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\Temps\KaneBip\Github-RSPB\"/>
    </mc:Choice>
  </mc:AlternateContent>
  <xr:revisionPtr revIDLastSave="0" documentId="8_{66ECFD5E-7F21-4CE8-A791-05580CE52AB8}" xr6:coauthVersionLast="47" xr6:coauthVersionMax="47" xr10:uidLastSave="{00000000-0000-0000-0000-000000000000}"/>
  <bookViews>
    <workbookView xWindow="-98" yWindow="-98" windowWidth="28996" windowHeight="15675" xr2:uid="{6FAB8E39-BC0B-4881-828E-6420C9A70542}"/>
  </bookViews>
  <sheets>
    <sheet name="Welcome" sheetId="3" r:id="rId1"/>
    <sheet name="Calculation" sheetId="1" r:id="rId2"/>
    <sheet name="Lorentz number" sheetId="5" r:id="rId3"/>
    <sheet name="Plot" sheetId="2" r:id="rId4"/>
    <sheet name="Formula List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5" l="1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3" i="5"/>
  <c r="H4" i="5"/>
  <c r="H2" i="5"/>
  <c r="I3" i="5" a="1"/>
  <c r="I3" i="5" s="1"/>
  <c r="J3" i="5"/>
  <c r="I4" i="5" a="1"/>
  <c r="I4" i="5" s="1"/>
  <c r="J4" i="5" s="1"/>
  <c r="I5" i="5" a="1"/>
  <c r="I5" i="5" s="1"/>
  <c r="J5" i="5" s="1"/>
  <c r="I6" i="5" a="1"/>
  <c r="I6" i="5" s="1"/>
  <c r="J6" i="5" s="1"/>
  <c r="I7" i="5" a="1"/>
  <c r="I7" i="5" s="1"/>
  <c r="J7" i="5" s="1"/>
  <c r="I8" i="5" a="1"/>
  <c r="I8" i="5" s="1"/>
  <c r="J8" i="5" s="1"/>
  <c r="I9" i="5" a="1"/>
  <c r="I9" i="5" s="1"/>
  <c r="J9" i="5" s="1"/>
  <c r="I10" i="5" a="1"/>
  <c r="I10" i="5" s="1"/>
  <c r="J10" i="5"/>
  <c r="I11" i="5" a="1"/>
  <c r="I11" i="5" s="1"/>
  <c r="J11" i="5" s="1"/>
  <c r="I12" i="5" a="1"/>
  <c r="I12" i="5" s="1"/>
  <c r="J12" i="5" s="1"/>
  <c r="I13" i="5" a="1"/>
  <c r="I13" i="5"/>
  <c r="J13" i="5" s="1"/>
  <c r="I14" i="5" a="1"/>
  <c r="I14" i="5" s="1"/>
  <c r="J14" i="5" s="1"/>
  <c r="I15" i="5" a="1"/>
  <c r="I15" i="5" s="1"/>
  <c r="J15" i="5" s="1"/>
  <c r="I16" i="5" a="1"/>
  <c r="I16" i="5" s="1"/>
  <c r="J16" i="5" s="1"/>
  <c r="I17" i="5" a="1"/>
  <c r="I17" i="5" s="1"/>
  <c r="J17" i="5" s="1"/>
  <c r="I18" i="5" a="1"/>
  <c r="I18" i="5" s="1"/>
  <c r="J18" i="5" s="1"/>
  <c r="I19" i="5" a="1"/>
  <c r="I19" i="5" s="1"/>
  <c r="J19" i="5"/>
  <c r="I20" i="5" a="1"/>
  <c r="I20" i="5" s="1"/>
  <c r="J20" i="5" s="1"/>
  <c r="I21" i="5" a="1"/>
  <c r="I21" i="5" s="1"/>
  <c r="J21" i="5"/>
  <c r="I22" i="5" a="1"/>
  <c r="I22" i="5" s="1"/>
  <c r="J22" i="5" s="1"/>
  <c r="I23" i="5" a="1"/>
  <c r="I23" i="5" s="1"/>
  <c r="J23" i="5" s="1"/>
  <c r="I24" i="5" a="1"/>
  <c r="I24" i="5" s="1"/>
  <c r="J24" i="5"/>
  <c r="I25" i="5" a="1"/>
  <c r="I25" i="5" s="1"/>
  <c r="J25" i="5" s="1"/>
  <c r="I26" i="5" a="1"/>
  <c r="I26" i="5" s="1"/>
  <c r="J26" i="5" s="1"/>
  <c r="I27" i="5" a="1"/>
  <c r="I27" i="5" s="1"/>
  <c r="J27" i="5" s="1"/>
  <c r="I28" i="5" a="1"/>
  <c r="I28" i="5" s="1"/>
  <c r="J28" i="5" s="1"/>
  <c r="I29" i="5" a="1"/>
  <c r="I29" i="5" s="1"/>
  <c r="J29" i="5" s="1"/>
  <c r="I30" i="5" a="1"/>
  <c r="I30" i="5" s="1"/>
  <c r="J30" i="5" s="1"/>
  <c r="I31" i="5" a="1"/>
  <c r="I31" i="5" s="1"/>
  <c r="J31" i="5"/>
  <c r="I32" i="5" a="1"/>
  <c r="I32" i="5" s="1"/>
  <c r="J32" i="5" s="1"/>
  <c r="I33" i="5" a="1"/>
  <c r="I33" i="5" s="1"/>
  <c r="J33" i="5"/>
  <c r="I34" i="5" a="1"/>
  <c r="I34" i="5" s="1"/>
  <c r="J34" i="5" s="1"/>
  <c r="I35" i="5" a="1"/>
  <c r="I35" i="5" s="1"/>
  <c r="J35" i="5" s="1"/>
  <c r="I36" i="5" a="1"/>
  <c r="I36" i="5"/>
  <c r="J36" i="5"/>
  <c r="I37" i="5" a="1"/>
  <c r="I37" i="5" s="1"/>
  <c r="J37" i="5" s="1"/>
  <c r="I38" i="5" a="1"/>
  <c r="I38" i="5" s="1"/>
  <c r="J38" i="5" s="1"/>
  <c r="I39" i="5" a="1"/>
  <c r="I39" i="5" s="1"/>
  <c r="J39" i="5" s="1"/>
  <c r="I40" i="5" a="1"/>
  <c r="I40" i="5" s="1"/>
  <c r="J40" i="5" s="1"/>
  <c r="I41" i="5" a="1"/>
  <c r="I41" i="5" s="1"/>
  <c r="J41" i="5" s="1"/>
  <c r="I42" i="5" a="1"/>
  <c r="I42" i="5" s="1"/>
  <c r="J42" i="5"/>
  <c r="I43" i="5" a="1"/>
  <c r="I43" i="5" s="1"/>
  <c r="J43" i="5" s="1"/>
  <c r="I44" i="5" a="1"/>
  <c r="I44" i="5" s="1"/>
  <c r="J44" i="5" s="1"/>
  <c r="I45" i="5" a="1"/>
  <c r="I45" i="5" s="1"/>
  <c r="J45" i="5" s="1"/>
  <c r="I46" i="5" a="1"/>
  <c r="I46" i="5" s="1"/>
  <c r="J46" i="5" s="1"/>
  <c r="I47" i="5" a="1"/>
  <c r="I47" i="5" s="1"/>
  <c r="J47" i="5"/>
  <c r="I48" i="5" a="1"/>
  <c r="I48" i="5" s="1"/>
  <c r="J48" i="5" s="1"/>
  <c r="I49" i="5" a="1"/>
  <c r="I49" i="5" s="1"/>
  <c r="J49" i="5" s="1"/>
  <c r="I50" i="5" a="1"/>
  <c r="I50" i="5" s="1"/>
  <c r="J50" i="5" s="1"/>
  <c r="I51" i="5" a="1"/>
  <c r="I51" i="5"/>
  <c r="J51" i="5" s="1"/>
  <c r="I52" i="5" a="1"/>
  <c r="I52" i="5" s="1"/>
  <c r="J52" i="5" s="1"/>
  <c r="I53" i="5" a="1"/>
  <c r="I53" i="5" s="1"/>
  <c r="J53" i="5" s="1"/>
  <c r="I54" i="5" a="1"/>
  <c r="I54" i="5" s="1"/>
  <c r="J54" i="5" s="1"/>
  <c r="I55" i="5" a="1"/>
  <c r="I55" i="5" s="1"/>
  <c r="J55" i="5" s="1"/>
  <c r="I56" i="5" a="1"/>
  <c r="I56" i="5" s="1"/>
  <c r="J56" i="5"/>
  <c r="I57" i="5" a="1"/>
  <c r="I57" i="5" s="1"/>
  <c r="J57" i="5" s="1"/>
  <c r="I58" i="5" a="1"/>
  <c r="I58" i="5"/>
  <c r="J58" i="5" s="1"/>
  <c r="I59" i="5" a="1"/>
  <c r="I59" i="5" s="1"/>
  <c r="J59" i="5" s="1"/>
  <c r="I60" i="5" a="1"/>
  <c r="I60" i="5" s="1"/>
  <c r="J60" i="5" s="1"/>
  <c r="I61" i="5" a="1"/>
  <c r="I61" i="5" s="1"/>
  <c r="J61" i="5"/>
  <c r="I62" i="5" a="1"/>
  <c r="I62" i="5"/>
  <c r="J62" i="5"/>
  <c r="I63" i="5" a="1"/>
  <c r="I63" i="5" s="1"/>
  <c r="J63" i="5"/>
  <c r="I64" i="5" a="1"/>
  <c r="I64" i="5"/>
  <c r="J64" i="5" s="1"/>
  <c r="I65" i="5" a="1"/>
  <c r="I65" i="5" s="1"/>
  <c r="J65" i="5" s="1"/>
  <c r="I66" i="5" a="1"/>
  <c r="I66" i="5" s="1"/>
  <c r="J66" i="5" s="1"/>
  <c r="I67" i="5" a="1"/>
  <c r="I67" i="5" s="1"/>
  <c r="J67" i="5" s="1"/>
  <c r="I68" i="5" a="1"/>
  <c r="I68" i="5" s="1"/>
  <c r="J68" i="5" s="1"/>
  <c r="I69" i="5" a="1"/>
  <c r="I69" i="5"/>
  <c r="J69" i="5" s="1"/>
  <c r="I70" i="5" a="1"/>
  <c r="I70" i="5" s="1"/>
  <c r="J70" i="5" s="1"/>
  <c r="I71" i="5" a="1"/>
  <c r="I71" i="5" s="1"/>
  <c r="J71" i="5" s="1"/>
  <c r="I72" i="5" a="1"/>
  <c r="I72" i="5"/>
  <c r="J72" i="5"/>
  <c r="I73" i="5" a="1"/>
  <c r="I73" i="5" s="1"/>
  <c r="J73" i="5" s="1"/>
  <c r="I74" i="5" a="1"/>
  <c r="I74" i="5" s="1"/>
  <c r="J74" i="5" s="1"/>
  <c r="I75" i="5" a="1"/>
  <c r="I75" i="5" s="1"/>
  <c r="J75" i="5" s="1"/>
  <c r="I76" i="5" a="1"/>
  <c r="I76" i="5" s="1"/>
  <c r="J76" i="5" s="1"/>
  <c r="I77" i="5" a="1"/>
  <c r="I77" i="5" s="1"/>
  <c r="J77" i="5"/>
  <c r="I78" i="5" a="1"/>
  <c r="I78" i="5"/>
  <c r="J78" i="5" s="1"/>
  <c r="I79" i="5" a="1"/>
  <c r="I79" i="5"/>
  <c r="J79" i="5" s="1"/>
  <c r="I80" i="5" a="1"/>
  <c r="I80" i="5" s="1"/>
  <c r="J80" i="5" s="1"/>
  <c r="I81" i="5" a="1"/>
  <c r="I81" i="5" s="1"/>
  <c r="J81" i="5" s="1"/>
  <c r="I82" i="5" a="1"/>
  <c r="I82" i="5" s="1"/>
  <c r="J82" i="5"/>
  <c r="I83" i="5" a="1"/>
  <c r="I83" i="5" s="1"/>
  <c r="J83" i="5" s="1"/>
  <c r="I84" i="5" a="1"/>
  <c r="I84" i="5" s="1"/>
  <c r="J84" i="5" s="1"/>
  <c r="I85" i="5" a="1"/>
  <c r="I85" i="5" s="1"/>
  <c r="J85" i="5" s="1"/>
  <c r="I86" i="5" a="1"/>
  <c r="I86" i="5" s="1"/>
  <c r="J86" i="5" s="1"/>
  <c r="I87" i="5" a="1"/>
  <c r="I87" i="5" s="1"/>
  <c r="J87" i="5" s="1"/>
  <c r="I88" i="5" a="1"/>
  <c r="I88" i="5" s="1"/>
  <c r="J88" i="5" s="1"/>
  <c r="I89" i="5" a="1"/>
  <c r="I89" i="5" s="1"/>
  <c r="J89" i="5" s="1"/>
  <c r="I90" i="5" a="1"/>
  <c r="I90" i="5" s="1"/>
  <c r="J90" i="5" s="1"/>
  <c r="I91" i="5" a="1"/>
  <c r="I91" i="5" s="1"/>
  <c r="J91" i="5"/>
  <c r="I92" i="5" a="1"/>
  <c r="I92" i="5" s="1"/>
  <c r="J92" i="5" s="1"/>
  <c r="I93" i="5" a="1"/>
  <c r="I93" i="5"/>
  <c r="J93" i="5" s="1"/>
  <c r="I94" i="5" a="1"/>
  <c r="I94" i="5" s="1"/>
  <c r="J94" i="5" s="1"/>
  <c r="I95" i="5" a="1"/>
  <c r="I95" i="5" s="1"/>
  <c r="J95" i="5" s="1"/>
  <c r="I96" i="5" a="1"/>
  <c r="I96" i="5" s="1"/>
  <c r="J96" i="5" s="1"/>
  <c r="I97" i="5" a="1"/>
  <c r="I97" i="5" s="1"/>
  <c r="J97" i="5" s="1"/>
  <c r="I98" i="5" a="1"/>
  <c r="I98" i="5" s="1"/>
  <c r="J98" i="5" s="1"/>
  <c r="I99" i="5" a="1"/>
  <c r="I99" i="5" s="1"/>
  <c r="J99" i="5" s="1"/>
  <c r="I100" i="5" a="1"/>
  <c r="I100" i="5"/>
  <c r="J100" i="5" s="1"/>
  <c r="I101" i="5" a="1"/>
  <c r="I101" i="5" s="1"/>
  <c r="J101" i="5"/>
  <c r="I102" i="5" a="1"/>
  <c r="I102" i="5" s="1"/>
  <c r="J102" i="5" s="1"/>
  <c r="I103" i="5" a="1"/>
  <c r="I103" i="5" s="1"/>
  <c r="J103" i="5" s="1"/>
  <c r="I104" i="5" a="1"/>
  <c r="I104" i="5" s="1"/>
  <c r="J104" i="5" s="1"/>
  <c r="I105" i="5" a="1"/>
  <c r="I105" i="5" s="1"/>
  <c r="J105" i="5" s="1"/>
  <c r="I106" i="5" a="1"/>
  <c r="I106" i="5" s="1"/>
  <c r="J106" i="5" s="1"/>
  <c r="I107" i="5" a="1"/>
  <c r="I107" i="5" s="1"/>
  <c r="J107" i="5" s="1"/>
  <c r="I108" i="5" a="1"/>
  <c r="I108" i="5" s="1"/>
  <c r="J108" i="5" s="1"/>
  <c r="I109" i="5" a="1"/>
  <c r="I109" i="5" s="1"/>
  <c r="J109" i="5" s="1"/>
  <c r="I110" i="5" a="1"/>
  <c r="I110" i="5" s="1"/>
  <c r="J110" i="5" s="1"/>
  <c r="I111" i="5" a="1"/>
  <c r="I111" i="5"/>
  <c r="J111" i="5"/>
  <c r="I112" i="5" a="1"/>
  <c r="I112" i="5" s="1"/>
  <c r="J112" i="5"/>
  <c r="I113" i="5" a="1"/>
  <c r="I113" i="5" s="1"/>
  <c r="J113" i="5" s="1"/>
  <c r="I114" i="5" a="1"/>
  <c r="I114" i="5" s="1"/>
  <c r="J114" i="5" s="1"/>
  <c r="I115" i="5" a="1"/>
  <c r="I115" i="5" s="1"/>
  <c r="J115" i="5"/>
  <c r="I116" i="5" a="1"/>
  <c r="I116" i="5" s="1"/>
  <c r="J116" i="5"/>
  <c r="I117" i="5" a="1"/>
  <c r="I117" i="5" s="1"/>
  <c r="J117" i="5" s="1"/>
  <c r="I118" i="5" a="1"/>
  <c r="I118" i="5" s="1"/>
  <c r="J118" i="5" s="1"/>
  <c r="I119" i="5" a="1"/>
  <c r="I119" i="5" s="1"/>
  <c r="J119" i="5" s="1"/>
  <c r="I120" i="5" a="1"/>
  <c r="I120" i="5" s="1"/>
  <c r="J120" i="5" s="1"/>
  <c r="I121" i="5" a="1"/>
  <c r="I121" i="5"/>
  <c r="J121" i="5" s="1"/>
  <c r="I122" i="5" a="1"/>
  <c r="I122" i="5" s="1"/>
  <c r="J122" i="5" s="1"/>
  <c r="I123" i="5" a="1"/>
  <c r="I123" i="5" s="1"/>
  <c r="J123" i="5" s="1"/>
  <c r="I124" i="5" a="1"/>
  <c r="I124" i="5" s="1"/>
  <c r="J124" i="5" s="1"/>
  <c r="I125" i="5" a="1"/>
  <c r="I125" i="5" s="1"/>
  <c r="J125" i="5" s="1"/>
  <c r="I126" i="5" a="1"/>
  <c r="I126" i="5" s="1"/>
  <c r="J126" i="5" s="1"/>
  <c r="I127" i="5" a="1"/>
  <c r="I127" i="5" s="1"/>
  <c r="J127" i="5" s="1"/>
  <c r="I128" i="5" a="1"/>
  <c r="I128" i="5" s="1"/>
  <c r="J128" i="5" s="1"/>
  <c r="I129" i="5" a="1"/>
  <c r="I129" i="5" s="1"/>
  <c r="J129" i="5" s="1"/>
  <c r="I130" i="5" a="1"/>
  <c r="I130" i="5" s="1"/>
  <c r="J130" i="5"/>
  <c r="I131" i="5" a="1"/>
  <c r="I131" i="5" s="1"/>
  <c r="J131" i="5"/>
  <c r="I132" i="5" a="1"/>
  <c r="I132" i="5"/>
  <c r="J132" i="5" s="1"/>
  <c r="I133" i="5" a="1"/>
  <c r="I133" i="5" s="1"/>
  <c r="J133" i="5" s="1"/>
  <c r="I134" i="5" a="1"/>
  <c r="I134" i="5" s="1"/>
  <c r="J134" i="5" s="1"/>
  <c r="I135" i="5" a="1"/>
  <c r="I135" i="5"/>
  <c r="J135" i="5" s="1"/>
  <c r="I136" i="5" a="1"/>
  <c r="I136" i="5" s="1"/>
  <c r="J136" i="5" s="1"/>
  <c r="I137" i="5" a="1"/>
  <c r="I137" i="5" s="1"/>
  <c r="J137" i="5" s="1"/>
  <c r="I138" i="5" a="1"/>
  <c r="I138" i="5" s="1"/>
  <c r="J138" i="5" s="1"/>
  <c r="I139" i="5" a="1"/>
  <c r="I139" i="5"/>
  <c r="J139" i="5" s="1"/>
  <c r="I140" i="5" a="1"/>
  <c r="I140" i="5" s="1"/>
  <c r="J140" i="5"/>
  <c r="I141" i="5" a="1"/>
  <c r="I141" i="5" s="1"/>
  <c r="J141" i="5" s="1"/>
  <c r="I142" i="5" a="1"/>
  <c r="I142" i="5"/>
  <c r="J142" i="5"/>
  <c r="I143" i="5" a="1"/>
  <c r="I143" i="5" s="1"/>
  <c r="J143" i="5"/>
  <c r="I144" i="5" a="1"/>
  <c r="I144" i="5" s="1"/>
  <c r="J144" i="5" s="1"/>
  <c r="I145" i="5" a="1"/>
  <c r="I145" i="5" s="1"/>
  <c r="J145" i="5" s="1"/>
  <c r="I146" i="5" a="1"/>
  <c r="I146" i="5" s="1"/>
  <c r="J146" i="5" s="1"/>
  <c r="I147" i="5" a="1"/>
  <c r="I147" i="5" s="1"/>
  <c r="J147" i="5" s="1"/>
  <c r="I148" i="5" a="1"/>
  <c r="I148" i="5" s="1"/>
  <c r="J148" i="5" s="1"/>
  <c r="I149" i="5" a="1"/>
  <c r="I149" i="5" s="1"/>
  <c r="J149" i="5" s="1"/>
  <c r="I150" i="5" a="1"/>
  <c r="I150" i="5" s="1"/>
  <c r="J150" i="5"/>
  <c r="I151" i="5" a="1"/>
  <c r="I151" i="5" s="1"/>
  <c r="J151" i="5" s="1"/>
  <c r="I152" i="5" a="1"/>
  <c r="I152" i="5" s="1"/>
  <c r="J152" i="5" s="1"/>
  <c r="I153" i="5" a="1"/>
  <c r="I153" i="5"/>
  <c r="J153" i="5"/>
  <c r="I154" i="5" a="1"/>
  <c r="I154" i="5" s="1"/>
  <c r="J154" i="5" s="1"/>
  <c r="I155" i="5" a="1"/>
  <c r="I155" i="5" s="1"/>
  <c r="J155" i="5" s="1"/>
  <c r="I156" i="5" a="1"/>
  <c r="I156" i="5"/>
  <c r="J156" i="5" s="1"/>
  <c r="I157" i="5" a="1"/>
  <c r="I157" i="5" s="1"/>
  <c r="J157" i="5" s="1"/>
  <c r="I158" i="5" a="1"/>
  <c r="I158" i="5" s="1"/>
  <c r="J158" i="5"/>
  <c r="I159" i="5" a="1"/>
  <c r="I159" i="5" s="1"/>
  <c r="J159" i="5"/>
  <c r="I160" i="5" a="1"/>
  <c r="I160" i="5"/>
  <c r="J160" i="5" s="1"/>
  <c r="I161" i="5" a="1"/>
  <c r="I161" i="5" s="1"/>
  <c r="J161" i="5" s="1"/>
  <c r="I162" i="5" a="1"/>
  <c r="I162" i="5" s="1"/>
  <c r="J162" i="5" s="1"/>
  <c r="I163" i="5" a="1"/>
  <c r="I163" i="5" s="1"/>
  <c r="J163" i="5" s="1"/>
  <c r="I164" i="5" a="1"/>
  <c r="I164" i="5" s="1"/>
  <c r="J164" i="5"/>
  <c r="I165" i="5" a="1"/>
  <c r="I165" i="5" s="1"/>
  <c r="J165" i="5" s="1"/>
  <c r="I166" i="5" a="1"/>
  <c r="I166" i="5" s="1"/>
  <c r="J166" i="5" s="1"/>
  <c r="I167" i="5" a="1"/>
  <c r="I167" i="5" s="1"/>
  <c r="J167" i="5" s="1"/>
  <c r="I168" i="5" a="1"/>
  <c r="I168" i="5" s="1"/>
  <c r="J168" i="5"/>
  <c r="I169" i="5" a="1"/>
  <c r="I169" i="5" s="1"/>
  <c r="J169" i="5" s="1"/>
  <c r="I170" i="5" a="1"/>
  <c r="I170" i="5" s="1"/>
  <c r="J170" i="5" s="1"/>
  <c r="I171" i="5" a="1"/>
  <c r="I171" i="5" s="1"/>
  <c r="J171" i="5" s="1"/>
  <c r="I172" i="5" a="1"/>
  <c r="I172" i="5" s="1"/>
  <c r="J172" i="5" s="1"/>
  <c r="I173" i="5" a="1"/>
  <c r="I173" i="5" s="1"/>
  <c r="J173" i="5" s="1"/>
  <c r="I174" i="5" a="1"/>
  <c r="I174" i="5" s="1"/>
  <c r="J174" i="5" s="1"/>
  <c r="I175" i="5" a="1"/>
  <c r="I175" i="5" s="1"/>
  <c r="J175" i="5" s="1"/>
  <c r="I176" i="5" a="1"/>
  <c r="I176" i="5"/>
  <c r="J176" i="5" s="1"/>
  <c r="I177" i="5" a="1"/>
  <c r="I177" i="5"/>
  <c r="J177" i="5" s="1"/>
  <c r="I178" i="5" a="1"/>
  <c r="I178" i="5" s="1"/>
  <c r="J178" i="5"/>
  <c r="I179" i="5" a="1"/>
  <c r="I179" i="5" s="1"/>
  <c r="J179" i="5" s="1"/>
  <c r="I180" i="5" a="1"/>
  <c r="I180" i="5" s="1"/>
  <c r="J180" i="5"/>
  <c r="I181" i="5" a="1"/>
  <c r="I181" i="5" s="1"/>
  <c r="J181" i="5" s="1"/>
  <c r="I182" i="5" a="1"/>
  <c r="I182" i="5" s="1"/>
  <c r="J182" i="5"/>
  <c r="I183" i="5" a="1"/>
  <c r="I183" i="5" s="1"/>
  <c r="J183" i="5" s="1"/>
  <c r="I184" i="5" a="1"/>
  <c r="I184" i="5" s="1"/>
  <c r="J184" i="5" s="1"/>
  <c r="I185" i="5" a="1"/>
  <c r="I185" i="5" s="1"/>
  <c r="J185" i="5"/>
  <c r="I186" i="5" a="1"/>
  <c r="I186" i="5" s="1"/>
  <c r="J186" i="5"/>
  <c r="I187" i="5" a="1"/>
  <c r="I187" i="5" s="1"/>
  <c r="J187" i="5" s="1"/>
  <c r="I188" i="5" a="1"/>
  <c r="I188" i="5" s="1"/>
  <c r="J188" i="5" s="1"/>
  <c r="I189" i="5" a="1"/>
  <c r="I189" i="5" s="1"/>
  <c r="J189" i="5" s="1"/>
  <c r="I190" i="5" a="1"/>
  <c r="I190" i="5" s="1"/>
  <c r="J190" i="5" s="1"/>
  <c r="I191" i="5" a="1"/>
  <c r="I191" i="5"/>
  <c r="J191" i="5"/>
  <c r="I192" i="5" a="1"/>
  <c r="I192" i="5" s="1"/>
  <c r="J192" i="5" s="1"/>
  <c r="I193" i="5" a="1"/>
  <c r="I193" i="5" s="1"/>
  <c r="J193" i="5" s="1"/>
  <c r="I194" i="5" a="1"/>
  <c r="I194" i="5" s="1"/>
  <c r="J194" i="5" s="1"/>
  <c r="I195" i="5" a="1"/>
  <c r="I195" i="5" s="1"/>
  <c r="J195" i="5" s="1"/>
  <c r="I196" i="5" a="1"/>
  <c r="I196" i="5" s="1"/>
  <c r="J196" i="5"/>
  <c r="I197" i="5" a="1"/>
  <c r="I197" i="5" s="1"/>
  <c r="J197" i="5" s="1"/>
  <c r="I198" i="5" a="1"/>
  <c r="I198" i="5" s="1"/>
  <c r="J198" i="5" s="1"/>
  <c r="I199" i="5" a="1"/>
  <c r="I199" i="5" s="1"/>
  <c r="J199" i="5"/>
  <c r="I200" i="5" a="1"/>
  <c r="I200" i="5" s="1"/>
  <c r="J200" i="5" s="1"/>
  <c r="I201" i="5" a="1"/>
  <c r="I201" i="5" s="1"/>
  <c r="J201" i="5" s="1"/>
  <c r="I202" i="5" a="1"/>
  <c r="I202" i="5" s="1"/>
  <c r="J202" i="5" s="1"/>
  <c r="I203" i="5" a="1"/>
  <c r="I203" i="5" s="1"/>
  <c r="J203" i="5" s="1"/>
  <c r="I204" i="5" a="1"/>
  <c r="I204" i="5" s="1"/>
  <c r="J204" i="5" s="1"/>
  <c r="I205" i="5" a="1"/>
  <c r="I205" i="5" s="1"/>
  <c r="J205" i="5" s="1"/>
  <c r="I206" i="5" a="1"/>
  <c r="I206" i="5" s="1"/>
  <c r="J206" i="5" s="1"/>
  <c r="I207" i="5" a="1"/>
  <c r="I207" i="5" s="1"/>
  <c r="J207" i="5"/>
  <c r="I208" i="5" a="1"/>
  <c r="I208" i="5" s="1"/>
  <c r="J208" i="5" s="1"/>
  <c r="I209" i="5" a="1"/>
  <c r="I209" i="5"/>
  <c r="J209" i="5" s="1"/>
  <c r="I210" i="5" a="1"/>
  <c r="I210" i="5" s="1"/>
  <c r="J210" i="5" s="1"/>
  <c r="I211" i="5" a="1"/>
  <c r="I211" i="5"/>
  <c r="J211" i="5" s="1"/>
  <c r="I212" i="5" a="1"/>
  <c r="I212" i="5" s="1"/>
  <c r="J212" i="5" s="1"/>
  <c r="I213" i="5" a="1"/>
  <c r="I213" i="5" s="1"/>
  <c r="J213" i="5" s="1"/>
  <c r="I214" i="5" a="1"/>
  <c r="I214" i="5" s="1"/>
  <c r="J214" i="5"/>
  <c r="I215" i="5" a="1"/>
  <c r="I215" i="5" s="1"/>
  <c r="J215" i="5" s="1"/>
  <c r="I216" i="5" a="1"/>
  <c r="I216" i="5" s="1"/>
  <c r="J216" i="5" s="1"/>
  <c r="I217" i="5" a="1"/>
  <c r="I217" i="5" s="1"/>
  <c r="J217" i="5"/>
  <c r="I218" i="5" a="1"/>
  <c r="I218" i="5"/>
  <c r="J218" i="5" s="1"/>
  <c r="I219" i="5" a="1"/>
  <c r="I219" i="5"/>
  <c r="J219" i="5" s="1"/>
  <c r="I220" i="5" a="1"/>
  <c r="I220" i="5" s="1"/>
  <c r="J220" i="5" s="1"/>
  <c r="I221" i="5" a="1"/>
  <c r="I221" i="5" s="1"/>
  <c r="J221" i="5" s="1"/>
  <c r="I222" i="5" a="1"/>
  <c r="I222" i="5" s="1"/>
  <c r="J222" i="5" s="1"/>
  <c r="I223" i="5" a="1"/>
  <c r="I223" i="5" s="1"/>
  <c r="J223" i="5" s="1"/>
  <c r="I224" i="5" a="1"/>
  <c r="I224" i="5" s="1"/>
  <c r="J224" i="5"/>
  <c r="I225" i="5" a="1"/>
  <c r="I225" i="5" s="1"/>
  <c r="J225" i="5" s="1"/>
  <c r="I226" i="5" a="1"/>
  <c r="I226" i="5"/>
  <c r="J226" i="5" s="1"/>
  <c r="I227" i="5" a="1"/>
  <c r="I227" i="5" s="1"/>
  <c r="J227" i="5"/>
  <c r="I228" i="5" a="1"/>
  <c r="I228" i="5" s="1"/>
  <c r="J228" i="5" s="1"/>
  <c r="I229" i="5" a="1"/>
  <c r="I229" i="5" s="1"/>
  <c r="J229" i="5"/>
  <c r="I230" i="5" a="1"/>
  <c r="I230" i="5"/>
  <c r="J230" i="5" s="1"/>
  <c r="I231" i="5" a="1"/>
  <c r="I231" i="5" s="1"/>
  <c r="J231" i="5"/>
  <c r="I232" i="5" a="1"/>
  <c r="I232" i="5"/>
  <c r="J232" i="5" s="1"/>
  <c r="I233" i="5" a="1"/>
  <c r="I233" i="5"/>
  <c r="J233" i="5"/>
  <c r="I234" i="5" a="1"/>
  <c r="I234" i="5" s="1"/>
  <c r="J234" i="5"/>
  <c r="I235" i="5" a="1"/>
  <c r="I235" i="5" s="1"/>
  <c r="J235" i="5" s="1"/>
  <c r="I236" i="5" a="1"/>
  <c r="I236" i="5" s="1"/>
  <c r="J236" i="5" s="1"/>
  <c r="I237" i="5" a="1"/>
  <c r="I237" i="5" s="1"/>
  <c r="J237" i="5" s="1"/>
  <c r="I238" i="5" a="1"/>
  <c r="I238" i="5" s="1"/>
  <c r="J238" i="5" s="1"/>
  <c r="I239" i="5" a="1"/>
  <c r="I239" i="5" s="1"/>
  <c r="J239" i="5" s="1"/>
  <c r="I240" i="5" a="1"/>
  <c r="I240" i="5"/>
  <c r="J240" i="5"/>
  <c r="I241" i="5" a="1"/>
  <c r="I241" i="5" s="1"/>
  <c r="J241" i="5"/>
  <c r="I242" i="5" a="1"/>
  <c r="I242" i="5" s="1"/>
  <c r="J242" i="5" s="1"/>
  <c r="I243" i="5" a="1"/>
  <c r="I243" i="5" s="1"/>
  <c r="J243" i="5" s="1"/>
  <c r="I244" i="5" a="1"/>
  <c r="I244" i="5" s="1"/>
  <c r="J244" i="5" s="1"/>
  <c r="I245" i="5" a="1"/>
  <c r="I245" i="5" s="1"/>
  <c r="J245" i="5" s="1"/>
  <c r="I246" i="5" a="1"/>
  <c r="I246" i="5" s="1"/>
  <c r="J246" i="5" s="1"/>
  <c r="I247" i="5" a="1"/>
  <c r="I247" i="5" s="1"/>
  <c r="J247" i="5" s="1"/>
  <c r="I248" i="5" a="1"/>
  <c r="I248" i="5" s="1"/>
  <c r="J248" i="5"/>
  <c r="I249" i="5" a="1"/>
  <c r="I249" i="5" s="1"/>
  <c r="J249" i="5" s="1"/>
  <c r="I250" i="5" a="1"/>
  <c r="I250" i="5" s="1"/>
  <c r="J250" i="5"/>
  <c r="I251" i="5" a="1"/>
  <c r="I251" i="5" s="1"/>
  <c r="J251" i="5" s="1"/>
  <c r="I252" i="5" a="1"/>
  <c r="I252" i="5" s="1"/>
  <c r="J252" i="5" s="1"/>
  <c r="I253" i="5" a="1"/>
  <c r="I253" i="5" s="1"/>
  <c r="J253" i="5" s="1"/>
  <c r="I254" i="5" a="1"/>
  <c r="I254" i="5" s="1"/>
  <c r="J254" i="5" s="1"/>
  <c r="I255" i="5" a="1"/>
  <c r="I255" i="5" s="1"/>
  <c r="J255" i="5" s="1"/>
  <c r="I256" i="5" a="1"/>
  <c r="I256" i="5" s="1"/>
  <c r="J256" i="5"/>
  <c r="I257" i="5" a="1"/>
  <c r="I257" i="5" s="1"/>
  <c r="J257" i="5" s="1"/>
  <c r="I258" i="5" a="1"/>
  <c r="I258" i="5" s="1"/>
  <c r="J258" i="5" s="1"/>
  <c r="I259" i="5" a="1"/>
  <c r="I259" i="5" s="1"/>
  <c r="J259" i="5"/>
  <c r="I260" i="5" a="1"/>
  <c r="I260" i="5"/>
  <c r="J260" i="5" s="1"/>
  <c r="I261" i="5" a="1"/>
  <c r="I261" i="5" s="1"/>
  <c r="J261" i="5" s="1"/>
  <c r="I262" i="5" a="1"/>
  <c r="I262" i="5" s="1"/>
  <c r="J262" i="5" s="1"/>
  <c r="I263" i="5" a="1"/>
  <c r="I263" i="5" s="1"/>
  <c r="J263" i="5"/>
  <c r="I264" i="5" a="1"/>
  <c r="I264" i="5" s="1"/>
  <c r="J264" i="5" s="1"/>
  <c r="I265" i="5" a="1"/>
  <c r="I265" i="5" s="1"/>
  <c r="J265" i="5" s="1"/>
  <c r="I266" i="5" a="1"/>
  <c r="I266" i="5" s="1"/>
  <c r="J266" i="5" s="1"/>
  <c r="I267" i="5" a="1"/>
  <c r="I267" i="5" s="1"/>
  <c r="J267" i="5" s="1"/>
  <c r="I268" i="5" a="1"/>
  <c r="I268" i="5" s="1"/>
  <c r="J268" i="5" s="1"/>
  <c r="I269" i="5" a="1"/>
  <c r="I269" i="5" s="1"/>
  <c r="J269" i="5" s="1"/>
  <c r="I270" i="5" a="1"/>
  <c r="I270" i="5" s="1"/>
  <c r="J270" i="5" s="1"/>
  <c r="I271" i="5" a="1"/>
  <c r="I271" i="5" s="1"/>
  <c r="J271" i="5" s="1"/>
  <c r="I272" i="5" a="1"/>
  <c r="I272" i="5" s="1"/>
  <c r="J272" i="5" s="1"/>
  <c r="I273" i="5" a="1"/>
  <c r="I273" i="5" s="1"/>
  <c r="J273" i="5"/>
  <c r="I274" i="5" a="1"/>
  <c r="I274" i="5"/>
  <c r="J274" i="5"/>
  <c r="I275" i="5" a="1"/>
  <c r="I275" i="5" s="1"/>
  <c r="J275" i="5" s="1"/>
  <c r="I276" i="5" a="1"/>
  <c r="I276" i="5" s="1"/>
  <c r="J276" i="5"/>
  <c r="I277" i="5" a="1"/>
  <c r="I277" i="5" s="1"/>
  <c r="J277" i="5"/>
  <c r="I278" i="5" a="1"/>
  <c r="I278" i="5" s="1"/>
  <c r="J278" i="5" s="1"/>
  <c r="I279" i="5" a="1"/>
  <c r="I279" i="5"/>
  <c r="J279" i="5" s="1"/>
  <c r="I280" i="5" a="1"/>
  <c r="I280" i="5" s="1"/>
  <c r="J280" i="5"/>
  <c r="I281" i="5" a="1"/>
  <c r="I281" i="5" s="1"/>
  <c r="J281" i="5" s="1"/>
  <c r="I282" i="5" a="1"/>
  <c r="I282" i="5" s="1"/>
  <c r="J282" i="5" s="1"/>
  <c r="I283" i="5" a="1"/>
  <c r="I283" i="5" s="1"/>
  <c r="J283" i="5" s="1"/>
  <c r="I284" i="5" a="1"/>
  <c r="I284" i="5" s="1"/>
  <c r="J284" i="5" s="1"/>
  <c r="I285" i="5" a="1"/>
  <c r="I285" i="5" s="1"/>
  <c r="J285" i="5" s="1"/>
  <c r="I286" i="5" a="1"/>
  <c r="I286" i="5" s="1"/>
  <c r="J286" i="5" s="1"/>
  <c r="I287" i="5" a="1"/>
  <c r="I287" i="5" s="1"/>
  <c r="J287" i="5" s="1"/>
  <c r="I288" i="5" a="1"/>
  <c r="I288" i="5" s="1"/>
  <c r="J288" i="5" s="1"/>
  <c r="I289" i="5" a="1"/>
  <c r="I289" i="5" s="1"/>
  <c r="J289" i="5" s="1"/>
  <c r="I290" i="5" a="1"/>
  <c r="I290" i="5" s="1"/>
  <c r="J290" i="5"/>
  <c r="I291" i="5" a="1"/>
  <c r="I291" i="5" s="1"/>
  <c r="J291" i="5" s="1"/>
  <c r="I292" i="5" a="1"/>
  <c r="I292" i="5" s="1"/>
  <c r="J292" i="5" s="1"/>
  <c r="I293" i="5" a="1"/>
  <c r="I293" i="5" s="1"/>
  <c r="J293" i="5" s="1"/>
  <c r="I294" i="5" a="1"/>
  <c r="I294" i="5" s="1"/>
  <c r="J294" i="5" s="1"/>
  <c r="I295" i="5" a="1"/>
  <c r="I295" i="5" s="1"/>
  <c r="J295" i="5" s="1"/>
  <c r="I296" i="5" a="1"/>
  <c r="I296" i="5" s="1"/>
  <c r="J296" i="5" s="1"/>
  <c r="I297" i="5" a="1"/>
  <c r="I297" i="5" s="1"/>
  <c r="J297" i="5"/>
  <c r="I298" i="5" a="1"/>
  <c r="I298" i="5" s="1"/>
  <c r="J298" i="5" s="1"/>
  <c r="I299" i="5" a="1"/>
  <c r="I299" i="5" s="1"/>
  <c r="J299" i="5" s="1"/>
  <c r="I300" i="5" a="1"/>
  <c r="I300" i="5" s="1"/>
  <c r="J300" i="5" s="1"/>
  <c r="I301" i="5" a="1"/>
  <c r="I301" i="5" s="1"/>
  <c r="J301" i="5" s="1"/>
  <c r="I302" i="5" a="1"/>
  <c r="I302" i="5" s="1"/>
  <c r="J302" i="5" s="1"/>
  <c r="I303" i="5" a="1"/>
  <c r="I303" i="5" s="1"/>
  <c r="J303" i="5" s="1"/>
  <c r="I304" i="5" a="1"/>
  <c r="I304" i="5" s="1"/>
  <c r="J304" i="5" s="1"/>
  <c r="I305" i="5" a="1"/>
  <c r="I305" i="5" s="1"/>
  <c r="J305" i="5" s="1"/>
  <c r="I306" i="5" a="1"/>
  <c r="I306" i="5" s="1"/>
  <c r="J306" i="5" s="1"/>
  <c r="I307" i="5" a="1"/>
  <c r="I307" i="5" s="1"/>
  <c r="J307" i="5" s="1"/>
  <c r="I308" i="5" a="1"/>
  <c r="I308" i="5" s="1"/>
  <c r="J308" i="5" s="1"/>
  <c r="I309" i="5" a="1"/>
  <c r="I309" i="5" s="1"/>
  <c r="J309" i="5" s="1"/>
  <c r="I310" i="5" a="1"/>
  <c r="I310" i="5" s="1"/>
  <c r="J310" i="5" s="1"/>
  <c r="I311" i="5" a="1"/>
  <c r="I311" i="5" s="1"/>
  <c r="J311" i="5" s="1"/>
  <c r="I312" i="5" a="1"/>
  <c r="I312" i="5" s="1"/>
  <c r="J312" i="5"/>
  <c r="I313" i="5" a="1"/>
  <c r="I313" i="5" s="1"/>
  <c r="J313" i="5" s="1"/>
  <c r="I314" i="5" a="1"/>
  <c r="I314" i="5" s="1"/>
  <c r="J314" i="5" s="1"/>
  <c r="I315" i="5" a="1"/>
  <c r="I315" i="5" s="1"/>
  <c r="J315" i="5"/>
  <c r="I316" i="5" a="1"/>
  <c r="I316" i="5" s="1"/>
  <c r="J316" i="5" s="1"/>
  <c r="I317" i="5" a="1"/>
  <c r="I317" i="5" s="1"/>
  <c r="J317" i="5" s="1"/>
  <c r="I318" i="5" a="1"/>
  <c r="I318" i="5" s="1"/>
  <c r="J318" i="5" s="1"/>
  <c r="I319" i="5" a="1"/>
  <c r="I319" i="5" s="1"/>
  <c r="J319" i="5" s="1"/>
  <c r="I320" i="5" a="1"/>
  <c r="I320" i="5" s="1"/>
  <c r="J320" i="5" s="1"/>
  <c r="I321" i="5" a="1"/>
  <c r="I321" i="5"/>
  <c r="J321" i="5" s="1"/>
  <c r="I322" i="5" a="1"/>
  <c r="I322" i="5" s="1"/>
  <c r="J322" i="5"/>
  <c r="I323" i="5" a="1"/>
  <c r="I323" i="5"/>
  <c r="J323" i="5"/>
  <c r="I324" i="5" a="1"/>
  <c r="I324" i="5" s="1"/>
  <c r="J324" i="5" s="1"/>
  <c r="I325" i="5" a="1"/>
  <c r="I325" i="5" s="1"/>
  <c r="J325" i="5" s="1"/>
  <c r="I326" i="5" a="1"/>
  <c r="I326" i="5" s="1"/>
  <c r="J326" i="5"/>
  <c r="I327" i="5" a="1"/>
  <c r="I327" i="5" s="1"/>
  <c r="J327" i="5"/>
  <c r="I328" i="5" a="1"/>
  <c r="I328" i="5" s="1"/>
  <c r="J328" i="5" s="1"/>
  <c r="I329" i="5" a="1"/>
  <c r="I329" i="5" s="1"/>
  <c r="J329" i="5"/>
  <c r="I330" i="5" a="1"/>
  <c r="I330" i="5" s="1"/>
  <c r="J330" i="5" s="1"/>
  <c r="I331" i="5" a="1"/>
  <c r="I331" i="5"/>
  <c r="J331" i="5" s="1"/>
  <c r="I332" i="5" a="1"/>
  <c r="I332" i="5" s="1"/>
  <c r="J332" i="5"/>
  <c r="I333" i="5" a="1"/>
  <c r="I333" i="5" s="1"/>
  <c r="J333" i="5"/>
  <c r="I334" i="5" a="1"/>
  <c r="I334" i="5" s="1"/>
  <c r="J334" i="5" s="1"/>
  <c r="I335" i="5" a="1"/>
  <c r="I335" i="5" s="1"/>
  <c r="J335" i="5" s="1"/>
  <c r="I336" i="5" a="1"/>
  <c r="I336" i="5" s="1"/>
  <c r="J336" i="5" s="1"/>
  <c r="I337" i="5" a="1"/>
  <c r="I337" i="5" s="1"/>
  <c r="J337" i="5" s="1"/>
  <c r="I338" i="5" a="1"/>
  <c r="I338" i="5" s="1"/>
  <c r="J338" i="5" s="1"/>
  <c r="I339" i="5" a="1"/>
  <c r="I339" i="5" s="1"/>
  <c r="J339" i="5"/>
  <c r="I340" i="5" a="1"/>
  <c r="I340" i="5" s="1"/>
  <c r="J340" i="5" s="1"/>
  <c r="I341" i="5" a="1"/>
  <c r="I341" i="5" s="1"/>
  <c r="J341" i="5"/>
  <c r="I342" i="5" a="1"/>
  <c r="I342" i="5" s="1"/>
  <c r="J342" i="5" s="1"/>
  <c r="I343" i="5" a="1"/>
  <c r="I343" i="5" s="1"/>
  <c r="J343" i="5" s="1"/>
  <c r="I344" i="5" a="1"/>
  <c r="I344" i="5" s="1"/>
  <c r="J344" i="5" s="1"/>
  <c r="I345" i="5" a="1"/>
  <c r="I345" i="5" s="1"/>
  <c r="J345" i="5" s="1"/>
  <c r="I346" i="5" a="1"/>
  <c r="I346" i="5" s="1"/>
  <c r="J346" i="5"/>
  <c r="I347" i="5" a="1"/>
  <c r="I347" i="5" s="1"/>
  <c r="J347" i="5" s="1"/>
  <c r="I348" i="5" a="1"/>
  <c r="I348" i="5" s="1"/>
  <c r="J348" i="5"/>
  <c r="I349" i="5" a="1"/>
  <c r="I349" i="5" s="1"/>
  <c r="J349" i="5" s="1"/>
  <c r="I350" i="5" a="1"/>
  <c r="I350" i="5" s="1"/>
  <c r="J350" i="5" s="1"/>
  <c r="I351" i="5" a="1"/>
  <c r="I351" i="5" s="1"/>
  <c r="J351" i="5" s="1"/>
  <c r="I352" i="5" a="1"/>
  <c r="I352" i="5" s="1"/>
  <c r="J352" i="5" s="1"/>
  <c r="I353" i="5" a="1"/>
  <c r="I353" i="5" s="1"/>
  <c r="J353" i="5" s="1"/>
  <c r="I354" i="5" a="1"/>
  <c r="I354" i="5" s="1"/>
  <c r="J354" i="5"/>
  <c r="I355" i="5" a="1"/>
  <c r="I355" i="5" s="1"/>
  <c r="J355" i="5" s="1"/>
  <c r="I356" i="5" a="1"/>
  <c r="I356" i="5" s="1"/>
  <c r="J356" i="5" s="1"/>
  <c r="I357" i="5" a="1"/>
  <c r="I357" i="5" s="1"/>
  <c r="J357" i="5"/>
  <c r="I358" i="5" a="1"/>
  <c r="I358" i="5"/>
  <c r="J358" i="5" s="1"/>
  <c r="I359" i="5" a="1"/>
  <c r="I359" i="5" s="1"/>
  <c r="J359" i="5" s="1"/>
  <c r="I360" i="5" a="1"/>
  <c r="I360" i="5" s="1"/>
  <c r="J360" i="5" s="1"/>
  <c r="I361" i="5" a="1"/>
  <c r="I361" i="5" s="1"/>
  <c r="J361" i="5" s="1"/>
  <c r="I362" i="5" a="1"/>
  <c r="I362" i="5" s="1"/>
  <c r="J362" i="5" s="1"/>
  <c r="I363" i="5" a="1"/>
  <c r="I363" i="5"/>
  <c r="J363" i="5" s="1"/>
  <c r="I364" i="5" a="1"/>
  <c r="I364" i="5" s="1"/>
  <c r="J364" i="5"/>
  <c r="I365" i="5" a="1"/>
  <c r="I365" i="5" s="1"/>
  <c r="J365" i="5" s="1"/>
  <c r="I366" i="5" a="1"/>
  <c r="I366" i="5" s="1"/>
  <c r="J366" i="5" s="1"/>
  <c r="I367" i="5" a="1"/>
  <c r="I367" i="5" s="1"/>
  <c r="J367" i="5" s="1"/>
  <c r="I368" i="5" a="1"/>
  <c r="I368" i="5" s="1"/>
  <c r="J368" i="5" s="1"/>
  <c r="I369" i="5" a="1"/>
  <c r="I369" i="5" s="1"/>
  <c r="J369" i="5" s="1"/>
  <c r="I370" i="5" a="1"/>
  <c r="I370" i="5" s="1"/>
  <c r="J370" i="5" s="1"/>
  <c r="I371" i="5" a="1"/>
  <c r="I371" i="5" s="1"/>
  <c r="J371" i="5" s="1"/>
  <c r="I372" i="5" a="1"/>
  <c r="I372" i="5"/>
  <c r="J372" i="5"/>
  <c r="I373" i="5" a="1"/>
  <c r="I373" i="5"/>
  <c r="J373" i="5" s="1"/>
  <c r="I374" i="5" a="1"/>
  <c r="I374" i="5" s="1"/>
  <c r="J374" i="5" s="1"/>
  <c r="I375" i="5" a="1"/>
  <c r="I375" i="5" s="1"/>
  <c r="J375" i="5" s="1"/>
  <c r="I376" i="5" a="1"/>
  <c r="I376" i="5" s="1"/>
  <c r="J376" i="5"/>
  <c r="I377" i="5" a="1"/>
  <c r="I377" i="5"/>
  <c r="J377" i="5" s="1"/>
  <c r="I378" i="5" a="1"/>
  <c r="I378" i="5" s="1"/>
  <c r="J378" i="5" s="1"/>
  <c r="I379" i="5" a="1"/>
  <c r="I379" i="5"/>
  <c r="J379" i="5" s="1"/>
  <c r="I380" i="5" a="1"/>
  <c r="I380" i="5" s="1"/>
  <c r="J380" i="5" s="1"/>
  <c r="I381" i="5" a="1"/>
  <c r="I381" i="5" s="1"/>
  <c r="J381" i="5" s="1"/>
  <c r="I382" i="5" a="1"/>
  <c r="I382" i="5" s="1"/>
  <c r="J382" i="5" s="1"/>
  <c r="I383" i="5" a="1"/>
  <c r="I383" i="5" s="1"/>
  <c r="J383" i="5" s="1"/>
  <c r="I384" i="5" a="1"/>
  <c r="I384" i="5" s="1"/>
  <c r="J384" i="5" s="1"/>
  <c r="I385" i="5" a="1"/>
  <c r="I385" i="5" s="1"/>
  <c r="J385" i="5"/>
  <c r="I386" i="5" a="1"/>
  <c r="I386" i="5" s="1"/>
  <c r="J386" i="5" s="1"/>
  <c r="I387" i="5" a="1"/>
  <c r="I387" i="5"/>
  <c r="J387" i="5"/>
  <c r="I388" i="5" a="1"/>
  <c r="I388" i="5" s="1"/>
  <c r="J388" i="5"/>
  <c r="I389" i="5" a="1"/>
  <c r="I389" i="5" s="1"/>
  <c r="J389" i="5" s="1"/>
  <c r="I390" i="5" a="1"/>
  <c r="I390" i="5" s="1"/>
  <c r="J390" i="5" s="1"/>
  <c r="I391" i="5" a="1"/>
  <c r="I391" i="5" s="1"/>
  <c r="J391" i="5" s="1"/>
  <c r="I392" i="5" a="1"/>
  <c r="I392" i="5" s="1"/>
  <c r="J392" i="5" s="1"/>
  <c r="I393" i="5" a="1"/>
  <c r="I393" i="5" s="1"/>
  <c r="J393" i="5" s="1"/>
  <c r="I394" i="5" a="1"/>
  <c r="I394" i="5" s="1"/>
  <c r="J394" i="5" s="1"/>
  <c r="I395" i="5" a="1"/>
  <c r="I395" i="5" s="1"/>
  <c r="J395" i="5"/>
  <c r="I396" i="5" a="1"/>
  <c r="I396" i="5" s="1"/>
  <c r="J396" i="5" s="1"/>
  <c r="I397" i="5" a="1"/>
  <c r="I397" i="5" s="1"/>
  <c r="J397" i="5" s="1"/>
  <c r="I398" i="5" a="1"/>
  <c r="I398" i="5" s="1"/>
  <c r="J398" i="5" s="1"/>
  <c r="I399" i="5" a="1"/>
  <c r="I399" i="5" s="1"/>
  <c r="J399" i="5" s="1"/>
  <c r="I400" i="5" a="1"/>
  <c r="I400" i="5" s="1"/>
  <c r="J400" i="5" s="1"/>
  <c r="I401" i="5" a="1"/>
  <c r="I401" i="5" s="1"/>
  <c r="J401" i="5" s="1"/>
  <c r="I402" i="5" a="1"/>
  <c r="I402" i="5" s="1"/>
  <c r="J402" i="5" s="1"/>
  <c r="I403" i="5" a="1"/>
  <c r="I403" i="5" s="1"/>
  <c r="J403" i="5"/>
  <c r="I404" i="5" a="1"/>
  <c r="I404" i="5" s="1"/>
  <c r="J404" i="5"/>
  <c r="I405" i="5" a="1"/>
  <c r="I405" i="5" s="1"/>
  <c r="J405" i="5" s="1"/>
  <c r="I406" i="5" a="1"/>
  <c r="I406" i="5" s="1"/>
  <c r="J406" i="5" s="1"/>
  <c r="I407" i="5" a="1"/>
  <c r="I407" i="5"/>
  <c r="J407" i="5" s="1"/>
  <c r="I408" i="5" a="1"/>
  <c r="I408" i="5" s="1"/>
  <c r="J408" i="5" s="1"/>
  <c r="I409" i="5" a="1"/>
  <c r="I409" i="5" s="1"/>
  <c r="J409" i="5" s="1"/>
  <c r="I410" i="5" a="1"/>
  <c r="I410" i="5" s="1"/>
  <c r="J410" i="5"/>
  <c r="I411" i="5" a="1"/>
  <c r="I411" i="5" s="1"/>
  <c r="J411" i="5" s="1"/>
  <c r="I412" i="5" a="1"/>
  <c r="I412" i="5" s="1"/>
  <c r="J412" i="5" s="1"/>
  <c r="I413" i="5" a="1"/>
  <c r="I413" i="5" s="1"/>
  <c r="J413" i="5" s="1"/>
  <c r="I414" i="5" a="1"/>
  <c r="I414" i="5"/>
  <c r="J414" i="5"/>
  <c r="I415" i="5" a="1"/>
  <c r="I415" i="5"/>
  <c r="J415" i="5" s="1"/>
  <c r="I416" i="5" a="1"/>
  <c r="I416" i="5" s="1"/>
  <c r="J416" i="5" s="1"/>
  <c r="I417" i="5" a="1"/>
  <c r="I417" i="5" s="1"/>
  <c r="J417" i="5" s="1"/>
  <c r="I418" i="5" a="1"/>
  <c r="I418" i="5" s="1"/>
  <c r="J418" i="5" s="1"/>
  <c r="I419" i="5" a="1"/>
  <c r="I419" i="5" s="1"/>
  <c r="J419" i="5" s="1"/>
  <c r="I420" i="5" a="1"/>
  <c r="I420" i="5" s="1"/>
  <c r="J420" i="5" s="1"/>
  <c r="I421" i="5" a="1"/>
  <c r="I421" i="5" s="1"/>
  <c r="J421" i="5" s="1"/>
  <c r="I422" i="5" a="1"/>
  <c r="I422" i="5" s="1"/>
  <c r="J422" i="5" s="1"/>
  <c r="I423" i="5" a="1"/>
  <c r="I423" i="5" s="1"/>
  <c r="J423" i="5"/>
  <c r="I424" i="5" a="1"/>
  <c r="I424" i="5" s="1"/>
  <c r="J424" i="5" s="1"/>
  <c r="I425" i="5" a="1"/>
  <c r="I425" i="5" s="1"/>
  <c r="J425" i="5"/>
  <c r="I426" i="5" a="1"/>
  <c r="I426" i="5"/>
  <c r="J426" i="5" s="1"/>
  <c r="I427" i="5" a="1"/>
  <c r="I427" i="5" s="1"/>
  <c r="J427" i="5" s="1"/>
  <c r="I428" i="5" a="1"/>
  <c r="I428" i="5" s="1"/>
  <c r="J428" i="5" s="1"/>
  <c r="I429" i="5" a="1"/>
  <c r="I429" i="5" s="1"/>
  <c r="J429" i="5" s="1"/>
  <c r="I430" i="5" a="1"/>
  <c r="I430" i="5" s="1"/>
  <c r="J430" i="5" s="1"/>
  <c r="I431" i="5" a="1"/>
  <c r="I431" i="5" s="1"/>
  <c r="J431" i="5"/>
  <c r="I432" i="5" a="1"/>
  <c r="I432" i="5" s="1"/>
  <c r="J432" i="5" s="1"/>
  <c r="I433" i="5" a="1"/>
  <c r="I433" i="5"/>
  <c r="J433" i="5"/>
  <c r="I434" i="5" a="1"/>
  <c r="I434" i="5" s="1"/>
  <c r="J434" i="5"/>
  <c r="I435" i="5" a="1"/>
  <c r="I435" i="5" s="1"/>
  <c r="J435" i="5" s="1"/>
  <c r="I436" i="5" a="1"/>
  <c r="I436" i="5" s="1"/>
  <c r="J436" i="5" s="1"/>
  <c r="I437" i="5" a="1"/>
  <c r="I437" i="5" s="1"/>
  <c r="J437" i="5" s="1"/>
  <c r="I438" i="5" a="1"/>
  <c r="I438" i="5" s="1"/>
  <c r="J438" i="5" s="1"/>
  <c r="I439" i="5" a="1"/>
  <c r="I439" i="5" s="1"/>
  <c r="J439" i="5"/>
  <c r="I440" i="5" a="1"/>
  <c r="I440" i="5" s="1"/>
  <c r="J440" i="5" s="1"/>
  <c r="I441" i="5" a="1"/>
  <c r="I441" i="5" s="1"/>
  <c r="J441" i="5"/>
  <c r="I442" i="5" a="1"/>
  <c r="I442" i="5" s="1"/>
  <c r="J442" i="5" s="1"/>
  <c r="I443" i="5" a="1"/>
  <c r="I443" i="5"/>
  <c r="J443" i="5" s="1"/>
  <c r="I444" i="5" a="1"/>
  <c r="I444" i="5" s="1"/>
  <c r="J444" i="5"/>
  <c r="I445" i="5" a="1"/>
  <c r="I445" i="5" s="1"/>
  <c r="J445" i="5" s="1"/>
  <c r="I446" i="5" a="1"/>
  <c r="I446" i="5" s="1"/>
  <c r="J446" i="5" s="1"/>
  <c r="I447" i="5" a="1"/>
  <c r="I447" i="5" s="1"/>
  <c r="J447" i="5" s="1"/>
  <c r="I448" i="5" a="1"/>
  <c r="I448" i="5" s="1"/>
  <c r="J448" i="5" s="1"/>
  <c r="I449" i="5" a="1"/>
  <c r="I449" i="5" s="1"/>
  <c r="J449" i="5" s="1"/>
  <c r="I450" i="5" a="1"/>
  <c r="I450" i="5" s="1"/>
  <c r="J450" i="5" s="1"/>
  <c r="I451" i="5" a="1"/>
  <c r="I451" i="5" s="1"/>
  <c r="J451" i="5"/>
  <c r="I452" i="5" a="1"/>
  <c r="I452" i="5" s="1"/>
  <c r="J452" i="5" s="1"/>
  <c r="I453" i="5" a="1"/>
  <c r="I453" i="5" s="1"/>
  <c r="J453" i="5"/>
  <c r="I454" i="5" a="1"/>
  <c r="I454" i="5"/>
  <c r="J454" i="5" s="1"/>
  <c r="I455" i="5" a="1"/>
  <c r="I455" i="5" s="1"/>
  <c r="J455" i="5" s="1"/>
  <c r="I456" i="5" a="1"/>
  <c r="I456" i="5" s="1"/>
  <c r="J456" i="5" s="1"/>
  <c r="I457" i="5" a="1"/>
  <c r="I457" i="5" s="1"/>
  <c r="J457" i="5" s="1"/>
  <c r="I458" i="5" a="1"/>
  <c r="I458" i="5" s="1"/>
  <c r="J458" i="5" s="1"/>
  <c r="I459" i="5" a="1"/>
  <c r="I459" i="5" s="1"/>
  <c r="J459" i="5"/>
  <c r="I460" i="5" a="1"/>
  <c r="I460" i="5" s="1"/>
  <c r="J460" i="5" s="1"/>
  <c r="I461" i="5" a="1"/>
  <c r="I461" i="5" s="1"/>
  <c r="J461" i="5" s="1"/>
  <c r="I462" i="5" a="1"/>
  <c r="I462" i="5" s="1"/>
  <c r="J462" i="5" s="1"/>
  <c r="I463" i="5" a="1"/>
  <c r="I463" i="5"/>
  <c r="J463" i="5"/>
  <c r="I464" i="5" a="1"/>
  <c r="I464" i="5"/>
  <c r="J464" i="5" s="1"/>
  <c r="I465" i="5" a="1"/>
  <c r="I465" i="5" s="1"/>
  <c r="J465" i="5" s="1"/>
  <c r="I466" i="5" a="1"/>
  <c r="I466" i="5" s="1"/>
  <c r="J466" i="5" s="1"/>
  <c r="I467" i="5" a="1"/>
  <c r="I467" i="5" s="1"/>
  <c r="J467" i="5" s="1"/>
  <c r="I468" i="5" a="1"/>
  <c r="I468" i="5" s="1"/>
  <c r="J468" i="5" s="1"/>
  <c r="I469" i="5" a="1"/>
  <c r="I469" i="5" s="1"/>
  <c r="J469" i="5"/>
  <c r="I470" i="5" a="1"/>
  <c r="I470" i="5"/>
  <c r="J470" i="5" s="1"/>
  <c r="I471" i="5" a="1"/>
  <c r="I471" i="5"/>
  <c r="J471" i="5" s="1"/>
  <c r="I472" i="5" a="1"/>
  <c r="I472" i="5" s="1"/>
  <c r="J472" i="5"/>
  <c r="I473" i="5" a="1"/>
  <c r="I473" i="5" s="1"/>
  <c r="J473" i="5" s="1"/>
  <c r="I474" i="5" a="1"/>
  <c r="I474" i="5" s="1"/>
  <c r="J474" i="5"/>
  <c r="I475" i="5" a="1"/>
  <c r="I475" i="5" s="1"/>
  <c r="J475" i="5" s="1"/>
  <c r="I476" i="5" a="1"/>
  <c r="I476" i="5" s="1"/>
  <c r="J476" i="5" s="1"/>
  <c r="I477" i="5" a="1"/>
  <c r="I477" i="5" s="1"/>
  <c r="J477" i="5" s="1"/>
  <c r="I478" i="5" a="1"/>
  <c r="I478" i="5"/>
  <c r="J478" i="5"/>
  <c r="I479" i="5" a="1"/>
  <c r="I479" i="5" s="1"/>
  <c r="J479" i="5" s="1"/>
  <c r="I480" i="5" a="1"/>
  <c r="I480" i="5" s="1"/>
  <c r="J480" i="5"/>
  <c r="I481" i="5" a="1"/>
  <c r="I481" i="5" s="1"/>
  <c r="J481" i="5" s="1"/>
  <c r="I482" i="5" a="1"/>
  <c r="I482" i="5" s="1"/>
  <c r="J482" i="5" s="1"/>
  <c r="I483" i="5" a="1"/>
  <c r="I483" i="5" s="1"/>
  <c r="J483" i="5" s="1"/>
  <c r="I484" i="5" a="1"/>
  <c r="I484" i="5" s="1"/>
  <c r="J484" i="5" s="1"/>
  <c r="I485" i="5" a="1"/>
  <c r="I485" i="5"/>
  <c r="J485" i="5"/>
  <c r="I486" i="5" a="1"/>
  <c r="I486" i="5" s="1"/>
  <c r="J486" i="5" s="1"/>
  <c r="I487" i="5" a="1"/>
  <c r="I487" i="5" s="1"/>
  <c r="J487" i="5" s="1"/>
  <c r="I488" i="5" a="1"/>
  <c r="I488" i="5" s="1"/>
  <c r="J488" i="5"/>
  <c r="I489" i="5" a="1"/>
  <c r="I489" i="5" s="1"/>
  <c r="J489" i="5" s="1"/>
  <c r="I490" i="5" a="1"/>
  <c r="I490" i="5" s="1"/>
  <c r="J490" i="5" s="1"/>
  <c r="I491" i="5" a="1"/>
  <c r="I491" i="5" s="1"/>
  <c r="J491" i="5" s="1"/>
  <c r="I492" i="5" a="1"/>
  <c r="I492" i="5"/>
  <c r="J492" i="5" s="1"/>
  <c r="I493" i="5" a="1"/>
  <c r="I493" i="5" s="1"/>
  <c r="J493" i="5"/>
  <c r="I494" i="5" a="1"/>
  <c r="I494" i="5" s="1"/>
  <c r="J494" i="5" s="1"/>
  <c r="I495" i="5" a="1"/>
  <c r="I495" i="5" s="1"/>
  <c r="J495" i="5"/>
  <c r="I496" i="5" a="1"/>
  <c r="I496" i="5" s="1"/>
  <c r="J496" i="5" s="1"/>
  <c r="I497" i="5" a="1"/>
  <c r="I497" i="5" s="1"/>
  <c r="J497" i="5" s="1"/>
  <c r="I498" i="5" a="1"/>
  <c r="I498" i="5" s="1"/>
  <c r="J498" i="5" s="1"/>
  <c r="I499" i="5" a="1"/>
  <c r="I499" i="5" s="1"/>
  <c r="J499" i="5" s="1"/>
  <c r="I500" i="5" a="1"/>
  <c r="I500" i="5" s="1"/>
  <c r="J500" i="5"/>
  <c r="I2" i="5" a="1"/>
  <c r="I2" i="5" s="1"/>
  <c r="J2" i="5" s="1"/>
  <c r="J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2" i="1"/>
  <c r="H3" i="1"/>
  <c r="I3" i="1"/>
  <c r="J3" i="1"/>
  <c r="K3" i="1" s="1"/>
  <c r="M3" i="1"/>
  <c r="L3" i="1" s="1"/>
  <c r="H4" i="1"/>
  <c r="I4" i="1"/>
  <c r="J4" i="1"/>
  <c r="K4" i="1" s="1"/>
  <c r="M4" i="1"/>
  <c r="L4" i="1" s="1"/>
  <c r="H5" i="1"/>
  <c r="I5" i="1"/>
  <c r="J5" i="1"/>
  <c r="K5" i="1" s="1"/>
  <c r="L5" i="1"/>
  <c r="M5" i="1"/>
  <c r="N5" i="1"/>
  <c r="H6" i="1"/>
  <c r="I6" i="1"/>
  <c r="J6" i="1"/>
  <c r="K6" i="1" s="1"/>
  <c r="M6" i="1"/>
  <c r="N6" i="1" s="1"/>
  <c r="H7" i="1"/>
  <c r="I7" i="1"/>
  <c r="J7" i="1"/>
  <c r="K7" i="1"/>
  <c r="M7" i="1"/>
  <c r="N7" i="1" s="1"/>
  <c r="H8" i="1"/>
  <c r="I8" i="1"/>
  <c r="J8" i="1"/>
  <c r="K8" i="1" s="1"/>
  <c r="M8" i="1"/>
  <c r="N8" i="1" s="1"/>
  <c r="H9" i="1"/>
  <c r="I9" i="1"/>
  <c r="J9" i="1"/>
  <c r="K9" i="1"/>
  <c r="M9" i="1"/>
  <c r="H10" i="1"/>
  <c r="I10" i="1"/>
  <c r="J10" i="1"/>
  <c r="K10" i="1"/>
  <c r="L10" i="1"/>
  <c r="M10" i="1"/>
  <c r="N10" i="1"/>
  <c r="H11" i="1"/>
  <c r="I11" i="1"/>
  <c r="J11" i="1"/>
  <c r="K11" i="1" s="1"/>
  <c r="M11" i="1"/>
  <c r="L11" i="1" s="1"/>
  <c r="H12" i="1"/>
  <c r="I12" i="1"/>
  <c r="J12" i="1"/>
  <c r="K12" i="1" s="1"/>
  <c r="M12" i="1"/>
  <c r="L12" i="1" s="1"/>
  <c r="N12" i="1"/>
  <c r="H13" i="1"/>
  <c r="I13" i="1"/>
  <c r="J13" i="1"/>
  <c r="K13" i="1" s="1"/>
  <c r="M13" i="1"/>
  <c r="L13" i="1" s="1"/>
  <c r="H14" i="1"/>
  <c r="I14" i="1"/>
  <c r="J14" i="1"/>
  <c r="K14" i="1" s="1"/>
  <c r="M14" i="1"/>
  <c r="N14" i="1" s="1"/>
  <c r="H15" i="1"/>
  <c r="I15" i="1"/>
  <c r="J15" i="1"/>
  <c r="K15" i="1"/>
  <c r="L15" i="1"/>
  <c r="M15" i="1"/>
  <c r="N15" i="1" s="1"/>
  <c r="H16" i="1"/>
  <c r="I16" i="1"/>
  <c r="J16" i="1"/>
  <c r="K16" i="1" s="1"/>
  <c r="M16" i="1"/>
  <c r="N16" i="1" s="1"/>
  <c r="H17" i="1"/>
  <c r="I17" i="1"/>
  <c r="J17" i="1"/>
  <c r="K17" i="1"/>
  <c r="M17" i="1"/>
  <c r="H18" i="1"/>
  <c r="I18" i="1"/>
  <c r="J18" i="1"/>
  <c r="K18" i="1"/>
  <c r="M18" i="1"/>
  <c r="L18" i="1" s="1"/>
  <c r="H19" i="1"/>
  <c r="I19" i="1"/>
  <c r="J19" i="1"/>
  <c r="K19" i="1" s="1"/>
  <c r="M19" i="1"/>
  <c r="L19" i="1" s="1"/>
  <c r="H20" i="1"/>
  <c r="I20" i="1"/>
  <c r="J20" i="1"/>
  <c r="K20" i="1" s="1"/>
  <c r="M20" i="1"/>
  <c r="L20" i="1" s="1"/>
  <c r="N20" i="1"/>
  <c r="H21" i="1"/>
  <c r="I21" i="1"/>
  <c r="J21" i="1"/>
  <c r="K21" i="1" s="1"/>
  <c r="M21" i="1"/>
  <c r="L21" i="1" s="1"/>
  <c r="H22" i="1"/>
  <c r="I22" i="1"/>
  <c r="J22" i="1"/>
  <c r="K22" i="1" s="1"/>
  <c r="M22" i="1"/>
  <c r="N22" i="1" s="1"/>
  <c r="H23" i="1"/>
  <c r="I23" i="1"/>
  <c r="J23" i="1"/>
  <c r="K23" i="1"/>
  <c r="L23" i="1"/>
  <c r="M23" i="1"/>
  <c r="N23" i="1" s="1"/>
  <c r="H24" i="1"/>
  <c r="I24" i="1"/>
  <c r="J24" i="1"/>
  <c r="K24" i="1" s="1"/>
  <c r="M24" i="1"/>
  <c r="N24" i="1" s="1"/>
  <c r="H25" i="1"/>
  <c r="I25" i="1"/>
  <c r="J25" i="1"/>
  <c r="K25" i="1" s="1"/>
  <c r="M25" i="1"/>
  <c r="H26" i="1"/>
  <c r="I26" i="1"/>
  <c r="J26" i="1"/>
  <c r="K26" i="1" s="1"/>
  <c r="M26" i="1"/>
  <c r="L26" i="1" s="1"/>
  <c r="H27" i="1"/>
  <c r="I27" i="1"/>
  <c r="J27" i="1"/>
  <c r="K27" i="1" s="1"/>
  <c r="M27" i="1"/>
  <c r="L27" i="1" s="1"/>
  <c r="H28" i="1"/>
  <c r="I28" i="1"/>
  <c r="J28" i="1"/>
  <c r="K28" i="1" s="1"/>
  <c r="M28" i="1"/>
  <c r="L28" i="1" s="1"/>
  <c r="N28" i="1"/>
  <c r="H29" i="1"/>
  <c r="I29" i="1"/>
  <c r="J29" i="1"/>
  <c r="K29" i="1" s="1"/>
  <c r="M29" i="1"/>
  <c r="L29" i="1" s="1"/>
  <c r="N29" i="1"/>
  <c r="H30" i="1"/>
  <c r="I30" i="1"/>
  <c r="J30" i="1"/>
  <c r="K30" i="1" s="1"/>
  <c r="L30" i="1"/>
  <c r="M30" i="1"/>
  <c r="N30" i="1" s="1"/>
  <c r="H31" i="1"/>
  <c r="I31" i="1"/>
  <c r="J31" i="1"/>
  <c r="K31" i="1" s="1"/>
  <c r="M31" i="1"/>
  <c r="N31" i="1" s="1"/>
  <c r="H32" i="1"/>
  <c r="I32" i="1"/>
  <c r="J32" i="1"/>
  <c r="K32" i="1" s="1"/>
  <c r="M32" i="1"/>
  <c r="N32" i="1" s="1"/>
  <c r="H33" i="1"/>
  <c r="I33" i="1"/>
  <c r="J33" i="1"/>
  <c r="K33" i="1"/>
  <c r="M33" i="1"/>
  <c r="H34" i="1"/>
  <c r="I34" i="1"/>
  <c r="J34" i="1"/>
  <c r="K34" i="1"/>
  <c r="M34" i="1"/>
  <c r="L34" i="1" s="1"/>
  <c r="N34" i="1"/>
  <c r="H35" i="1"/>
  <c r="I35" i="1"/>
  <c r="J35" i="1"/>
  <c r="K35" i="1" s="1"/>
  <c r="M35" i="1"/>
  <c r="L35" i="1" s="1"/>
  <c r="H36" i="1"/>
  <c r="I36" i="1"/>
  <c r="J36" i="1"/>
  <c r="K36" i="1" s="1"/>
  <c r="M36" i="1"/>
  <c r="L36" i="1" s="1"/>
  <c r="H37" i="1"/>
  <c r="I37" i="1"/>
  <c r="J37" i="1"/>
  <c r="K37" i="1" s="1"/>
  <c r="M37" i="1"/>
  <c r="N37" i="1" s="1"/>
  <c r="H38" i="1"/>
  <c r="I38" i="1"/>
  <c r="J38" i="1"/>
  <c r="K38" i="1" s="1"/>
  <c r="M38" i="1"/>
  <c r="N38" i="1" s="1"/>
  <c r="H39" i="1"/>
  <c r="I39" i="1"/>
  <c r="J39" i="1"/>
  <c r="K39" i="1" s="1"/>
  <c r="L39" i="1"/>
  <c r="M39" i="1"/>
  <c r="N39" i="1" s="1"/>
  <c r="H40" i="1"/>
  <c r="I40" i="1"/>
  <c r="J40" i="1"/>
  <c r="K40" i="1" s="1"/>
  <c r="M40" i="1"/>
  <c r="N40" i="1" s="1"/>
  <c r="H41" i="1"/>
  <c r="I41" i="1"/>
  <c r="J41" i="1"/>
  <c r="K41" i="1"/>
  <c r="M41" i="1"/>
  <c r="H42" i="1"/>
  <c r="I42" i="1"/>
  <c r="J42" i="1"/>
  <c r="K42" i="1"/>
  <c r="M42" i="1"/>
  <c r="N42" i="1" s="1"/>
  <c r="H43" i="1"/>
  <c r="I43" i="1"/>
  <c r="J43" i="1"/>
  <c r="K43" i="1" s="1"/>
  <c r="M43" i="1"/>
  <c r="L43" i="1" s="1"/>
  <c r="H44" i="1"/>
  <c r="I44" i="1"/>
  <c r="J44" i="1"/>
  <c r="K44" i="1" s="1"/>
  <c r="M44" i="1"/>
  <c r="L44" i="1" s="1"/>
  <c r="H45" i="1"/>
  <c r="I45" i="1"/>
  <c r="J45" i="1"/>
  <c r="K45" i="1" s="1"/>
  <c r="M45" i="1"/>
  <c r="L45" i="1" s="1"/>
  <c r="H46" i="1"/>
  <c r="I46" i="1"/>
  <c r="J46" i="1"/>
  <c r="K46" i="1" s="1"/>
  <c r="M46" i="1"/>
  <c r="N46" i="1" s="1"/>
  <c r="H47" i="1"/>
  <c r="I47" i="1"/>
  <c r="J47" i="1"/>
  <c r="K47" i="1"/>
  <c r="L47" i="1"/>
  <c r="M47" i="1"/>
  <c r="N47" i="1" s="1"/>
  <c r="H48" i="1"/>
  <c r="I48" i="1"/>
  <c r="J48" i="1"/>
  <c r="K48" i="1" s="1"/>
  <c r="M48" i="1"/>
  <c r="N48" i="1" s="1"/>
  <c r="H49" i="1"/>
  <c r="I49" i="1"/>
  <c r="J49" i="1"/>
  <c r="K49" i="1"/>
  <c r="M49" i="1"/>
  <c r="H50" i="1"/>
  <c r="I50" i="1"/>
  <c r="J50" i="1"/>
  <c r="K50" i="1"/>
  <c r="M50" i="1"/>
  <c r="L50" i="1" s="1"/>
  <c r="H51" i="1"/>
  <c r="I51" i="1"/>
  <c r="J51" i="1"/>
  <c r="K51" i="1" s="1"/>
  <c r="M51" i="1"/>
  <c r="L51" i="1" s="1"/>
  <c r="H52" i="1"/>
  <c r="I52" i="1"/>
  <c r="J52" i="1"/>
  <c r="K52" i="1" s="1"/>
  <c r="M52" i="1"/>
  <c r="L52" i="1" s="1"/>
  <c r="N52" i="1"/>
  <c r="H53" i="1"/>
  <c r="I53" i="1"/>
  <c r="J53" i="1"/>
  <c r="K53" i="1" s="1"/>
  <c r="M53" i="1"/>
  <c r="L53" i="1" s="1"/>
  <c r="H54" i="1"/>
  <c r="I54" i="1"/>
  <c r="J54" i="1"/>
  <c r="K54" i="1" s="1"/>
  <c r="M54" i="1"/>
  <c r="N54" i="1" s="1"/>
  <c r="H55" i="1"/>
  <c r="I55" i="1"/>
  <c r="J55" i="1"/>
  <c r="K55" i="1" s="1"/>
  <c r="M55" i="1"/>
  <c r="L55" i="1" s="1"/>
  <c r="H56" i="1"/>
  <c r="I56" i="1"/>
  <c r="J56" i="1"/>
  <c r="K56" i="1" s="1"/>
  <c r="M56" i="1"/>
  <c r="L56" i="1" s="1"/>
  <c r="H57" i="1"/>
  <c r="I57" i="1"/>
  <c r="J57" i="1"/>
  <c r="K57" i="1" s="1"/>
  <c r="M57" i="1"/>
  <c r="H58" i="1"/>
  <c r="I58" i="1"/>
  <c r="J58" i="1"/>
  <c r="K58" i="1" s="1"/>
  <c r="L58" i="1"/>
  <c r="M58" i="1"/>
  <c r="N58" i="1"/>
  <c r="H59" i="1"/>
  <c r="I59" i="1"/>
  <c r="J59" i="1"/>
  <c r="K59" i="1" s="1"/>
  <c r="M59" i="1"/>
  <c r="N59" i="1" s="1"/>
  <c r="H60" i="1"/>
  <c r="I60" i="1"/>
  <c r="J60" i="1"/>
  <c r="K60" i="1" s="1"/>
  <c r="M60" i="1"/>
  <c r="L60" i="1" s="1"/>
  <c r="H61" i="1"/>
  <c r="I61" i="1"/>
  <c r="J61" i="1"/>
  <c r="K61" i="1"/>
  <c r="M61" i="1"/>
  <c r="L61" i="1" s="1"/>
  <c r="N61" i="1"/>
  <c r="H62" i="1"/>
  <c r="I62" i="1"/>
  <c r="J62" i="1"/>
  <c r="K62" i="1" s="1"/>
  <c r="L62" i="1"/>
  <c r="M62" i="1"/>
  <c r="N62" i="1" s="1"/>
  <c r="H63" i="1"/>
  <c r="I63" i="1"/>
  <c r="J63" i="1"/>
  <c r="K63" i="1" s="1"/>
  <c r="M63" i="1"/>
  <c r="L63" i="1" s="1"/>
  <c r="H64" i="1"/>
  <c r="I64" i="1"/>
  <c r="J64" i="1"/>
  <c r="K64" i="1" s="1"/>
  <c r="L64" i="1"/>
  <c r="M64" i="1"/>
  <c r="N64" i="1"/>
  <c r="H65" i="1"/>
  <c r="I65" i="1"/>
  <c r="J65" i="1"/>
  <c r="K65" i="1" s="1"/>
  <c r="M65" i="1"/>
  <c r="H66" i="1"/>
  <c r="I66" i="1"/>
  <c r="J66" i="1"/>
  <c r="K66" i="1"/>
  <c r="L66" i="1"/>
  <c r="M66" i="1"/>
  <c r="N66" i="1"/>
  <c r="H67" i="1"/>
  <c r="I67" i="1"/>
  <c r="J67" i="1"/>
  <c r="K67" i="1" s="1"/>
  <c r="M67" i="1"/>
  <c r="N67" i="1" s="1"/>
  <c r="H68" i="1"/>
  <c r="I68" i="1"/>
  <c r="J68" i="1"/>
  <c r="K68" i="1" s="1"/>
  <c r="M68" i="1"/>
  <c r="L68" i="1" s="1"/>
  <c r="H69" i="1"/>
  <c r="I69" i="1"/>
  <c r="J69" i="1"/>
  <c r="K69" i="1"/>
  <c r="M69" i="1"/>
  <c r="L69" i="1" s="1"/>
  <c r="H70" i="1"/>
  <c r="I70" i="1"/>
  <c r="J70" i="1"/>
  <c r="K70" i="1" s="1"/>
  <c r="L70" i="1"/>
  <c r="M70" i="1"/>
  <c r="N70" i="1" s="1"/>
  <c r="H71" i="1"/>
  <c r="I71" i="1"/>
  <c r="J71" i="1"/>
  <c r="K71" i="1"/>
  <c r="M71" i="1"/>
  <c r="L71" i="1" s="1"/>
  <c r="H72" i="1"/>
  <c r="I72" i="1"/>
  <c r="J72" i="1"/>
  <c r="K72" i="1" s="1"/>
  <c r="M72" i="1"/>
  <c r="L72" i="1" s="1"/>
  <c r="N72" i="1"/>
  <c r="H73" i="1"/>
  <c r="I73" i="1"/>
  <c r="J73" i="1"/>
  <c r="K73" i="1" s="1"/>
  <c r="M73" i="1"/>
  <c r="H74" i="1"/>
  <c r="I74" i="1"/>
  <c r="J74" i="1"/>
  <c r="K74" i="1" s="1"/>
  <c r="L74" i="1"/>
  <c r="M74" i="1"/>
  <c r="N74" i="1"/>
  <c r="H75" i="1"/>
  <c r="I75" i="1"/>
  <c r="J75" i="1"/>
  <c r="K75" i="1" s="1"/>
  <c r="M75" i="1"/>
  <c r="N75" i="1" s="1"/>
  <c r="H76" i="1"/>
  <c r="I76" i="1"/>
  <c r="J76" i="1"/>
  <c r="K76" i="1" s="1"/>
  <c r="M76" i="1"/>
  <c r="L76" i="1" s="1"/>
  <c r="H77" i="1"/>
  <c r="I77" i="1"/>
  <c r="J77" i="1"/>
  <c r="K77" i="1"/>
  <c r="L77" i="1"/>
  <c r="M77" i="1"/>
  <c r="N77" i="1"/>
  <c r="H78" i="1"/>
  <c r="I78" i="1"/>
  <c r="J78" i="1"/>
  <c r="K78" i="1" s="1"/>
  <c r="M78" i="1"/>
  <c r="N78" i="1" s="1"/>
  <c r="H79" i="1"/>
  <c r="I79" i="1"/>
  <c r="J79" i="1"/>
  <c r="K79" i="1" s="1"/>
  <c r="M79" i="1"/>
  <c r="L79" i="1" s="1"/>
  <c r="H80" i="1"/>
  <c r="I80" i="1"/>
  <c r="J80" i="1"/>
  <c r="K80" i="1" s="1"/>
  <c r="M80" i="1"/>
  <c r="L80" i="1" s="1"/>
  <c r="N80" i="1"/>
  <c r="H81" i="1"/>
  <c r="I81" i="1"/>
  <c r="J81" i="1"/>
  <c r="K81" i="1" s="1"/>
  <c r="M81" i="1"/>
  <c r="H82" i="1"/>
  <c r="I82" i="1"/>
  <c r="J82" i="1"/>
  <c r="K82" i="1" s="1"/>
  <c r="M82" i="1"/>
  <c r="L82" i="1" s="1"/>
  <c r="H83" i="1"/>
  <c r="I83" i="1"/>
  <c r="J83" i="1"/>
  <c r="K83" i="1" s="1"/>
  <c r="L83" i="1"/>
  <c r="M83" i="1"/>
  <c r="N83" i="1" s="1"/>
  <c r="H84" i="1"/>
  <c r="I84" i="1"/>
  <c r="J84" i="1"/>
  <c r="K84" i="1" s="1"/>
  <c r="M84" i="1"/>
  <c r="L84" i="1" s="1"/>
  <c r="H85" i="1"/>
  <c r="I85" i="1"/>
  <c r="J85" i="1"/>
  <c r="K85" i="1"/>
  <c r="M85" i="1"/>
  <c r="L85" i="1" s="1"/>
  <c r="N85" i="1"/>
  <c r="H86" i="1"/>
  <c r="I86" i="1"/>
  <c r="J86" i="1"/>
  <c r="K86" i="1" s="1"/>
  <c r="L86" i="1"/>
  <c r="M86" i="1"/>
  <c r="N86" i="1" s="1"/>
  <c r="H87" i="1"/>
  <c r="I87" i="1"/>
  <c r="J87" i="1"/>
  <c r="K87" i="1" s="1"/>
  <c r="M87" i="1"/>
  <c r="L87" i="1" s="1"/>
  <c r="H88" i="1"/>
  <c r="I88" i="1"/>
  <c r="J88" i="1"/>
  <c r="K88" i="1" s="1"/>
  <c r="M88" i="1"/>
  <c r="L88" i="1" s="1"/>
  <c r="H89" i="1"/>
  <c r="I89" i="1"/>
  <c r="J89" i="1"/>
  <c r="K89" i="1" s="1"/>
  <c r="M89" i="1"/>
  <c r="H90" i="1"/>
  <c r="I90" i="1"/>
  <c r="J90" i="1"/>
  <c r="K90" i="1" s="1"/>
  <c r="L90" i="1"/>
  <c r="M90" i="1"/>
  <c r="N90" i="1"/>
  <c r="H91" i="1"/>
  <c r="I91" i="1"/>
  <c r="J91" i="1"/>
  <c r="K91" i="1" s="1"/>
  <c r="M91" i="1"/>
  <c r="N91" i="1" s="1"/>
  <c r="H92" i="1"/>
  <c r="I92" i="1"/>
  <c r="J92" i="1"/>
  <c r="K92" i="1" s="1"/>
  <c r="M92" i="1"/>
  <c r="L92" i="1" s="1"/>
  <c r="H93" i="1"/>
  <c r="I93" i="1"/>
  <c r="J93" i="1"/>
  <c r="K93" i="1" s="1"/>
  <c r="M93" i="1"/>
  <c r="L93" i="1" s="1"/>
  <c r="N93" i="1"/>
  <c r="H94" i="1"/>
  <c r="I94" i="1"/>
  <c r="J94" i="1"/>
  <c r="K94" i="1" s="1"/>
  <c r="L94" i="1"/>
  <c r="M94" i="1"/>
  <c r="N94" i="1" s="1"/>
  <c r="H95" i="1"/>
  <c r="I95" i="1"/>
  <c r="J95" i="1"/>
  <c r="K95" i="1" s="1"/>
  <c r="M95" i="1"/>
  <c r="L95" i="1" s="1"/>
  <c r="H96" i="1"/>
  <c r="I96" i="1"/>
  <c r="J96" i="1"/>
  <c r="K96" i="1" s="1"/>
  <c r="M96" i="1"/>
  <c r="L96" i="1" s="1"/>
  <c r="H97" i="1"/>
  <c r="I97" i="1"/>
  <c r="J97" i="1"/>
  <c r="K97" i="1" s="1"/>
  <c r="M97" i="1"/>
  <c r="H98" i="1"/>
  <c r="I98" i="1"/>
  <c r="J98" i="1"/>
  <c r="K98" i="1"/>
  <c r="M98" i="1"/>
  <c r="L98" i="1" s="1"/>
  <c r="N98" i="1"/>
  <c r="H99" i="1"/>
  <c r="I99" i="1"/>
  <c r="J99" i="1"/>
  <c r="K99" i="1" s="1"/>
  <c r="M99" i="1"/>
  <c r="N99" i="1" s="1"/>
  <c r="H100" i="1"/>
  <c r="I100" i="1"/>
  <c r="J100" i="1"/>
  <c r="K100" i="1" s="1"/>
  <c r="M100" i="1"/>
  <c r="L100" i="1" s="1"/>
  <c r="H101" i="1"/>
  <c r="I101" i="1"/>
  <c r="J101" i="1"/>
  <c r="K101" i="1"/>
  <c r="M101" i="1"/>
  <c r="L101" i="1" s="1"/>
  <c r="N101" i="1"/>
  <c r="H102" i="1"/>
  <c r="I102" i="1"/>
  <c r="J102" i="1"/>
  <c r="K102" i="1" s="1"/>
  <c r="M102" i="1"/>
  <c r="N102" i="1" s="1"/>
  <c r="H103" i="1"/>
  <c r="I103" i="1"/>
  <c r="J103" i="1"/>
  <c r="K103" i="1"/>
  <c r="M103" i="1"/>
  <c r="L103" i="1" s="1"/>
  <c r="H104" i="1"/>
  <c r="I104" i="1"/>
  <c r="J104" i="1"/>
  <c r="K104" i="1" s="1"/>
  <c r="L104" i="1"/>
  <c r="M104" i="1"/>
  <c r="N104" i="1"/>
  <c r="H105" i="1"/>
  <c r="I105" i="1"/>
  <c r="J105" i="1"/>
  <c r="K105" i="1" s="1"/>
  <c r="M105" i="1"/>
  <c r="H106" i="1"/>
  <c r="I106" i="1"/>
  <c r="J106" i="1"/>
  <c r="K106" i="1" s="1"/>
  <c r="M106" i="1"/>
  <c r="L106" i="1" s="1"/>
  <c r="N106" i="1"/>
  <c r="H107" i="1"/>
  <c r="I107" i="1"/>
  <c r="J107" i="1"/>
  <c r="K107" i="1" s="1"/>
  <c r="M107" i="1"/>
  <c r="N107" i="1" s="1"/>
  <c r="H108" i="1"/>
  <c r="I108" i="1"/>
  <c r="J108" i="1"/>
  <c r="K108" i="1" s="1"/>
  <c r="M108" i="1"/>
  <c r="L108" i="1" s="1"/>
  <c r="H109" i="1"/>
  <c r="I109" i="1"/>
  <c r="J109" i="1"/>
  <c r="K109" i="1"/>
  <c r="L109" i="1"/>
  <c r="M109" i="1"/>
  <c r="N109" i="1" s="1"/>
  <c r="H110" i="1"/>
  <c r="I110" i="1"/>
  <c r="J110" i="1"/>
  <c r="K110" i="1" s="1"/>
  <c r="L110" i="1"/>
  <c r="M110" i="1"/>
  <c r="N110" i="1" s="1"/>
  <c r="H111" i="1"/>
  <c r="I111" i="1"/>
  <c r="J111" i="1"/>
  <c r="K111" i="1" s="1"/>
  <c r="M111" i="1"/>
  <c r="L111" i="1" s="1"/>
  <c r="H112" i="1"/>
  <c r="I112" i="1"/>
  <c r="J112" i="1"/>
  <c r="K112" i="1" s="1"/>
  <c r="M112" i="1"/>
  <c r="L112" i="1" s="1"/>
  <c r="H113" i="1"/>
  <c r="I113" i="1"/>
  <c r="J113" i="1"/>
  <c r="K113" i="1" s="1"/>
  <c r="M113" i="1"/>
  <c r="H114" i="1"/>
  <c r="I114" i="1"/>
  <c r="J114" i="1"/>
  <c r="K114" i="1"/>
  <c r="M114" i="1"/>
  <c r="L114" i="1" s="1"/>
  <c r="H115" i="1"/>
  <c r="I115" i="1"/>
  <c r="J115" i="1"/>
  <c r="K115" i="1" s="1"/>
  <c r="M115" i="1"/>
  <c r="N115" i="1" s="1"/>
  <c r="H116" i="1"/>
  <c r="I116" i="1"/>
  <c r="J116" i="1"/>
  <c r="K116" i="1" s="1"/>
  <c r="M116" i="1"/>
  <c r="L116" i="1" s="1"/>
  <c r="H117" i="1"/>
  <c r="I117" i="1"/>
  <c r="J117" i="1"/>
  <c r="K117" i="1"/>
  <c r="L117" i="1"/>
  <c r="M117" i="1"/>
  <c r="N117" i="1"/>
  <c r="H118" i="1"/>
  <c r="I118" i="1"/>
  <c r="J118" i="1"/>
  <c r="K118" i="1" s="1"/>
  <c r="L118" i="1"/>
  <c r="M118" i="1"/>
  <c r="N118" i="1" s="1"/>
  <c r="H119" i="1"/>
  <c r="I119" i="1"/>
  <c r="J119" i="1"/>
  <c r="K119" i="1"/>
  <c r="M119" i="1"/>
  <c r="L119" i="1" s="1"/>
  <c r="H120" i="1"/>
  <c r="I120" i="1"/>
  <c r="J120" i="1"/>
  <c r="K120" i="1" s="1"/>
  <c r="M120" i="1"/>
  <c r="L120" i="1" s="1"/>
  <c r="H121" i="1"/>
  <c r="I121" i="1"/>
  <c r="J121" i="1"/>
  <c r="K121" i="1" s="1"/>
  <c r="M121" i="1"/>
  <c r="H122" i="1"/>
  <c r="I122" i="1"/>
  <c r="J122" i="1"/>
  <c r="K122" i="1"/>
  <c r="M122" i="1"/>
  <c r="L122" i="1" s="1"/>
  <c r="H123" i="1"/>
  <c r="I123" i="1"/>
  <c r="J123" i="1"/>
  <c r="K123" i="1" s="1"/>
  <c r="M123" i="1"/>
  <c r="N123" i="1" s="1"/>
  <c r="H124" i="1"/>
  <c r="I124" i="1"/>
  <c r="J124" i="1"/>
  <c r="K124" i="1" s="1"/>
  <c r="M124" i="1"/>
  <c r="L124" i="1" s="1"/>
  <c r="H125" i="1"/>
  <c r="I125" i="1"/>
  <c r="J125" i="1"/>
  <c r="K125" i="1" s="1"/>
  <c r="M125" i="1"/>
  <c r="L125" i="1" s="1"/>
  <c r="N125" i="1"/>
  <c r="H126" i="1"/>
  <c r="I126" i="1"/>
  <c r="J126" i="1"/>
  <c r="K126" i="1" s="1"/>
  <c r="L126" i="1"/>
  <c r="M126" i="1"/>
  <c r="N126" i="1" s="1"/>
  <c r="H127" i="1"/>
  <c r="I127" i="1"/>
  <c r="J127" i="1"/>
  <c r="K127" i="1"/>
  <c r="M127" i="1"/>
  <c r="L127" i="1" s="1"/>
  <c r="H128" i="1"/>
  <c r="I128" i="1"/>
  <c r="J128" i="1"/>
  <c r="K128" i="1" s="1"/>
  <c r="M128" i="1"/>
  <c r="L128" i="1" s="1"/>
  <c r="N128" i="1"/>
  <c r="H129" i="1"/>
  <c r="I129" i="1"/>
  <c r="J129" i="1"/>
  <c r="K129" i="1" s="1"/>
  <c r="M129" i="1"/>
  <c r="H130" i="1"/>
  <c r="I130" i="1"/>
  <c r="J130" i="1"/>
  <c r="K130" i="1"/>
  <c r="L130" i="1"/>
  <c r="M130" i="1"/>
  <c r="N130" i="1"/>
  <c r="H131" i="1"/>
  <c r="I131" i="1"/>
  <c r="J131" i="1"/>
  <c r="K131" i="1" s="1"/>
  <c r="M131" i="1"/>
  <c r="N131" i="1" s="1"/>
  <c r="H132" i="1"/>
  <c r="I132" i="1"/>
  <c r="J132" i="1"/>
  <c r="K132" i="1" s="1"/>
  <c r="M132" i="1"/>
  <c r="L132" i="1" s="1"/>
  <c r="H133" i="1"/>
  <c r="I133" i="1"/>
  <c r="J133" i="1"/>
  <c r="K133" i="1" s="1"/>
  <c r="L133" i="1"/>
  <c r="M133" i="1"/>
  <c r="N133" i="1"/>
  <c r="H134" i="1"/>
  <c r="I134" i="1"/>
  <c r="J134" i="1"/>
  <c r="K134" i="1" s="1"/>
  <c r="M134" i="1"/>
  <c r="N134" i="1" s="1"/>
  <c r="H135" i="1"/>
  <c r="I135" i="1"/>
  <c r="J135" i="1"/>
  <c r="K135" i="1"/>
  <c r="M135" i="1"/>
  <c r="L135" i="1" s="1"/>
  <c r="H136" i="1"/>
  <c r="I136" i="1"/>
  <c r="J136" i="1"/>
  <c r="K136" i="1" s="1"/>
  <c r="M136" i="1"/>
  <c r="N136" i="1" s="1"/>
  <c r="H137" i="1"/>
  <c r="I137" i="1"/>
  <c r="J137" i="1"/>
  <c r="K137" i="1" s="1"/>
  <c r="M137" i="1"/>
  <c r="H138" i="1"/>
  <c r="I138" i="1"/>
  <c r="J138" i="1"/>
  <c r="K138" i="1"/>
  <c r="M138" i="1"/>
  <c r="L138" i="1" s="1"/>
  <c r="H139" i="1"/>
  <c r="I139" i="1"/>
  <c r="J139" i="1"/>
  <c r="K139" i="1" s="1"/>
  <c r="M139" i="1"/>
  <c r="N139" i="1" s="1"/>
  <c r="H140" i="1"/>
  <c r="I140" i="1"/>
  <c r="J140" i="1"/>
  <c r="K140" i="1" s="1"/>
  <c r="M140" i="1"/>
  <c r="L140" i="1" s="1"/>
  <c r="H141" i="1"/>
  <c r="I141" i="1"/>
  <c r="J141" i="1"/>
  <c r="K141" i="1"/>
  <c r="L141" i="1"/>
  <c r="M141" i="1"/>
  <c r="N141" i="1"/>
  <c r="H142" i="1"/>
  <c r="I142" i="1"/>
  <c r="J142" i="1"/>
  <c r="K142" i="1" s="1"/>
  <c r="L142" i="1"/>
  <c r="M142" i="1"/>
  <c r="N142" i="1" s="1"/>
  <c r="H143" i="1"/>
  <c r="I143" i="1"/>
  <c r="J143" i="1"/>
  <c r="K143" i="1"/>
  <c r="M143" i="1"/>
  <c r="L143" i="1" s="1"/>
  <c r="H144" i="1"/>
  <c r="I144" i="1"/>
  <c r="J144" i="1"/>
  <c r="K144" i="1" s="1"/>
  <c r="M144" i="1"/>
  <c r="L144" i="1" s="1"/>
  <c r="H145" i="1"/>
  <c r="I145" i="1"/>
  <c r="J145" i="1"/>
  <c r="K145" i="1" s="1"/>
  <c r="M145" i="1"/>
  <c r="H146" i="1"/>
  <c r="I146" i="1"/>
  <c r="J146" i="1"/>
  <c r="K146" i="1" s="1"/>
  <c r="M146" i="1"/>
  <c r="L146" i="1" s="1"/>
  <c r="H147" i="1"/>
  <c r="I147" i="1"/>
  <c r="J147" i="1"/>
  <c r="K147" i="1" s="1"/>
  <c r="M147" i="1"/>
  <c r="N147" i="1" s="1"/>
  <c r="H148" i="1"/>
  <c r="I148" i="1"/>
  <c r="J148" i="1"/>
  <c r="K148" i="1" s="1"/>
  <c r="M148" i="1"/>
  <c r="L148" i="1" s="1"/>
  <c r="H149" i="1"/>
  <c r="I149" i="1"/>
  <c r="J149" i="1"/>
  <c r="K149" i="1" s="1"/>
  <c r="M149" i="1"/>
  <c r="L149" i="1" s="1"/>
  <c r="N149" i="1"/>
  <c r="H150" i="1"/>
  <c r="I150" i="1"/>
  <c r="J150" i="1"/>
  <c r="K150" i="1" s="1"/>
  <c r="M150" i="1"/>
  <c r="N150" i="1" s="1"/>
  <c r="H151" i="1"/>
  <c r="I151" i="1"/>
  <c r="J151" i="1"/>
  <c r="K151" i="1" s="1"/>
  <c r="M151" i="1"/>
  <c r="L151" i="1" s="1"/>
  <c r="H152" i="1"/>
  <c r="I152" i="1"/>
  <c r="J152" i="1"/>
  <c r="K152" i="1" s="1"/>
  <c r="M152" i="1"/>
  <c r="L152" i="1" s="1"/>
  <c r="H153" i="1"/>
  <c r="I153" i="1"/>
  <c r="J153" i="1"/>
  <c r="K153" i="1" s="1"/>
  <c r="M153" i="1"/>
  <c r="H154" i="1"/>
  <c r="I154" i="1"/>
  <c r="J154" i="1"/>
  <c r="K154" i="1"/>
  <c r="M154" i="1"/>
  <c r="L154" i="1" s="1"/>
  <c r="N154" i="1"/>
  <c r="H155" i="1"/>
  <c r="I155" i="1"/>
  <c r="J155" i="1"/>
  <c r="K155" i="1" s="1"/>
  <c r="L155" i="1"/>
  <c r="M155" i="1"/>
  <c r="N155" i="1" s="1"/>
  <c r="H156" i="1"/>
  <c r="I156" i="1"/>
  <c r="J156" i="1"/>
  <c r="K156" i="1" s="1"/>
  <c r="M156" i="1"/>
  <c r="H157" i="1"/>
  <c r="I157" i="1"/>
  <c r="J157" i="1"/>
  <c r="K157" i="1" s="1"/>
  <c r="L157" i="1"/>
  <c r="M157" i="1"/>
  <c r="N157" i="1"/>
  <c r="H158" i="1"/>
  <c r="I158" i="1"/>
  <c r="J158" i="1"/>
  <c r="K158" i="1" s="1"/>
  <c r="M158" i="1"/>
  <c r="N158" i="1" s="1"/>
  <c r="H159" i="1"/>
  <c r="I159" i="1"/>
  <c r="J159" i="1"/>
  <c r="K159" i="1"/>
  <c r="M159" i="1"/>
  <c r="H160" i="1"/>
  <c r="I160" i="1"/>
  <c r="J160" i="1"/>
  <c r="K160" i="1" s="1"/>
  <c r="M160" i="1"/>
  <c r="L160" i="1" s="1"/>
  <c r="N160" i="1"/>
  <c r="H161" i="1"/>
  <c r="I161" i="1"/>
  <c r="J161" i="1"/>
  <c r="K161" i="1" s="1"/>
  <c r="M161" i="1"/>
  <c r="H162" i="1"/>
  <c r="I162" i="1"/>
  <c r="J162" i="1"/>
  <c r="K162" i="1"/>
  <c r="M162" i="1"/>
  <c r="N162" i="1" s="1"/>
  <c r="H163" i="1"/>
  <c r="I163" i="1"/>
  <c r="J163" i="1"/>
  <c r="K163" i="1" s="1"/>
  <c r="M163" i="1"/>
  <c r="N163" i="1" s="1"/>
  <c r="H164" i="1"/>
  <c r="I164" i="1"/>
  <c r="J164" i="1"/>
  <c r="K164" i="1" s="1"/>
  <c r="M164" i="1"/>
  <c r="H165" i="1"/>
  <c r="I165" i="1"/>
  <c r="J165" i="1"/>
  <c r="K165" i="1"/>
  <c r="L165" i="1"/>
  <c r="M165" i="1"/>
  <c r="N165" i="1"/>
  <c r="H166" i="1"/>
  <c r="I166" i="1"/>
  <c r="J166" i="1"/>
  <c r="K166" i="1" s="1"/>
  <c r="M166" i="1"/>
  <c r="N166" i="1" s="1"/>
  <c r="H167" i="1"/>
  <c r="I167" i="1"/>
  <c r="J167" i="1"/>
  <c r="K167" i="1"/>
  <c r="M167" i="1"/>
  <c r="H168" i="1"/>
  <c r="I168" i="1"/>
  <c r="J168" i="1"/>
  <c r="K168" i="1" s="1"/>
  <c r="M168" i="1"/>
  <c r="L168" i="1" s="1"/>
  <c r="H169" i="1"/>
  <c r="I169" i="1"/>
  <c r="J169" i="1"/>
  <c r="K169" i="1" s="1"/>
  <c r="M169" i="1"/>
  <c r="H170" i="1"/>
  <c r="I170" i="1"/>
  <c r="J170" i="1"/>
  <c r="K170" i="1"/>
  <c r="M170" i="1"/>
  <c r="L170" i="1" s="1"/>
  <c r="H171" i="1"/>
  <c r="I171" i="1"/>
  <c r="J171" i="1"/>
  <c r="K171" i="1" s="1"/>
  <c r="M171" i="1"/>
  <c r="N171" i="1" s="1"/>
  <c r="H172" i="1"/>
  <c r="I172" i="1"/>
  <c r="J172" i="1"/>
  <c r="K172" i="1" s="1"/>
  <c r="M172" i="1"/>
  <c r="H173" i="1"/>
  <c r="I173" i="1"/>
  <c r="J173" i="1"/>
  <c r="K173" i="1" s="1"/>
  <c r="L173" i="1"/>
  <c r="M173" i="1"/>
  <c r="N173" i="1"/>
  <c r="H174" i="1"/>
  <c r="I174" i="1"/>
  <c r="J174" i="1"/>
  <c r="K174" i="1" s="1"/>
  <c r="M174" i="1"/>
  <c r="N174" i="1" s="1"/>
  <c r="H175" i="1"/>
  <c r="I175" i="1"/>
  <c r="J175" i="1"/>
  <c r="K175" i="1"/>
  <c r="M175" i="1"/>
  <c r="H176" i="1"/>
  <c r="I176" i="1"/>
  <c r="J176" i="1"/>
  <c r="K176" i="1" s="1"/>
  <c r="L176" i="1"/>
  <c r="M176" i="1"/>
  <c r="N176" i="1"/>
  <c r="H177" i="1"/>
  <c r="I177" i="1"/>
  <c r="J177" i="1"/>
  <c r="K177" i="1" s="1"/>
  <c r="M177" i="1"/>
  <c r="H178" i="1"/>
  <c r="I178" i="1"/>
  <c r="J178" i="1"/>
  <c r="K178" i="1"/>
  <c r="M178" i="1"/>
  <c r="L178" i="1" s="1"/>
  <c r="H179" i="1"/>
  <c r="I179" i="1"/>
  <c r="J179" i="1"/>
  <c r="K179" i="1" s="1"/>
  <c r="M179" i="1"/>
  <c r="H180" i="1"/>
  <c r="I180" i="1"/>
  <c r="J180" i="1"/>
  <c r="K180" i="1" s="1"/>
  <c r="M180" i="1"/>
  <c r="L180" i="1" s="1"/>
  <c r="H181" i="1"/>
  <c r="I181" i="1"/>
  <c r="J181" i="1"/>
  <c r="K181" i="1" s="1"/>
  <c r="M181" i="1"/>
  <c r="L181" i="1" s="1"/>
  <c r="H182" i="1"/>
  <c r="I182" i="1"/>
  <c r="J182" i="1"/>
  <c r="K182" i="1" s="1"/>
  <c r="L182" i="1"/>
  <c r="M182" i="1"/>
  <c r="N182" i="1" s="1"/>
  <c r="H183" i="1"/>
  <c r="I183" i="1"/>
  <c r="J183" i="1"/>
  <c r="K183" i="1"/>
  <c r="M183" i="1"/>
  <c r="H184" i="1"/>
  <c r="I184" i="1"/>
  <c r="J184" i="1"/>
  <c r="K184" i="1" s="1"/>
  <c r="M184" i="1"/>
  <c r="L184" i="1" s="1"/>
  <c r="N184" i="1"/>
  <c r="H185" i="1"/>
  <c r="I185" i="1"/>
  <c r="J185" i="1"/>
  <c r="K185" i="1"/>
  <c r="M185" i="1"/>
  <c r="H186" i="1"/>
  <c r="I186" i="1"/>
  <c r="J186" i="1"/>
  <c r="K186" i="1" s="1"/>
  <c r="M186" i="1"/>
  <c r="L186" i="1" s="1"/>
  <c r="H187" i="1"/>
  <c r="I187" i="1"/>
  <c r="J187" i="1"/>
  <c r="K187" i="1" s="1"/>
  <c r="M187" i="1"/>
  <c r="N187" i="1" s="1"/>
  <c r="H188" i="1"/>
  <c r="I188" i="1"/>
  <c r="J188" i="1"/>
  <c r="K188" i="1" s="1"/>
  <c r="M188" i="1"/>
  <c r="L188" i="1" s="1"/>
  <c r="N188" i="1"/>
  <c r="H189" i="1"/>
  <c r="I189" i="1"/>
  <c r="J189" i="1"/>
  <c r="K189" i="1"/>
  <c r="M189" i="1"/>
  <c r="L189" i="1" s="1"/>
  <c r="N189" i="1"/>
  <c r="H190" i="1"/>
  <c r="I190" i="1"/>
  <c r="J190" i="1"/>
  <c r="K190" i="1" s="1"/>
  <c r="L190" i="1"/>
  <c r="M190" i="1"/>
  <c r="N190" i="1" s="1"/>
  <c r="H191" i="1"/>
  <c r="I191" i="1"/>
  <c r="J191" i="1"/>
  <c r="K191" i="1" s="1"/>
  <c r="M191" i="1"/>
  <c r="H192" i="1"/>
  <c r="I192" i="1"/>
  <c r="J192" i="1"/>
  <c r="K192" i="1" s="1"/>
  <c r="M192" i="1"/>
  <c r="L192" i="1" s="1"/>
  <c r="H193" i="1"/>
  <c r="I193" i="1"/>
  <c r="J193" i="1"/>
  <c r="K193" i="1" s="1"/>
  <c r="M193" i="1"/>
  <c r="H194" i="1"/>
  <c r="I194" i="1"/>
  <c r="J194" i="1"/>
  <c r="K194" i="1"/>
  <c r="M194" i="1"/>
  <c r="L194" i="1" s="1"/>
  <c r="N194" i="1"/>
  <c r="H195" i="1"/>
  <c r="I195" i="1"/>
  <c r="J195" i="1"/>
  <c r="K195" i="1" s="1"/>
  <c r="M195" i="1"/>
  <c r="N195" i="1" s="1"/>
  <c r="H196" i="1"/>
  <c r="I196" i="1"/>
  <c r="J196" i="1"/>
  <c r="K196" i="1" s="1"/>
  <c r="M196" i="1"/>
  <c r="L196" i="1" s="1"/>
  <c r="H197" i="1"/>
  <c r="I197" i="1"/>
  <c r="J197" i="1"/>
  <c r="K197" i="1"/>
  <c r="M197" i="1"/>
  <c r="L197" i="1" s="1"/>
  <c r="H198" i="1"/>
  <c r="I198" i="1"/>
  <c r="J198" i="1"/>
  <c r="K198" i="1" s="1"/>
  <c r="M198" i="1"/>
  <c r="N198" i="1" s="1"/>
  <c r="H199" i="1"/>
  <c r="I199" i="1"/>
  <c r="J199" i="1"/>
  <c r="K199" i="1" s="1"/>
  <c r="M199" i="1"/>
  <c r="L199" i="1" s="1"/>
  <c r="H200" i="1"/>
  <c r="I200" i="1"/>
  <c r="J200" i="1"/>
  <c r="K200" i="1" s="1"/>
  <c r="M200" i="1"/>
  <c r="L200" i="1" s="1"/>
  <c r="N200" i="1"/>
  <c r="H201" i="1"/>
  <c r="I201" i="1"/>
  <c r="J201" i="1"/>
  <c r="K201" i="1"/>
  <c r="M201" i="1"/>
  <c r="H202" i="1"/>
  <c r="I202" i="1"/>
  <c r="J202" i="1"/>
  <c r="K202" i="1"/>
  <c r="M202" i="1"/>
  <c r="L202" i="1" s="1"/>
  <c r="H203" i="1"/>
  <c r="I203" i="1"/>
  <c r="J203" i="1"/>
  <c r="K203" i="1" s="1"/>
  <c r="M203" i="1"/>
  <c r="N203" i="1" s="1"/>
  <c r="H204" i="1"/>
  <c r="I204" i="1"/>
  <c r="J204" i="1"/>
  <c r="K204" i="1"/>
  <c r="M204" i="1"/>
  <c r="L204" i="1" s="1"/>
  <c r="N204" i="1"/>
  <c r="H205" i="1"/>
  <c r="I205" i="1"/>
  <c r="J205" i="1"/>
  <c r="K205" i="1"/>
  <c r="L205" i="1"/>
  <c r="M205" i="1"/>
  <c r="N205" i="1"/>
  <c r="H206" i="1"/>
  <c r="I206" i="1"/>
  <c r="J206" i="1"/>
  <c r="K206" i="1" s="1"/>
  <c r="M206" i="1"/>
  <c r="N206" i="1" s="1"/>
  <c r="H207" i="1"/>
  <c r="I207" i="1"/>
  <c r="J207" i="1"/>
  <c r="K207" i="1"/>
  <c r="M207" i="1"/>
  <c r="H208" i="1"/>
  <c r="I208" i="1"/>
  <c r="J208" i="1"/>
  <c r="K208" i="1" s="1"/>
  <c r="M208" i="1"/>
  <c r="N208" i="1" s="1"/>
  <c r="H209" i="1"/>
  <c r="I209" i="1"/>
  <c r="J209" i="1"/>
  <c r="K209" i="1" s="1"/>
  <c r="M209" i="1"/>
  <c r="L209" i="1" s="1"/>
  <c r="N209" i="1"/>
  <c r="H210" i="1"/>
  <c r="I210" i="1"/>
  <c r="J210" i="1"/>
  <c r="K210" i="1"/>
  <c r="L210" i="1"/>
  <c r="M210" i="1"/>
  <c r="N210" i="1"/>
  <c r="H211" i="1"/>
  <c r="I211" i="1"/>
  <c r="J211" i="1"/>
  <c r="K211" i="1" s="1"/>
  <c r="M211" i="1"/>
  <c r="N211" i="1" s="1"/>
  <c r="H212" i="1"/>
  <c r="I212" i="1"/>
  <c r="J212" i="1"/>
  <c r="K212" i="1" s="1"/>
  <c r="M212" i="1"/>
  <c r="L212" i="1" s="1"/>
  <c r="H213" i="1"/>
  <c r="I213" i="1"/>
  <c r="J213" i="1"/>
  <c r="K213" i="1" s="1"/>
  <c r="M213" i="1"/>
  <c r="N213" i="1" s="1"/>
  <c r="H214" i="1"/>
  <c r="I214" i="1"/>
  <c r="J214" i="1"/>
  <c r="K214" i="1" s="1"/>
  <c r="M214" i="1"/>
  <c r="N214" i="1" s="1"/>
  <c r="H215" i="1"/>
  <c r="I215" i="1"/>
  <c r="J215" i="1"/>
  <c r="K215" i="1"/>
  <c r="M215" i="1"/>
  <c r="N215" i="1" s="1"/>
  <c r="H216" i="1"/>
  <c r="I216" i="1"/>
  <c r="J216" i="1"/>
  <c r="K216" i="1" s="1"/>
  <c r="M216" i="1"/>
  <c r="H217" i="1"/>
  <c r="I217" i="1"/>
  <c r="J217" i="1"/>
  <c r="K217" i="1" s="1"/>
  <c r="M217" i="1"/>
  <c r="L217" i="1" s="1"/>
  <c r="N217" i="1"/>
  <c r="H218" i="1"/>
  <c r="I218" i="1"/>
  <c r="J218" i="1"/>
  <c r="K218" i="1" s="1"/>
  <c r="M218" i="1"/>
  <c r="L218" i="1" s="1"/>
  <c r="H219" i="1"/>
  <c r="I219" i="1"/>
  <c r="J219" i="1"/>
  <c r="K219" i="1" s="1"/>
  <c r="M219" i="1"/>
  <c r="N219" i="1" s="1"/>
  <c r="H220" i="1"/>
  <c r="I220" i="1"/>
  <c r="J220" i="1"/>
  <c r="K220" i="1" s="1"/>
  <c r="M220" i="1"/>
  <c r="H221" i="1"/>
  <c r="I221" i="1"/>
  <c r="J221" i="1"/>
  <c r="K221" i="1" s="1"/>
  <c r="M221" i="1"/>
  <c r="L221" i="1" s="1"/>
  <c r="N221" i="1"/>
  <c r="H222" i="1"/>
  <c r="I222" i="1"/>
  <c r="J222" i="1"/>
  <c r="K222" i="1"/>
  <c r="M222" i="1"/>
  <c r="N222" i="1" s="1"/>
  <c r="H223" i="1"/>
  <c r="I223" i="1"/>
  <c r="J223" i="1"/>
  <c r="K223" i="1" s="1"/>
  <c r="M223" i="1"/>
  <c r="N223" i="1" s="1"/>
  <c r="H224" i="1"/>
  <c r="I224" i="1"/>
  <c r="J224" i="1"/>
  <c r="K224" i="1" s="1"/>
  <c r="L224" i="1"/>
  <c r="M224" i="1"/>
  <c r="N224" i="1"/>
  <c r="H225" i="1"/>
  <c r="I225" i="1"/>
  <c r="J225" i="1"/>
  <c r="K225" i="1"/>
  <c r="M225" i="1"/>
  <c r="L225" i="1" s="1"/>
  <c r="H226" i="1"/>
  <c r="I226" i="1"/>
  <c r="J226" i="1"/>
  <c r="K226" i="1" s="1"/>
  <c r="M226" i="1"/>
  <c r="L226" i="1" s="1"/>
  <c r="N226" i="1"/>
  <c r="H227" i="1"/>
  <c r="I227" i="1"/>
  <c r="J227" i="1"/>
  <c r="K227" i="1" s="1"/>
  <c r="M227" i="1"/>
  <c r="N227" i="1" s="1"/>
  <c r="H228" i="1"/>
  <c r="I228" i="1"/>
  <c r="J228" i="1"/>
  <c r="K228" i="1" s="1"/>
  <c r="L228" i="1"/>
  <c r="M228" i="1"/>
  <c r="N228" i="1" s="1"/>
  <c r="H229" i="1"/>
  <c r="I229" i="1"/>
  <c r="J229" i="1"/>
  <c r="K229" i="1" s="1"/>
  <c r="M229" i="1"/>
  <c r="L229" i="1" s="1"/>
  <c r="H230" i="1"/>
  <c r="I230" i="1"/>
  <c r="J230" i="1"/>
  <c r="K230" i="1" s="1"/>
  <c r="L230" i="1"/>
  <c r="M230" i="1"/>
  <c r="N230" i="1"/>
  <c r="H231" i="1"/>
  <c r="I231" i="1"/>
  <c r="J231" i="1"/>
  <c r="K231" i="1"/>
  <c r="L231" i="1"/>
  <c r="M231" i="1"/>
  <c r="N231" i="1" s="1"/>
  <c r="H232" i="1"/>
  <c r="I232" i="1"/>
  <c r="J232" i="1"/>
  <c r="K232" i="1" s="1"/>
  <c r="M232" i="1"/>
  <c r="N232" i="1" s="1"/>
  <c r="H233" i="1"/>
  <c r="I233" i="1"/>
  <c r="J233" i="1"/>
  <c r="K233" i="1" s="1"/>
  <c r="M233" i="1"/>
  <c r="H234" i="1"/>
  <c r="I234" i="1"/>
  <c r="J234" i="1"/>
  <c r="K234" i="1" s="1"/>
  <c r="M234" i="1"/>
  <c r="L234" i="1" s="1"/>
  <c r="H235" i="1"/>
  <c r="I235" i="1"/>
  <c r="J235" i="1"/>
  <c r="K235" i="1" s="1"/>
  <c r="L235" i="1"/>
  <c r="M235" i="1"/>
  <c r="N235" i="1"/>
  <c r="H236" i="1"/>
  <c r="I236" i="1"/>
  <c r="J236" i="1"/>
  <c r="K236" i="1" s="1"/>
  <c r="M236" i="1"/>
  <c r="N236" i="1" s="1"/>
  <c r="H237" i="1"/>
  <c r="I237" i="1"/>
  <c r="J237" i="1"/>
  <c r="K237" i="1" s="1"/>
  <c r="M237" i="1"/>
  <c r="L237" i="1" s="1"/>
  <c r="H238" i="1"/>
  <c r="I238" i="1"/>
  <c r="J238" i="1"/>
  <c r="K238" i="1" s="1"/>
  <c r="M238" i="1"/>
  <c r="L238" i="1" s="1"/>
  <c r="N238" i="1"/>
  <c r="H239" i="1"/>
  <c r="I239" i="1"/>
  <c r="J239" i="1"/>
  <c r="K239" i="1"/>
  <c r="L239" i="1"/>
  <c r="M239" i="1"/>
  <c r="N239" i="1" s="1"/>
  <c r="H240" i="1"/>
  <c r="I240" i="1"/>
  <c r="J240" i="1"/>
  <c r="K240" i="1" s="1"/>
  <c r="L240" i="1"/>
  <c r="M240" i="1"/>
  <c r="N240" i="1" s="1"/>
  <c r="H241" i="1"/>
  <c r="I241" i="1"/>
  <c r="J241" i="1"/>
  <c r="K241" i="1" s="1"/>
  <c r="M241" i="1"/>
  <c r="H242" i="1"/>
  <c r="I242" i="1"/>
  <c r="J242" i="1"/>
  <c r="K242" i="1" s="1"/>
  <c r="M242" i="1"/>
  <c r="L242" i="1" s="1"/>
  <c r="N242" i="1"/>
  <c r="H243" i="1"/>
  <c r="I243" i="1"/>
  <c r="J243" i="1"/>
  <c r="K243" i="1"/>
  <c r="M243" i="1"/>
  <c r="L243" i="1" s="1"/>
  <c r="N243" i="1"/>
  <c r="H244" i="1"/>
  <c r="I244" i="1"/>
  <c r="J244" i="1"/>
  <c r="K244" i="1" s="1"/>
  <c r="M244" i="1"/>
  <c r="N244" i="1" s="1"/>
  <c r="H245" i="1"/>
  <c r="I245" i="1"/>
  <c r="J245" i="1"/>
  <c r="K245" i="1" s="1"/>
  <c r="M245" i="1"/>
  <c r="L245" i="1" s="1"/>
  <c r="H246" i="1"/>
  <c r="I246" i="1"/>
  <c r="J246" i="1"/>
  <c r="K246" i="1" s="1"/>
  <c r="M246" i="1"/>
  <c r="L246" i="1" s="1"/>
  <c r="N246" i="1"/>
  <c r="H247" i="1"/>
  <c r="I247" i="1"/>
  <c r="J247" i="1"/>
  <c r="K247" i="1" s="1"/>
  <c r="M247" i="1"/>
  <c r="N247" i="1" s="1"/>
  <c r="H248" i="1"/>
  <c r="I248" i="1"/>
  <c r="J248" i="1"/>
  <c r="K248" i="1"/>
  <c r="M248" i="1"/>
  <c r="N248" i="1" s="1"/>
  <c r="H249" i="1"/>
  <c r="I249" i="1"/>
  <c r="J249" i="1"/>
  <c r="K249" i="1" s="1"/>
  <c r="M249" i="1"/>
  <c r="H250" i="1"/>
  <c r="I250" i="1"/>
  <c r="J250" i="1"/>
  <c r="K250" i="1" s="1"/>
  <c r="M250" i="1"/>
  <c r="L250" i="1" s="1"/>
  <c r="H251" i="1"/>
  <c r="I251" i="1"/>
  <c r="J251" i="1"/>
  <c r="K251" i="1" s="1"/>
  <c r="M251" i="1"/>
  <c r="L251" i="1" s="1"/>
  <c r="N251" i="1"/>
  <c r="H252" i="1"/>
  <c r="I252" i="1"/>
  <c r="J252" i="1"/>
  <c r="K252" i="1" s="1"/>
  <c r="M252" i="1"/>
  <c r="N252" i="1" s="1"/>
  <c r="H253" i="1"/>
  <c r="I253" i="1"/>
  <c r="J253" i="1"/>
  <c r="K253" i="1" s="1"/>
  <c r="M253" i="1"/>
  <c r="L253" i="1" s="1"/>
  <c r="H254" i="1"/>
  <c r="I254" i="1"/>
  <c r="J254" i="1"/>
  <c r="K254" i="1" s="1"/>
  <c r="M254" i="1"/>
  <c r="L254" i="1" s="1"/>
  <c r="H255" i="1"/>
  <c r="I255" i="1"/>
  <c r="J255" i="1"/>
  <c r="K255" i="1" s="1"/>
  <c r="L255" i="1"/>
  <c r="M255" i="1"/>
  <c r="N255" i="1" s="1"/>
  <c r="H256" i="1"/>
  <c r="I256" i="1"/>
  <c r="J256" i="1"/>
  <c r="K256" i="1" s="1"/>
  <c r="M256" i="1"/>
  <c r="N256" i="1" s="1"/>
  <c r="H257" i="1"/>
  <c r="I257" i="1"/>
  <c r="J257" i="1"/>
  <c r="K257" i="1" s="1"/>
  <c r="M257" i="1"/>
  <c r="H258" i="1"/>
  <c r="I258" i="1"/>
  <c r="J258" i="1"/>
  <c r="K258" i="1" s="1"/>
  <c r="M258" i="1"/>
  <c r="L258" i="1" s="1"/>
  <c r="H259" i="1"/>
  <c r="I259" i="1"/>
  <c r="J259" i="1"/>
  <c r="K259" i="1"/>
  <c r="M259" i="1"/>
  <c r="L259" i="1" s="1"/>
  <c r="H260" i="1"/>
  <c r="I260" i="1"/>
  <c r="J260" i="1"/>
  <c r="K260" i="1" s="1"/>
  <c r="M260" i="1"/>
  <c r="N260" i="1" s="1"/>
  <c r="H261" i="1"/>
  <c r="I261" i="1"/>
  <c r="J261" i="1"/>
  <c r="K261" i="1" s="1"/>
  <c r="M261" i="1"/>
  <c r="L261" i="1" s="1"/>
  <c r="H262" i="1"/>
  <c r="I262" i="1"/>
  <c r="J262" i="1"/>
  <c r="K262" i="1" s="1"/>
  <c r="M262" i="1"/>
  <c r="L262" i="1" s="1"/>
  <c r="N262" i="1"/>
  <c r="H263" i="1"/>
  <c r="I263" i="1"/>
  <c r="J263" i="1"/>
  <c r="K263" i="1"/>
  <c r="L263" i="1"/>
  <c r="M263" i="1"/>
  <c r="N263" i="1" s="1"/>
  <c r="H264" i="1"/>
  <c r="I264" i="1"/>
  <c r="J264" i="1"/>
  <c r="K264" i="1"/>
  <c r="M264" i="1"/>
  <c r="N264" i="1" s="1"/>
  <c r="H265" i="1"/>
  <c r="I265" i="1"/>
  <c r="J265" i="1"/>
  <c r="K265" i="1" s="1"/>
  <c r="M265" i="1"/>
  <c r="H266" i="1"/>
  <c r="I266" i="1"/>
  <c r="J266" i="1"/>
  <c r="K266" i="1" s="1"/>
  <c r="M266" i="1"/>
  <c r="L266" i="1" s="1"/>
  <c r="H267" i="1"/>
  <c r="I267" i="1"/>
  <c r="J267" i="1"/>
  <c r="K267" i="1"/>
  <c r="M267" i="1"/>
  <c r="L267" i="1" s="1"/>
  <c r="N267" i="1"/>
  <c r="H268" i="1"/>
  <c r="I268" i="1"/>
  <c r="J268" i="1"/>
  <c r="K268" i="1" s="1"/>
  <c r="M268" i="1"/>
  <c r="N268" i="1" s="1"/>
  <c r="H269" i="1"/>
  <c r="I269" i="1"/>
  <c r="J269" i="1"/>
  <c r="K269" i="1" s="1"/>
  <c r="M269" i="1"/>
  <c r="L269" i="1" s="1"/>
  <c r="H270" i="1"/>
  <c r="I270" i="1"/>
  <c r="J270" i="1"/>
  <c r="K270" i="1" s="1"/>
  <c r="L270" i="1"/>
  <c r="M270" i="1"/>
  <c r="N270" i="1"/>
  <c r="H271" i="1"/>
  <c r="I271" i="1"/>
  <c r="J271" i="1"/>
  <c r="K271" i="1" s="1"/>
  <c r="L271" i="1"/>
  <c r="M271" i="1"/>
  <c r="N271" i="1" s="1"/>
  <c r="H272" i="1"/>
  <c r="I272" i="1"/>
  <c r="J272" i="1"/>
  <c r="K272" i="1"/>
  <c r="M272" i="1"/>
  <c r="N272" i="1" s="1"/>
  <c r="H273" i="1"/>
  <c r="I273" i="1"/>
  <c r="J273" i="1"/>
  <c r="K273" i="1" s="1"/>
  <c r="M273" i="1"/>
  <c r="H274" i="1"/>
  <c r="I274" i="1"/>
  <c r="J274" i="1"/>
  <c r="K274" i="1" s="1"/>
  <c r="M274" i="1"/>
  <c r="L274" i="1" s="1"/>
  <c r="N274" i="1"/>
  <c r="H275" i="1"/>
  <c r="I275" i="1"/>
  <c r="J275" i="1"/>
  <c r="K275" i="1"/>
  <c r="L275" i="1"/>
  <c r="M275" i="1"/>
  <c r="N275" i="1"/>
  <c r="H276" i="1"/>
  <c r="I276" i="1"/>
  <c r="J276" i="1"/>
  <c r="K276" i="1" s="1"/>
  <c r="M276" i="1"/>
  <c r="N276" i="1" s="1"/>
  <c r="H277" i="1"/>
  <c r="I277" i="1"/>
  <c r="J277" i="1"/>
  <c r="K277" i="1" s="1"/>
  <c r="M277" i="1"/>
  <c r="L277" i="1" s="1"/>
  <c r="H278" i="1"/>
  <c r="I278" i="1"/>
  <c r="J278" i="1"/>
  <c r="K278" i="1" s="1"/>
  <c r="M278" i="1"/>
  <c r="N278" i="1" s="1"/>
  <c r="H279" i="1"/>
  <c r="I279" i="1"/>
  <c r="J279" i="1"/>
  <c r="K279" i="1" s="1"/>
  <c r="M279" i="1"/>
  <c r="N279" i="1" s="1"/>
  <c r="H280" i="1"/>
  <c r="I280" i="1"/>
  <c r="J280" i="1"/>
  <c r="K280" i="1"/>
  <c r="L280" i="1"/>
  <c r="M280" i="1"/>
  <c r="N280" i="1" s="1"/>
  <c r="H281" i="1"/>
  <c r="I281" i="1"/>
  <c r="J281" i="1"/>
  <c r="K281" i="1" s="1"/>
  <c r="M281" i="1"/>
  <c r="H282" i="1"/>
  <c r="I282" i="1"/>
  <c r="J282" i="1"/>
  <c r="K282" i="1" s="1"/>
  <c r="M282" i="1"/>
  <c r="L282" i="1" s="1"/>
  <c r="H283" i="1"/>
  <c r="I283" i="1"/>
  <c r="J283" i="1"/>
  <c r="K283" i="1"/>
  <c r="M283" i="1"/>
  <c r="L283" i="1" s="1"/>
  <c r="H284" i="1"/>
  <c r="I284" i="1"/>
  <c r="J284" i="1"/>
  <c r="K284" i="1" s="1"/>
  <c r="M284" i="1"/>
  <c r="N284" i="1" s="1"/>
  <c r="H285" i="1"/>
  <c r="I285" i="1"/>
  <c r="J285" i="1"/>
  <c r="K285" i="1" s="1"/>
  <c r="M285" i="1"/>
  <c r="L285" i="1" s="1"/>
  <c r="H286" i="1"/>
  <c r="I286" i="1"/>
  <c r="J286" i="1"/>
  <c r="K286" i="1" s="1"/>
  <c r="M286" i="1"/>
  <c r="L286" i="1" s="1"/>
  <c r="H287" i="1"/>
  <c r="I287" i="1"/>
  <c r="J287" i="1"/>
  <c r="K287" i="1" s="1"/>
  <c r="L287" i="1"/>
  <c r="M287" i="1"/>
  <c r="N287" i="1" s="1"/>
  <c r="H288" i="1"/>
  <c r="I288" i="1"/>
  <c r="J288" i="1"/>
  <c r="K288" i="1"/>
  <c r="M288" i="1"/>
  <c r="N288" i="1" s="1"/>
  <c r="H289" i="1"/>
  <c r="I289" i="1"/>
  <c r="J289" i="1"/>
  <c r="K289" i="1" s="1"/>
  <c r="M289" i="1"/>
  <c r="H290" i="1"/>
  <c r="I290" i="1"/>
  <c r="J290" i="1"/>
  <c r="K290" i="1" s="1"/>
  <c r="M290" i="1"/>
  <c r="L290" i="1" s="1"/>
  <c r="N290" i="1"/>
  <c r="H291" i="1"/>
  <c r="I291" i="1"/>
  <c r="J291" i="1"/>
  <c r="K291" i="1" s="1"/>
  <c r="M291" i="1"/>
  <c r="L291" i="1" s="1"/>
  <c r="H292" i="1"/>
  <c r="I292" i="1"/>
  <c r="J292" i="1"/>
  <c r="K292" i="1" s="1"/>
  <c r="M292" i="1"/>
  <c r="N292" i="1" s="1"/>
  <c r="H293" i="1"/>
  <c r="I293" i="1"/>
  <c r="J293" i="1"/>
  <c r="K293" i="1" s="1"/>
  <c r="M293" i="1"/>
  <c r="L293" i="1" s="1"/>
  <c r="H294" i="1"/>
  <c r="I294" i="1"/>
  <c r="J294" i="1"/>
  <c r="K294" i="1" s="1"/>
  <c r="M294" i="1"/>
  <c r="L294" i="1" s="1"/>
  <c r="N294" i="1"/>
  <c r="H295" i="1"/>
  <c r="I295" i="1"/>
  <c r="J295" i="1"/>
  <c r="K295" i="1"/>
  <c r="M295" i="1"/>
  <c r="N295" i="1" s="1"/>
  <c r="H296" i="1"/>
  <c r="I296" i="1"/>
  <c r="J296" i="1"/>
  <c r="K296" i="1" s="1"/>
  <c r="M296" i="1"/>
  <c r="N296" i="1" s="1"/>
  <c r="H297" i="1"/>
  <c r="I297" i="1"/>
  <c r="J297" i="1"/>
  <c r="K297" i="1" s="1"/>
  <c r="M297" i="1"/>
  <c r="H298" i="1"/>
  <c r="I298" i="1"/>
  <c r="J298" i="1"/>
  <c r="K298" i="1" s="1"/>
  <c r="M298" i="1"/>
  <c r="L298" i="1" s="1"/>
  <c r="N298" i="1"/>
  <c r="H299" i="1"/>
  <c r="I299" i="1"/>
  <c r="J299" i="1"/>
  <c r="K299" i="1"/>
  <c r="M299" i="1"/>
  <c r="L299" i="1" s="1"/>
  <c r="N299" i="1"/>
  <c r="H300" i="1"/>
  <c r="I300" i="1"/>
  <c r="J300" i="1"/>
  <c r="K300" i="1" s="1"/>
  <c r="L300" i="1"/>
  <c r="M300" i="1"/>
  <c r="N300" i="1" s="1"/>
  <c r="H301" i="1"/>
  <c r="I301" i="1"/>
  <c r="J301" i="1"/>
  <c r="K301" i="1" s="1"/>
  <c r="M301" i="1"/>
  <c r="L301" i="1" s="1"/>
  <c r="H302" i="1"/>
  <c r="I302" i="1"/>
  <c r="J302" i="1"/>
  <c r="K302" i="1" s="1"/>
  <c r="M302" i="1"/>
  <c r="N302" i="1" s="1"/>
  <c r="H303" i="1"/>
  <c r="I303" i="1"/>
  <c r="J303" i="1"/>
  <c r="K303" i="1" s="1"/>
  <c r="M303" i="1"/>
  <c r="N303" i="1" s="1"/>
  <c r="H304" i="1"/>
  <c r="I304" i="1"/>
  <c r="J304" i="1"/>
  <c r="K304" i="1"/>
  <c r="M304" i="1"/>
  <c r="N304" i="1" s="1"/>
  <c r="H305" i="1"/>
  <c r="I305" i="1"/>
  <c r="J305" i="1"/>
  <c r="K305" i="1" s="1"/>
  <c r="M305" i="1"/>
  <c r="H306" i="1"/>
  <c r="I306" i="1"/>
  <c r="J306" i="1"/>
  <c r="K306" i="1" s="1"/>
  <c r="M306" i="1"/>
  <c r="L306" i="1" s="1"/>
  <c r="N306" i="1"/>
  <c r="H307" i="1"/>
  <c r="I307" i="1"/>
  <c r="J307" i="1"/>
  <c r="K307" i="1"/>
  <c r="M307" i="1"/>
  <c r="N307" i="1" s="1"/>
  <c r="H308" i="1"/>
  <c r="I308" i="1"/>
  <c r="J308" i="1"/>
  <c r="K308" i="1" s="1"/>
  <c r="M308" i="1"/>
  <c r="N308" i="1" s="1"/>
  <c r="H309" i="1"/>
  <c r="I309" i="1"/>
  <c r="J309" i="1"/>
  <c r="K309" i="1" s="1"/>
  <c r="M309" i="1"/>
  <c r="L309" i="1" s="1"/>
  <c r="H310" i="1"/>
  <c r="I310" i="1"/>
  <c r="J310" i="1"/>
  <c r="K310" i="1" s="1"/>
  <c r="M310" i="1"/>
  <c r="L310" i="1" s="1"/>
  <c r="H311" i="1"/>
  <c r="I311" i="1"/>
  <c r="J311" i="1"/>
  <c r="K311" i="1"/>
  <c r="M311" i="1"/>
  <c r="N311" i="1" s="1"/>
  <c r="H312" i="1"/>
  <c r="I312" i="1"/>
  <c r="J312" i="1"/>
  <c r="K312" i="1"/>
  <c r="M312" i="1"/>
  <c r="N312" i="1" s="1"/>
  <c r="H313" i="1"/>
  <c r="I313" i="1"/>
  <c r="J313" i="1"/>
  <c r="K313" i="1" s="1"/>
  <c r="M313" i="1"/>
  <c r="H314" i="1"/>
  <c r="I314" i="1"/>
  <c r="J314" i="1"/>
  <c r="K314" i="1" s="1"/>
  <c r="M314" i="1"/>
  <c r="L314" i="1" s="1"/>
  <c r="N314" i="1"/>
  <c r="H315" i="1"/>
  <c r="I315" i="1"/>
  <c r="J315" i="1"/>
  <c r="K315" i="1"/>
  <c r="M315" i="1"/>
  <c r="L315" i="1" s="1"/>
  <c r="H316" i="1"/>
  <c r="I316" i="1"/>
  <c r="J316" i="1"/>
  <c r="K316" i="1" s="1"/>
  <c r="M316" i="1"/>
  <c r="N316" i="1" s="1"/>
  <c r="H317" i="1"/>
  <c r="I317" i="1"/>
  <c r="J317" i="1"/>
  <c r="K317" i="1" s="1"/>
  <c r="M317" i="1"/>
  <c r="L317" i="1" s="1"/>
  <c r="H318" i="1"/>
  <c r="I318" i="1"/>
  <c r="J318" i="1"/>
  <c r="K318" i="1" s="1"/>
  <c r="M318" i="1"/>
  <c r="L318" i="1" s="1"/>
  <c r="H319" i="1"/>
  <c r="I319" i="1"/>
  <c r="J319" i="1"/>
  <c r="K319" i="1"/>
  <c r="M319" i="1"/>
  <c r="N319" i="1" s="1"/>
  <c r="H320" i="1"/>
  <c r="I320" i="1"/>
  <c r="J320" i="1"/>
  <c r="K320" i="1"/>
  <c r="M320" i="1"/>
  <c r="N320" i="1" s="1"/>
  <c r="H321" i="1"/>
  <c r="I321" i="1"/>
  <c r="J321" i="1"/>
  <c r="K321" i="1" s="1"/>
  <c r="M321" i="1"/>
  <c r="H322" i="1"/>
  <c r="I322" i="1"/>
  <c r="J322" i="1"/>
  <c r="K322" i="1" s="1"/>
  <c r="M322" i="1"/>
  <c r="L322" i="1" s="1"/>
  <c r="H323" i="1"/>
  <c r="I323" i="1"/>
  <c r="J323" i="1"/>
  <c r="K323" i="1"/>
  <c r="M323" i="1"/>
  <c r="L323" i="1" s="1"/>
  <c r="H324" i="1"/>
  <c r="I324" i="1"/>
  <c r="J324" i="1"/>
  <c r="K324" i="1" s="1"/>
  <c r="M324" i="1"/>
  <c r="N324" i="1" s="1"/>
  <c r="H325" i="1"/>
  <c r="I325" i="1"/>
  <c r="J325" i="1"/>
  <c r="K325" i="1" s="1"/>
  <c r="M325" i="1"/>
  <c r="L325" i="1" s="1"/>
  <c r="H326" i="1"/>
  <c r="I326" i="1"/>
  <c r="J326" i="1"/>
  <c r="K326" i="1" s="1"/>
  <c r="M326" i="1"/>
  <c r="L326" i="1" s="1"/>
  <c r="N326" i="1"/>
  <c r="H327" i="1"/>
  <c r="I327" i="1"/>
  <c r="J327" i="1"/>
  <c r="K327" i="1"/>
  <c r="L327" i="1"/>
  <c r="M327" i="1"/>
  <c r="N327" i="1" s="1"/>
  <c r="H328" i="1"/>
  <c r="I328" i="1"/>
  <c r="J328" i="1"/>
  <c r="K328" i="1"/>
  <c r="M328" i="1"/>
  <c r="N328" i="1" s="1"/>
  <c r="H329" i="1"/>
  <c r="I329" i="1"/>
  <c r="J329" i="1"/>
  <c r="K329" i="1" s="1"/>
  <c r="M329" i="1"/>
  <c r="H330" i="1"/>
  <c r="I330" i="1"/>
  <c r="J330" i="1"/>
  <c r="K330" i="1" s="1"/>
  <c r="M330" i="1"/>
  <c r="L330" i="1" s="1"/>
  <c r="N330" i="1"/>
  <c r="H331" i="1"/>
  <c r="I331" i="1"/>
  <c r="J331" i="1"/>
  <c r="K331" i="1"/>
  <c r="M331" i="1"/>
  <c r="L331" i="1" s="1"/>
  <c r="N331" i="1"/>
  <c r="H332" i="1"/>
  <c r="I332" i="1"/>
  <c r="J332" i="1"/>
  <c r="K332" i="1" s="1"/>
  <c r="L332" i="1"/>
  <c r="M332" i="1"/>
  <c r="N332" i="1" s="1"/>
  <c r="H333" i="1"/>
  <c r="I333" i="1"/>
  <c r="J333" i="1"/>
  <c r="K333" i="1" s="1"/>
  <c r="M333" i="1"/>
  <c r="L333" i="1" s="1"/>
  <c r="H334" i="1"/>
  <c r="I334" i="1"/>
  <c r="J334" i="1"/>
  <c r="K334" i="1" s="1"/>
  <c r="M334" i="1"/>
  <c r="L334" i="1" s="1"/>
  <c r="H335" i="1"/>
  <c r="I335" i="1"/>
  <c r="J335" i="1"/>
  <c r="K335" i="1"/>
  <c r="M335" i="1"/>
  <c r="N335" i="1" s="1"/>
  <c r="H336" i="1"/>
  <c r="I336" i="1"/>
  <c r="J336" i="1"/>
  <c r="K336" i="1"/>
  <c r="M336" i="1"/>
  <c r="N336" i="1" s="1"/>
  <c r="H337" i="1"/>
  <c r="I337" i="1"/>
  <c r="J337" i="1"/>
  <c r="K337" i="1" s="1"/>
  <c r="M337" i="1"/>
  <c r="H338" i="1"/>
  <c r="I338" i="1"/>
  <c r="J338" i="1"/>
  <c r="K338" i="1" s="1"/>
  <c r="M338" i="1"/>
  <c r="L338" i="1" s="1"/>
  <c r="N338" i="1"/>
  <c r="H339" i="1"/>
  <c r="I339" i="1"/>
  <c r="J339" i="1"/>
  <c r="K339" i="1"/>
  <c r="M339" i="1"/>
  <c r="L339" i="1" s="1"/>
  <c r="H340" i="1"/>
  <c r="I340" i="1"/>
  <c r="J340" i="1"/>
  <c r="K340" i="1" s="1"/>
  <c r="M340" i="1"/>
  <c r="N340" i="1" s="1"/>
  <c r="H341" i="1"/>
  <c r="I341" i="1"/>
  <c r="J341" i="1"/>
  <c r="K341" i="1" s="1"/>
  <c r="M341" i="1"/>
  <c r="L341" i="1" s="1"/>
  <c r="H342" i="1"/>
  <c r="I342" i="1"/>
  <c r="J342" i="1"/>
  <c r="K342" i="1" s="1"/>
  <c r="L342" i="1"/>
  <c r="M342" i="1"/>
  <c r="N342" i="1"/>
  <c r="H343" i="1"/>
  <c r="I343" i="1"/>
  <c r="J343" i="1"/>
  <c r="K343" i="1" s="1"/>
  <c r="M343" i="1"/>
  <c r="N343" i="1" s="1"/>
  <c r="H344" i="1"/>
  <c r="I344" i="1"/>
  <c r="J344" i="1"/>
  <c r="K344" i="1"/>
  <c r="M344" i="1"/>
  <c r="N344" i="1" s="1"/>
  <c r="H345" i="1"/>
  <c r="I345" i="1"/>
  <c r="J345" i="1"/>
  <c r="K345" i="1" s="1"/>
  <c r="M345" i="1"/>
  <c r="H346" i="1"/>
  <c r="I346" i="1"/>
  <c r="J346" i="1"/>
  <c r="K346" i="1" s="1"/>
  <c r="M346" i="1"/>
  <c r="L346" i="1" s="1"/>
  <c r="N346" i="1"/>
  <c r="H347" i="1"/>
  <c r="I347" i="1"/>
  <c r="J347" i="1"/>
  <c r="K347" i="1"/>
  <c r="L347" i="1"/>
  <c r="M347" i="1"/>
  <c r="N347" i="1"/>
  <c r="H348" i="1"/>
  <c r="I348" i="1"/>
  <c r="J348" i="1"/>
  <c r="K348" i="1" s="1"/>
  <c r="M348" i="1"/>
  <c r="N348" i="1" s="1"/>
  <c r="H349" i="1"/>
  <c r="I349" i="1"/>
  <c r="J349" i="1"/>
  <c r="K349" i="1" s="1"/>
  <c r="M349" i="1"/>
  <c r="L349" i="1" s="1"/>
  <c r="H350" i="1"/>
  <c r="I350" i="1"/>
  <c r="J350" i="1"/>
  <c r="K350" i="1" s="1"/>
  <c r="M350" i="1"/>
  <c r="L350" i="1" s="1"/>
  <c r="N350" i="1"/>
  <c r="H351" i="1"/>
  <c r="I351" i="1"/>
  <c r="J351" i="1"/>
  <c r="K351" i="1"/>
  <c r="M351" i="1"/>
  <c r="N351" i="1" s="1"/>
  <c r="H352" i="1"/>
  <c r="I352" i="1"/>
  <c r="J352" i="1"/>
  <c r="K352" i="1"/>
  <c r="L352" i="1"/>
  <c r="M352" i="1"/>
  <c r="N352" i="1" s="1"/>
  <c r="H353" i="1"/>
  <c r="I353" i="1"/>
  <c r="J353" i="1"/>
  <c r="K353" i="1" s="1"/>
  <c r="M353" i="1"/>
  <c r="H354" i="1"/>
  <c r="I354" i="1"/>
  <c r="J354" i="1"/>
  <c r="K354" i="1" s="1"/>
  <c r="M354" i="1"/>
  <c r="L354" i="1" s="1"/>
  <c r="N354" i="1"/>
  <c r="H355" i="1"/>
  <c r="I355" i="1"/>
  <c r="J355" i="1"/>
  <c r="K355" i="1"/>
  <c r="M355" i="1"/>
  <c r="L355" i="1" s="1"/>
  <c r="N355" i="1"/>
  <c r="H356" i="1"/>
  <c r="I356" i="1"/>
  <c r="J356" i="1"/>
  <c r="K356" i="1" s="1"/>
  <c r="L356" i="1"/>
  <c r="M356" i="1"/>
  <c r="N356" i="1" s="1"/>
  <c r="H357" i="1"/>
  <c r="I357" i="1"/>
  <c r="J357" i="1"/>
  <c r="K357" i="1" s="1"/>
  <c r="M357" i="1"/>
  <c r="L357" i="1" s="1"/>
  <c r="H358" i="1"/>
  <c r="I358" i="1"/>
  <c r="J358" i="1"/>
  <c r="K358" i="1" s="1"/>
  <c r="M358" i="1"/>
  <c r="L358" i="1" s="1"/>
  <c r="N358" i="1"/>
  <c r="H359" i="1"/>
  <c r="I359" i="1"/>
  <c r="J359" i="1"/>
  <c r="K359" i="1"/>
  <c r="M359" i="1"/>
  <c r="N359" i="1" s="1"/>
  <c r="H360" i="1"/>
  <c r="I360" i="1"/>
  <c r="J360" i="1"/>
  <c r="K360" i="1"/>
  <c r="M360" i="1"/>
  <c r="N360" i="1" s="1"/>
  <c r="H361" i="1"/>
  <c r="I361" i="1"/>
  <c r="J361" i="1"/>
  <c r="K361" i="1" s="1"/>
  <c r="M361" i="1"/>
  <c r="H362" i="1"/>
  <c r="I362" i="1"/>
  <c r="J362" i="1"/>
  <c r="K362" i="1" s="1"/>
  <c r="M362" i="1"/>
  <c r="L362" i="1" s="1"/>
  <c r="N362" i="1"/>
  <c r="H363" i="1"/>
  <c r="I363" i="1"/>
  <c r="J363" i="1"/>
  <c r="K363" i="1" s="1"/>
  <c r="M363" i="1"/>
  <c r="L363" i="1" s="1"/>
  <c r="N363" i="1"/>
  <c r="H364" i="1"/>
  <c r="I364" i="1"/>
  <c r="J364" i="1"/>
  <c r="K364" i="1" s="1"/>
  <c r="L364" i="1"/>
  <c r="M364" i="1"/>
  <c r="N364" i="1" s="1"/>
  <c r="H365" i="1"/>
  <c r="I365" i="1"/>
  <c r="J365" i="1"/>
  <c r="K365" i="1" s="1"/>
  <c r="M365" i="1"/>
  <c r="L365" i="1" s="1"/>
  <c r="H366" i="1"/>
  <c r="I366" i="1"/>
  <c r="J366" i="1"/>
  <c r="K366" i="1" s="1"/>
  <c r="M366" i="1"/>
  <c r="L366" i="1" s="1"/>
  <c r="N366" i="1"/>
  <c r="H367" i="1"/>
  <c r="I367" i="1"/>
  <c r="J367" i="1"/>
  <c r="K367" i="1"/>
  <c r="M367" i="1"/>
  <c r="N367" i="1" s="1"/>
  <c r="H368" i="1"/>
  <c r="I368" i="1"/>
  <c r="J368" i="1"/>
  <c r="K368" i="1" s="1"/>
  <c r="M368" i="1"/>
  <c r="N368" i="1" s="1"/>
  <c r="H369" i="1"/>
  <c r="I369" i="1"/>
  <c r="J369" i="1"/>
  <c r="K369" i="1" s="1"/>
  <c r="M369" i="1"/>
  <c r="H370" i="1"/>
  <c r="I370" i="1"/>
  <c r="J370" i="1"/>
  <c r="K370" i="1" s="1"/>
  <c r="M370" i="1"/>
  <c r="L370" i="1" s="1"/>
  <c r="N370" i="1"/>
  <c r="H371" i="1"/>
  <c r="I371" i="1"/>
  <c r="J371" i="1"/>
  <c r="K371" i="1"/>
  <c r="M371" i="1"/>
  <c r="L371" i="1" s="1"/>
  <c r="N371" i="1"/>
  <c r="H372" i="1"/>
  <c r="I372" i="1"/>
  <c r="J372" i="1"/>
  <c r="K372" i="1" s="1"/>
  <c r="M372" i="1"/>
  <c r="N372" i="1" s="1"/>
  <c r="H373" i="1"/>
  <c r="I373" i="1"/>
  <c r="J373" i="1"/>
  <c r="K373" i="1" s="1"/>
  <c r="M373" i="1"/>
  <c r="H374" i="1"/>
  <c r="I374" i="1"/>
  <c r="J374" i="1"/>
  <c r="K374" i="1" s="1"/>
  <c r="L374" i="1"/>
  <c r="M374" i="1"/>
  <c r="N374" i="1" s="1"/>
  <c r="H375" i="1"/>
  <c r="I375" i="1"/>
  <c r="J375" i="1"/>
  <c r="K375" i="1"/>
  <c r="M375" i="1"/>
  <c r="N375" i="1" s="1"/>
  <c r="H376" i="1"/>
  <c r="I376" i="1"/>
  <c r="J376" i="1"/>
  <c r="K376" i="1"/>
  <c r="M376" i="1"/>
  <c r="N376" i="1" s="1"/>
  <c r="H377" i="1"/>
  <c r="I377" i="1"/>
  <c r="J377" i="1"/>
  <c r="K377" i="1" s="1"/>
  <c r="M377" i="1"/>
  <c r="H378" i="1"/>
  <c r="I378" i="1"/>
  <c r="J378" i="1"/>
  <c r="K378" i="1" s="1"/>
  <c r="M378" i="1"/>
  <c r="L378" i="1" s="1"/>
  <c r="N378" i="1"/>
  <c r="H379" i="1"/>
  <c r="I379" i="1"/>
  <c r="J379" i="1"/>
  <c r="K379" i="1"/>
  <c r="L379" i="1"/>
  <c r="M379" i="1"/>
  <c r="N379" i="1" s="1"/>
  <c r="H380" i="1"/>
  <c r="I380" i="1"/>
  <c r="J380" i="1"/>
  <c r="K380" i="1" s="1"/>
  <c r="L380" i="1"/>
  <c r="M380" i="1"/>
  <c r="N380" i="1" s="1"/>
  <c r="H381" i="1"/>
  <c r="I381" i="1"/>
  <c r="J381" i="1"/>
  <c r="K381" i="1" s="1"/>
  <c r="M381" i="1"/>
  <c r="H382" i="1"/>
  <c r="I382" i="1"/>
  <c r="J382" i="1"/>
  <c r="K382" i="1" s="1"/>
  <c r="M382" i="1"/>
  <c r="L382" i="1" s="1"/>
  <c r="N382" i="1"/>
  <c r="H383" i="1"/>
  <c r="I383" i="1"/>
  <c r="J383" i="1"/>
  <c r="K383" i="1"/>
  <c r="M383" i="1"/>
  <c r="N383" i="1" s="1"/>
  <c r="H384" i="1"/>
  <c r="I384" i="1"/>
  <c r="J384" i="1"/>
  <c r="K384" i="1"/>
  <c r="L384" i="1"/>
  <c r="M384" i="1"/>
  <c r="N384" i="1" s="1"/>
  <c r="H385" i="1"/>
  <c r="I385" i="1"/>
  <c r="J385" i="1"/>
  <c r="K385" i="1" s="1"/>
  <c r="M385" i="1"/>
  <c r="L385" i="1" s="1"/>
  <c r="N385" i="1"/>
  <c r="H386" i="1"/>
  <c r="I386" i="1"/>
  <c r="J386" i="1"/>
  <c r="K386" i="1" s="1"/>
  <c r="M386" i="1"/>
  <c r="L386" i="1" s="1"/>
  <c r="H387" i="1"/>
  <c r="I387" i="1"/>
  <c r="J387" i="1"/>
  <c r="K387" i="1"/>
  <c r="M387" i="1"/>
  <c r="N387" i="1" s="1"/>
  <c r="H388" i="1"/>
  <c r="I388" i="1"/>
  <c r="J388" i="1"/>
  <c r="K388" i="1" s="1"/>
  <c r="M388" i="1"/>
  <c r="N388" i="1" s="1"/>
  <c r="H389" i="1"/>
  <c r="I389" i="1"/>
  <c r="J389" i="1"/>
  <c r="K389" i="1" s="1"/>
  <c r="M389" i="1"/>
  <c r="L389" i="1" s="1"/>
  <c r="H390" i="1"/>
  <c r="I390" i="1"/>
  <c r="J390" i="1"/>
  <c r="K390" i="1" s="1"/>
  <c r="M390" i="1"/>
  <c r="L390" i="1" s="1"/>
  <c r="N390" i="1"/>
  <c r="H391" i="1"/>
  <c r="I391" i="1"/>
  <c r="J391" i="1"/>
  <c r="K391" i="1"/>
  <c r="M391" i="1"/>
  <c r="N391" i="1" s="1"/>
  <c r="H392" i="1"/>
  <c r="I392" i="1"/>
  <c r="J392" i="1"/>
  <c r="K392" i="1"/>
  <c r="M392" i="1"/>
  <c r="N392" i="1" s="1"/>
  <c r="H393" i="1"/>
  <c r="I393" i="1"/>
  <c r="J393" i="1"/>
  <c r="K393" i="1" s="1"/>
  <c r="M393" i="1"/>
  <c r="L393" i="1" s="1"/>
  <c r="N393" i="1"/>
  <c r="H394" i="1"/>
  <c r="I394" i="1"/>
  <c r="J394" i="1"/>
  <c r="K394" i="1" s="1"/>
  <c r="M394" i="1"/>
  <c r="L394" i="1" s="1"/>
  <c r="N394" i="1"/>
  <c r="H395" i="1"/>
  <c r="I395" i="1"/>
  <c r="J395" i="1"/>
  <c r="K395" i="1" s="1"/>
  <c r="M395" i="1"/>
  <c r="L395" i="1" s="1"/>
  <c r="H396" i="1"/>
  <c r="I396" i="1"/>
  <c r="J396" i="1"/>
  <c r="K396" i="1" s="1"/>
  <c r="M396" i="1"/>
  <c r="N396" i="1" s="1"/>
  <c r="H397" i="1"/>
  <c r="I397" i="1"/>
  <c r="J397" i="1"/>
  <c r="K397" i="1"/>
  <c r="M397" i="1"/>
  <c r="L397" i="1" s="1"/>
  <c r="N397" i="1"/>
  <c r="H398" i="1"/>
  <c r="I398" i="1"/>
  <c r="J398" i="1"/>
  <c r="K398" i="1" s="1"/>
  <c r="M398" i="1"/>
  <c r="L398" i="1" s="1"/>
  <c r="N398" i="1"/>
  <c r="H399" i="1"/>
  <c r="I399" i="1"/>
  <c r="J399" i="1"/>
  <c r="K399" i="1" s="1"/>
  <c r="M399" i="1"/>
  <c r="N399" i="1" s="1"/>
  <c r="H400" i="1"/>
  <c r="I400" i="1"/>
  <c r="J400" i="1"/>
  <c r="K400" i="1" s="1"/>
  <c r="M400" i="1"/>
  <c r="N400" i="1" s="1"/>
  <c r="H401" i="1"/>
  <c r="I401" i="1"/>
  <c r="J401" i="1"/>
  <c r="K401" i="1" s="1"/>
  <c r="L401" i="1"/>
  <c r="M401" i="1"/>
  <c r="N401" i="1"/>
  <c r="H402" i="1"/>
  <c r="I402" i="1"/>
  <c r="J402" i="1"/>
  <c r="K402" i="1"/>
  <c r="M402" i="1"/>
  <c r="L402" i="1" s="1"/>
  <c r="N402" i="1"/>
  <c r="H403" i="1"/>
  <c r="I403" i="1"/>
  <c r="J403" i="1"/>
  <c r="K403" i="1"/>
  <c r="L403" i="1"/>
  <c r="M403" i="1"/>
  <c r="N403" i="1"/>
  <c r="H404" i="1"/>
  <c r="I404" i="1"/>
  <c r="J404" i="1"/>
  <c r="K404" i="1" s="1"/>
  <c r="M404" i="1"/>
  <c r="N404" i="1" s="1"/>
  <c r="H405" i="1"/>
  <c r="I405" i="1"/>
  <c r="J405" i="1"/>
  <c r="K405" i="1"/>
  <c r="M405" i="1"/>
  <c r="L405" i="1" s="1"/>
  <c r="N405" i="1"/>
  <c r="H406" i="1"/>
  <c r="I406" i="1"/>
  <c r="J406" i="1"/>
  <c r="K406" i="1"/>
  <c r="M406" i="1"/>
  <c r="L406" i="1" s="1"/>
  <c r="N406" i="1"/>
  <c r="H407" i="1"/>
  <c r="I407" i="1"/>
  <c r="J407" i="1"/>
  <c r="K407" i="1" s="1"/>
  <c r="L407" i="1"/>
  <c r="M407" i="1"/>
  <c r="N407" i="1" s="1"/>
  <c r="H408" i="1"/>
  <c r="I408" i="1"/>
  <c r="J408" i="1"/>
  <c r="K408" i="1" s="1"/>
  <c r="M408" i="1"/>
  <c r="L408" i="1" s="1"/>
  <c r="N408" i="1"/>
  <c r="H409" i="1"/>
  <c r="I409" i="1"/>
  <c r="J409" i="1"/>
  <c r="K409" i="1"/>
  <c r="L409" i="1"/>
  <c r="M409" i="1"/>
  <c r="N409" i="1" s="1"/>
  <c r="H410" i="1"/>
  <c r="I410" i="1"/>
  <c r="J410" i="1"/>
  <c r="K410" i="1" s="1"/>
  <c r="L410" i="1"/>
  <c r="M410" i="1"/>
  <c r="N410" i="1" s="1"/>
  <c r="H411" i="1"/>
  <c r="I411" i="1"/>
  <c r="J411" i="1"/>
  <c r="K411" i="1" s="1"/>
  <c r="M411" i="1"/>
  <c r="N411" i="1" s="1"/>
  <c r="H412" i="1"/>
  <c r="I412" i="1"/>
  <c r="J412" i="1"/>
  <c r="K412" i="1" s="1"/>
  <c r="M412" i="1"/>
  <c r="L412" i="1" s="1"/>
  <c r="H413" i="1"/>
  <c r="I413" i="1"/>
  <c r="J413" i="1"/>
  <c r="K413" i="1" s="1"/>
  <c r="M413" i="1"/>
  <c r="L413" i="1" s="1"/>
  <c r="H414" i="1"/>
  <c r="I414" i="1"/>
  <c r="J414" i="1"/>
  <c r="K414" i="1" s="1"/>
  <c r="L414" i="1"/>
  <c r="M414" i="1"/>
  <c r="N414" i="1"/>
  <c r="H415" i="1"/>
  <c r="I415" i="1"/>
  <c r="J415" i="1"/>
  <c r="K415" i="1" s="1"/>
  <c r="M415" i="1"/>
  <c r="N415" i="1" s="1"/>
  <c r="H416" i="1"/>
  <c r="I416" i="1"/>
  <c r="J416" i="1"/>
  <c r="K416" i="1"/>
  <c r="M416" i="1"/>
  <c r="N416" i="1" s="1"/>
  <c r="H417" i="1"/>
  <c r="I417" i="1"/>
  <c r="J417" i="1"/>
  <c r="K417" i="1" s="1"/>
  <c r="M417" i="1"/>
  <c r="L417" i="1" s="1"/>
  <c r="N417" i="1"/>
  <c r="H418" i="1"/>
  <c r="I418" i="1"/>
  <c r="J418" i="1"/>
  <c r="K418" i="1"/>
  <c r="M418" i="1"/>
  <c r="L418" i="1" s="1"/>
  <c r="H419" i="1"/>
  <c r="I419" i="1"/>
  <c r="J419" i="1"/>
  <c r="K419" i="1"/>
  <c r="M419" i="1"/>
  <c r="L419" i="1" s="1"/>
  <c r="N419" i="1"/>
  <c r="H420" i="1"/>
  <c r="I420" i="1"/>
  <c r="J420" i="1"/>
  <c r="K420" i="1" s="1"/>
  <c r="M420" i="1"/>
  <c r="L420" i="1" s="1"/>
  <c r="H421" i="1"/>
  <c r="I421" i="1"/>
  <c r="J421" i="1"/>
  <c r="K421" i="1" s="1"/>
  <c r="M421" i="1"/>
  <c r="L421" i="1" s="1"/>
  <c r="H422" i="1"/>
  <c r="I422" i="1"/>
  <c r="J422" i="1"/>
  <c r="K422" i="1"/>
  <c r="M422" i="1"/>
  <c r="L422" i="1" s="1"/>
  <c r="N422" i="1"/>
  <c r="H423" i="1"/>
  <c r="I423" i="1"/>
  <c r="J423" i="1"/>
  <c r="K423" i="1" s="1"/>
  <c r="L423" i="1"/>
  <c r="M423" i="1"/>
  <c r="N423" i="1" s="1"/>
  <c r="H424" i="1"/>
  <c r="I424" i="1"/>
  <c r="J424" i="1"/>
  <c r="K424" i="1" s="1"/>
  <c r="M424" i="1"/>
  <c r="L424" i="1" s="1"/>
  <c r="N424" i="1"/>
  <c r="H425" i="1"/>
  <c r="I425" i="1"/>
  <c r="J425" i="1"/>
  <c r="K425" i="1" s="1"/>
  <c r="M425" i="1"/>
  <c r="L425" i="1" s="1"/>
  <c r="H426" i="1"/>
  <c r="I426" i="1"/>
  <c r="J426" i="1"/>
  <c r="K426" i="1" s="1"/>
  <c r="L426" i="1"/>
  <c r="M426" i="1"/>
  <c r="N426" i="1"/>
  <c r="H427" i="1"/>
  <c r="I427" i="1"/>
  <c r="J427" i="1"/>
  <c r="K427" i="1"/>
  <c r="M427" i="1"/>
  <c r="N427" i="1" s="1"/>
  <c r="H428" i="1"/>
  <c r="I428" i="1"/>
  <c r="J428" i="1"/>
  <c r="K428" i="1" s="1"/>
  <c r="M428" i="1"/>
  <c r="N428" i="1" s="1"/>
  <c r="H429" i="1"/>
  <c r="I429" i="1"/>
  <c r="J429" i="1"/>
  <c r="K429" i="1" s="1"/>
  <c r="M429" i="1"/>
  <c r="L429" i="1" s="1"/>
  <c r="H430" i="1"/>
  <c r="I430" i="1"/>
  <c r="J430" i="1"/>
  <c r="K430" i="1" s="1"/>
  <c r="L430" i="1"/>
  <c r="M430" i="1"/>
  <c r="N430" i="1"/>
  <c r="H431" i="1"/>
  <c r="I431" i="1"/>
  <c r="J431" i="1"/>
  <c r="K431" i="1" s="1"/>
  <c r="M431" i="1"/>
  <c r="N431" i="1" s="1"/>
  <c r="H432" i="1"/>
  <c r="I432" i="1"/>
  <c r="J432" i="1"/>
  <c r="K432" i="1"/>
  <c r="M432" i="1"/>
  <c r="N432" i="1" s="1"/>
  <c r="H433" i="1"/>
  <c r="I433" i="1"/>
  <c r="J433" i="1"/>
  <c r="K433" i="1" s="1"/>
  <c r="M433" i="1"/>
  <c r="N433" i="1" s="1"/>
  <c r="H434" i="1"/>
  <c r="I434" i="1"/>
  <c r="J434" i="1"/>
  <c r="K434" i="1"/>
  <c r="M434" i="1"/>
  <c r="N434" i="1" s="1"/>
  <c r="H435" i="1"/>
  <c r="I435" i="1"/>
  <c r="J435" i="1"/>
  <c r="K435" i="1"/>
  <c r="M435" i="1"/>
  <c r="L435" i="1" s="1"/>
  <c r="H436" i="1"/>
  <c r="I436" i="1"/>
  <c r="J436" i="1"/>
  <c r="K436" i="1" s="1"/>
  <c r="M436" i="1"/>
  <c r="N436" i="1" s="1"/>
  <c r="H437" i="1"/>
  <c r="I437" i="1"/>
  <c r="J437" i="1"/>
  <c r="K437" i="1" s="1"/>
  <c r="M437" i="1"/>
  <c r="L437" i="1" s="1"/>
  <c r="H438" i="1"/>
  <c r="I438" i="1"/>
  <c r="J438" i="1"/>
  <c r="K438" i="1" s="1"/>
  <c r="M438" i="1"/>
  <c r="L438" i="1" s="1"/>
  <c r="N438" i="1"/>
  <c r="H439" i="1"/>
  <c r="I439" i="1"/>
  <c r="J439" i="1"/>
  <c r="K439" i="1"/>
  <c r="M439" i="1"/>
  <c r="N439" i="1" s="1"/>
  <c r="H440" i="1"/>
  <c r="I440" i="1"/>
  <c r="J440" i="1"/>
  <c r="K440" i="1" s="1"/>
  <c r="M440" i="1"/>
  <c r="N440" i="1" s="1"/>
  <c r="H441" i="1"/>
  <c r="I441" i="1"/>
  <c r="J441" i="1"/>
  <c r="K441" i="1"/>
  <c r="M441" i="1"/>
  <c r="N441" i="1" s="1"/>
  <c r="H442" i="1"/>
  <c r="I442" i="1"/>
  <c r="J442" i="1"/>
  <c r="K442" i="1" s="1"/>
  <c r="M442" i="1"/>
  <c r="L442" i="1" s="1"/>
  <c r="H443" i="1"/>
  <c r="I443" i="1"/>
  <c r="J443" i="1"/>
  <c r="K443" i="1"/>
  <c r="M443" i="1"/>
  <c r="L443" i="1" s="1"/>
  <c r="H444" i="1"/>
  <c r="I444" i="1"/>
  <c r="J444" i="1"/>
  <c r="K444" i="1" s="1"/>
  <c r="M444" i="1"/>
  <c r="L444" i="1" s="1"/>
  <c r="H445" i="1"/>
  <c r="I445" i="1"/>
  <c r="J445" i="1"/>
  <c r="K445" i="1" s="1"/>
  <c r="M445" i="1"/>
  <c r="L445" i="1" s="1"/>
  <c r="H446" i="1"/>
  <c r="I446" i="1"/>
  <c r="J446" i="1"/>
  <c r="K446" i="1" s="1"/>
  <c r="M446" i="1"/>
  <c r="L446" i="1" s="1"/>
  <c r="N446" i="1"/>
  <c r="H447" i="1"/>
  <c r="I447" i="1"/>
  <c r="J447" i="1"/>
  <c r="K447" i="1"/>
  <c r="M447" i="1"/>
  <c r="N447" i="1" s="1"/>
  <c r="H448" i="1"/>
  <c r="I448" i="1"/>
  <c r="J448" i="1"/>
  <c r="K448" i="1" s="1"/>
  <c r="M448" i="1"/>
  <c r="N448" i="1" s="1"/>
  <c r="H449" i="1"/>
  <c r="I449" i="1"/>
  <c r="J449" i="1"/>
  <c r="K449" i="1"/>
  <c r="M449" i="1"/>
  <c r="N449" i="1" s="1"/>
  <c r="H450" i="1"/>
  <c r="I450" i="1"/>
  <c r="J450" i="1"/>
  <c r="K450" i="1" s="1"/>
  <c r="L450" i="1"/>
  <c r="M450" i="1"/>
  <c r="N450" i="1"/>
  <c r="H451" i="1"/>
  <c r="I451" i="1"/>
  <c r="J451" i="1"/>
  <c r="K451" i="1"/>
  <c r="M451" i="1"/>
  <c r="L451" i="1" s="1"/>
  <c r="H452" i="1"/>
  <c r="I452" i="1"/>
  <c r="J452" i="1"/>
  <c r="K452" i="1" s="1"/>
  <c r="M452" i="1"/>
  <c r="L452" i="1" s="1"/>
  <c r="H453" i="1"/>
  <c r="I453" i="1"/>
  <c r="J453" i="1"/>
  <c r="K453" i="1" s="1"/>
  <c r="M453" i="1"/>
  <c r="L453" i="1" s="1"/>
  <c r="H454" i="1"/>
  <c r="I454" i="1"/>
  <c r="J454" i="1"/>
  <c r="K454" i="1" s="1"/>
  <c r="L454" i="1"/>
  <c r="M454" i="1"/>
  <c r="N454" i="1"/>
  <c r="H455" i="1"/>
  <c r="I455" i="1"/>
  <c r="J455" i="1"/>
  <c r="K455" i="1"/>
  <c r="L455" i="1"/>
  <c r="M455" i="1"/>
  <c r="N455" i="1" s="1"/>
  <c r="H456" i="1"/>
  <c r="I456" i="1"/>
  <c r="J456" i="1"/>
  <c r="K456" i="1" s="1"/>
  <c r="M456" i="1"/>
  <c r="N456" i="1" s="1"/>
  <c r="H457" i="1"/>
  <c r="I457" i="1"/>
  <c r="J457" i="1"/>
  <c r="K457" i="1"/>
  <c r="M457" i="1"/>
  <c r="N457" i="1" s="1"/>
  <c r="H458" i="1"/>
  <c r="I458" i="1"/>
  <c r="J458" i="1"/>
  <c r="K458" i="1" s="1"/>
  <c r="M458" i="1"/>
  <c r="L458" i="1" s="1"/>
  <c r="N458" i="1"/>
  <c r="H459" i="1"/>
  <c r="I459" i="1"/>
  <c r="J459" i="1"/>
  <c r="K459" i="1"/>
  <c r="M459" i="1"/>
  <c r="L459" i="1" s="1"/>
  <c r="H460" i="1"/>
  <c r="I460" i="1"/>
  <c r="J460" i="1"/>
  <c r="K460" i="1" s="1"/>
  <c r="M460" i="1"/>
  <c r="L460" i="1" s="1"/>
  <c r="N460" i="1"/>
  <c r="H461" i="1"/>
  <c r="I461" i="1"/>
  <c r="J461" i="1"/>
  <c r="K461" i="1" s="1"/>
  <c r="M461" i="1"/>
  <c r="L461" i="1" s="1"/>
  <c r="H462" i="1"/>
  <c r="I462" i="1"/>
  <c r="J462" i="1"/>
  <c r="K462" i="1" s="1"/>
  <c r="L462" i="1"/>
  <c r="M462" i="1"/>
  <c r="N462" i="1"/>
  <c r="H463" i="1"/>
  <c r="I463" i="1"/>
  <c r="J463" i="1"/>
  <c r="K463" i="1"/>
  <c r="M463" i="1"/>
  <c r="N463" i="1" s="1"/>
  <c r="H464" i="1"/>
  <c r="I464" i="1"/>
  <c r="J464" i="1"/>
  <c r="K464" i="1" s="1"/>
  <c r="M464" i="1"/>
  <c r="N464" i="1" s="1"/>
  <c r="H465" i="1"/>
  <c r="I465" i="1"/>
  <c r="J465" i="1"/>
  <c r="K465" i="1"/>
  <c r="M465" i="1"/>
  <c r="N465" i="1" s="1"/>
  <c r="H466" i="1"/>
  <c r="I466" i="1"/>
  <c r="J466" i="1"/>
  <c r="K466" i="1" s="1"/>
  <c r="M466" i="1"/>
  <c r="L466" i="1" s="1"/>
  <c r="N466" i="1"/>
  <c r="H467" i="1"/>
  <c r="I467" i="1"/>
  <c r="J467" i="1"/>
  <c r="K467" i="1"/>
  <c r="M467" i="1"/>
  <c r="L467" i="1" s="1"/>
  <c r="H468" i="1"/>
  <c r="I468" i="1"/>
  <c r="J468" i="1"/>
  <c r="K468" i="1" s="1"/>
  <c r="M468" i="1"/>
  <c r="L468" i="1" s="1"/>
  <c r="H469" i="1"/>
  <c r="I469" i="1"/>
  <c r="J469" i="1"/>
  <c r="K469" i="1" s="1"/>
  <c r="M469" i="1"/>
  <c r="L469" i="1" s="1"/>
  <c r="H470" i="1"/>
  <c r="I470" i="1"/>
  <c r="J470" i="1"/>
  <c r="K470" i="1" s="1"/>
  <c r="M470" i="1"/>
  <c r="L470" i="1" s="1"/>
  <c r="N470" i="1"/>
  <c r="H471" i="1"/>
  <c r="I471" i="1"/>
  <c r="J471" i="1"/>
  <c r="K471" i="1" s="1"/>
  <c r="M471" i="1"/>
  <c r="N471" i="1" s="1"/>
  <c r="H472" i="1"/>
  <c r="I472" i="1"/>
  <c r="J472" i="1"/>
  <c r="K472" i="1" s="1"/>
  <c r="M472" i="1"/>
  <c r="N472" i="1" s="1"/>
  <c r="H473" i="1"/>
  <c r="I473" i="1"/>
  <c r="J473" i="1"/>
  <c r="K473" i="1"/>
  <c r="M473" i="1"/>
  <c r="N473" i="1" s="1"/>
  <c r="H474" i="1"/>
  <c r="I474" i="1"/>
  <c r="J474" i="1"/>
  <c r="K474" i="1" s="1"/>
  <c r="M474" i="1"/>
  <c r="L474" i="1" s="1"/>
  <c r="N474" i="1"/>
  <c r="H475" i="1"/>
  <c r="I475" i="1"/>
  <c r="J475" i="1"/>
  <c r="K475" i="1"/>
  <c r="M475" i="1"/>
  <c r="L475" i="1" s="1"/>
  <c r="H476" i="1"/>
  <c r="I476" i="1"/>
  <c r="J476" i="1"/>
  <c r="K476" i="1" s="1"/>
  <c r="L476" i="1"/>
  <c r="M476" i="1"/>
  <c r="N476" i="1"/>
  <c r="H477" i="1"/>
  <c r="I477" i="1"/>
  <c r="J477" i="1"/>
  <c r="K477" i="1" s="1"/>
  <c r="M477" i="1"/>
  <c r="L477" i="1" s="1"/>
  <c r="H478" i="1"/>
  <c r="I478" i="1"/>
  <c r="J478" i="1"/>
  <c r="K478" i="1" s="1"/>
  <c r="L478" i="1"/>
  <c r="M478" i="1"/>
  <c r="N478" i="1"/>
  <c r="H479" i="1"/>
  <c r="I479" i="1"/>
  <c r="J479" i="1"/>
  <c r="K479" i="1"/>
  <c r="M479" i="1"/>
  <c r="N479" i="1" s="1"/>
  <c r="H480" i="1"/>
  <c r="I480" i="1"/>
  <c r="J480" i="1"/>
  <c r="K480" i="1" s="1"/>
  <c r="M480" i="1"/>
  <c r="N480" i="1" s="1"/>
  <c r="H481" i="1"/>
  <c r="I481" i="1"/>
  <c r="J481" i="1"/>
  <c r="K481" i="1"/>
  <c r="M481" i="1"/>
  <c r="N481" i="1" s="1"/>
  <c r="H482" i="1"/>
  <c r="I482" i="1"/>
  <c r="J482" i="1"/>
  <c r="K482" i="1" s="1"/>
  <c r="L482" i="1"/>
  <c r="M482" i="1"/>
  <c r="N482" i="1"/>
  <c r="H483" i="1"/>
  <c r="I483" i="1"/>
  <c r="J483" i="1"/>
  <c r="K483" i="1"/>
  <c r="M483" i="1"/>
  <c r="L483" i="1" s="1"/>
  <c r="H484" i="1"/>
  <c r="I484" i="1"/>
  <c r="J484" i="1"/>
  <c r="K484" i="1" s="1"/>
  <c r="M484" i="1"/>
  <c r="L484" i="1" s="1"/>
  <c r="N484" i="1"/>
  <c r="H485" i="1"/>
  <c r="I485" i="1"/>
  <c r="J485" i="1"/>
  <c r="K485" i="1" s="1"/>
  <c r="M485" i="1"/>
  <c r="L485" i="1" s="1"/>
  <c r="H486" i="1"/>
  <c r="I486" i="1"/>
  <c r="J486" i="1"/>
  <c r="K486" i="1" s="1"/>
  <c r="L486" i="1"/>
  <c r="M486" i="1"/>
  <c r="N486" i="1"/>
  <c r="H487" i="1"/>
  <c r="I487" i="1"/>
  <c r="J487" i="1"/>
  <c r="K487" i="1"/>
  <c r="L487" i="1"/>
  <c r="M487" i="1"/>
  <c r="N487" i="1" s="1"/>
  <c r="H488" i="1"/>
  <c r="I488" i="1"/>
  <c r="J488" i="1"/>
  <c r="K488" i="1" s="1"/>
  <c r="M488" i="1"/>
  <c r="N488" i="1" s="1"/>
  <c r="H489" i="1"/>
  <c r="I489" i="1"/>
  <c r="J489" i="1"/>
  <c r="K489" i="1"/>
  <c r="M489" i="1"/>
  <c r="N489" i="1" s="1"/>
  <c r="H490" i="1"/>
  <c r="I490" i="1"/>
  <c r="J490" i="1"/>
  <c r="K490" i="1" s="1"/>
  <c r="M490" i="1"/>
  <c r="L490" i="1" s="1"/>
  <c r="N490" i="1"/>
  <c r="H491" i="1"/>
  <c r="I491" i="1"/>
  <c r="J491" i="1"/>
  <c r="K491" i="1"/>
  <c r="M491" i="1"/>
  <c r="L491" i="1" s="1"/>
  <c r="H492" i="1"/>
  <c r="I492" i="1"/>
  <c r="J492" i="1"/>
  <c r="K492" i="1" s="1"/>
  <c r="M492" i="1"/>
  <c r="L492" i="1" s="1"/>
  <c r="N492" i="1"/>
  <c r="H493" i="1"/>
  <c r="I493" i="1"/>
  <c r="J493" i="1"/>
  <c r="K493" i="1" s="1"/>
  <c r="M493" i="1"/>
  <c r="L493" i="1" s="1"/>
  <c r="H494" i="1"/>
  <c r="I494" i="1"/>
  <c r="J494" i="1"/>
  <c r="K494" i="1" s="1"/>
  <c r="L494" i="1"/>
  <c r="M494" i="1"/>
  <c r="N494" i="1"/>
  <c r="H495" i="1"/>
  <c r="I495" i="1"/>
  <c r="J495" i="1"/>
  <c r="K495" i="1"/>
  <c r="M495" i="1"/>
  <c r="N495" i="1" s="1"/>
  <c r="H496" i="1"/>
  <c r="I496" i="1"/>
  <c r="J496" i="1"/>
  <c r="K496" i="1" s="1"/>
  <c r="M496" i="1"/>
  <c r="N496" i="1" s="1"/>
  <c r="H497" i="1"/>
  <c r="I497" i="1"/>
  <c r="J497" i="1"/>
  <c r="K497" i="1" s="1"/>
  <c r="M497" i="1"/>
  <c r="N497" i="1" s="1"/>
  <c r="H498" i="1"/>
  <c r="I498" i="1"/>
  <c r="J498" i="1"/>
  <c r="K498" i="1" s="1"/>
  <c r="M498" i="1"/>
  <c r="L498" i="1" s="1"/>
  <c r="N498" i="1"/>
  <c r="H499" i="1"/>
  <c r="I499" i="1"/>
  <c r="J499" i="1"/>
  <c r="K499" i="1"/>
  <c r="M499" i="1"/>
  <c r="L499" i="1" s="1"/>
  <c r="H500" i="1"/>
  <c r="I500" i="1"/>
  <c r="J500" i="1"/>
  <c r="K500" i="1" s="1"/>
  <c r="M500" i="1"/>
  <c r="L500" i="1" s="1"/>
  <c r="N500" i="1"/>
  <c r="M2" i="1"/>
  <c r="L2" i="1" s="1"/>
  <c r="I2" i="1"/>
  <c r="H2" i="1"/>
  <c r="K2" i="1" s="1"/>
  <c r="M11" i="2"/>
  <c r="M4" i="2"/>
  <c r="M5" i="2"/>
  <c r="M6" i="2"/>
  <c r="M7" i="2"/>
  <c r="M8" i="2"/>
  <c r="M9" i="2"/>
  <c r="M10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2" i="2"/>
  <c r="L448" i="1" l="1"/>
  <c r="L488" i="1"/>
  <c r="L436" i="1"/>
  <c r="N420" i="1"/>
  <c r="N395" i="1"/>
  <c r="L359" i="1"/>
  <c r="L312" i="1"/>
  <c r="L307" i="1"/>
  <c r="L302" i="1"/>
  <c r="N291" i="1"/>
  <c r="N286" i="1"/>
  <c r="L260" i="1"/>
  <c r="N234" i="1"/>
  <c r="N218" i="1"/>
  <c r="L213" i="1"/>
  <c r="L208" i="1"/>
  <c r="L203" i="1"/>
  <c r="L162" i="1"/>
  <c r="N146" i="1"/>
  <c r="L136" i="1"/>
  <c r="N120" i="1"/>
  <c r="L115" i="1"/>
  <c r="L42" i="1"/>
  <c r="L37" i="1"/>
  <c r="N26" i="1"/>
  <c r="N21" i="1"/>
  <c r="L16" i="1"/>
  <c r="L99" i="1"/>
  <c r="L348" i="1"/>
  <c r="N322" i="1"/>
  <c r="L78" i="1"/>
  <c r="L31" i="1"/>
  <c r="L335" i="1"/>
  <c r="L456" i="1"/>
  <c r="N435" i="1"/>
  <c r="N259" i="1"/>
  <c r="N254" i="1"/>
  <c r="N212" i="1"/>
  <c r="N202" i="1"/>
  <c r="N197" i="1"/>
  <c r="N192" i="1"/>
  <c r="N114" i="1"/>
  <c r="N88" i="1"/>
  <c r="N36" i="1"/>
  <c r="L343" i="1"/>
  <c r="L311" i="1"/>
  <c r="L264" i="1"/>
  <c r="L166" i="1"/>
  <c r="L67" i="1"/>
  <c r="L471" i="1"/>
  <c r="L368" i="1"/>
  <c r="L316" i="1"/>
  <c r="L171" i="1"/>
  <c r="L46" i="1"/>
  <c r="L387" i="1"/>
  <c r="L472" i="1"/>
  <c r="L440" i="1"/>
  <c r="L404" i="1"/>
  <c r="L399" i="1"/>
  <c r="L295" i="1"/>
  <c r="L248" i="1"/>
  <c r="L222" i="1"/>
  <c r="N186" i="1"/>
  <c r="N181" i="1"/>
  <c r="L150" i="1"/>
  <c r="N82" i="1"/>
  <c r="N56" i="1"/>
  <c r="N4" i="1"/>
  <c r="L278" i="1"/>
  <c r="L415" i="1"/>
  <c r="L244" i="1"/>
  <c r="L400" i="1"/>
  <c r="L279" i="1"/>
  <c r="L232" i="1"/>
  <c r="L211" i="1"/>
  <c r="L206" i="1"/>
  <c r="L134" i="1"/>
  <c r="L433" i="1"/>
  <c r="L223" i="1"/>
  <c r="N444" i="1"/>
  <c r="L439" i="1"/>
  <c r="L383" i="1"/>
  <c r="L336" i="1"/>
  <c r="N315" i="1"/>
  <c r="N310" i="1"/>
  <c r="L284" i="1"/>
  <c r="N258" i="1"/>
  <c r="N196" i="1"/>
  <c r="N170" i="1"/>
  <c r="N144" i="1"/>
  <c r="L139" i="1"/>
  <c r="N50" i="1"/>
  <c r="N45" i="1"/>
  <c r="L40" i="1"/>
  <c r="L14" i="1"/>
  <c r="L367" i="1"/>
  <c r="L320" i="1"/>
  <c r="L268" i="1"/>
  <c r="L123" i="1"/>
  <c r="L24" i="1"/>
  <c r="L372" i="1"/>
  <c r="L247" i="1"/>
  <c r="L102" i="1"/>
  <c r="L296" i="1"/>
  <c r="L496" i="1"/>
  <c r="L480" i="1"/>
  <c r="L351" i="1"/>
  <c r="L304" i="1"/>
  <c r="N283" i="1"/>
  <c r="L252" i="1"/>
  <c r="N180" i="1"/>
  <c r="N138" i="1"/>
  <c r="N112" i="1"/>
  <c r="L107" i="1"/>
  <c r="N18" i="1"/>
  <c r="N13" i="1"/>
  <c r="L8" i="1"/>
  <c r="L464" i="1"/>
  <c r="L236" i="1"/>
  <c r="N122" i="1"/>
  <c r="N96" i="1"/>
  <c r="L91" i="1"/>
  <c r="N44" i="1"/>
  <c r="L495" i="1"/>
  <c r="L340" i="1"/>
  <c r="L75" i="1"/>
  <c r="L376" i="1"/>
  <c r="L324" i="1"/>
  <c r="L158" i="1"/>
  <c r="L59" i="1"/>
  <c r="N468" i="1"/>
  <c r="L463" i="1"/>
  <c r="N442" i="1"/>
  <c r="L432" i="1"/>
  <c r="N386" i="1"/>
  <c r="L360" i="1"/>
  <c r="N339" i="1"/>
  <c r="N334" i="1"/>
  <c r="L308" i="1"/>
  <c r="N282" i="1"/>
  <c r="N199" i="1"/>
  <c r="N168" i="1"/>
  <c r="L163" i="1"/>
  <c r="N69" i="1"/>
  <c r="L38" i="1"/>
  <c r="L288" i="1"/>
  <c r="L272" i="1"/>
  <c r="L54" i="1"/>
  <c r="N452" i="1"/>
  <c r="L447" i="1"/>
  <c r="L391" i="1"/>
  <c r="L344" i="1"/>
  <c r="N323" i="1"/>
  <c r="N318" i="1"/>
  <c r="L292" i="1"/>
  <c r="N266" i="1"/>
  <c r="L219" i="1"/>
  <c r="N178" i="1"/>
  <c r="N152" i="1"/>
  <c r="L147" i="1"/>
  <c r="N53" i="1"/>
  <c r="L48" i="1"/>
  <c r="L22" i="1"/>
  <c r="L319" i="1"/>
  <c r="L427" i="1"/>
  <c r="L174" i="1"/>
  <c r="L479" i="1"/>
  <c r="L7" i="1"/>
  <c r="L303" i="1"/>
  <c r="L256" i="1"/>
  <c r="L375" i="1"/>
  <c r="L328" i="1"/>
  <c r="L276" i="1"/>
  <c r="N250" i="1"/>
  <c r="L131" i="1"/>
  <c r="L32" i="1"/>
  <c r="L6" i="1"/>
  <c r="L329" i="1"/>
  <c r="N329" i="1"/>
  <c r="L265" i="1"/>
  <c r="N265" i="1"/>
  <c r="N499" i="1"/>
  <c r="L497" i="1"/>
  <c r="N491" i="1"/>
  <c r="L489" i="1"/>
  <c r="N483" i="1"/>
  <c r="L481" i="1"/>
  <c r="N475" i="1"/>
  <c r="L473" i="1"/>
  <c r="N467" i="1"/>
  <c r="L465" i="1"/>
  <c r="N459" i="1"/>
  <c r="L457" i="1"/>
  <c r="N451" i="1"/>
  <c r="L449" i="1"/>
  <c r="N443" i="1"/>
  <c r="L441" i="1"/>
  <c r="L434" i="1"/>
  <c r="N429" i="1"/>
  <c r="L428" i="1"/>
  <c r="N418" i="1"/>
  <c r="L416" i="1"/>
  <c r="N412" i="1"/>
  <c r="L411" i="1"/>
  <c r="L396" i="1"/>
  <c r="L392" i="1"/>
  <c r="L388" i="1"/>
  <c r="L381" i="1"/>
  <c r="N381" i="1"/>
  <c r="L369" i="1"/>
  <c r="N369" i="1"/>
  <c r="L305" i="1"/>
  <c r="N305" i="1"/>
  <c r="L241" i="1"/>
  <c r="N241" i="1"/>
  <c r="L345" i="1"/>
  <c r="N345" i="1"/>
  <c r="L281" i="1"/>
  <c r="N281" i="1"/>
  <c r="L220" i="1"/>
  <c r="N220" i="1"/>
  <c r="N145" i="1"/>
  <c r="L145" i="1"/>
  <c r="N81" i="1"/>
  <c r="L81" i="1"/>
  <c r="N493" i="1"/>
  <c r="N485" i="1"/>
  <c r="N477" i="1"/>
  <c r="N469" i="1"/>
  <c r="N461" i="1"/>
  <c r="N453" i="1"/>
  <c r="N445" i="1"/>
  <c r="N437" i="1"/>
  <c r="N425" i="1"/>
  <c r="N413" i="1"/>
  <c r="N389" i="1"/>
  <c r="L321" i="1"/>
  <c r="N321" i="1"/>
  <c r="L257" i="1"/>
  <c r="N257" i="1"/>
  <c r="N179" i="1"/>
  <c r="L179" i="1"/>
  <c r="L373" i="1"/>
  <c r="N373" i="1"/>
  <c r="L361" i="1"/>
  <c r="N361" i="1"/>
  <c r="L297" i="1"/>
  <c r="N297" i="1"/>
  <c r="L233" i="1"/>
  <c r="N233" i="1"/>
  <c r="L431" i="1"/>
  <c r="L337" i="1"/>
  <c r="N337" i="1"/>
  <c r="L273" i="1"/>
  <c r="N273" i="1"/>
  <c r="N421" i="1"/>
  <c r="L377" i="1"/>
  <c r="N377" i="1"/>
  <c r="L313" i="1"/>
  <c r="N313" i="1"/>
  <c r="L249" i="1"/>
  <c r="N249" i="1"/>
  <c r="L353" i="1"/>
  <c r="N353" i="1"/>
  <c r="L289" i="1"/>
  <c r="N289" i="1"/>
  <c r="L216" i="1"/>
  <c r="N216" i="1"/>
  <c r="L207" i="1"/>
  <c r="N207" i="1"/>
  <c r="N225" i="1"/>
  <c r="L175" i="1"/>
  <c r="N175" i="1"/>
  <c r="N129" i="1"/>
  <c r="L129" i="1"/>
  <c r="N65" i="1"/>
  <c r="L65" i="1"/>
  <c r="N41" i="1"/>
  <c r="L41" i="1"/>
  <c r="L215" i="1"/>
  <c r="L195" i="1"/>
  <c r="N185" i="1"/>
  <c r="L185" i="1"/>
  <c r="L172" i="1"/>
  <c r="N172" i="1"/>
  <c r="N169" i="1"/>
  <c r="L169" i="1"/>
  <c r="N105" i="1"/>
  <c r="L105" i="1"/>
  <c r="N17" i="1"/>
  <c r="L17" i="1"/>
  <c r="L167" i="1"/>
  <c r="N167" i="1"/>
  <c r="N121" i="1"/>
  <c r="L121" i="1"/>
  <c r="N57" i="1"/>
  <c r="L57" i="1"/>
  <c r="N33" i="1"/>
  <c r="L33" i="1"/>
  <c r="L227" i="1"/>
  <c r="N193" i="1"/>
  <c r="L193" i="1"/>
  <c r="L183" i="1"/>
  <c r="N183" i="1"/>
  <c r="L164" i="1"/>
  <c r="N164" i="1"/>
  <c r="N161" i="1"/>
  <c r="L161" i="1"/>
  <c r="N97" i="1"/>
  <c r="L97" i="1"/>
  <c r="N9" i="1"/>
  <c r="L9" i="1"/>
  <c r="N365" i="1"/>
  <c r="N357" i="1"/>
  <c r="N349" i="1"/>
  <c r="N341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01" i="1"/>
  <c r="L201" i="1"/>
  <c r="N137" i="1"/>
  <c r="L137" i="1"/>
  <c r="N73" i="1"/>
  <c r="L73" i="1"/>
  <c r="N49" i="1"/>
  <c r="L49" i="1"/>
  <c r="L187" i="1"/>
  <c r="N177" i="1"/>
  <c r="L177" i="1"/>
  <c r="L159" i="1"/>
  <c r="N159" i="1"/>
  <c r="N113" i="1"/>
  <c r="L113" i="1"/>
  <c r="N25" i="1"/>
  <c r="L25" i="1"/>
  <c r="L214" i="1"/>
  <c r="L198" i="1"/>
  <c r="L191" i="1"/>
  <c r="N191" i="1"/>
  <c r="L156" i="1"/>
  <c r="N156" i="1"/>
  <c r="N153" i="1"/>
  <c r="L153" i="1"/>
  <c r="N89" i="1"/>
  <c r="L89" i="1"/>
  <c r="N51" i="1"/>
  <c r="N43" i="1"/>
  <c r="N35" i="1"/>
  <c r="N27" i="1"/>
  <c r="N19" i="1"/>
  <c r="N11" i="1"/>
  <c r="N3" i="1"/>
  <c r="N148" i="1"/>
  <c r="N140" i="1"/>
  <c r="N132" i="1"/>
  <c r="N124" i="1"/>
  <c r="N116" i="1"/>
  <c r="N108" i="1"/>
  <c r="N100" i="1"/>
  <c r="N92" i="1"/>
  <c r="N84" i="1"/>
  <c r="N76" i="1"/>
  <c r="N68" i="1"/>
  <c r="N60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J501" i="1"/>
  <c r="E3" i="2" l="1"/>
  <c r="F3" i="2" s="1"/>
  <c r="E4" i="2"/>
  <c r="G4" i="2" s="1"/>
  <c r="E5" i="2"/>
  <c r="G5" i="2" s="1"/>
  <c r="E6" i="2"/>
  <c r="G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G12" i="2" s="1"/>
  <c r="E13" i="2"/>
  <c r="G13" i="2" s="1"/>
  <c r="E14" i="2"/>
  <c r="G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G20" i="2" s="1"/>
  <c r="E21" i="2"/>
  <c r="G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G28" i="2" s="1"/>
  <c r="E29" i="2"/>
  <c r="G29" i="2" s="1"/>
  <c r="E30" i="2"/>
  <c r="G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G36" i="2" s="1"/>
  <c r="E37" i="2"/>
  <c r="G37" i="2" s="1"/>
  <c r="E38" i="2"/>
  <c r="G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G44" i="2" s="1"/>
  <c r="E45" i="2"/>
  <c r="G45" i="2" s="1"/>
  <c r="E46" i="2"/>
  <c r="G46" i="2" s="1"/>
  <c r="E47" i="2"/>
  <c r="F47" i="2" s="1"/>
  <c r="E48" i="2"/>
  <c r="F48" i="2" s="1"/>
  <c r="E49" i="2"/>
  <c r="F49" i="2" s="1"/>
  <c r="E50" i="2"/>
  <c r="G50" i="2" s="1"/>
  <c r="E51" i="2"/>
  <c r="F51" i="2" s="1"/>
  <c r="E52" i="2"/>
  <c r="G52" i="2" s="1"/>
  <c r="E53" i="2"/>
  <c r="G53" i="2" s="1"/>
  <c r="E54" i="2"/>
  <c r="G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G60" i="2" s="1"/>
  <c r="E61" i="2"/>
  <c r="G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G68" i="2" s="1"/>
  <c r="E69" i="2"/>
  <c r="G69" i="2" s="1"/>
  <c r="E70" i="2"/>
  <c r="F70" i="2" s="1"/>
  <c r="E71" i="2"/>
  <c r="F71" i="2" s="1"/>
  <c r="E72" i="2"/>
  <c r="F72" i="2" s="1"/>
  <c r="E73" i="2"/>
  <c r="F73" i="2" s="1"/>
  <c r="E74" i="2"/>
  <c r="G74" i="2" s="1"/>
  <c r="E75" i="2"/>
  <c r="F75" i="2" s="1"/>
  <c r="E76" i="2"/>
  <c r="G76" i="2" s="1"/>
  <c r="E77" i="2"/>
  <c r="G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G84" i="2" s="1"/>
  <c r="E85" i="2"/>
  <c r="G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G92" i="2" s="1"/>
  <c r="E93" i="2"/>
  <c r="G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G100" i="2" s="1"/>
  <c r="E101" i="2"/>
  <c r="G101" i="2" s="1"/>
  <c r="E102" i="2"/>
  <c r="F102" i="2" s="1"/>
  <c r="E2" i="2"/>
  <c r="F2" i="2" s="1"/>
  <c r="F77" i="2" l="1"/>
  <c r="H77" i="2" s="1"/>
  <c r="F21" i="2"/>
  <c r="H21" i="2" s="1"/>
  <c r="G75" i="2"/>
  <c r="H75" i="2" s="1"/>
  <c r="G3" i="2"/>
  <c r="H3" i="2" s="1"/>
  <c r="G99" i="2"/>
  <c r="H99" i="2" s="1"/>
  <c r="G91" i="2"/>
  <c r="H91" i="2" s="1"/>
  <c r="G35" i="2"/>
  <c r="H35" i="2" s="1"/>
  <c r="G34" i="2"/>
  <c r="H34" i="2" s="1"/>
  <c r="F69" i="2"/>
  <c r="H69" i="2" s="1"/>
  <c r="G26" i="2"/>
  <c r="H26" i="2" s="1"/>
  <c r="F37" i="2"/>
  <c r="H37" i="2" s="1"/>
  <c r="G10" i="2"/>
  <c r="H10" i="2" s="1"/>
  <c r="F53" i="2"/>
  <c r="H53" i="2" s="1"/>
  <c r="F14" i="2"/>
  <c r="H14" i="2" s="1"/>
  <c r="G67" i="2"/>
  <c r="H67" i="2" s="1"/>
  <c r="G19" i="2"/>
  <c r="H19" i="2" s="1"/>
  <c r="F30" i="2"/>
  <c r="H30" i="2" s="1"/>
  <c r="F54" i="2"/>
  <c r="H54" i="2" s="1"/>
  <c r="F101" i="2"/>
  <c r="H101" i="2" s="1"/>
  <c r="F46" i="2"/>
  <c r="H46" i="2" s="1"/>
  <c r="F13" i="2"/>
  <c r="H13" i="2" s="1"/>
  <c r="G59" i="2"/>
  <c r="H59" i="2" s="1"/>
  <c r="G18" i="2"/>
  <c r="H18" i="2" s="1"/>
  <c r="F93" i="2"/>
  <c r="H93" i="2" s="1"/>
  <c r="F45" i="2"/>
  <c r="H45" i="2" s="1"/>
  <c r="F6" i="2"/>
  <c r="H6" i="2" s="1"/>
  <c r="G51" i="2"/>
  <c r="H51" i="2" s="1"/>
  <c r="F85" i="2"/>
  <c r="H85" i="2" s="1"/>
  <c r="F38" i="2"/>
  <c r="H38" i="2" s="1"/>
  <c r="F5" i="2"/>
  <c r="H5" i="2" s="1"/>
  <c r="G43" i="2"/>
  <c r="H43" i="2" s="1"/>
  <c r="G11" i="2"/>
  <c r="H11" i="2" s="1"/>
  <c r="F61" i="2"/>
  <c r="H61" i="2" s="1"/>
  <c r="F29" i="2"/>
  <c r="H29" i="2" s="1"/>
  <c r="G83" i="2"/>
  <c r="H83" i="2" s="1"/>
  <c r="G27" i="2"/>
  <c r="H27" i="2" s="1"/>
  <c r="G98" i="2"/>
  <c r="H98" i="2" s="1"/>
  <c r="G90" i="2"/>
  <c r="H90" i="2" s="1"/>
  <c r="G82" i="2"/>
  <c r="H82" i="2" s="1"/>
  <c r="G66" i="2"/>
  <c r="H66" i="2" s="1"/>
  <c r="F100" i="2"/>
  <c r="H100" i="2" s="1"/>
  <c r="F92" i="2"/>
  <c r="H92" i="2" s="1"/>
  <c r="F84" i="2"/>
  <c r="H84" i="2" s="1"/>
  <c r="F76" i="2"/>
  <c r="H76" i="2" s="1"/>
  <c r="F68" i="2"/>
  <c r="H68" i="2" s="1"/>
  <c r="F60" i="2"/>
  <c r="H60" i="2" s="1"/>
  <c r="F52" i="2"/>
  <c r="H52" i="2" s="1"/>
  <c r="F44" i="2"/>
  <c r="H44" i="2" s="1"/>
  <c r="F36" i="2"/>
  <c r="H36" i="2" s="1"/>
  <c r="F28" i="2"/>
  <c r="H28" i="2" s="1"/>
  <c r="F20" i="2"/>
  <c r="H20" i="2" s="1"/>
  <c r="F12" i="2"/>
  <c r="H12" i="2" s="1"/>
  <c r="F4" i="2"/>
  <c r="H4" i="2" s="1"/>
  <c r="G97" i="2"/>
  <c r="H97" i="2" s="1"/>
  <c r="G89" i="2"/>
  <c r="H89" i="2" s="1"/>
  <c r="G81" i="2"/>
  <c r="H81" i="2" s="1"/>
  <c r="G73" i="2"/>
  <c r="H73" i="2" s="1"/>
  <c r="G65" i="2"/>
  <c r="H65" i="2" s="1"/>
  <c r="G57" i="2"/>
  <c r="H57" i="2" s="1"/>
  <c r="G49" i="2"/>
  <c r="H49" i="2" s="1"/>
  <c r="G41" i="2"/>
  <c r="H41" i="2" s="1"/>
  <c r="G33" i="2"/>
  <c r="H33" i="2" s="1"/>
  <c r="G25" i="2"/>
  <c r="H25" i="2" s="1"/>
  <c r="G17" i="2"/>
  <c r="H17" i="2" s="1"/>
  <c r="G9" i="2"/>
  <c r="H9" i="2" s="1"/>
  <c r="G58" i="2"/>
  <c r="H58" i="2" s="1"/>
  <c r="G96" i="2"/>
  <c r="H96" i="2" s="1"/>
  <c r="G88" i="2"/>
  <c r="H88" i="2" s="1"/>
  <c r="G80" i="2"/>
  <c r="H80" i="2" s="1"/>
  <c r="G72" i="2"/>
  <c r="H72" i="2" s="1"/>
  <c r="G64" i="2"/>
  <c r="H64" i="2" s="1"/>
  <c r="G56" i="2"/>
  <c r="H56" i="2" s="1"/>
  <c r="G48" i="2"/>
  <c r="H48" i="2" s="1"/>
  <c r="G40" i="2"/>
  <c r="H40" i="2" s="1"/>
  <c r="G32" i="2"/>
  <c r="H32" i="2" s="1"/>
  <c r="G24" i="2"/>
  <c r="H24" i="2" s="1"/>
  <c r="G16" i="2"/>
  <c r="H16" i="2" s="1"/>
  <c r="G8" i="2"/>
  <c r="H8" i="2" s="1"/>
  <c r="G42" i="2"/>
  <c r="H42" i="2" s="1"/>
  <c r="F74" i="2"/>
  <c r="H74" i="2" s="1"/>
  <c r="F50" i="2"/>
  <c r="H50" i="2" s="1"/>
  <c r="G2" i="2"/>
  <c r="H2" i="2" s="1"/>
  <c r="G95" i="2"/>
  <c r="H95" i="2" s="1"/>
  <c r="G87" i="2"/>
  <c r="H87" i="2" s="1"/>
  <c r="G79" i="2"/>
  <c r="H79" i="2" s="1"/>
  <c r="G71" i="2"/>
  <c r="H71" i="2" s="1"/>
  <c r="G63" i="2"/>
  <c r="H63" i="2" s="1"/>
  <c r="G55" i="2"/>
  <c r="H55" i="2" s="1"/>
  <c r="G47" i="2"/>
  <c r="H47" i="2" s="1"/>
  <c r="G39" i="2"/>
  <c r="H39" i="2" s="1"/>
  <c r="G31" i="2"/>
  <c r="H31" i="2" s="1"/>
  <c r="G23" i="2"/>
  <c r="H23" i="2" s="1"/>
  <c r="G15" i="2"/>
  <c r="H15" i="2" s="1"/>
  <c r="G7" i="2"/>
  <c r="H7" i="2" s="1"/>
  <c r="G102" i="2"/>
  <c r="H102" i="2" s="1"/>
  <c r="G94" i="2"/>
  <c r="H94" i="2" s="1"/>
  <c r="G86" i="2"/>
  <c r="H86" i="2" s="1"/>
  <c r="G78" i="2"/>
  <c r="H78" i="2" s="1"/>
  <c r="G70" i="2"/>
  <c r="H70" i="2" s="1"/>
  <c r="G62" i="2"/>
  <c r="H62" i="2" s="1"/>
  <c r="G22" i="2"/>
  <c r="H22" i="2" s="1"/>
  <c r="H501" i="1"/>
  <c r="I501" i="1"/>
  <c r="K501" i="1"/>
  <c r="L501" i="1" l="1"/>
  <c r="M501" i="1"/>
  <c r="N501" i="1" s="1"/>
  <c r="N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<sst xmlns="http://schemas.openxmlformats.org/spreadsheetml/2006/main" count="33" uniqueCount="30">
  <si>
    <t>Temperature(K)</t>
    <phoneticPr fontId="1" type="noConversion"/>
  </si>
  <si>
    <r>
      <t>n(1e19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</si>
  <si>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</si>
  <si>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t>S(μV/K)</t>
    <phoneticPr fontId="1" type="noConversion"/>
  </si>
  <si>
    <t>σ(S/cm)</t>
    <phoneticPr fontId="1" type="noConversion"/>
  </si>
  <si>
    <r>
      <t>PF(μW/cm·K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</si>
  <si>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m</t>
    </r>
    <r>
      <rPr>
        <vertAlign val="superscript"/>
        <sz val="11"/>
        <color theme="1"/>
        <rFont val="等线"/>
        <family val="3"/>
        <charset val="134"/>
        <scheme val="minor"/>
      </rPr>
      <t>*</t>
    </r>
    <r>
      <rPr>
        <sz val="11"/>
        <color theme="1"/>
        <rFont val="等线"/>
        <family val="2"/>
        <charset val="134"/>
        <scheme val="minor"/>
      </rPr>
      <t xml:space="preserve"> 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</si>
  <si>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2"/>
        <charset val="134"/>
        <scheme val="minor"/>
      </rPr>
      <t>in.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</si>
  <si>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2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ax</t>
    </r>
    <r>
      <rPr>
        <sz val="11"/>
        <color theme="1"/>
        <rFont val="等线"/>
        <family val="2"/>
        <charset val="134"/>
        <scheme val="minor"/>
      </rPr>
      <t>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</si>
  <si>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t>Temperature(K):</t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</si>
  <si>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</si>
  <si>
    <t>No.</t>
    <phoneticPr fontId="1" type="noConversion"/>
  </si>
  <si>
    <t>S_exp(μV/K)</t>
    <phoneticPr fontId="1" type="noConversion"/>
  </si>
  <si>
    <r>
      <t>n_exp(1e19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</si>
  <si>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sz val="11"/>
        <color theme="1"/>
        <rFont val="等线"/>
        <family val="3"/>
        <charset val="134"/>
        <scheme val="minor"/>
      </rPr>
      <t>_exp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</si>
  <si>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PF_exp(μW/cm·K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</si>
  <si>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t>σ(S/cm)</t>
  </si>
  <si>
    <r>
      <t>μ(cm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</si>
  <si>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PF(μW/cm·K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</si>
  <si>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m*(m</t>
    </r>
    <r>
      <rPr>
        <vertAlign val="subscript"/>
        <sz val="11"/>
        <rFont val="等线"/>
        <family val="3"/>
        <charset val="134"/>
        <scheme val="minor"/>
      </rPr>
      <t>e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</si>
  <si>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0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</si>
  <si>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w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</si>
  <si>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rFont val="等线"/>
        <family val="3"/>
        <charset val="134"/>
        <scheme val="minor"/>
      </rPr>
      <t>WT</t>
    </r>
    <r>
      <rPr>
        <sz val="11"/>
        <rFont val="等线"/>
        <family val="3"/>
        <charset val="134"/>
        <scheme val="minor"/>
      </rPr>
      <t>(cm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/V·s)</t>
    </r>
    <phoneticPr fontId="1" type="noConversion"/>
  </si>
  <si>
    <r>
      <t>PF</t>
    </r>
    <r>
      <rPr>
        <vertAlign val="subscript"/>
        <sz val="11"/>
        <rFont val="等线"/>
        <family val="3"/>
        <charset val="134"/>
        <scheme val="minor"/>
      </rPr>
      <t>opt</t>
    </r>
    <r>
      <rPr>
        <sz val="11"/>
        <rFont val="等线"/>
        <family val="3"/>
        <charset val="134"/>
        <scheme val="minor"/>
      </rPr>
      <t>(μW/cm·K</t>
    </r>
    <r>
      <rPr>
        <vertAlign val="superscript"/>
        <sz val="11"/>
        <rFont val="等线"/>
        <family val="3"/>
        <charset val="134"/>
        <scheme val="minor"/>
      </rPr>
      <t>2</t>
    </r>
    <r>
      <rPr>
        <sz val="11"/>
        <rFont val="等线"/>
        <family val="3"/>
        <charset val="134"/>
        <scheme val="minor"/>
      </rPr>
      <t>)</t>
    </r>
    <phoneticPr fontId="1" type="noConversion"/>
  </si>
  <si>
    <r>
      <t>n</t>
    </r>
    <r>
      <rPr>
        <vertAlign val="subscript"/>
        <sz val="11"/>
        <rFont val="等线"/>
        <family val="3"/>
        <charset val="134"/>
        <scheme val="minor"/>
      </rPr>
      <t>opt</t>
    </r>
    <r>
      <rPr>
        <sz val="11"/>
        <rFont val="等线"/>
        <family val="3"/>
        <charset val="134"/>
        <scheme val="minor"/>
      </rPr>
      <t>(1e19 cm</t>
    </r>
    <r>
      <rPr>
        <vertAlign val="superscript"/>
        <sz val="11"/>
        <rFont val="等线"/>
        <family val="3"/>
        <charset val="134"/>
        <scheme val="minor"/>
      </rPr>
      <t>-3</t>
    </r>
    <r>
      <rPr>
        <sz val="11"/>
        <rFont val="等线"/>
        <family val="3"/>
        <charset val="134"/>
        <scheme val="minor"/>
      </rPr>
      <t>)</t>
    </r>
    <phoneticPr fontId="1" type="noConversion"/>
  </si>
  <si>
    <t>T(K)</t>
    <phoneticPr fontId="1" type="noConversion"/>
  </si>
  <si>
    <r>
      <t>Lz(1e-8 WΩ/K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</si>
  <si>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κ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(W/m·K)</t>
    </r>
    <phoneticPr fontId="1" type="noConversion"/>
  </si>
  <si>
    <r>
      <t>E</t>
    </r>
    <r>
      <rPr>
        <vertAlign val="subscript"/>
        <sz val="11"/>
        <color theme="1"/>
        <rFont val="等线"/>
        <family val="3"/>
        <charset val="134"/>
        <scheme val="minor"/>
      </rPr>
      <t>Δ</t>
    </r>
    <r>
      <rPr>
        <sz val="11"/>
        <color theme="1"/>
        <rFont val="等线"/>
        <family val="2"/>
        <charset val="134"/>
        <scheme val="minor"/>
      </rPr>
      <t>(eV)</t>
    </r>
    <phoneticPr fontId="1" type="noConversion"/>
  </si>
  <si>
    <t>Nonparabolicity_Factor_ξ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</si>
</sst>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000_);[Red]\(0.0000\)"/>
    <numFmt numFmtId="178" formatCode="0.0E+00"/>
    <numFmt numFmtId="179" formatCode="0_ 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vertAlign val="superscript"/>
      <sz val="11"/>
      <name val="等线"/>
      <family val="3"/>
      <charset val="134"/>
      <scheme val="minor"/>
    </font>
    <font>
      <vertAlign val="subscript"/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E5BFBF"/>
      <name val="等线"/>
      <family val="2"/>
      <charset val="134"/>
      <scheme val="minor"/>
    </font>
    <font>
      <sz val="11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CC3B3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7B77"/>
        <bgColor indexed="64"/>
      </patternFill>
    </fill>
    <fill>
      <patternFill patternType="solid">
        <fgColor rgb="FFE5BFB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1" xfId="0" applyFont="1" applyFill="1" applyBorder="1">
      <alignment vertical="center"/>
    </xf>
    <xf numFmtId="176" fontId="0" fillId="0" borderId="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9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C3B34"/>
      <color rgb="FFE5BFBF"/>
      <color rgb="FFC77B77"/>
      <color rgb="FFA85E58"/>
      <color rgb="FFC26E6A"/>
      <color rgb="FFAB8381"/>
      <color rgb="FF250FF9"/>
      <color rgb="FF996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Pisarenko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Plot!$F$1</c:f>
              <c:strCache>
                <c:ptCount val="1"/>
                <c:pt idx="0">
                  <c:v>S(μV/K)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Plot!$F$2:$F$102</c:f>
              <c:numCache>
                <c:formatCode>0.00_);[Red]\(0.00\)</c:formatCode>
                <c:ptCount val="101"/>
                <c:pt idx="0">
                  <c:v>456.82145664347701</c:v>
                </c:pt>
                <c:pt idx="1">
                  <c:v>450.9018386936184</c:v>
                </c:pt>
                <c:pt idx="2">
                  <c:v>444.98456862665398</c:v>
                </c:pt>
                <c:pt idx="3">
                  <c:v>439.06981229456613</c:v>
                </c:pt>
                <c:pt idx="4">
                  <c:v>433.15774710775912</c:v>
                </c:pt>
                <c:pt idx="5">
                  <c:v>427.24856281747856</c:v>
                </c:pt>
                <c:pt idx="6">
                  <c:v>421.34246234779346</c:v>
                </c:pt>
                <c:pt idx="7">
                  <c:v>415.43966267977947</c:v>
                </c:pt>
                <c:pt idx="8">
                  <c:v>409.54039579058576</c:v>
                </c:pt>
                <c:pt idx="9">
                  <c:v>403.6449096501326</c:v>
                </c:pt>
                <c:pt idx="10">
                  <c:v>397.75346927822233</c:v>
                </c:pt>
                <c:pt idx="11">
                  <c:v>391.86635786483862</c:v>
                </c:pt>
                <c:pt idx="12">
                  <c:v>385.98387795641946</c:v>
                </c:pt>
                <c:pt idx="13">
                  <c:v>380.1063527108517</c:v>
                </c:pt>
                <c:pt idx="14">
                  <c:v>374.23412722384285</c:v>
                </c:pt>
                <c:pt idx="15">
                  <c:v>368.3675699292462</c:v>
                </c:pt>
                <c:pt idx="16">
                  <c:v>362.50707407573344</c:v>
                </c:pt>
                <c:pt idx="17">
                  <c:v>356.65305928202923</c:v>
                </c:pt>
                <c:pt idx="18">
                  <c:v>350.80597317262317</c:v>
                </c:pt>
                <c:pt idx="19">
                  <c:v>344.96629309556261</c:v>
                </c:pt>
                <c:pt idx="20">
                  <c:v>339.13452792350535</c:v>
                </c:pt>
                <c:pt idx="21">
                  <c:v>333.31121993869129</c:v>
                </c:pt>
                <c:pt idx="22">
                  <c:v>327.49694680189589</c:v>
                </c:pt>
                <c:pt idx="23">
                  <c:v>321.69232360470539</c:v>
                </c:pt>
                <c:pt idx="24">
                  <c:v>315.89800500358024</c:v>
                </c:pt>
                <c:pt idx="25">
                  <c:v>310.11468743319659</c:v>
                </c:pt>
                <c:pt idx="26">
                  <c:v>304.34311139539932</c:v>
                </c:pt>
                <c:pt idx="27">
                  <c:v>298.58406381875687</c:v>
                </c:pt>
                <c:pt idx="28">
                  <c:v>292.83838048220787</c:v>
                </c:pt>
                <c:pt idx="29">
                  <c:v>287.10694849457059</c:v>
                </c:pt>
                <c:pt idx="30">
                  <c:v>281.39070881972924</c:v>
                </c:pt>
                <c:pt idx="31">
                  <c:v>275.69065883515714</c:v>
                </c:pt>
                <c:pt idx="32">
                  <c:v>270.00785490902143</c:v>
                </c:pt>
                <c:pt idx="33">
                  <c:v>264.34341497842854</c:v>
                </c:pt>
                <c:pt idx="34">
                  <c:v>258.69852110846062</c:v>
                </c:pt>
                <c:pt idx="35">
                  <c:v>253.07442200846825</c:v>
                </c:pt>
                <c:pt idx="36">
                  <c:v>247.47243547863187</c:v>
                </c:pt>
                <c:pt idx="37">
                  <c:v>241.89395075614422</c:v>
                </c:pt>
                <c:pt idx="38">
                  <c:v>236.34043072647933</c:v>
                </c:pt>
                <c:pt idx="39">
                  <c:v>230.81341396112094</c:v>
                </c:pt>
                <c:pt idx="40">
                  <c:v>225.31451653894595</c:v>
                </c:pt>
                <c:pt idx="41">
                  <c:v>219.84543360416555</c:v>
                </c:pt>
                <c:pt idx="42">
                  <c:v>214.40794060948355</c:v>
                </c:pt>
                <c:pt idx="43">
                  <c:v>209.0038941889573</c:v>
                </c:pt>
                <c:pt idx="44">
                  <c:v>203.63523260114232</c:v>
                </c:pt>
                <c:pt idx="45">
                  <c:v>198.30397567955254</c:v>
                </c:pt>
                <c:pt idx="46">
                  <c:v>193.01222422443627</c:v>
                </c:pt>
                <c:pt idx="47">
                  <c:v>187.76215876759161</c:v>
                </c:pt>
                <c:pt idx="48">
                  <c:v>182.55603764057861</c:v>
                </c:pt>
                <c:pt idx="49">
                  <c:v>177.39619427645368</c:v>
                </c:pt>
                <c:pt idx="50">
                  <c:v>172.28503367633675</c:v>
                </c:pt>
                <c:pt idx="51">
                  <c:v>167.22502797492234</c:v>
                </c:pt>
                <c:pt idx="52">
                  <c:v>162.21871104369652</c:v>
                </c:pt>
                <c:pt idx="53">
                  <c:v>157.26867207740355</c:v>
                </c:pt>
                <c:pt idx="54">
                  <c:v>152.37754811837064</c:v>
                </c:pt>
                <c:pt idx="55">
                  <c:v>147.54801548480893</c:v>
                </c:pt>
                <c:pt idx="56">
                  <c:v>142.78278008331699</c:v>
                </c:pt>
                <c:pt idx="57">
                  <c:v>138.08456660250411</c:v>
                </c:pt>
                <c:pt idx="58">
                  <c:v>133.4561066038616</c:v>
                </c:pt>
                <c:pt idx="59">
                  <c:v>128.90012554762501</c:v>
                </c:pt>
                <c:pt idx="60">
                  <c:v>124.41932881504502</c:v>
                </c:pt>
                <c:pt idx="61">
                  <c:v>120.01638681380423</c:v>
                </c:pt>
                <c:pt idx="62">
                  <c:v>115.69391927976336</c:v>
                </c:pt>
                <c:pt idx="63">
                  <c:v>111.45447891505322</c:v>
                </c:pt>
                <c:pt idx="64">
                  <c:v>107.30053452893705</c:v>
                </c:pt>
                <c:pt idx="65">
                  <c:v>103.23445387297137</c:v>
                </c:pt>
                <c:pt idx="66">
                  <c:v>99.258486384739953</c:v>
                </c:pt>
                <c:pt idx="67">
                  <c:v>95.374746073854922</c:v>
                </c:pt>
                <c:pt idx="68">
                  <c:v>91.585194798941217</c:v>
                </c:pt>
                <c:pt idx="69">
                  <c:v>87.891626194081638</c:v>
                </c:pt>
                <c:pt idx="70">
                  <c:v>84.295650506792455</c:v>
                </c:pt>
                <c:pt idx="71">
                  <c:v>80.79868060648505</c:v>
                </c:pt>
                <c:pt idx="72">
                  <c:v>77.401919412082648</c:v>
                </c:pt>
                <c:pt idx="73">
                  <c:v>74.106348969939901</c:v>
                </c:pt>
                <c:pt idx="74">
                  <c:v>70.912721388599437</c:v>
                </c:pt>
                <c:pt idx="75">
                  <c:v>67.821551805776636</c:v>
                </c:pt>
                <c:pt idx="76">
                  <c:v>64.833113526072623</c:v>
                </c:pt>
                <c:pt idx="77">
                  <c:v>61.947435426380686</c:v>
                </c:pt>
                <c:pt idx="78">
                  <c:v>59.164301681140969</c:v>
                </c:pt>
                <c:pt idx="79">
                  <c:v>56.48325381298492</c:v>
                </c:pt>
                <c:pt idx="80">
                  <c:v>53.903595027498831</c:v>
                </c:pt>
                <c:pt idx="81">
                  <c:v>51.424396745461557</c:v>
                </c:pt>
                <c:pt idx="82">
                  <c:v>49.044507203480968</c:v>
                </c:pt>
                <c:pt idx="83">
                  <c:v>46.762561955853222</c:v>
                </c:pt>
                <c:pt idx="84">
                  <c:v>44.576996077887685</c:v>
                </c:pt>
                <c:pt idx="85">
                  <c:v>42.486057844729764</c:v>
                </c:pt>
                <c:pt idx="86">
                  <c:v>40.487823640493872</c:v>
                </c:pt>
                <c:pt idx="87">
                  <c:v>38.58021384052099</c:v>
                </c:pt>
                <c:pt idx="88">
                  <c:v>36.76100940479926</c:v>
                </c:pt>
                <c:pt idx="89">
                  <c:v>35.027868922646221</c:v>
                </c:pt>
                <c:pt idx="90">
                  <c:v>33.378345857122731</c:v>
                </c:pt>
                <c:pt idx="91">
                  <c:v>31.809905751513696</c:v>
                </c:pt>
                <c:pt idx="92">
                  <c:v>30.319943178683417</c:v>
                </c:pt>
                <c:pt idx="93">
                  <c:v>28.905798236166479</c:v>
                </c:pt>
                <c:pt idx="94">
                  <c:v>27.56477241449549</c:v>
                </c:pt>
                <c:pt idx="95">
                  <c:v>26.294143692449424</c:v>
                </c:pt>
                <c:pt idx="96">
                  <c:v>25.091180739728546</c:v>
                </c:pt>
                <c:pt idx="97">
                  <c:v>23.953156134151232</c:v>
                </c:pt>
                <c:pt idx="98">
                  <c:v>22.877358526119249</c:v>
                </c:pt>
                <c:pt idx="99">
                  <c:v>21.861103707203842</c:v>
                </c:pt>
                <c:pt idx="100">
                  <c:v>20.901744561827297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8-496B-9075-AE7AECAF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1"/>
          <c:order val="1"/>
          <c:tx>
            <c:strRef>
              <c:f>Plot!$K$1</c:f>
              <c:strCache>
                <c:ptCount val="1"/>
                <c:pt idx="0">
                  <c:v>S_exp(μV/K)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Plot!$K$2:$K$101</c:f>
              <c:numCache>
                <c:formatCode>0.00_);[Red]\(0.00\)</c:formatCode>
                <c:ptCount val="100"/>
                <c:pt idx="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E-425C-BE01-359817824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S(μV/K)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#,##0_);[Red]\(#,##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26E6A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Carrier Mobility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Plot!$G$1</c:f>
              <c:strCache>
                <c:ptCount val="1"/>
                <c:pt idx="0">
                  <c:v>μ(cm2/V·s)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Plot!$G$2:$G$102</c:f>
              <c:numCache>
                <c:formatCode>0.00_);[Red]\(0.00\)</c:formatCode>
                <c:ptCount val="101"/>
                <c:pt idx="0">
                  <c:v>98.396315735234893</c:v>
                </c:pt>
                <c:pt idx="1">
                  <c:v>98.353702003756624</c:v>
                </c:pt>
                <c:pt idx="2">
                  <c:v>98.308122384910092</c:v>
                </c:pt>
                <c:pt idx="3">
                  <c:v>98.259376577221801</c:v>
                </c:pt>
                <c:pt idx="4">
                  <c:v>98.207251636107117</c:v>
                </c:pt>
                <c:pt idx="5">
                  <c:v>98.151521303695645</c:v>
                </c:pt>
                <c:pt idx="6">
                  <c:v>98.091945322075006</c:v>
                </c:pt>
                <c:pt idx="7">
                  <c:v>98.028268732698749</c:v>
                </c:pt>
                <c:pt idx="8">
                  <c:v>97.960221165331859</c:v>
                </c:pt>
                <c:pt idx="9">
                  <c:v>97.887516120618642</c:v>
                </c:pt>
                <c:pt idx="10">
                  <c:v>97.809850251151005</c:v>
                </c:pt>
                <c:pt idx="11">
                  <c:v>97.72690264679926</c:v>
                </c:pt>
                <c:pt idx="12">
                  <c:v>97.638334131045085</c:v>
                </c:pt>
                <c:pt idx="13">
                  <c:v>97.543786576129818</c:v>
                </c:pt>
                <c:pt idx="14">
                  <c:v>97.442882246000551</c:v>
                </c:pt>
                <c:pt idx="15">
                  <c:v>97.33522317730403</c:v>
                </c:pt>
                <c:pt idx="16">
                  <c:v>97.220390610033562</c:v>
                </c:pt>
                <c:pt idx="17">
                  <c:v>97.097944480877999</c:v>
                </c:pt>
                <c:pt idx="18">
                  <c:v>96.967422993834376</c:v>
                </c:pt>
                <c:pt idx="19">
                  <c:v>96.828342284216546</c:v>
                </c:pt>
                <c:pt idx="20">
                  <c:v>96.680196193796405</c:v>
                </c:pt>
                <c:pt idx="21">
                  <c:v>96.522456176422253</c:v>
                </c:pt>
                <c:pt idx="22">
                  <c:v>96.354571355036242</c:v>
                </c:pt>
                <c:pt idx="23">
                  <c:v>96.175968752513313</c:v>
                </c:pt>
                <c:pt idx="24">
                  <c:v>95.986053720113247</c:v>
                </c:pt>
                <c:pt idx="25">
                  <c:v>95.784210588513744</c:v>
                </c:pt>
                <c:pt idx="26">
                  <c:v>95.569803567301292</c:v>
                </c:pt>
                <c:pt idx="27">
                  <c:v>95.342177919353432</c:v>
                </c:pt>
                <c:pt idx="28">
                  <c:v>95.100661436663103</c:v>
                </c:pt>
                <c:pt idx="29">
                  <c:v>94.844566243728735</c:v>
                </c:pt>
                <c:pt idx="30">
                  <c:v>94.573190953557997</c:v>
                </c:pt>
                <c:pt idx="31">
                  <c:v>94.285823199502843</c:v>
                </c:pt>
                <c:pt idx="32">
                  <c:v>93.981742563447511</c:v>
                </c:pt>
                <c:pt idx="33">
                  <c:v>93.660223917207816</c:v>
                </c:pt>
                <c:pt idx="34">
                  <c:v>93.320541189284071</c:v>
                </c:pt>
                <c:pt idx="35">
                  <c:v>92.961971563264484</c:v>
                </c:pt>
                <c:pt idx="36">
                  <c:v>92.583800107161778</c:v>
                </c:pt>
                <c:pt idx="37">
                  <c:v>92.185324824772692</c:v>
                </c:pt>
                <c:pt idx="38">
                  <c:v>91.765862110817679</c:v>
                </c:pt>
                <c:pt idx="39">
                  <c:v>91.32475258122976</c:v>
                </c:pt>
                <c:pt idx="40">
                  <c:v>90.86136723867692</c:v>
                </c:pt>
                <c:pt idx="41">
                  <c:v>90.375113921429943</c:v>
                </c:pt>
                <c:pt idx="42">
                  <c:v>89.865443971320758</c:v>
                </c:pt>
                <c:pt idx="43">
                  <c:v>89.331859044127299</c:v>
                </c:pt>
                <c:pt idx="44">
                  <c:v>88.773917973695163</c:v>
                </c:pt>
                <c:pt idx="45">
                  <c:v>88.191243589941024</c:v>
                </c:pt>
                <c:pt idx="46">
                  <c:v>87.583529381089761</c:v>
                </c:pt>
                <c:pt idx="47">
                  <c:v>86.950545882623544</c:v>
                </c:pt>
                <c:pt idx="48">
                  <c:v>86.292146669990885</c:v>
                </c:pt>
                <c:pt idx="49">
                  <c:v>85.608273829629482</c:v>
                </c:pt>
                <c:pt idx="50">
                  <c:v>84.898962783734348</c:v>
                </c:pt>
                <c:pt idx="51">
                  <c:v>84.16434634876677</c:v>
                </c:pt>
                <c:pt idx="52">
                  <c:v>83.404657916143137</c:v>
                </c:pt>
                <c:pt idx="53">
                  <c:v>82.620233655902339</c:v>
                </c:pt>
                <c:pt idx="54">
                  <c:v>81.811513660274883</c:v>
                </c:pt>
                <c:pt idx="55">
                  <c:v>80.979041963628347</c:v>
                </c:pt>
                <c:pt idx="56">
                  <c:v>80.123465397734549</c:v>
                </c:pt>
                <c:pt idx="57">
                  <c:v>79.245531265995368</c:v>
                </c:pt>
                <c:pt idx="58">
                  <c:v>78.34608384634717</c:v>
                </c:pt>
                <c:pt idx="59">
                  <c:v>77.426059759116455</c:v>
                </c:pt>
                <c:pt idx="60">
                  <c:v>76.486482262127112</c:v>
                </c:pt>
                <c:pt idx="61">
                  <c:v>75.528454559877829</c:v>
                </c:pt>
                <c:pt idx="62">
                  <c:v>74.553152235697269</c:v>
                </c:pt>
                <c:pt idx="63">
                  <c:v>73.561814934615356</c:v>
                </c:pt>
                <c:pt idx="64">
                  <c:v>72.555737439593017</c:v>
                </c:pt>
                <c:pt idx="65">
                  <c:v>71.536260294263229</c:v>
                </c:pt>
                <c:pt idx="66">
                  <c:v>70.504760131172588</c:v>
                </c:pt>
                <c:pt idx="67">
                  <c:v>69.462639865638124</c:v>
                </c:pt>
                <c:pt idx="68">
                  <c:v>68.411318911898974</c:v>
                </c:pt>
                <c:pt idx="69">
                  <c:v>67.352223570621916</c:v>
                </c:pt>
                <c:pt idx="70">
                  <c:v>66.28677772550293</c:v>
                </c:pt>
                <c:pt idx="71">
                  <c:v>65.216393972362098</c:v>
                </c:pt>
                <c:pt idx="72">
                  <c:v>64.142465287448815</c:v>
                </c:pt>
                <c:pt idx="73">
                  <c:v>63.066357323433863</c:v>
                </c:pt>
                <c:pt idx="74">
                  <c:v>61.989401402492582</c:v>
                </c:pt>
                <c:pt idx="75">
                  <c:v>60.912888256704719</c:v>
                </c:pt>
                <c:pt idx="76">
                  <c:v>59.838062547332726</c:v>
                </c:pt>
                <c:pt idx="77">
                  <c:v>58.766118176930703</c:v>
                </c:pt>
                <c:pt idx="78">
                  <c:v>57.698194392126013</c:v>
                </c:pt>
                <c:pt idx="79">
                  <c:v>56.6353726606132</c:v>
                </c:pt>
                <c:pt idx="80">
                  <c:v>55.578674293615421</c:v>
                </c:pt>
                <c:pt idx="81">
                  <c:v>54.529058774916145</c:v>
                </c:pt>
                <c:pt idx="82">
                  <c:v>53.48742274954644</c:v>
                </c:pt>
                <c:pt idx="83">
                  <c:v>52.454599619264023</c:v>
                </c:pt>
                <c:pt idx="84">
                  <c:v>51.431359687962612</c:v>
                </c:pt>
                <c:pt idx="85">
                  <c:v>50.418410797913999</c:v>
                </c:pt>
                <c:pt idx="86">
                  <c:v>49.41639939707845</c:v>
                </c:pt>
                <c:pt idx="87">
                  <c:v>48.425911978384384</c:v>
                </c:pt>
                <c:pt idx="88">
                  <c:v>47.447476833667096</c:v>
                </c:pt>
                <c:pt idx="89">
                  <c:v>46.481566067619418</c:v>
                </c:pt>
                <c:pt idx="90">
                  <c:v>45.528597820459069</c:v>
                </c:pt>
                <c:pt idx="91">
                  <c:v>44.58893865184308</c:v>
                </c:pt>
                <c:pt idx="92">
                  <c:v>43.662906042701501</c:v>
                </c:pt>
                <c:pt idx="93">
                  <c:v>42.750770975955973</c:v>
                </c:pt>
                <c:pt idx="94">
                  <c:v>41.852760561426955</c:v>
                </c:pt>
                <c:pt idx="95">
                  <c:v>40.969060674489043</c:v>
                </c:pt>
                <c:pt idx="96">
                  <c:v>40.099818582149297</c:v>
                </c:pt>
                <c:pt idx="97">
                  <c:v>39.245145534118286</c:v>
                </c:pt>
                <c:pt idx="98">
                  <c:v>38.405119300086213</c:v>
                </c:pt>
                <c:pt idx="99">
                  <c:v>37.579786637768315</c:v>
                </c:pt>
                <c:pt idx="100">
                  <c:v>36.76916567933781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5-4F60-B6B2-8512F1E8F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0"/>
          <c:order val="1"/>
          <c:tx>
            <c:strRef>
              <c:f>Plot!$L$1</c:f>
              <c:strCache>
                <c:ptCount val="1"/>
                <c:pt idx="0">
                  <c:v>μ_exp(cm2/V·s)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Plot!$L$2:$L$101</c:f>
              <c:numCache>
                <c:formatCode>0.00_);[Red]\(0.00\)</c:formatCode>
                <c:ptCount val="100"/>
                <c:pt idx="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C87-85D5-2139108B3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ax val="1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altLang="zh-CN"/>
                  <a:t>μ(</a:t>
                </a:r>
                <a:r>
                  <a:rPr lang="en-US" altLang="zh-CN"/>
                  <a:t>cm^2/V·s)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Power Factor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Plot!$H$1</c:f>
              <c:strCache>
                <c:ptCount val="1"/>
                <c:pt idx="0">
                  <c:v>PF(μW/cm·K2)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Plot!$H$2:$H$102</c:f>
              <c:numCache>
                <c:formatCode>0.00_);[Red]\(0.00\)</c:formatCode>
                <c:ptCount val="101"/>
                <c:pt idx="0">
                  <c:v>3.2898963821411131</c:v>
                </c:pt>
                <c:pt idx="1">
                  <c:v>3.4329313412148843</c:v>
                </c:pt>
                <c:pt idx="2">
                  <c:v>3.5808794139298397</c:v>
                </c:pt>
                <c:pt idx="3">
                  <c:v>3.733804335181202</c:v>
                </c:pt>
                <c:pt idx="4">
                  <c:v>3.8917606591615859</c:v>
                </c:pt>
                <c:pt idx="5">
                  <c:v>4.0547926457851018</c:v>
                </c:pt>
                <c:pt idx="6">
                  <c:v>4.2229330778698113</c:v>
                </c:pt>
                <c:pt idx="7">
                  <c:v>4.3962020086279425</c:v>
                </c:pt>
                <c:pt idx="8">
                  <c:v>4.5746054396278</c:v>
                </c:pt>
                <c:pt idx="9">
                  <c:v>4.7581339301157533</c:v>
                </c:pt>
                <c:pt idx="10">
                  <c:v>4.9467611394341455</c:v>
                </c:pt>
                <c:pt idx="11">
                  <c:v>5.1404423052535098</c:v>
                </c:pt>
                <c:pt idx="12">
                  <c:v>5.3391126614655589</c:v>
                </c:pt>
                <c:pt idx="13">
                  <c:v>5.5426858008701938</c:v>
                </c:pt>
                <c:pt idx="14">
                  <c:v>5.7510519892467968</c:v>
                </c:pt>
                <c:pt idx="15">
                  <c:v>5.9640764390352912</c:v>
                </c:pt>
                <c:pt idx="16">
                  <c:v>6.1815975526765756</c:v>
                </c:pt>
                <c:pt idx="17">
                  <c:v>6.4034251476790729</c:v>
                </c:pt>
                <c:pt idx="18">
                  <c:v>6.6293386776927594</c:v>
                </c:pt>
                <c:pt idx="19">
                  <c:v>6.8590854662804945</c:v>
                </c:pt>
                <c:pt idx="20">
                  <c:v>7.0923789726731403</c:v>
                </c:pt>
                <c:pt idx="21">
                  <c:v>7.3288971115673442</c:v>
                </c:pt>
                <c:pt idx="22">
                  <c:v>7.5682806519484069</c:v>
                </c:pt>
                <c:pt idx="23">
                  <c:v>7.810131722967002</c:v>
                </c:pt>
                <c:pt idx="24">
                  <c:v>8.0540124580253636</c:v>
                </c:pt>
                <c:pt idx="25">
                  <c:v>8.2994438113789641</c:v>
                </c:pt>
                <c:pt idx="26">
                  <c:v>8.5459045846665571</c:v>
                </c:pt>
                <c:pt idx="27">
                  <c:v>8.7928307037608509</c:v>
                </c:pt>
                <c:pt idx="28">
                  <c:v>9.0396147890792768</c:v>
                </c:pt>
                <c:pt idx="29">
                  <c:v>9.2856060648941305</c:v>
                </c:pt>
                <c:pt idx="30">
                  <c:v>9.5301106550962018</c:v>
                </c:pt>
                <c:pt idx="31">
                  <c:v>9.7723923141412961</c:v>
                </c:pt>
                <c:pt idx="32">
                  <c:v>10.011673642378197</c:v>
                </c:pt>
                <c:pt idx="33">
                  <c:v>10.247137834439016</c:v>
                </c:pt>
                <c:pt idx="34">
                  <c:v>10.477931007677483</c:v>
                </c:pt>
                <c:pt idx="35">
                  <c:v>10.703165154578505</c:v>
                </c:pt>
                <c:pt idx="36">
                  <c:v>10.921921758448546</c:v>
                </c:pt>
                <c:pt idx="37">
                  <c:v>11.133256105356583</c:v>
                </c:pt>
                <c:pt idx="38">
                  <c:v>11.33620231708873</c:v>
                </c:pt>
                <c:pt idx="39">
                  <c:v>11.529779119697622</c:v>
                </c:pt>
                <c:pt idx="40">
                  <c:v>11.71299635001491</c:v>
                </c:pt>
                <c:pt idx="41">
                  <c:v>11.884862188265766</c:v>
                </c:pt>
                <c:pt idx="42">
                  <c:v>12.044391088767231</c:v>
                </c:pt>
                <c:pt idx="43">
                  <c:v>12.190612362794946</c:v>
                </c:pt>
                <c:pt idx="44">
                  <c:v>12.322579348350345</c:v>
                </c:pt>
                <c:pt idx="45">
                  <c:v>12.439379081152731</c:v>
                </c:pt>
                <c:pt idx="46">
                  <c:v>12.540142360227229</c:v>
                </c:pt>
                <c:pt idx="47">
                  <c:v>12.624054080577134</c:v>
                </c:pt>
                <c:pt idx="48">
                  <c:v>12.690363685334052</c:v>
                </c:pt>
                <c:pt idx="49">
                  <c:v>12.738395571264245</c:v>
                </c:pt>
                <c:pt idx="50">
                  <c:v>12.767559265418745</c:v>
                </c:pt>
                <c:pt idx="51">
                  <c:v>12.777359177914203</c:v>
                </c:pt>
                <c:pt idx="52">
                  <c:v>12.767403727161144</c:v>
                </c:pt>
                <c:pt idx="53">
                  <c:v>12.737413630093483</c:v>
                </c:pt>
                <c:pt idx="54">
                  <c:v>12.687229151762152</c:v>
                </c:pt>
                <c:pt idx="55">
                  <c:v>12.616816116540319</c:v>
                </c:pt>
                <c:pt idx="56">
                  <c:v>12.526270497453529</c:v>
                </c:pt>
                <c:pt idx="57">
                  <c:v>12.415821420862216</c:v>
                </c:pt>
                <c:pt idx="58">
                  <c:v>12.285832450691359</c:v>
                </c:pt>
                <c:pt idx="59">
                  <c:v>12.136801049152762</c:v>
                </c:pt>
                <c:pt idx="60">
                  <c:v>11.969356148692594</c:v>
                </c:pt>
                <c:pt idx="61">
                  <c:v>11.784253811712228</c:v>
                </c:pt>
                <c:pt idx="62">
                  <c:v>11.582370999218965</c:v>
                </c:pt>
                <c:pt idx="63">
                  <c:v>11.364697515538413</c:v>
                </c:pt>
                <c:pt idx="64">
                  <c:v>11.132326242009064</c:v>
                </c:pt>
                <c:pt idx="65">
                  <c:v>10.886441816563377</c:v>
                </c:pt>
                <c:pt idx="66">
                  <c:v>10.628307956666129</c:v>
                </c:pt>
                <c:pt idx="67">
                  <c:v>10.359253658701684</c:v>
                </c:pt>
                <c:pt idx="68">
                  <c:v>10.08065853620154</c:v>
                </c:pt>
                <c:pt idx="69">
                  <c:v>9.7939375811352303</c:v>
                </c:pt>
                <c:pt idx="70">
                  <c:v>9.5005256459807406</c:v>
                </c:pt>
                <c:pt idx="71">
                  <c:v>9.2018619489123772</c:v>
                </c:pt>
                <c:pt idx="72">
                  <c:v>8.8993749000154487</c:v>
                </c:pt>
                <c:pt idx="73">
                  <c:v>8.5944675331605431</c:v>
                </c:pt>
                <c:pt idx="74">
                  <c:v>8.288503806608011</c:v>
                </c:pt>
                <c:pt idx="75">
                  <c:v>7.9827960064798669</c:v>
                </c:pt>
                <c:pt idx="76">
                  <c:v>7.6785934521341641</c:v>
                </c:pt>
                <c:pt idx="77">
                  <c:v>7.3770726626483301</c:v>
                </c:pt>
                <c:pt idx="78">
                  <c:v>7.0793291006695984</c:v>
                </c:pt>
                <c:pt idx="79">
                  <c:v>6.7863705655015574</c:v>
                </c:pt>
                <c:pt idx="80">
                  <c:v>6.4991122631406171</c:v>
                </c:pt>
                <c:pt idx="81">
                  <c:v>6.2183735386412451</c:v>
                </c:pt>
                <c:pt idx="82">
                  <c:v>5.9448762170892007</c:v>
                </c:pt>
                <c:pt idx="83">
                  <c:v>5.6792444647864508</c:v>
                </c:pt>
                <c:pt idx="84">
                  <c:v>5.4220060529190848</c:v>
                </c:pt>
                <c:pt idx="85">
                  <c:v>5.1735948826007494</c:v>
                </c:pt>
                <c:pt idx="86">
                  <c:v>4.9343546130706946</c:v>
                </c:pt>
                <c:pt idx="87">
                  <c:v>4.7045432239855218</c:v>
                </c:pt>
                <c:pt idx="88">
                  <c:v>4.4843383379271948</c:v>
                </c:pt>
                <c:pt idx="89">
                  <c:v>4.2738431299678865</c:v>
                </c:pt>
                <c:pt idx="90">
                  <c:v>4.0730926567325012</c:v>
                </c:pt>
                <c:pt idx="91">
                  <c:v>3.8820604470946183</c:v>
                </c:pt>
                <c:pt idx="92">
                  <c:v>3.7006652095838062</c:v>
                </c:pt>
                <c:pt idx="93">
                  <c:v>3.5287775268990162</c:v>
                </c:pt>
                <c:pt idx="94">
                  <c:v>3.3662264247752858</c:v>
                </c:pt>
                <c:pt idx="95">
                  <c:v>3.2128057200536038</c:v>
                </c:pt>
                <c:pt idx="96">
                  <c:v>3.0682800704702946</c:v>
                </c:pt>
                <c:pt idx="97">
                  <c:v>2.9323906658250984</c:v>
                </c:pt>
                <c:pt idx="98">
                  <c:v>2.8048605163402653</c:v>
                </c:pt>
                <c:pt idx="99">
                  <c:v>2.685399308833416</c:v>
                </c:pt>
                <c:pt idx="100">
                  <c:v>2.5737078145564674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2-4090-89D8-EC25F434CCBC}"/>
            </c:ext>
          </c:extLst>
        </c:ser>
        <c:ser>
          <c:idx val="1"/>
          <c:order val="1"/>
          <c:tx>
            <c:strRef>
              <c:f>Plot!$M$1</c:f>
              <c:strCache>
                <c:ptCount val="1"/>
                <c:pt idx="0">
                  <c:v>PF_exp(μW/cm·K2)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Plot!$M$2:$M$101</c:f>
              <c:numCache>
                <c:formatCode>0.00_);[Red]\(0.00\)</c:formatCode>
                <c:ptCount val="100"/>
                <c:pt idx="0">
                  <c:v>5.0756955768288003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2-4090-89D8-EC25F434C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PF(</a:t>
                </a:r>
                <a:r>
                  <a:rPr lang="el-GR" altLang="zh-CN"/>
                  <a:t>μ</a:t>
                </a:r>
                <a:r>
                  <a:rPr lang="en-US" altLang="zh-CN"/>
                  <a:t>W/cm·K^2)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ianboHIT/rSPB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128854</xdr:colOff>
      <xdr:row>0</xdr:row>
      <xdr:rowOff>104775</xdr:rowOff>
    </xdr:from>
    <xdr:to>
      <xdr:col>12</xdr:col>
      <xdr:colOff>499794</xdr:colOff>
      <xdr:row>26</xdr:row>
      <xdr:rowOff>127394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646B58-A762-4B82-92B9-8D0934F9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8854" y="104775"/>
          <a:ext cx="8157628" cy="458866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0</xdr:col>
      <xdr:colOff>136527</xdr:colOff>
      <xdr:row>4</xdr:row>
      <xdr:rowOff>147638</xdr:rowOff>
    </xdr:from>
    <xdr:to>
      <xdr:col>12</xdr:col>
      <xdr:colOff>466724</xdr:colOff>
      <xdr:row>9</xdr:row>
      <xdr:rowOff>143738</xdr:rowOff>
    </xdr:to>
    <xdr:sp macro="" textlink="">
      <xdr:nvSpPr>
        <xdr:cNvPr id="2" name="TextBox 33">
          <a:extLst>
            <a:ext uri="{FF2B5EF4-FFF2-40B4-BE49-F238E27FC236}">
              <a16:creationId xmlns:a16="http://schemas.microsoft.com/office/drawing/2014/main" id="{04ACCB96-3807-26A3-BFA3-89996FA3401B}"/>
            </a:ext>
          </a:extLst>
        </xdr:cNvPr>
        <xdr:cNvSpPr txBox="1"/>
      </xdr:nvSpPr>
      <xdr:spPr>
        <a:xfrm>
          <a:off x="136527" y="852488"/>
          <a:ext cx="8102597" cy="877163"/>
        </a:xfrm>
        <a:prstGeom prst="rect">
          <a:avLst/>
        </a:prstGeom>
        <a:noFill/>
      </xdr:spPr>
      <xdr:txBody>
        <a:bodyPr wrap="square" rtlCol="0" anchor="ctr" anchorCtr="0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just">
            <a:spcBef>
              <a:spcPts val="600"/>
            </a:spcBef>
          </a:pP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[1] Zhu J, Zhang X, Guo M, </a:t>
          </a:r>
          <a:r>
            <a:rPr lang="en-US" altLang="zh-CN" sz="1200" i="1" spc="50">
              <a:latin typeface="Times New Roman" panose="02020603050405020304" pitchFamily="18" charset="0"/>
              <a:cs typeface="Times New Roman" panose="02020603050405020304" pitchFamily="18" charset="0"/>
            </a:rPr>
            <a:t>et al</a:t>
          </a: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. Restructured single parabolic band model for quick analysis in thermoelectricity. </a:t>
          </a:r>
          <a:r>
            <a:rPr lang="en-US" altLang="zh-CN" sz="1200" i="1" spc="50">
              <a:latin typeface="Times New Roman" panose="02020603050405020304" pitchFamily="18" charset="0"/>
              <a:cs typeface="Times New Roman" panose="02020603050405020304" pitchFamily="18" charset="0"/>
            </a:rPr>
            <a:t>npj Comput. Mater.</a:t>
          </a: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, 2021, 7:116. </a:t>
          </a:r>
          <a:r>
            <a:rPr lang="en-US" altLang="zh-CN" sz="1200" b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(Restructured single parabolic band model)</a:t>
          </a:r>
        </a:p>
        <a:p>
          <a:pPr marL="0" indent="0" algn="just">
            <a:spcBef>
              <a:spcPts val="600"/>
            </a:spcBef>
          </a:pP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[2] Zhu J, Liu M, Dong X, </a:t>
          </a:r>
          <a:r>
            <a:rPr lang="en-US" altLang="zh-CN" sz="1200" i="1" spc="50">
              <a:latin typeface="Times New Roman" panose="02020603050405020304" pitchFamily="18" charset="0"/>
              <a:cs typeface="Times New Roman" panose="02020603050405020304" pitchFamily="18" charset="0"/>
            </a:rPr>
            <a:t>et al</a:t>
          </a: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. Revisiting thermoelectric transport properties through a band nonparabolicity factor. </a:t>
          </a:r>
          <a:r>
            <a:rPr lang="en-US" altLang="zh-CN" sz="1200" i="1" spc="50">
              <a:latin typeface="Times New Roman" panose="02020603050405020304" pitchFamily="18" charset="0"/>
              <a:cs typeface="Times New Roman" panose="02020603050405020304" pitchFamily="18" charset="0"/>
            </a:rPr>
            <a:t>Natl. Sci. Rev.</a:t>
          </a:r>
          <a:r>
            <a:rPr lang="en-US" altLang="zh-CN" sz="1200" spc="50">
              <a:latin typeface="Times New Roman" panose="02020603050405020304" pitchFamily="18" charset="0"/>
              <a:cs typeface="Times New Roman" panose="02020603050405020304" pitchFamily="18" charset="0"/>
            </a:rPr>
            <a:t>, 2025:nwaf216. </a:t>
          </a:r>
          <a:r>
            <a:rPr lang="en-US" altLang="zh-CN" sz="1200" b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</a:t>
          </a:r>
          <a:r>
            <a:rPr lang="el-GR" altLang="zh-CN" sz="1200" b="1" i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ξ</a:t>
          </a:r>
          <a:r>
            <a:rPr lang="el-GR" altLang="zh-CN" sz="1200" b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en-US" altLang="zh-CN" sz="1200" b="1" spc="5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modified Lorenz number calculations) </a:t>
          </a:r>
        </a:p>
      </xdr:txBody>
    </xdr:sp>
    <xdr:clientData/>
  </xdr:twoCellAnchor>
  <xdr:twoCellAnchor>
    <xdr:from>
      <xdr:col>6</xdr:col>
      <xdr:colOff>114299</xdr:colOff>
      <xdr:row>1</xdr:row>
      <xdr:rowOff>71437</xdr:rowOff>
    </xdr:from>
    <xdr:to>
      <xdr:col>12</xdr:col>
      <xdr:colOff>524138</xdr:colOff>
      <xdr:row>2</xdr:row>
      <xdr:rowOff>159785</xdr:rowOff>
    </xdr:to>
    <xdr:sp macro="" textlink="">
      <xdr:nvSpPr>
        <xdr:cNvPr id="3" name="文本框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3146ADB-BE51-A11B-AB38-D1C94B888268}"/>
            </a:ext>
          </a:extLst>
        </xdr:cNvPr>
        <xdr:cNvSpPr txBox="1"/>
      </xdr:nvSpPr>
      <xdr:spPr>
        <a:xfrm>
          <a:off x="4000499" y="247650"/>
          <a:ext cx="4296039" cy="264560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altLang="zh-CN" sz="1100" b="1"/>
            <a:t>The latest version is available at </a:t>
          </a:r>
          <a:r>
            <a:rPr lang="en-US" altLang="zh-CN" sz="1100" b="1" i="1">
              <a:solidFill>
                <a:schemeClr val="accent4"/>
              </a:solidFill>
            </a:rPr>
            <a:t>https://github.com/JianboHIT/rSPB </a:t>
          </a:r>
          <a:r>
            <a:rPr lang="en-US" altLang="zh-CN" sz="1100" b="1"/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</xdr:colOff>
      <xdr:row>13</xdr:row>
      <xdr:rowOff>114300</xdr:rowOff>
    </xdr:from>
    <xdr:to>
      <xdr:col>6</xdr:col>
      <xdr:colOff>244750</xdr:colOff>
      <xdr:row>25</xdr:row>
      <xdr:rowOff>108950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2630349-7C1A-42AB-A417-5F7C0202F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13</xdr:row>
      <xdr:rowOff>114300</xdr:rowOff>
    </xdr:from>
    <xdr:to>
      <xdr:col>9</xdr:col>
      <xdr:colOff>870225</xdr:colOff>
      <xdr:row>25</xdr:row>
      <xdr:rowOff>108950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95BB011F-FCA3-452D-AAAD-14A5CB9A5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958850</xdr:colOff>
      <xdr:row>13</xdr:row>
      <xdr:rowOff>114300</xdr:rowOff>
    </xdr:from>
    <xdr:to>
      <xdr:col>12</xdr:col>
      <xdr:colOff>428900</xdr:colOff>
      <xdr:row>25</xdr:row>
      <xdr:rowOff>108950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234A325C-80CB-43E6-B654-6135C5DB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87859</xdr:rowOff>
    </xdr:from>
    <xdr:to>
      <xdr:col>12</xdr:col>
      <xdr:colOff>177797</xdr:colOff>
      <xdr:row>26</xdr:row>
      <xdr:rowOff>157807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E2AECCF-47DF-42AD-BDEF-F99666BCB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57150" y="87859"/>
          <a:ext cx="8269285" cy="4651473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>
    <xdr:from>
      <xdr:col>0</xdr:col>
      <xdr:colOff>138114</xdr:colOff>
      <xdr:row>4</xdr:row>
      <xdr:rowOff>138112</xdr:rowOff>
    </xdr:from>
    <xdr:to>
      <xdr:col>4</xdr:col>
      <xdr:colOff>542926</xdr:colOff>
      <xdr:row>16</xdr:row>
      <xdr:rowOff>74380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本框 27">
              <a:extLst>
                <a:ext uri="{FF2B5EF4-FFF2-40B4-BE49-F238E27FC236}">
                  <a16:creationId xmlns:a16="http://schemas.microsoft.com/office/drawing/2014/main" id="{0DF3BC1F-EA42-B57D-EB72-8EA08E33137D}"/>
                </a:ext>
              </a:extLst>
            </xdr:cNvPr>
            <xdr:cNvSpPr txBox="1"/>
          </xdr:nvSpPr>
          <xdr:spPr>
            <a:xfrm>
              <a:off x="138114" y="842962"/>
              <a:ext cx="3371850" cy="205081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25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zh-CN" sz="12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p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∗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b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sub>
                              </m:sSub>
                            </m:den>
                          </m:f>
                          <m:f>
                            <m:fPr>
                              <m:ctrlPr>
                                <a:rPr lang="en-US" altLang="zh-CN" sz="12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num>
                            <m:den>
                              <m: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300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3</m:t>
                      </m:r>
                      <m:r>
                        <m:rPr>
                          <m:lit/>
                        </m:rP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𝑛</m:t>
                      </m:r>
                    </m:num>
                    <m:den>
                      <m:sSub>
                        <m:sSubPr>
                          <m:ctrlPr>
                            <a:rPr lang="en-US" altLang="zh-CN" sz="12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𝑛</m:t>
                          </m:r>
                        </m:e>
                        <m:sub>
                          <m: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𝑚</m:t>
                          </m:r>
                          <m: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,0</m:t>
                          </m:r>
                        </m:sub>
                      </m:sSub>
                    </m:den>
                  </m:f>
                  <m:d>
                    <m:dPr>
                      <m:begChr m:val="["/>
                      <m:endChr m:val="]"/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dPr>
                    <m:e>
                      <m:func>
                        <m:funcPr>
                          <m:ctrlPr>
                            <a:rPr lang="en-US" altLang="zh-CN" sz="12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exp</m:t>
                          </m:r>
                        </m:fName>
                        <m:e>
                          <m:d>
                            <m:dPr>
                              <m:ctrlPr>
                                <a:rPr lang="en-US" altLang="zh-CN" sz="12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altLang="zh-CN" sz="1200" b="0" i="1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altLang="zh-CN" sz="1200" b="0">
                                      <a:solidFill>
                                        <a:schemeClr val="tx1"/>
                                      </a:solidFill>
                                      <a:latin typeface="Cambria Math" panose="02040503050406030204" pitchFamily="18" charset="0"/>
                                    </a:rPr>
                                    <m:t>𝑆</m:t>
                                  </m:r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altLang="zh-CN" sz="1200" b="0" i="1">
                                          <a:solidFill>
                                            <a:schemeClr val="tx1"/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altLang="zh-CN" sz="1200" b="0">
                                          <a:solidFill>
                                            <a:schemeClr val="tx1"/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𝑆</m:t>
                                      </m:r>
                                    </m:e>
                                    <m:sub>
                                      <m:r>
                                        <a:rPr lang="en-US" altLang="zh-CN" sz="1200" b="0">
                                          <a:solidFill>
                                            <a:schemeClr val="tx1"/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0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altLang="zh-CN" sz="1200" b="0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−2</m:t>
                              </m:r>
                            </m:e>
                          </m:d>
                          <m:r>
                            <a:rPr lang="en-US" altLang="zh-CN" sz="1200" b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−0.1455</m:t>
                          </m:r>
                        </m:e>
                      </m:func>
                    </m:e>
                  </m:d>
                </m:oMath>
              </a14:m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=</m:t>
                  </m:r>
                  <m:r>
                    <a:rPr lang="en-US" altLang="zh-CN" sz="1200">
                      <a:latin typeface="Cambria Math" panose="02040503050406030204" pitchFamily="18" charset="0"/>
                    </a:rPr>
                    <m:t>𝜇</m:t>
                  </m:r>
                  <m:r>
                    <a:rPr lang="en-US" altLang="zh-CN" sz="1200">
                      <a:latin typeface="Cambria Math" panose="02040503050406030204" pitchFamily="18" charset="0"/>
                    </a:rPr>
                    <m:t>⋅</m:t>
                  </m:r>
                  <m:sSup>
                    <m:sSup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begChr m:val="["/>
                          <m:endChr m:val="]"/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>
                              <a:latin typeface="Cambria Math" panose="02040503050406030204" pitchFamily="18" charset="0"/>
                            </a:rPr>
                            <m:t>1+</m:t>
                          </m:r>
                          <m:sSup>
                            <m:sSup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f>
                                    <m:fPr>
                                      <m:ctrlPr>
                                        <a:rPr lang="en-US" altLang="zh-CN" sz="120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sSup>
                                        <m:sSupPr>
                                          <m:ctrlPr>
                                            <a:rPr lang="en-US" altLang="zh-CN" sz="120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pPr>
                                        <m:e>
                                          <m:r>
                                            <a:rPr lang="en-US" altLang="zh-CN" sz="1200">
                                              <a:latin typeface="Cambria Math" panose="02040503050406030204" pitchFamily="18" charset="0"/>
                                            </a:rPr>
                                            <m:t>𝑚</m:t>
                                          </m:r>
                                        </m:e>
                                        <m:sup>
                                          <m:r>
                                            <a:rPr lang="en-US" altLang="zh-CN" sz="1200">
                                              <a:latin typeface="Cambria Math" panose="02040503050406030204" pitchFamily="18" charset="0"/>
                                            </a:rPr>
                                            <m:t>∗</m:t>
                                          </m:r>
                                        </m:sup>
                                      </m:sSup>
                                    </m:num>
                                    <m:den>
                                      <m:sSub>
                                        <m:sSubPr>
                                          <m:ctrlPr>
                                            <a:rPr lang="en-US" altLang="zh-CN" sz="120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US" altLang="zh-CN" sz="1200">
                                              <a:latin typeface="Cambria Math" panose="02040503050406030204" pitchFamily="18" charset="0"/>
                                            </a:rPr>
                                            <m:t>𝑚</m:t>
                                          </m:r>
                                        </m:e>
                                        <m:sub>
                                          <m:r>
                                            <a:rPr lang="en-US" altLang="zh-CN" sz="1200">
                                              <a:latin typeface="Cambria Math" panose="02040503050406030204" pitchFamily="18" charset="0"/>
                                            </a:rPr>
                                            <m:t>𝑒</m:t>
                                          </m:r>
                                        </m:sub>
                                      </m:sSub>
                                    </m:den>
                                  </m:f>
                                  <m:f>
                                    <m:fPr>
                                      <m:ctrlPr>
                                        <a:rPr lang="en-US" altLang="zh-CN" sz="120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altLang="zh-CN" sz="1200">
                                          <a:latin typeface="Cambria Math" panose="02040503050406030204" pitchFamily="18" charset="0"/>
                                        </a:rPr>
                                        <m:t>𝑇</m:t>
                                      </m:r>
                                      <m:r>
                                        <m:rPr>
                                          <m:lit/>
                                        </m:rPr>
                                        <a:rPr lang="en-US" altLang="zh-CN" sz="1200">
                                          <a:latin typeface="Cambria Math" panose="02040503050406030204" pitchFamily="18" charset="0"/>
                                        </a:rPr>
                                        <m:t>/</m:t>
                                      </m:r>
                                      <m:r>
                                        <a:rPr lang="en-US" altLang="zh-CN" sz="1200">
                                          <a:latin typeface="Cambria Math" panose="02040503050406030204" pitchFamily="18" charset="0"/>
                                        </a:rPr>
                                        <m:t>𝐾</m:t>
                                      </m:r>
                                    </m:num>
                                    <m:den>
                                      <m:r>
                                        <a:rPr lang="en-US" altLang="zh-CN" sz="1200">
                                          <a:latin typeface="Cambria Math" panose="02040503050406030204" pitchFamily="18" charset="0"/>
                                        </a:rPr>
                                        <m:t>300</m:t>
                                      </m:r>
                                    </m:den>
                                  </m:f>
                                </m:e>
                              </m:d>
                            </m:e>
                            <m:sup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−3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</m:num>
                            <m:den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sSub>
                                <m:sSub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,0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1</m:t>
                      </m:r>
                      <m:r>
                        <m:rPr>
                          <m:lit/>
                        </m:rPr>
                        <a:rPr lang="en-US" altLang="zh-CN" sz="1200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3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𝑊𝑇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⋅</m:t>
                  </m:r>
                  <m:sSup>
                    <m:sSup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p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∗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b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sub>
                              </m:sSub>
                            </m:den>
                          </m:f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num>
                            <m:den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300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3</m:t>
                      </m:r>
                      <m:r>
                        <m:rPr>
                          <m:lit/>
                        </m:rPr>
                        <a:rPr lang="en-US" altLang="zh-CN" sz="1200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US" altLang="zh-CN" sz="1200">
                      <a:latin typeface="Cambria Math" panose="02040503050406030204" pitchFamily="18" charset="0"/>
                    </a:rPr>
                    <m:t>,</m:t>
                  </m:r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𝑤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>
                      <a:latin typeface="Cambria Math" panose="02040503050406030204" pitchFamily="18" charset="0"/>
                    </a:rPr>
                    <m:t>⋅</m:t>
                  </m:r>
                  <m:sSup>
                    <m:sSup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p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∗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b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3</m:t>
                      </m:r>
                      <m:r>
                        <m:rPr>
                          <m:lit/>
                        </m:rPr>
                        <a:rPr lang="en-US" altLang="zh-CN" sz="1200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25000"/>
                </a:lnSpc>
              </a:pPr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𝑃</m:t>
                  </m:r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𝐹</m:t>
                      </m:r>
                    </m:e>
                    <m:sub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𝑚𝑎𝑥</m:t>
                      </m:r>
                    </m:sub>
                  </m:sSub>
                  <m:r>
                    <m:rPr>
                      <m:lit/>
                    </m:rP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/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𝜇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𝑊𝑐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p>
                  </m:sSup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𝐾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−2</m:t>
                      </m:r>
                    </m:sup>
                  </m:sSup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=0.1212 </m:t>
                  </m:r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𝑊𝑇</m:t>
                      </m:r>
                    </m:sub>
                  </m:sSub>
                  <m:r>
                    <m:rPr>
                      <m:lit/>
                    </m:rP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/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𝑐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𝑉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𝑠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endParaRPr lang="zh-CN" altLang="en-US" sz="1200"/>
            </a:p>
          </xdr:txBody>
        </xdr:sp>
      </mc:Choice>
      <mc:Fallback xmlns="">
        <xdr:sp macro="" textlink="">
          <xdr:nvSpPr>
            <xdr:cNvPr id="2" name="文本框 27">
              <a:extLst>
                <a:ext uri="{FF2B5EF4-FFF2-40B4-BE49-F238E27FC236}">
                  <a16:creationId xmlns:a16="http://schemas.microsoft.com/office/drawing/2014/main" id="{0DF3BC1F-EA42-B57D-EB72-8EA08E33137D}"/>
                </a:ext>
              </a:extLst>
            </xdr:cNvPr>
            <xdr:cNvSpPr txBox="1"/>
          </xdr:nvSpPr>
          <xdr:spPr>
            <a:xfrm>
              <a:off x="138114" y="842962"/>
              <a:ext cx="3371850" cy="205081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25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(𝑚^∗/𝑚_𝑒   (𝑇\/𝐾)/300)^(3\/2)=𝑛/𝑛_(𝑚,0)  [exp⁡〖(𝑆/𝑆_0 −2)−0.1455〗 ]</a:t>
              </a:r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/>
                <a:t> </a:t>
              </a:r>
              <a:r>
                <a:rPr lang="en-US" altLang="zh-CN" sz="1200" i="0">
                  <a:latin typeface="Cambria Math" panose="02040503050406030204" pitchFamily="18" charset="0"/>
                </a:rPr>
                <a:t>𝜇_0=𝜇⋅[1+(𝑚^∗/𝑚_𝑒   (𝑇\/𝐾)/300)^(−3\/2)  𝑛/(2𝑛_(𝑚,0) )]^(1\/3)</a:t>
              </a:r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/>
                <a:t> </a:t>
              </a:r>
              <a:r>
                <a:rPr lang="en-US" altLang="zh-CN" sz="1200" i="0">
                  <a:latin typeface="Cambria Math" panose="02040503050406030204" pitchFamily="18" charset="0"/>
                </a:rPr>
                <a:t>𝜇_𝑊𝑇=𝜇_0⋅(𝑚^∗/𝑚_𝑒   (𝑇\/𝐾)/300)^(3\/2),𝜇_𝑤=𝜇_0⋅(𝑚^∗/𝑚_𝑒 )^(3\/2)</a:t>
              </a:r>
              <a:endParaRPr lang="en-US" altLang="zh-CN" sz="1200"/>
            </a:p>
            <a:p>
              <a:pPr>
                <a:lnSpc>
                  <a:spcPct val="125000"/>
                </a:lnSpc>
              </a:pPr>
              <a:endParaRPr lang="en-US" altLang="zh-CN" sz="1200"/>
            </a:p>
            <a:p>
              <a:pPr>
                <a:lnSpc>
                  <a:spcPct val="125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𝑃𝐹_𝑚𝑎𝑥 \/𝜇𝑊𝑐𝑚^(−1) 𝐾^(−2)=0.1212 𝜇_𝑊𝑇 \/𝑐𝑚^2 𝑉^(−1) 𝑠^(−1)</a:t>
              </a:r>
              <a:endParaRPr lang="zh-CN" altLang="en-US" sz="1200"/>
            </a:p>
          </xdr:txBody>
        </xdr:sp>
      </mc:Fallback>
    </mc:AlternateContent>
    <xdr:clientData/>
  </xdr:twoCellAnchor>
  <xdr:twoCellAnchor>
    <xdr:from>
      <xdr:col>0</xdr:col>
      <xdr:colOff>119062</xdr:colOff>
      <xdr:row>19</xdr:row>
      <xdr:rowOff>61912</xdr:rowOff>
    </xdr:from>
    <xdr:to>
      <xdr:col>4</xdr:col>
      <xdr:colOff>591651</xdr:colOff>
      <xdr:row>26</xdr:row>
      <xdr:rowOff>45681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文本框 23">
              <a:extLst>
                <a:ext uri="{FF2B5EF4-FFF2-40B4-BE49-F238E27FC236}">
                  <a16:creationId xmlns:a16="http://schemas.microsoft.com/office/drawing/2014/main" id="{D5CCEC7B-2188-DB12-EA9A-6C2585480A10}"/>
                </a:ext>
              </a:extLst>
            </xdr:cNvPr>
            <xdr:cNvSpPr txBox="1"/>
          </xdr:nvSpPr>
          <xdr:spPr>
            <a:xfrm>
              <a:off x="119062" y="3409950"/>
              <a:ext cx="3439627" cy="121725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ct val="150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,0</m:t>
                      </m:r>
                    </m:sub>
                  </m:sSub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=2.5094×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19</m:t>
                      </m:r>
                    </m:sup>
                  </m:sSup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𝑐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−3</m:t>
                      </m:r>
                    </m:sup>
                  </m:sSup>
                </m:oMath>
              </a14:m>
              <a:endParaRPr lang="en-US" altLang="zh-CN" sz="1200" b="0" i="1">
                <a:solidFill>
                  <a:schemeClr val="tx1"/>
                </a:solidFill>
                <a:latin typeface="Cambria Math" panose="02040503050406030204" pitchFamily="18" charset="0"/>
              </a:endParaRPr>
            </a:p>
            <a:p>
              <a:pPr algn="l">
                <a:lnSpc>
                  <a:spcPct val="150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𝑆</m:t>
                      </m:r>
                    </m:e>
                    <m:sub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=86.1733 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𝜇</m:t>
                  </m:r>
                  <m:r>
                    <a:rPr lang="en-US" altLang="zh-CN" sz="1200" b="0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𝑉</m:t>
                  </m:r>
                  <m:sSup>
                    <m:sSup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𝐾</m:t>
                      </m:r>
                    </m:e>
                    <m:sup>
                      <m:r>
                        <a:rPr lang="en-US" altLang="zh-CN" sz="1200" b="0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endParaRPr lang="en-US" altLang="zh-CN" sz="1200">
                <a:solidFill>
                  <a:schemeClr val="tx1"/>
                </a:solidFill>
              </a:endParaRPr>
            </a:p>
            <a:p>
              <a:pPr algn="l">
                <a:lnSpc>
                  <a:spcPct val="150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𝐿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=0.7426×</m:t>
                  </m:r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−8</m:t>
                      </m:r>
                    </m:sup>
                  </m:sSup>
                  <m:r>
                    <a:rPr lang="en-US" altLang="zh-CN" sz="1200" b="0" i="1">
                      <a:latin typeface="Cambria Math" panose="02040503050406030204" pitchFamily="18" charset="0"/>
                    </a:rPr>
                    <m:t>𝑊</m:t>
                  </m:r>
                  <m:r>
                    <m:rPr>
                      <m:sty m:val="p"/>
                    </m:rPr>
                    <a:rPr lang="en-US" altLang="zh-CN" sz="1200" b="0" i="0">
                      <a:latin typeface="Cambria Math" panose="02040503050406030204" pitchFamily="18" charset="0"/>
                    </a:rPr>
                    <m:t>Ω</m:t>
                  </m:r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𝐾</m:t>
                      </m:r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−2</m:t>
                      </m:r>
                    </m:sup>
                  </m:sSup>
                </m:oMath>
              </a14:m>
              <a:endParaRPr lang="en-US" altLang="zh-CN" sz="1200" b="0"/>
            </a:p>
            <a:p>
              <a:pPr>
                <a:lnSpc>
                  <a:spcPct val="150000"/>
                </a:lnSpc>
              </a:pPr>
              <a:r>
                <a:rPr lang="zh-CN" altLang="en-US" sz="120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r>
                    <a:rPr lang="en-US" altLang="zh-CN" sz="1200" i="1">
                      <a:latin typeface="Cambria Math" panose="02040503050406030204" pitchFamily="18" charset="0"/>
                    </a:rPr>
                    <m:t>𝑞</m:t>
                  </m:r>
                  <m:r>
                    <a:rPr lang="en-US" altLang="zh-CN" sz="1200" i="1">
                      <a:latin typeface="Cambria Math" panose="02040503050406030204" pitchFamily="18" charset="0"/>
                    </a:rPr>
                    <m:t>=1.6021766341×</m:t>
                  </m:r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−19</m:t>
                      </m:r>
                    </m:sup>
                  </m:sSup>
                  <m:r>
                    <a:rPr lang="en-US" altLang="zh-CN" sz="1200" b="0" i="1">
                      <a:latin typeface="Cambria Math" panose="02040503050406030204" pitchFamily="18" charset="0"/>
                    </a:rPr>
                    <m:t>𝐶</m:t>
                  </m:r>
                </m:oMath>
              </a14:m>
              <a:endParaRPr lang="zh-CN" altLang="en-US" sz="12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文本框 23">
              <a:extLst>
                <a:ext uri="{FF2B5EF4-FFF2-40B4-BE49-F238E27FC236}">
                  <a16:creationId xmlns:a16="http://schemas.microsoft.com/office/drawing/2014/main" id="{D5CCEC7B-2188-DB12-EA9A-6C2585480A10}"/>
                </a:ext>
              </a:extLst>
            </xdr:cNvPr>
            <xdr:cNvSpPr txBox="1"/>
          </xdr:nvSpPr>
          <xdr:spPr>
            <a:xfrm>
              <a:off x="119062" y="3409950"/>
              <a:ext cx="3439627" cy="121725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ct val="150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𝑛_(𝑚,0)=2.5094×10^19 𝑐𝑚^(−3)</a:t>
              </a:r>
              <a:endParaRPr lang="en-US" altLang="zh-CN" sz="1200" b="0" i="1">
                <a:solidFill>
                  <a:schemeClr val="tx1"/>
                </a:solidFill>
                <a:latin typeface="Cambria Math" panose="02040503050406030204" pitchFamily="18" charset="0"/>
              </a:endParaRPr>
            </a:p>
            <a:p>
              <a:pPr algn="l">
                <a:lnSpc>
                  <a:spcPct val="150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𝑆_0=86.1733 𝜇𝑉𝐾^(−1)</a:t>
              </a:r>
              <a:endParaRPr lang="en-US" altLang="zh-CN" sz="1200">
                <a:solidFill>
                  <a:schemeClr val="tx1"/>
                </a:solidFill>
              </a:endParaRPr>
            </a:p>
            <a:p>
              <a:pPr algn="l">
                <a:lnSpc>
                  <a:spcPct val="150000"/>
                </a:lnSpc>
              </a:pPr>
              <a:r>
                <a:rPr lang="en-US" altLang="zh-CN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𝐿_0=0.7426×10^(−8) 𝑊Ω𝐾^(−2)</a:t>
              </a:r>
              <a:endParaRPr lang="en-US" altLang="zh-CN" sz="1200" b="0"/>
            </a:p>
            <a:p>
              <a:pPr>
                <a:lnSpc>
                  <a:spcPct val="150000"/>
                </a:lnSpc>
              </a:pPr>
              <a:r>
                <a:rPr lang="zh-CN" altLang="en-US" sz="1200">
                  <a:solidFill>
                    <a:schemeClr val="tx1"/>
                  </a:solidFill>
                </a:rPr>
                <a:t> </a:t>
              </a:r>
              <a:r>
                <a:rPr lang="en-US" altLang="zh-CN" sz="1200" i="0">
                  <a:latin typeface="Cambria Math" panose="02040503050406030204" pitchFamily="18" charset="0"/>
                </a:rPr>
                <a:t>𝑞=1.6021766341×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10^(−19) 𝐶</a:t>
              </a:r>
              <a:endParaRPr lang="zh-CN" altLang="en-US" sz="12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5</xdr:col>
      <xdr:colOff>614362</xdr:colOff>
      <xdr:row>17</xdr:row>
      <xdr:rowOff>38100</xdr:rowOff>
    </xdr:from>
    <xdr:to>
      <xdr:col>10</xdr:col>
      <xdr:colOff>419100</xdr:colOff>
      <xdr:row>26</xdr:row>
      <xdr:rowOff>150345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文本框 3">
              <a:extLst>
                <a:ext uri="{FF2B5EF4-FFF2-40B4-BE49-F238E27FC236}">
                  <a16:creationId xmlns:a16="http://schemas.microsoft.com/office/drawing/2014/main" id="{D9960469-193A-7221-2638-CDA2A51AC01E}"/>
                </a:ext>
              </a:extLst>
            </xdr:cNvPr>
            <xdr:cNvSpPr txBox="1"/>
          </xdr:nvSpPr>
          <xdr:spPr>
            <a:xfrm>
              <a:off x="4229100" y="3033713"/>
              <a:ext cx="3043238" cy="169815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30000"/>
                </a:lnSpc>
              </a:pPr>
              <a:r>
                <a:rPr lang="zh-CN" altLang="en-US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𝜉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3</m:t>
                      </m:r>
                    </m:num>
                    <m:den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2</m:t>
                      </m:r>
                      <m:r>
                        <m:rPr>
                          <m:sty m:val="p"/>
                        </m:rPr>
                        <a:rPr lang="en-US" altLang="zh-CN" sz="1200" b="0" i="0">
                          <a:latin typeface="Cambria Math" panose="02040503050406030204" pitchFamily="18" charset="0"/>
                        </a:rPr>
                        <m:t>Δ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+3</m:t>
                      </m:r>
                    </m:den>
                  </m:f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3</m:t>
                      </m:r>
                    </m:num>
                    <m:den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2</m:t>
                      </m:r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𝐸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altLang="zh-CN" sz="1200" b="0" i="0">
                              <a:latin typeface="Cambria Math" panose="02040503050406030204" pitchFamily="18" charset="0"/>
                            </a:rPr>
                            <m:t>Δ</m:t>
                          </m:r>
                        </m:sub>
                      </m:sSub>
                      <m:r>
                        <m:rPr>
                          <m:lit/>
                        </m:rPr>
                        <a:rPr lang="en-US" altLang="zh-CN" sz="1200" b="0" i="1">
                          <a:latin typeface="Cambria Math" panose="02040503050406030204" pitchFamily="18" charset="0"/>
                        </a:rPr>
                        <m:t>/</m:t>
                      </m:r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𝐵</m:t>
                              </m:r>
                            </m:sub>
                          </m:s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</m:d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+3</m:t>
                      </m:r>
                    </m:den>
                  </m:f>
                </m:oMath>
              </a14:m>
              <a:endParaRPr lang="en-US" altLang="zh-CN" sz="1200" b="0"/>
            </a:p>
            <a:p>
              <a:pPr>
                <a:lnSpc>
                  <a:spcPct val="130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zh-CN" altLang="zh-CN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i="1">
                          <a:latin typeface="Cambria Math" panose="02040503050406030204" pitchFamily="18" charset="0"/>
                        </a:rPr>
                        <m:t>𝐿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𝑚𝑖𝑛</m:t>
                      </m:r>
                    </m:sub>
                  </m:sSub>
                  <m:r>
                    <a:rPr lang="en-US" altLang="zh-CN" sz="1200" i="1">
                      <a:latin typeface="Cambria Math" panose="02040503050406030204" pitchFamily="18" charset="0"/>
                    </a:rPr>
                    <m:t>=2−2</m:t>
                  </m:r>
                  <m:r>
                    <a:rPr lang="en-US" altLang="zh-CN" sz="1200" i="1">
                      <a:latin typeface="Cambria Math" panose="02040503050406030204" pitchFamily="18" charset="0"/>
                    </a:rPr>
                    <m:t>𝜉</m:t>
                  </m:r>
                  <m:r>
                    <a:rPr lang="en-US" altLang="zh-CN" sz="1200" i="1">
                      <a:latin typeface="Cambria Math" panose="02040503050406030204" pitchFamily="18" charset="0"/>
                    </a:rPr>
                    <m:t>+</m:t>
                  </m:r>
                  <m:sSup>
                    <m:sSupPr>
                      <m:ctrlPr>
                        <a:rPr lang="zh-CN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i="1">
                          <a:latin typeface="Cambria Math" panose="02040503050406030204" pitchFamily="18" charset="0"/>
                        </a:rPr>
                        <m:t>𝜉</m:t>
                      </m:r>
                    </m:e>
                    <m:sup>
                      <m:r>
                        <a:rPr lang="en-US" altLang="zh-CN" sz="120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>
                  <a:effectLst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𝑝</m:t>
                      </m:r>
                    </m:e>
                    <m:sub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sub>
                  </m:sSub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=−0.33+6.90</m:t>
                  </m:r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𝜉</m:t>
                  </m:r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−7.78</m:t>
                  </m:r>
                  <m:sSup>
                    <m:sSup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e>
                    <m:sup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2</m:t>
                      </m:r>
                    </m:sup>
                  </m:sSup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+2.75</m:t>
                  </m:r>
                  <m:sSup>
                    <m:sSup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e>
                    <m:sup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3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>
                  <a:effectLst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𝑞</m:t>
                      </m:r>
                    </m:e>
                    <m:sub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sub>
                  </m:sSub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=−0.14+4.08</m:t>
                  </m:r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𝜉</m:t>
                  </m:r>
                  <m:r>
                    <a:rPr lang="en-US" altLang="zh-CN" sz="1200" i="1">
                      <a:effectLst/>
                      <a:latin typeface="Cambria Math" panose="02040503050406030204" pitchFamily="18" charset="0"/>
                      <a:ea typeface="宋体" panose="02010600030101010101" pitchFamily="2" charset="-122"/>
                      <a:cs typeface="Times New Roman" panose="02020603050405020304" pitchFamily="18" charset="0"/>
                    </a:rPr>
                    <m:t>−2.13</m:t>
                  </m:r>
                  <m:sSup>
                    <m:sSupPr>
                      <m:ctrlPr>
                        <a:rPr lang="zh-CN" altLang="zh-CN" sz="1200" i="1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𝜉</m:t>
                      </m:r>
                    </m:e>
                    <m:sup>
                      <m:r>
                        <a:rPr lang="en-US" altLang="zh-CN" sz="1200" i="1">
                          <a:effectLst/>
                          <a:latin typeface="Cambria Math" panose="02040503050406030204" pitchFamily="18" charset="0"/>
                          <a:ea typeface="宋体" panose="02010600030101010101" pitchFamily="2" charset="-122"/>
                          <a:cs typeface="Times New Roman" panose="02020603050405020304" pitchFamily="18" charset="0"/>
                        </a:rPr>
                        <m:t>2</m:t>
                      </m:r>
                    </m:sup>
                  </m:sSup>
                </m:oMath>
              </a14:m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 b="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𝐿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𝐿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f>
                    <m:f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altLang="zh-CN" sz="1200" i="1">
                              <a:latin typeface="Cambria Math" panose="02040503050406030204" pitchFamily="18" charset="0"/>
                            </a:rPr>
                            <m:t>𝜋</m:t>
                          </m:r>
                        </m:e>
                        <m:sup>
                          <m:r>
                            <a:rPr lang="en-US" altLang="zh-CN" sz="120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m:rPr>
                          <m:lit/>
                        </m:rPr>
                        <a:rPr lang="en-US" altLang="zh-CN" sz="1200" i="1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 i="1">
                          <a:latin typeface="Cambria Math" panose="02040503050406030204" pitchFamily="18" charset="0"/>
                        </a:rPr>
                        <m:t>3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</m:t>
                      </m:r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𝜉</m:t>
                          </m:r>
                        </m:sub>
                      </m:sSub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</m:s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</m:t>
                      </m:r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𝐿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𝑚𝑖𝑛</m:t>
                          </m:r>
                        </m:sub>
                      </m:sSub>
                      <m:sSubSup>
                        <m:sSubSup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  <m:sup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bSup>
                    </m:num>
                    <m:den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1+</m:t>
                      </m:r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𝑞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𝜉</m:t>
                          </m:r>
                        </m:sub>
                      </m:sSub>
                      <m:sSub>
                        <m:sSub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</m:s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+</m:t>
                      </m:r>
                      <m:sSubSup>
                        <m:sSubSup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𝑟</m:t>
                          </m:r>
                        </m:sub>
                        <m:sup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bSup>
                    </m:den>
                  </m:f>
                </m:oMath>
              </a14:m>
              <a:endParaRPr lang="en-US" altLang="zh-CN" sz="1200"/>
            </a:p>
          </xdr:txBody>
        </xdr:sp>
      </mc:Choice>
      <mc:Fallback xmlns="">
        <xdr:sp macro="" textlink="">
          <xdr:nvSpPr>
            <xdr:cNvPr id="5" name="文本框 3">
              <a:extLst>
                <a:ext uri="{FF2B5EF4-FFF2-40B4-BE49-F238E27FC236}">
                  <a16:creationId xmlns:a16="http://schemas.microsoft.com/office/drawing/2014/main" id="{D9960469-193A-7221-2638-CDA2A51AC01E}"/>
                </a:ext>
              </a:extLst>
            </xdr:cNvPr>
            <xdr:cNvSpPr txBox="1"/>
          </xdr:nvSpPr>
          <xdr:spPr>
            <a:xfrm>
              <a:off x="4229100" y="3033713"/>
              <a:ext cx="3043238" cy="169815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30000"/>
                </a:lnSpc>
              </a:pPr>
              <a:r>
                <a:rPr lang="zh-CN" altLang="en-US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𝜉=3/(2Δ+3)=3/(2𝐸_Δ \/(𝑘_𝐵 𝑇)+3)</a:t>
              </a:r>
              <a:endParaRPr lang="en-US" altLang="zh-CN" sz="1200" b="0"/>
            </a:p>
            <a:p>
              <a:pPr>
                <a:lnSpc>
                  <a:spcPct val="130000"/>
                </a:lnSpc>
              </a:pPr>
              <a:r>
                <a:rPr lang="en-US" altLang="zh-CN" sz="1200"/>
                <a:t> </a:t>
              </a:r>
              <a:r>
                <a:rPr lang="en-US" altLang="zh-CN" sz="1200" i="0">
                  <a:latin typeface="Cambria Math" panose="02040503050406030204" pitchFamily="18" charset="0"/>
                </a:rPr>
                <a:t>𝐿</a:t>
              </a:r>
              <a:r>
                <a:rPr lang="zh-CN" altLang="zh-CN" sz="1200" i="0">
                  <a:latin typeface="Cambria Math" panose="02040503050406030204" pitchFamily="18" charset="0"/>
                </a:rPr>
                <a:t>_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𝑚𝑖𝑛</a:t>
              </a:r>
              <a:r>
                <a:rPr lang="en-US" altLang="zh-CN" sz="1200" i="0">
                  <a:latin typeface="Cambria Math" panose="02040503050406030204" pitchFamily="18" charset="0"/>
                </a:rPr>
                <a:t>=2−2𝜉+𝜉</a:t>
              </a:r>
              <a:r>
                <a:rPr lang="zh-CN" altLang="zh-CN" sz="1200" i="0">
                  <a:latin typeface="Cambria Math" panose="02040503050406030204" pitchFamily="18" charset="0"/>
                </a:rPr>
                <a:t>^</a:t>
              </a:r>
              <a:r>
                <a:rPr lang="en-US" altLang="zh-CN" sz="1200" i="0">
                  <a:latin typeface="Cambria Math" panose="02040503050406030204" pitchFamily="18" charset="0"/>
                </a:rPr>
                <a:t>2</a:t>
              </a:r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>
                  <a:effectLst/>
                  <a:ea typeface="Cambria Math" panose="02040503050406030204" pitchFamily="18" charset="0"/>
                </a:rPr>
                <a:t> 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𝑝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_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𝜉=−0.33+6.90𝜉−7.78𝜉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^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2+2.75𝜉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^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3</a:t>
              </a:r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>
                  <a:effectLst/>
                  <a:ea typeface="Cambria Math" panose="02040503050406030204" pitchFamily="18" charset="0"/>
                </a:rPr>
                <a:t> 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𝑞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_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𝜉=−0.14+4.08𝜉−2.13𝜉</a:t>
              </a:r>
              <a:r>
                <a:rPr lang="zh-CN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^</a:t>
              </a:r>
              <a:r>
                <a:rPr lang="en-US" altLang="zh-CN" sz="1200" i="0">
                  <a:effectLst/>
                  <a:latin typeface="Cambria Math" panose="02040503050406030204" pitchFamily="18" charset="0"/>
                  <a:ea typeface="宋体" panose="02010600030101010101" pitchFamily="2" charset="-122"/>
                  <a:cs typeface="Times New Roman" panose="02020603050405020304" pitchFamily="18" charset="0"/>
                </a:rPr>
                <a:t>2</a:t>
              </a:r>
              <a:endParaRPr lang="en-US" altLang="zh-CN" sz="1200"/>
            </a:p>
            <a:p>
              <a:pPr>
                <a:lnSpc>
                  <a:spcPct val="130000"/>
                </a:lnSpc>
              </a:pPr>
              <a:r>
                <a:rPr lang="en-US" altLang="zh-CN" sz="1200" b="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𝐿=𝐿_0 </a:t>
              </a:r>
              <a:r>
                <a:rPr lang="en-US" altLang="zh-CN" sz="1200" i="0">
                  <a:latin typeface="Cambria Math" panose="02040503050406030204" pitchFamily="18" charset="0"/>
                </a:rPr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(</a:t>
              </a:r>
              <a:r>
                <a:rPr lang="en-US" altLang="zh-CN" sz="1200" i="0">
                  <a:latin typeface="Cambria Math" panose="02040503050406030204" pitchFamily="18" charset="0"/>
                </a:rPr>
                <a:t>𝜋^2 \/3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+𝑝_𝜉 𝑆_𝑟+𝐿_𝑚𝑖𝑛 𝑆_𝑟^2)/(1+𝑞_𝜉 𝑆_𝑟+𝑆_𝑟^2 )</a:t>
              </a:r>
              <a:endParaRPr lang="en-US" altLang="zh-CN" sz="1200"/>
            </a:p>
          </xdr:txBody>
        </xdr:sp>
      </mc:Fallback>
    </mc:AlternateContent>
    <xdr:clientData/>
  </xdr:twoCellAnchor>
  <xdr:twoCellAnchor>
    <xdr:from>
      <xdr:col>5</xdr:col>
      <xdr:colOff>604837</xdr:colOff>
      <xdr:row>4</xdr:row>
      <xdr:rowOff>9526</xdr:rowOff>
    </xdr:from>
    <xdr:to>
      <xdr:col>12</xdr:col>
      <xdr:colOff>42862</xdr:colOff>
      <xdr:row>16</xdr:row>
      <xdr:rowOff>10555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文本框 36">
              <a:extLst>
                <a:ext uri="{FF2B5EF4-FFF2-40B4-BE49-F238E27FC236}">
                  <a16:creationId xmlns:a16="http://schemas.microsoft.com/office/drawing/2014/main" id="{B97533A9-8529-ADFA-071C-99ACC3AEE85D}"/>
                </a:ext>
              </a:extLst>
            </xdr:cNvPr>
            <xdr:cNvSpPr txBox="1"/>
          </xdr:nvSpPr>
          <xdr:spPr>
            <a:xfrm>
              <a:off x="4219575" y="714376"/>
              <a:ext cx="3971925" cy="211557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14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US" altLang="zh-CN" sz="1200" b="0" i="1">
                      <a:solidFill>
                        <a:schemeClr val="tx1"/>
                      </a:solidFill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𝑚</m:t>
                      </m:r>
                      <m:r>
                        <a:rPr lang="en-US" altLang="zh-CN" sz="12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,0</m:t>
                      </m:r>
                    </m:sub>
                  </m:sSub>
                  <m:sSup>
                    <m:sSupPr>
                      <m:ctrlPr>
                        <a:rPr lang="en-US" altLang="zh-CN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p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∗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𝑚</m:t>
                                  </m:r>
                                </m:e>
                                <m:sub>
                                  <m:r>
                                    <a:rPr lang="en-US" altLang="zh-CN" sz="1200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sub>
                              </m:sSub>
                            </m:den>
                          </m:f>
                          <m:f>
                            <m:fPr>
                              <m:ctrlPr>
                                <a:rPr lang="en-US" altLang="zh-CN" sz="120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num>
                            <m:den>
                              <m:r>
                                <a:rPr lang="en-US" altLang="zh-CN" sz="1200">
                                  <a:latin typeface="Cambria Math" panose="02040503050406030204" pitchFamily="18" charset="0"/>
                                </a:rPr>
                                <m:t>300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3</m:t>
                      </m:r>
                      <m:r>
                        <m:rPr>
                          <m:lit/>
                        </m:rPr>
                        <a:rPr lang="en-US" altLang="zh-CN" sz="1200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𝑟</m:t>
                      </m:r>
                    </m:sub>
                  </m:sSub>
                </m:oMath>
              </a14:m>
              <a:endParaRPr lang="en-US" altLang="zh-CN" sz="1200" b="0"/>
            </a:p>
            <a:p>
              <a:pPr>
                <a:lnSpc>
                  <a:spcPct val="114000"/>
                </a:lnSpc>
              </a:pPr>
              <a:r>
                <a:rPr lang="zh-CN" altLang="en-US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𝜎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𝑚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,0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𝑞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𝑊𝑇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𝑟</m:t>
                      </m:r>
                    </m:sub>
                  </m:sSub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1+</m:t>
                          </m:r>
                          <m:f>
                            <m:f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−1</m:t>
                      </m:r>
                      <m:r>
                        <m:rPr>
                          <m:lit/>
                        </m:rPr>
                        <a:rPr lang="en-US" altLang="zh-CN" sz="1200" b="0" i="1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3</m:t>
                      </m:r>
                    </m:sup>
                  </m:sSup>
                </m:oMath>
              </a14:m>
              <a:endParaRPr lang="en-US" altLang="zh-CN" sz="1200" b="0"/>
            </a:p>
            <a:p>
              <a:pPr>
                <a:lnSpc>
                  <a:spcPct val="114000"/>
                </a:lnSpc>
              </a:pPr>
              <a:r>
                <a:rPr lang="zh-CN" altLang="en-US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𝑆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𝑆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func>
                    <m:func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altLang="zh-CN" sz="1200" b="0" i="0">
                          <a:latin typeface="Cambria Math" panose="02040503050406030204" pitchFamily="18" charset="0"/>
                        </a:rPr>
                        <m:t>ln</m:t>
                      </m:r>
                    </m:fName>
                    <m:e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1.075+</m:t>
                          </m:r>
                          <m:f>
                            <m:f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e>
                                <m:sup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</m:func>
                </m:oMath>
              </a14:m>
              <a:endParaRPr lang="en-US" altLang="zh-CN" sz="1200"/>
            </a:p>
            <a:p>
              <a:pPr>
                <a:lnSpc>
                  <a:spcPct val="114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𝐿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𝐿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d>
                    <m:dPr>
                      <m:begChr m:val="{"/>
                      <m:endChr m:val="}"/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2+</m:t>
                      </m:r>
                      <m:f>
                        <m:f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𝜋</m:t>
                              </m:r>
                            </m:e>
                            <m:sup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r>
                            <m:rPr>
                              <m:lit/>
                            </m:rP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/</m:t>
                          </m:r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3 − 2</m:t>
                          </m:r>
                        </m:num>
                        <m:den>
                          <m:sSup>
                            <m:sSup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sSup>
                                    <m:sSupPr>
                                      <m:ctrlP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  <m:t>1+</m:t>
                                      </m:r>
                                      <m:d>
                                        <m:dPr>
                                          <m:ctrlPr>
                                            <a:rPr lang="en-US" altLang="zh-CN" sz="12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dPr>
                                        <m:e>
                                          <m:r>
                                            <a:rPr lang="en-US" altLang="zh-CN" sz="1200" b="0" i="1">
                                              <a:latin typeface="Cambria Math" panose="02040503050406030204" pitchFamily="18" charset="0"/>
                                            </a:rPr>
                                            <m:t>2</m:t>
                                          </m:r>
                                          <m:r>
                                            <a:rPr lang="en-US" altLang="zh-CN" sz="1200" b="0" i="1">
                                              <a:latin typeface="Cambria Math" panose="02040503050406030204" pitchFamily="18" charset="0"/>
                                            </a:rPr>
                                            <m:t>𝜋</m:t>
                                          </m:r>
                                          <m:r>
                                            <m:rPr>
                                              <m:lit/>
                                            </m:rPr>
                                            <a:rPr lang="en-US" altLang="zh-CN" sz="1200" b="0" i="1">
                                              <a:latin typeface="Cambria Math" panose="02040503050406030204" pitchFamily="18" charset="0"/>
                                            </a:rPr>
                                            <m:t>/</m:t>
                                          </m:r>
                                          <m:sSub>
                                            <m:sSubPr>
                                              <m:ctrlPr>
                                                <a:rPr lang="en-US" altLang="zh-CN" sz="1200" b="0" i="1">
                                                  <a:latin typeface="Cambria Math" panose="02040503050406030204" pitchFamily="18" charset="0"/>
                                                </a:rPr>
                                              </m:ctrlPr>
                                            </m:sSubPr>
                                            <m:e>
                                              <m:r>
                                                <a:rPr lang="en-US" altLang="zh-CN" sz="1200" b="0" i="1">
                                                  <a:latin typeface="Cambria Math" panose="02040503050406030204" pitchFamily="18" charset="0"/>
                                                </a:rPr>
                                                <m:t>𝑛</m:t>
                                              </m:r>
                                            </m:e>
                                            <m:sub>
                                              <m:r>
                                                <a:rPr lang="en-US" altLang="zh-CN" sz="1200" b="0" i="1">
                                                  <a:latin typeface="Cambria Math" panose="02040503050406030204" pitchFamily="18" charset="0"/>
                                                </a:rPr>
                                                <m:t>𝑟</m:t>
                                              </m:r>
                                            </m:sub>
                                          </m:sSub>
                                        </m:e>
                                      </m:d>
                                    </m:e>
                                    <m:sup>
                                      <m: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  <m:t>3</m:t>
                                      </m:r>
                                      <m:r>
                                        <m:rPr>
                                          <m:lit/>
                                        </m:rP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  <m:t>/</m:t>
                                      </m:r>
                                      <m:r>
                                        <a:rPr lang="en-US" altLang="zh-CN" sz="12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</m:e>
                              </m:d>
                            </m:e>
                            <m:sup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m:rPr>
                                  <m:lit/>
                                </m:r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3</m:t>
                              </m:r>
                            </m:sup>
                          </m:sSup>
                        </m:den>
                      </m:f>
                    </m:e>
                  </m:d>
                </m:oMath>
              </a14:m>
              <a:endParaRPr lang="en-US" altLang="zh-CN" sz="1200"/>
            </a:p>
            <a:p>
              <a:pPr>
                <a:lnSpc>
                  <a:spcPct val="114000"/>
                </a:lnSpc>
              </a:pPr>
              <a:r>
                <a:rPr lang="en-US" altLang="zh-CN" sz="1200"/>
                <a:t> </a:t>
              </a:r>
              <a14:m>
                <m:oMath xmlns:m="http://schemas.openxmlformats.org/officeDocument/2006/math">
                  <m:r>
                    <a:rPr lang="en-US" altLang="zh-CN" sz="1200" b="0" i="1">
                      <a:latin typeface="Cambria Math" panose="02040503050406030204" pitchFamily="18" charset="0"/>
                    </a:rPr>
                    <m:t>𝑃𝐹</m:t>
                  </m:r>
                  <m:r>
                    <a:rPr lang="en-US" altLang="zh-CN" sz="1200" b="0" i="1">
                      <a:latin typeface="Cambria Math" panose="02040503050406030204" pitchFamily="18" charset="0"/>
                    </a:rPr>
                    <m:t>=</m:t>
                  </m:r>
                  <m:sSubSup>
                    <m:sSub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Sup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𝑆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bSup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𝑚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,0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𝑞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𝑊𝑇</m:t>
                      </m:r>
                    </m:sub>
                  </m:sSub>
                  <m:r>
                    <a:rPr lang="en-US" altLang="zh-CN" sz="1200" b="0" i="1">
                      <a:latin typeface="Cambria Math" panose="02040503050406030204" pitchFamily="18" charset="0"/>
                    </a:rPr>
                    <m:t>⋅</m:t>
                  </m:r>
                  <m:sSub>
                    <m:sSub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𝑛</m:t>
                      </m:r>
                    </m:e>
                    <m:sub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𝑟</m:t>
                      </m:r>
                    </m:sub>
                  </m:sSub>
                  <m:sSup>
                    <m:sSup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1+</m:t>
                          </m:r>
                          <m:f>
                            <m:f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−1</m:t>
                      </m:r>
                      <m:r>
                        <m:rPr>
                          <m:lit/>
                        </m:rPr>
                        <a:rPr lang="en-US" altLang="zh-CN" sz="1200" b="0" i="1">
                          <a:latin typeface="Cambria Math" panose="02040503050406030204" pitchFamily="18" charset="0"/>
                        </a:rPr>
                        <m:t>/</m:t>
                      </m:r>
                      <m:r>
                        <a:rPr lang="en-US" altLang="zh-CN" sz="1200" b="0" i="1">
                          <a:latin typeface="Cambria Math" panose="02040503050406030204" pitchFamily="18" charset="0"/>
                        </a:rPr>
                        <m:t>3</m:t>
                      </m:r>
                    </m:sup>
                  </m:sSup>
                  <m:func>
                    <m:funcPr>
                      <m:ctrlPr>
                        <a:rPr lang="en-US" altLang="zh-CN" sz="1200" b="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sSup>
                        <m:sSup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zh-CN" sz="1200" b="0" i="0">
                              <a:latin typeface="Cambria Math" panose="02040503050406030204" pitchFamily="18" charset="0"/>
                            </a:rPr>
                            <m:t>ln</m:t>
                          </m:r>
                        </m:e>
                        <m:sup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fName>
                    <m:e>
                      <m:d>
                        <m:dPr>
                          <m:ctrlPr>
                            <a:rPr lang="en-US" altLang="zh-CN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zh-CN" sz="1200" b="0" i="1">
                              <a:latin typeface="Cambria Math" panose="02040503050406030204" pitchFamily="18" charset="0"/>
                            </a:rPr>
                            <m:t>1.075+</m:t>
                          </m:r>
                          <m:f>
                            <m:fPr>
                              <m:ctrlPr>
                                <a:rPr lang="en-US" altLang="zh-CN" sz="12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e>
                                <m:sup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num>
                            <m:den>
                              <m:sSub>
                                <m:sSubPr>
                                  <m:ctrlP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𝑛</m:t>
                                  </m:r>
                                </m:e>
                                <m:sub>
                                  <m:r>
                                    <a:rPr lang="en-US" altLang="zh-CN" sz="1200" b="0" i="1">
                                      <a:latin typeface="Cambria Math" panose="02040503050406030204" pitchFamily="18" charset="0"/>
                                    </a:rPr>
                                    <m:t>𝑟</m:t>
                                  </m:r>
                                </m:sub>
                              </m:sSub>
                            </m:den>
                          </m:f>
                        </m:e>
                      </m:d>
                    </m:e>
                  </m:func>
                </m:oMath>
              </a14:m>
              <a:endParaRPr lang="zh-CN" altLang="en-US" sz="1200"/>
            </a:p>
          </xdr:txBody>
        </xdr:sp>
      </mc:Choice>
      <mc:Fallback xmlns="">
        <xdr:sp macro="" textlink="">
          <xdr:nvSpPr>
            <xdr:cNvPr id="6" name="文本框 36">
              <a:extLst>
                <a:ext uri="{FF2B5EF4-FFF2-40B4-BE49-F238E27FC236}">
                  <a16:creationId xmlns:a16="http://schemas.microsoft.com/office/drawing/2014/main" id="{B97533A9-8529-ADFA-071C-99ACC3AEE85D}"/>
                </a:ext>
              </a:extLst>
            </xdr:cNvPr>
            <xdr:cNvSpPr txBox="1"/>
          </xdr:nvSpPr>
          <xdr:spPr>
            <a:xfrm>
              <a:off x="4219575" y="714376"/>
              <a:ext cx="3971925" cy="211557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lnSpc>
                  <a:spcPct val="114000"/>
                </a:lnSpc>
              </a:pPr>
              <a:r>
                <a:rPr lang="en-US" altLang="zh-CN" sz="1200" b="0">
                  <a:solidFill>
                    <a:schemeClr val="tx1"/>
                  </a:solidFill>
                </a:rPr>
                <a:t> </a:t>
              </a:r>
              <a:r>
                <a:rPr lang="en-US" altLang="zh-CN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𝑛=𝑛_(𝑚,0) </a:t>
              </a:r>
              <a:r>
                <a:rPr lang="en-US" altLang="zh-CN" sz="1200" i="0">
                  <a:latin typeface="Cambria Math" panose="02040503050406030204" pitchFamily="18" charset="0"/>
                </a:rPr>
                <a:t>(𝑚^∗/𝑚_𝑒   (𝑇\/𝐾)/300)^(3\/2)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⋅𝑛_𝑟</a:t>
              </a:r>
              <a:endParaRPr lang="en-US" altLang="zh-CN" sz="1200" b="0"/>
            </a:p>
            <a:p>
              <a:pPr>
                <a:lnSpc>
                  <a:spcPct val="114000"/>
                </a:lnSpc>
              </a:pPr>
              <a:r>
                <a:rPr lang="zh-CN" altLang="en-US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𝜎=𝑛_(𝑚,0) 𝑞𝜇_𝑊𝑇⋅𝑛_𝑟 (1+𝑛_𝑟/2)^(−1\/3)</a:t>
              </a:r>
              <a:endParaRPr lang="en-US" altLang="zh-CN" sz="1200" b="0"/>
            </a:p>
            <a:p>
              <a:pPr>
                <a:lnSpc>
                  <a:spcPct val="114000"/>
                </a:lnSpc>
              </a:pPr>
              <a:r>
                <a:rPr lang="zh-CN" altLang="en-US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𝑆=𝑆_0⋅ln⁡(1.075+𝑒^2/𝑛_𝑟 )</a:t>
              </a:r>
              <a:endParaRPr lang="en-US" altLang="zh-CN" sz="1200"/>
            </a:p>
            <a:p>
              <a:pPr>
                <a:lnSpc>
                  <a:spcPct val="114000"/>
                </a:lnSpc>
              </a:pPr>
              <a:r>
                <a:rPr lang="en-US" altLang="zh-CN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𝐿=𝐿_0⋅{2+(𝜋^2 \/3 − 2)/[〖1+(2𝜋\/𝑛_𝑟 )〗^(3\/2) ]^(2\/3) }</a:t>
              </a:r>
              <a:endParaRPr lang="en-US" altLang="zh-CN" sz="1200"/>
            </a:p>
            <a:p>
              <a:pPr>
                <a:lnSpc>
                  <a:spcPct val="114000"/>
                </a:lnSpc>
              </a:pPr>
              <a:r>
                <a:rPr lang="en-US" altLang="zh-CN" sz="1200"/>
                <a:t> </a:t>
              </a:r>
              <a:r>
                <a:rPr lang="en-US" altLang="zh-CN" sz="1200" b="0" i="0">
                  <a:latin typeface="Cambria Math" panose="02040503050406030204" pitchFamily="18" charset="0"/>
                </a:rPr>
                <a:t>𝑃𝐹=𝑆_0^2 𝑛_(𝑚,0) 𝑞𝜇_𝑊𝑇⋅𝑛_𝑟 (1+𝑛_𝑟/2)^(−1\/3)  ln^2⁡(1.075+𝑒^2/𝑛_𝑟 )</a:t>
              </a:r>
              <a:endParaRPr lang="zh-CN" altLang="en-US" sz="12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9FAC-2528-416D-B929-5757053833F9}">
  <dimension ref="A1"/>
  <sheetViews>
    <sheetView tabSelected="1" zoomScaleNormal="100" workbookViewId="0">
      <selection activeCell="N2" sqref="N2"/>
    </sheetView>
  </sheetViews>
  <sheetFormatPr defaultRowHeight="13.9" x14ac:dyDescent="0.4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AF39-B1DA-43E9-8C2E-812781E78F1E}">
  <sheetPr codeName="Sheet1"/>
  <dimension ref="A1:O501"/>
  <sheetViews>
    <sheetView workbookViewId="0">
      <selection activeCell="A3" sqref="A3"/>
    </sheetView>
  </sheetViews>
  <sheetFormatPr defaultRowHeight="13.9" x14ac:dyDescent="0.4"/>
  <cols>
    <col min="1" max="4" width="12.59765625" style="1" customWidth="1"/>
    <col min="5" max="5" width="1.59765625" style="4" customWidth="1"/>
    <col min="6" max="6" width="1.59765625" style="5" customWidth="1"/>
    <col min="7" max="7" width="1.59765625" style="6" customWidth="1"/>
    <col min="8" max="9" width="12.1328125" style="17" customWidth="1"/>
    <col min="10" max="10" width="10.73046875" style="17" customWidth="1"/>
    <col min="11" max="11" width="11.1328125" style="17" customWidth="1"/>
    <col min="12" max="12" width="11.3984375" style="17" customWidth="1"/>
    <col min="13" max="13" width="12.1328125" style="17" customWidth="1"/>
    <col min="14" max="14" width="14.6640625" style="18" customWidth="1"/>
    <col min="15" max="15" width="14.06640625" customWidth="1"/>
  </cols>
  <sheetData>
    <row r="1" spans="1:15" ht="16.149999999999999" x14ac:dyDescent="0.4">
      <c r="A1" s="2" t="s">
        <v>0</v>
      </c>
      <c r="B1" s="2" t="s">
        <v>1</v>
      </c>
      <c r="C1" s="2" t="s">
        <v>3</v>
      </c>
      <c r="D1" s="2" t="s">
        <v>4</v>
      </c>
      <c r="H1" s="15" t="s">
        <v>17</v>
      </c>
      <c r="I1" s="15" t="s">
        <v>18</v>
      </c>
      <c r="J1" s="15" t="s">
        <v>19</v>
      </c>
      <c r="K1" s="15" t="s">
        <v>20</v>
      </c>
      <c r="L1" s="15" t="s">
        <v>21</v>
      </c>
      <c r="M1" s="15" t="s">
        <v>22</v>
      </c>
      <c r="N1" s="16" t="s">
        <v>23</v>
      </c>
      <c r="O1" s="15" t="s">
        <v>24</v>
      </c>
    </row>
    <row r="2" spans="1:15" x14ac:dyDescent="0.4">
      <c r="A2" s="14">
        <v>300</v>
      </c>
      <c r="B2" s="14">
        <v>0.2</v>
      </c>
      <c r="C2" s="14">
        <v>400</v>
      </c>
      <c r="D2" s="14">
        <v>31.722999999999999</v>
      </c>
      <c r="H2" s="19">
        <f>IF(AND(B2&lt;&gt;"",D2&lt;&gt;""),D2/1.6021766341/B2,"")</f>
        <v>98.99969617838029</v>
      </c>
      <c r="I2" s="19">
        <f>IF(AND(B2&lt;&gt;"",D2&lt;&gt;"",C2&lt;&gt;""),D2*C2^2*0.000001,"")</f>
        <v>5.0756800000000002</v>
      </c>
      <c r="J2" s="19">
        <f>IF(AND(A2&lt;&gt;"",B2&lt;&gt;"",C2&lt;&gt;""),(B2/2.509412225*(EXP(ABS(C2)/86.17333262-2)-1.075*EXP(-2)))^(2/3)*300/A2,"")</f>
        <v>1.0702964021315875</v>
      </c>
      <c r="K2" s="19">
        <f>IF(J2&lt;&gt;"",H2*(1+(J2*A2/300)^(-3/2)*B2/(2*2.509412225))^(1/3),"")</f>
        <v>100.17336613031438</v>
      </c>
      <c r="L2" s="19">
        <f>IF(AND(A2&lt;&gt;"",M2&lt;&gt;""),M2*(300/A2)^(3/2),"")</f>
        <v>110.91961817678342</v>
      </c>
      <c r="M2" s="19">
        <f>IF(AND(C2&lt;&gt;"",D2&lt;&gt;""),D2/4.02052163221989*(EXP(C2/86.17333262-2)-1.075*EXP(-2))*(1+0.5/(EXP(C2/86.17333262-2)-1.075*EXP(-2)))^(1/3),"")</f>
        <v>110.91961817678342</v>
      </c>
      <c r="N2" s="20">
        <f>IF(M2&lt;&gt;"",0.12122458*M2,"")</f>
        <v>13.446184127240935</v>
      </c>
      <c r="O2" s="21">
        <f>IF(AND(B2&lt;&gt;"",C2&lt;&gt;""),1.255*B2*(EXP(C2/86.17333262-2)-1.075*EXP(-2)),"")</f>
        <v>3.4871596715761664</v>
      </c>
    </row>
    <row r="3" spans="1:15" x14ac:dyDescent="0.4">
      <c r="H3" s="17" t="str">
        <f t="shared" ref="H3:H66" si="0">IF(AND(B3&lt;&gt;"",D3&lt;&gt;""),D3/1.6021766341/B3,"")</f>
        <v/>
      </c>
      <c r="I3" s="17" t="str">
        <f t="shared" ref="I3:I66" si="1">IF(AND(B3&lt;&gt;"",D3&lt;&gt;"",C3&lt;&gt;""),D3*C3^2*0.000001,"")</f>
        <v/>
      </c>
      <c r="J3" s="17" t="str">
        <f t="shared" ref="J3:J66" si="2">IF(AND(A3&lt;&gt;"",B3&lt;&gt;"",C3&lt;&gt;""),(B3/2.509412225*(EXP(C3/86.17333262-2)-1.075*EXP(-2)))^(2/3)*300/A3,"")</f>
        <v/>
      </c>
      <c r="K3" s="17" t="str">
        <f t="shared" ref="K3:K66" si="3">IF(J3&lt;&gt;"",H3*(1+(J3*A3/300)^(-3/2)*B3/(2*2.509412225))^(1/3),"")</f>
        <v/>
      </c>
      <c r="L3" s="17" t="str">
        <f t="shared" ref="L3:L66" si="4">IF(AND(A3&lt;&gt;"",M3&lt;&gt;""),M3*(300/A3)^(3/2),"")</f>
        <v/>
      </c>
      <c r="M3" s="17" t="str">
        <f t="shared" ref="M3:M66" si="5">IF(AND(C3&lt;&gt;"",D3&lt;&gt;""),D3/4.02052163221989*(EXP(C3/86.17333262-2)-1.075*EXP(-2))*(1+0.5/(EXP(C3/86.17333262-2)-1.075*EXP(-2)))^(1/3),"")</f>
        <v/>
      </c>
      <c r="N3" s="18" t="str">
        <f t="shared" ref="N3:N66" si="6">IF(M3&lt;&gt;"",0.12122458*M3,"")</f>
        <v/>
      </c>
      <c r="O3" t="str">
        <f t="shared" ref="O3:O66" si="7">IF(AND(B3&lt;&gt;"",C3&lt;&gt;""),1.255*B3*(EXP(C3/86.17333262-2)-1.075*EXP(-2)),"")</f>
        <v/>
      </c>
    </row>
    <row r="4" spans="1:15" x14ac:dyDescent="0.4">
      <c r="H4" s="17" t="str">
        <f t="shared" si="0"/>
        <v/>
      </c>
      <c r="I4" s="17" t="str">
        <f t="shared" si="1"/>
        <v/>
      </c>
      <c r="J4" s="17" t="str">
        <f t="shared" si="2"/>
        <v/>
      </c>
      <c r="K4" s="17" t="str">
        <f t="shared" si="3"/>
        <v/>
      </c>
      <c r="L4" s="17" t="str">
        <f t="shared" si="4"/>
        <v/>
      </c>
      <c r="M4" s="17" t="str">
        <f t="shared" si="5"/>
        <v/>
      </c>
      <c r="N4" s="18" t="str">
        <f t="shared" si="6"/>
        <v/>
      </c>
      <c r="O4" t="str">
        <f t="shared" si="7"/>
        <v/>
      </c>
    </row>
    <row r="5" spans="1:15" x14ac:dyDescent="0.4">
      <c r="H5" s="17" t="str">
        <f t="shared" si="0"/>
        <v/>
      </c>
      <c r="I5" s="17" t="str">
        <f t="shared" si="1"/>
        <v/>
      </c>
      <c r="J5" s="17" t="str">
        <f t="shared" si="2"/>
        <v/>
      </c>
      <c r="K5" s="17" t="str">
        <f t="shared" si="3"/>
        <v/>
      </c>
      <c r="L5" s="17" t="str">
        <f t="shared" si="4"/>
        <v/>
      </c>
      <c r="M5" s="17" t="str">
        <f t="shared" si="5"/>
        <v/>
      </c>
      <c r="N5" s="18" t="str">
        <f t="shared" si="6"/>
        <v/>
      </c>
      <c r="O5" t="str">
        <f t="shared" si="7"/>
        <v/>
      </c>
    </row>
    <row r="6" spans="1:15" x14ac:dyDescent="0.4">
      <c r="H6" s="17" t="str">
        <f t="shared" si="0"/>
        <v/>
      </c>
      <c r="I6" s="17" t="str">
        <f t="shared" si="1"/>
        <v/>
      </c>
      <c r="J6" s="17" t="str">
        <f t="shared" si="2"/>
        <v/>
      </c>
      <c r="K6" s="17" t="str">
        <f t="shared" si="3"/>
        <v/>
      </c>
      <c r="L6" s="17" t="str">
        <f t="shared" si="4"/>
        <v/>
      </c>
      <c r="M6" s="17" t="str">
        <f t="shared" si="5"/>
        <v/>
      </c>
      <c r="N6" s="18" t="str">
        <f t="shared" si="6"/>
        <v/>
      </c>
      <c r="O6" t="str">
        <f t="shared" si="7"/>
        <v/>
      </c>
    </row>
    <row r="7" spans="1:15" x14ac:dyDescent="0.4">
      <c r="H7" s="17" t="str">
        <f t="shared" si="0"/>
        <v/>
      </c>
      <c r="I7" s="17" t="str">
        <f t="shared" si="1"/>
        <v/>
      </c>
      <c r="J7" s="17" t="str">
        <f t="shared" si="2"/>
        <v/>
      </c>
      <c r="K7" s="17" t="str">
        <f t="shared" si="3"/>
        <v/>
      </c>
      <c r="L7" s="17" t="str">
        <f t="shared" si="4"/>
        <v/>
      </c>
      <c r="M7" s="17" t="str">
        <f t="shared" si="5"/>
        <v/>
      </c>
      <c r="N7" s="18" t="str">
        <f t="shared" si="6"/>
        <v/>
      </c>
      <c r="O7" t="str">
        <f t="shared" si="7"/>
        <v/>
      </c>
    </row>
    <row r="8" spans="1:15" x14ac:dyDescent="0.4">
      <c r="H8" s="17" t="str">
        <f t="shared" si="0"/>
        <v/>
      </c>
      <c r="I8" s="17" t="str">
        <f t="shared" si="1"/>
        <v/>
      </c>
      <c r="J8" s="17" t="str">
        <f t="shared" si="2"/>
        <v/>
      </c>
      <c r="K8" s="17" t="str">
        <f t="shared" si="3"/>
        <v/>
      </c>
      <c r="L8" s="17" t="str">
        <f t="shared" si="4"/>
        <v/>
      </c>
      <c r="M8" s="17" t="str">
        <f t="shared" si="5"/>
        <v/>
      </c>
      <c r="N8" s="18" t="str">
        <f t="shared" si="6"/>
        <v/>
      </c>
      <c r="O8" t="str">
        <f t="shared" si="7"/>
        <v/>
      </c>
    </row>
    <row r="9" spans="1:15" x14ac:dyDescent="0.4">
      <c r="H9" s="17" t="str">
        <f t="shared" si="0"/>
        <v/>
      </c>
      <c r="I9" s="17" t="str">
        <f t="shared" si="1"/>
        <v/>
      </c>
      <c r="J9" s="17" t="str">
        <f t="shared" si="2"/>
        <v/>
      </c>
      <c r="K9" s="17" t="str">
        <f t="shared" si="3"/>
        <v/>
      </c>
      <c r="L9" s="17" t="str">
        <f t="shared" si="4"/>
        <v/>
      </c>
      <c r="M9" s="17" t="str">
        <f t="shared" si="5"/>
        <v/>
      </c>
      <c r="N9" s="18" t="str">
        <f t="shared" si="6"/>
        <v/>
      </c>
      <c r="O9" t="str">
        <f t="shared" si="7"/>
        <v/>
      </c>
    </row>
    <row r="10" spans="1:15" x14ac:dyDescent="0.4">
      <c r="H10" s="17" t="str">
        <f t="shared" si="0"/>
        <v/>
      </c>
      <c r="I10" s="17" t="str">
        <f t="shared" si="1"/>
        <v/>
      </c>
      <c r="J10" s="17" t="str">
        <f t="shared" si="2"/>
        <v/>
      </c>
      <c r="K10" s="17" t="str">
        <f t="shared" si="3"/>
        <v/>
      </c>
      <c r="L10" s="17" t="str">
        <f t="shared" si="4"/>
        <v/>
      </c>
      <c r="M10" s="17" t="str">
        <f t="shared" si="5"/>
        <v/>
      </c>
      <c r="N10" s="18" t="str">
        <f t="shared" si="6"/>
        <v/>
      </c>
      <c r="O10" t="str">
        <f t="shared" si="7"/>
        <v/>
      </c>
    </row>
    <row r="11" spans="1:15" x14ac:dyDescent="0.4">
      <c r="H11" s="17" t="str">
        <f t="shared" si="0"/>
        <v/>
      </c>
      <c r="I11" s="17" t="str">
        <f t="shared" si="1"/>
        <v/>
      </c>
      <c r="J11" s="17" t="str">
        <f t="shared" si="2"/>
        <v/>
      </c>
      <c r="K11" s="17" t="str">
        <f t="shared" si="3"/>
        <v/>
      </c>
      <c r="L11" s="17" t="str">
        <f t="shared" si="4"/>
        <v/>
      </c>
      <c r="M11" s="17" t="str">
        <f t="shared" si="5"/>
        <v/>
      </c>
      <c r="N11" s="18" t="str">
        <f t="shared" si="6"/>
        <v/>
      </c>
      <c r="O11" t="str">
        <f t="shared" si="7"/>
        <v/>
      </c>
    </row>
    <row r="12" spans="1:15" x14ac:dyDescent="0.4">
      <c r="H12" s="17" t="str">
        <f t="shared" si="0"/>
        <v/>
      </c>
      <c r="I12" s="17" t="str">
        <f t="shared" si="1"/>
        <v/>
      </c>
      <c r="J12" s="17" t="str">
        <f t="shared" si="2"/>
        <v/>
      </c>
      <c r="K12" s="17" t="str">
        <f t="shared" si="3"/>
        <v/>
      </c>
      <c r="L12" s="17" t="str">
        <f t="shared" si="4"/>
        <v/>
      </c>
      <c r="M12" s="17" t="str">
        <f t="shared" si="5"/>
        <v/>
      </c>
      <c r="N12" s="18" t="str">
        <f t="shared" si="6"/>
        <v/>
      </c>
      <c r="O12" t="str">
        <f t="shared" si="7"/>
        <v/>
      </c>
    </row>
    <row r="13" spans="1:15" x14ac:dyDescent="0.4">
      <c r="H13" s="17" t="str">
        <f t="shared" si="0"/>
        <v/>
      </c>
      <c r="I13" s="17" t="str">
        <f t="shared" si="1"/>
        <v/>
      </c>
      <c r="J13" s="17" t="str">
        <f t="shared" si="2"/>
        <v/>
      </c>
      <c r="K13" s="17" t="str">
        <f t="shared" si="3"/>
        <v/>
      </c>
      <c r="L13" s="17" t="str">
        <f t="shared" si="4"/>
        <v/>
      </c>
      <c r="M13" s="17" t="str">
        <f t="shared" si="5"/>
        <v/>
      </c>
      <c r="N13" s="18" t="str">
        <f t="shared" si="6"/>
        <v/>
      </c>
      <c r="O13" t="str">
        <f t="shared" si="7"/>
        <v/>
      </c>
    </row>
    <row r="14" spans="1:15" x14ac:dyDescent="0.4">
      <c r="H14" s="17" t="str">
        <f t="shared" si="0"/>
        <v/>
      </c>
      <c r="I14" s="17" t="str">
        <f t="shared" si="1"/>
        <v/>
      </c>
      <c r="J14" s="17" t="str">
        <f t="shared" si="2"/>
        <v/>
      </c>
      <c r="K14" s="17" t="str">
        <f t="shared" si="3"/>
        <v/>
      </c>
      <c r="L14" s="17" t="str">
        <f t="shared" si="4"/>
        <v/>
      </c>
      <c r="M14" s="17" t="str">
        <f t="shared" si="5"/>
        <v/>
      </c>
      <c r="N14" s="18" t="str">
        <f t="shared" si="6"/>
        <v/>
      </c>
      <c r="O14" t="str">
        <f t="shared" si="7"/>
        <v/>
      </c>
    </row>
    <row r="15" spans="1:15" x14ac:dyDescent="0.4">
      <c r="H15" s="17" t="str">
        <f t="shared" si="0"/>
        <v/>
      </c>
      <c r="I15" s="17" t="str">
        <f t="shared" si="1"/>
        <v/>
      </c>
      <c r="J15" s="17" t="str">
        <f t="shared" si="2"/>
        <v/>
      </c>
      <c r="K15" s="17" t="str">
        <f t="shared" si="3"/>
        <v/>
      </c>
      <c r="L15" s="17" t="str">
        <f t="shared" si="4"/>
        <v/>
      </c>
      <c r="M15" s="17" t="str">
        <f t="shared" si="5"/>
        <v/>
      </c>
      <c r="N15" s="18" t="str">
        <f t="shared" si="6"/>
        <v/>
      </c>
      <c r="O15" t="str">
        <f t="shared" si="7"/>
        <v/>
      </c>
    </row>
    <row r="16" spans="1:15" x14ac:dyDescent="0.4">
      <c r="H16" s="17" t="str">
        <f t="shared" si="0"/>
        <v/>
      </c>
      <c r="I16" s="17" t="str">
        <f t="shared" si="1"/>
        <v/>
      </c>
      <c r="J16" s="17" t="str">
        <f t="shared" si="2"/>
        <v/>
      </c>
      <c r="K16" s="17" t="str">
        <f t="shared" si="3"/>
        <v/>
      </c>
      <c r="L16" s="17" t="str">
        <f t="shared" si="4"/>
        <v/>
      </c>
      <c r="M16" s="17" t="str">
        <f t="shared" si="5"/>
        <v/>
      </c>
      <c r="N16" s="18" t="str">
        <f t="shared" si="6"/>
        <v/>
      </c>
      <c r="O16" t="str">
        <f t="shared" si="7"/>
        <v/>
      </c>
    </row>
    <row r="17" spans="8:15" x14ac:dyDescent="0.4">
      <c r="H17" s="17" t="str">
        <f t="shared" si="0"/>
        <v/>
      </c>
      <c r="I17" s="17" t="str">
        <f t="shared" si="1"/>
        <v/>
      </c>
      <c r="J17" s="17" t="str">
        <f t="shared" si="2"/>
        <v/>
      </c>
      <c r="K17" s="17" t="str">
        <f t="shared" si="3"/>
        <v/>
      </c>
      <c r="L17" s="17" t="str">
        <f t="shared" si="4"/>
        <v/>
      </c>
      <c r="M17" s="17" t="str">
        <f t="shared" si="5"/>
        <v/>
      </c>
      <c r="N17" s="18" t="str">
        <f t="shared" si="6"/>
        <v/>
      </c>
      <c r="O17" t="str">
        <f t="shared" si="7"/>
        <v/>
      </c>
    </row>
    <row r="18" spans="8:15" x14ac:dyDescent="0.4">
      <c r="H18" s="17" t="str">
        <f t="shared" si="0"/>
        <v/>
      </c>
      <c r="I18" s="17" t="str">
        <f t="shared" si="1"/>
        <v/>
      </c>
      <c r="J18" s="17" t="str">
        <f t="shared" si="2"/>
        <v/>
      </c>
      <c r="K18" s="17" t="str">
        <f t="shared" si="3"/>
        <v/>
      </c>
      <c r="L18" s="17" t="str">
        <f t="shared" si="4"/>
        <v/>
      </c>
      <c r="M18" s="17" t="str">
        <f t="shared" si="5"/>
        <v/>
      </c>
      <c r="N18" s="18" t="str">
        <f t="shared" si="6"/>
        <v/>
      </c>
      <c r="O18" t="str">
        <f t="shared" si="7"/>
        <v/>
      </c>
    </row>
    <row r="19" spans="8:15" x14ac:dyDescent="0.4">
      <c r="H19" s="17" t="str">
        <f t="shared" si="0"/>
        <v/>
      </c>
      <c r="I19" s="17" t="str">
        <f t="shared" si="1"/>
        <v/>
      </c>
      <c r="J19" s="17" t="str">
        <f t="shared" si="2"/>
        <v/>
      </c>
      <c r="K19" s="17" t="str">
        <f t="shared" si="3"/>
        <v/>
      </c>
      <c r="L19" s="17" t="str">
        <f t="shared" si="4"/>
        <v/>
      </c>
      <c r="M19" s="17" t="str">
        <f t="shared" si="5"/>
        <v/>
      </c>
      <c r="N19" s="18" t="str">
        <f t="shared" si="6"/>
        <v/>
      </c>
      <c r="O19" t="str">
        <f t="shared" si="7"/>
        <v/>
      </c>
    </row>
    <row r="20" spans="8:15" x14ac:dyDescent="0.4">
      <c r="H20" s="17" t="str">
        <f t="shared" si="0"/>
        <v/>
      </c>
      <c r="I20" s="17" t="str">
        <f t="shared" si="1"/>
        <v/>
      </c>
      <c r="J20" s="17" t="str">
        <f t="shared" si="2"/>
        <v/>
      </c>
      <c r="K20" s="17" t="str">
        <f t="shared" si="3"/>
        <v/>
      </c>
      <c r="L20" s="17" t="str">
        <f t="shared" si="4"/>
        <v/>
      </c>
      <c r="M20" s="17" t="str">
        <f t="shared" si="5"/>
        <v/>
      </c>
      <c r="N20" s="18" t="str">
        <f t="shared" si="6"/>
        <v/>
      </c>
      <c r="O20" t="str">
        <f t="shared" si="7"/>
        <v/>
      </c>
    </row>
    <row r="21" spans="8:15" x14ac:dyDescent="0.4">
      <c r="H21" s="17" t="str">
        <f t="shared" si="0"/>
        <v/>
      </c>
      <c r="I21" s="17" t="str">
        <f t="shared" si="1"/>
        <v/>
      </c>
      <c r="J21" s="17" t="str">
        <f t="shared" si="2"/>
        <v/>
      </c>
      <c r="K21" s="17" t="str">
        <f t="shared" si="3"/>
        <v/>
      </c>
      <c r="L21" s="17" t="str">
        <f t="shared" si="4"/>
        <v/>
      </c>
      <c r="M21" s="17" t="str">
        <f t="shared" si="5"/>
        <v/>
      </c>
      <c r="N21" s="18" t="str">
        <f t="shared" si="6"/>
        <v/>
      </c>
      <c r="O21" t="str">
        <f t="shared" si="7"/>
        <v/>
      </c>
    </row>
    <row r="22" spans="8:15" x14ac:dyDescent="0.4">
      <c r="H22" s="17" t="str">
        <f t="shared" si="0"/>
        <v/>
      </c>
      <c r="I22" s="17" t="str">
        <f t="shared" si="1"/>
        <v/>
      </c>
      <c r="J22" s="17" t="str">
        <f t="shared" si="2"/>
        <v/>
      </c>
      <c r="K22" s="17" t="str">
        <f t="shared" si="3"/>
        <v/>
      </c>
      <c r="L22" s="17" t="str">
        <f t="shared" si="4"/>
        <v/>
      </c>
      <c r="M22" s="17" t="str">
        <f t="shared" si="5"/>
        <v/>
      </c>
      <c r="N22" s="18" t="str">
        <f t="shared" si="6"/>
        <v/>
      </c>
      <c r="O22" t="str">
        <f t="shared" si="7"/>
        <v/>
      </c>
    </row>
    <row r="23" spans="8:15" x14ac:dyDescent="0.4">
      <c r="H23" s="17" t="str">
        <f t="shared" si="0"/>
        <v/>
      </c>
      <c r="I23" s="17" t="str">
        <f t="shared" si="1"/>
        <v/>
      </c>
      <c r="J23" s="17" t="str">
        <f t="shared" si="2"/>
        <v/>
      </c>
      <c r="K23" s="17" t="str">
        <f t="shared" si="3"/>
        <v/>
      </c>
      <c r="L23" s="17" t="str">
        <f t="shared" si="4"/>
        <v/>
      </c>
      <c r="M23" s="17" t="str">
        <f t="shared" si="5"/>
        <v/>
      </c>
      <c r="N23" s="18" t="str">
        <f t="shared" si="6"/>
        <v/>
      </c>
      <c r="O23" t="str">
        <f t="shared" si="7"/>
        <v/>
      </c>
    </row>
    <row r="24" spans="8:15" x14ac:dyDescent="0.4">
      <c r="H24" s="17" t="str">
        <f t="shared" si="0"/>
        <v/>
      </c>
      <c r="I24" s="17" t="str">
        <f t="shared" si="1"/>
        <v/>
      </c>
      <c r="J24" s="17" t="str">
        <f t="shared" si="2"/>
        <v/>
      </c>
      <c r="K24" s="17" t="str">
        <f t="shared" si="3"/>
        <v/>
      </c>
      <c r="L24" s="17" t="str">
        <f t="shared" si="4"/>
        <v/>
      </c>
      <c r="M24" s="17" t="str">
        <f t="shared" si="5"/>
        <v/>
      </c>
      <c r="N24" s="18" t="str">
        <f t="shared" si="6"/>
        <v/>
      </c>
      <c r="O24" t="str">
        <f t="shared" si="7"/>
        <v/>
      </c>
    </row>
    <row r="25" spans="8:15" x14ac:dyDescent="0.4">
      <c r="H25" s="17" t="str">
        <f t="shared" si="0"/>
        <v/>
      </c>
      <c r="I25" s="17" t="str">
        <f t="shared" si="1"/>
        <v/>
      </c>
      <c r="J25" s="17" t="str">
        <f t="shared" si="2"/>
        <v/>
      </c>
      <c r="K25" s="17" t="str">
        <f t="shared" si="3"/>
        <v/>
      </c>
      <c r="L25" s="17" t="str">
        <f t="shared" si="4"/>
        <v/>
      </c>
      <c r="M25" s="17" t="str">
        <f t="shared" si="5"/>
        <v/>
      </c>
      <c r="N25" s="18" t="str">
        <f t="shared" si="6"/>
        <v/>
      </c>
      <c r="O25" t="str">
        <f t="shared" si="7"/>
        <v/>
      </c>
    </row>
    <row r="26" spans="8:15" x14ac:dyDescent="0.4">
      <c r="H26" s="17" t="str">
        <f t="shared" si="0"/>
        <v/>
      </c>
      <c r="I26" s="17" t="str">
        <f t="shared" si="1"/>
        <v/>
      </c>
      <c r="J26" s="17" t="str">
        <f t="shared" si="2"/>
        <v/>
      </c>
      <c r="K26" s="17" t="str">
        <f t="shared" si="3"/>
        <v/>
      </c>
      <c r="L26" s="17" t="str">
        <f t="shared" si="4"/>
        <v/>
      </c>
      <c r="M26" s="17" t="str">
        <f t="shared" si="5"/>
        <v/>
      </c>
      <c r="N26" s="18" t="str">
        <f t="shared" si="6"/>
        <v/>
      </c>
      <c r="O26" t="str">
        <f t="shared" si="7"/>
        <v/>
      </c>
    </row>
    <row r="27" spans="8:15" x14ac:dyDescent="0.4">
      <c r="H27" s="17" t="str">
        <f t="shared" si="0"/>
        <v/>
      </c>
      <c r="I27" s="17" t="str">
        <f t="shared" si="1"/>
        <v/>
      </c>
      <c r="J27" s="17" t="str">
        <f t="shared" si="2"/>
        <v/>
      </c>
      <c r="K27" s="17" t="str">
        <f t="shared" si="3"/>
        <v/>
      </c>
      <c r="L27" s="17" t="str">
        <f t="shared" si="4"/>
        <v/>
      </c>
      <c r="M27" s="17" t="str">
        <f t="shared" si="5"/>
        <v/>
      </c>
      <c r="N27" s="18" t="str">
        <f t="shared" si="6"/>
        <v/>
      </c>
      <c r="O27" t="str">
        <f t="shared" si="7"/>
        <v/>
      </c>
    </row>
    <row r="28" spans="8:15" x14ac:dyDescent="0.4">
      <c r="H28" s="17" t="str">
        <f t="shared" si="0"/>
        <v/>
      </c>
      <c r="I28" s="17" t="str">
        <f t="shared" si="1"/>
        <v/>
      </c>
      <c r="J28" s="17" t="str">
        <f t="shared" si="2"/>
        <v/>
      </c>
      <c r="K28" s="17" t="str">
        <f t="shared" si="3"/>
        <v/>
      </c>
      <c r="L28" s="17" t="str">
        <f t="shared" si="4"/>
        <v/>
      </c>
      <c r="M28" s="17" t="str">
        <f t="shared" si="5"/>
        <v/>
      </c>
      <c r="N28" s="18" t="str">
        <f t="shared" si="6"/>
        <v/>
      </c>
      <c r="O28" t="str">
        <f t="shared" si="7"/>
        <v/>
      </c>
    </row>
    <row r="29" spans="8:15" x14ac:dyDescent="0.4">
      <c r="H29" s="17" t="str">
        <f t="shared" si="0"/>
        <v/>
      </c>
      <c r="I29" s="17" t="str">
        <f t="shared" si="1"/>
        <v/>
      </c>
      <c r="J29" s="17" t="str">
        <f t="shared" si="2"/>
        <v/>
      </c>
      <c r="K29" s="17" t="str">
        <f t="shared" si="3"/>
        <v/>
      </c>
      <c r="L29" s="17" t="str">
        <f t="shared" si="4"/>
        <v/>
      </c>
      <c r="M29" s="17" t="str">
        <f t="shared" si="5"/>
        <v/>
      </c>
      <c r="N29" s="18" t="str">
        <f t="shared" si="6"/>
        <v/>
      </c>
      <c r="O29" t="str">
        <f t="shared" si="7"/>
        <v/>
      </c>
    </row>
    <row r="30" spans="8:15" x14ac:dyDescent="0.4">
      <c r="H30" s="17" t="str">
        <f t="shared" si="0"/>
        <v/>
      </c>
      <c r="I30" s="17" t="str">
        <f t="shared" si="1"/>
        <v/>
      </c>
      <c r="J30" s="17" t="str">
        <f t="shared" si="2"/>
        <v/>
      </c>
      <c r="K30" s="17" t="str">
        <f t="shared" si="3"/>
        <v/>
      </c>
      <c r="L30" s="17" t="str">
        <f t="shared" si="4"/>
        <v/>
      </c>
      <c r="M30" s="17" t="str">
        <f t="shared" si="5"/>
        <v/>
      </c>
      <c r="N30" s="18" t="str">
        <f t="shared" si="6"/>
        <v/>
      </c>
      <c r="O30" t="str">
        <f t="shared" si="7"/>
        <v/>
      </c>
    </row>
    <row r="31" spans="8:15" x14ac:dyDescent="0.4">
      <c r="H31" s="17" t="str">
        <f t="shared" si="0"/>
        <v/>
      </c>
      <c r="I31" s="17" t="str">
        <f t="shared" si="1"/>
        <v/>
      </c>
      <c r="J31" s="17" t="str">
        <f t="shared" si="2"/>
        <v/>
      </c>
      <c r="K31" s="17" t="str">
        <f t="shared" si="3"/>
        <v/>
      </c>
      <c r="L31" s="17" t="str">
        <f t="shared" si="4"/>
        <v/>
      </c>
      <c r="M31" s="17" t="str">
        <f t="shared" si="5"/>
        <v/>
      </c>
      <c r="N31" s="18" t="str">
        <f t="shared" si="6"/>
        <v/>
      </c>
      <c r="O31" t="str">
        <f t="shared" si="7"/>
        <v/>
      </c>
    </row>
    <row r="32" spans="8:15" x14ac:dyDescent="0.4">
      <c r="H32" s="17" t="str">
        <f t="shared" si="0"/>
        <v/>
      </c>
      <c r="I32" s="17" t="str">
        <f t="shared" si="1"/>
        <v/>
      </c>
      <c r="J32" s="17" t="str">
        <f t="shared" si="2"/>
        <v/>
      </c>
      <c r="K32" s="17" t="str">
        <f t="shared" si="3"/>
        <v/>
      </c>
      <c r="L32" s="17" t="str">
        <f t="shared" si="4"/>
        <v/>
      </c>
      <c r="M32" s="17" t="str">
        <f t="shared" si="5"/>
        <v/>
      </c>
      <c r="N32" s="18" t="str">
        <f t="shared" si="6"/>
        <v/>
      </c>
      <c r="O32" t="str">
        <f t="shared" si="7"/>
        <v/>
      </c>
    </row>
    <row r="33" spans="8:15" x14ac:dyDescent="0.4">
      <c r="H33" s="17" t="str">
        <f t="shared" si="0"/>
        <v/>
      </c>
      <c r="I33" s="17" t="str">
        <f t="shared" si="1"/>
        <v/>
      </c>
      <c r="J33" s="17" t="str">
        <f t="shared" si="2"/>
        <v/>
      </c>
      <c r="K33" s="17" t="str">
        <f t="shared" si="3"/>
        <v/>
      </c>
      <c r="L33" s="17" t="str">
        <f t="shared" si="4"/>
        <v/>
      </c>
      <c r="M33" s="17" t="str">
        <f t="shared" si="5"/>
        <v/>
      </c>
      <c r="N33" s="18" t="str">
        <f t="shared" si="6"/>
        <v/>
      </c>
      <c r="O33" t="str">
        <f t="shared" si="7"/>
        <v/>
      </c>
    </row>
    <row r="34" spans="8:15" x14ac:dyDescent="0.4">
      <c r="H34" s="17" t="str">
        <f t="shared" si="0"/>
        <v/>
      </c>
      <c r="I34" s="17" t="str">
        <f t="shared" si="1"/>
        <v/>
      </c>
      <c r="J34" s="17" t="str">
        <f t="shared" si="2"/>
        <v/>
      </c>
      <c r="K34" s="17" t="str">
        <f t="shared" si="3"/>
        <v/>
      </c>
      <c r="L34" s="17" t="str">
        <f t="shared" si="4"/>
        <v/>
      </c>
      <c r="M34" s="17" t="str">
        <f t="shared" si="5"/>
        <v/>
      </c>
      <c r="N34" s="18" t="str">
        <f t="shared" si="6"/>
        <v/>
      </c>
      <c r="O34" t="str">
        <f t="shared" si="7"/>
        <v/>
      </c>
    </row>
    <row r="35" spans="8:15" x14ac:dyDescent="0.4">
      <c r="H35" s="17" t="str">
        <f t="shared" si="0"/>
        <v/>
      </c>
      <c r="I35" s="17" t="str">
        <f t="shared" si="1"/>
        <v/>
      </c>
      <c r="J35" s="17" t="str">
        <f t="shared" si="2"/>
        <v/>
      </c>
      <c r="K35" s="17" t="str">
        <f t="shared" si="3"/>
        <v/>
      </c>
      <c r="L35" s="17" t="str">
        <f t="shared" si="4"/>
        <v/>
      </c>
      <c r="M35" s="17" t="str">
        <f t="shared" si="5"/>
        <v/>
      </c>
      <c r="N35" s="18" t="str">
        <f t="shared" si="6"/>
        <v/>
      </c>
      <c r="O35" t="str">
        <f t="shared" si="7"/>
        <v/>
      </c>
    </row>
    <row r="36" spans="8:15" x14ac:dyDescent="0.4">
      <c r="H36" s="17" t="str">
        <f t="shared" si="0"/>
        <v/>
      </c>
      <c r="I36" s="17" t="str">
        <f t="shared" si="1"/>
        <v/>
      </c>
      <c r="J36" s="17" t="str">
        <f t="shared" si="2"/>
        <v/>
      </c>
      <c r="K36" s="17" t="str">
        <f t="shared" si="3"/>
        <v/>
      </c>
      <c r="L36" s="17" t="str">
        <f t="shared" si="4"/>
        <v/>
      </c>
      <c r="M36" s="17" t="str">
        <f t="shared" si="5"/>
        <v/>
      </c>
      <c r="N36" s="18" t="str">
        <f t="shared" si="6"/>
        <v/>
      </c>
      <c r="O36" t="str">
        <f t="shared" si="7"/>
        <v/>
      </c>
    </row>
    <row r="37" spans="8:15" x14ac:dyDescent="0.4">
      <c r="H37" s="17" t="str">
        <f t="shared" si="0"/>
        <v/>
      </c>
      <c r="I37" s="17" t="str">
        <f t="shared" si="1"/>
        <v/>
      </c>
      <c r="J37" s="17" t="str">
        <f t="shared" si="2"/>
        <v/>
      </c>
      <c r="K37" s="17" t="str">
        <f t="shared" si="3"/>
        <v/>
      </c>
      <c r="L37" s="17" t="str">
        <f t="shared" si="4"/>
        <v/>
      </c>
      <c r="M37" s="17" t="str">
        <f t="shared" si="5"/>
        <v/>
      </c>
      <c r="N37" s="18" t="str">
        <f t="shared" si="6"/>
        <v/>
      </c>
      <c r="O37" t="str">
        <f t="shared" si="7"/>
        <v/>
      </c>
    </row>
    <row r="38" spans="8:15" x14ac:dyDescent="0.4">
      <c r="H38" s="17" t="str">
        <f t="shared" si="0"/>
        <v/>
      </c>
      <c r="I38" s="17" t="str">
        <f t="shared" si="1"/>
        <v/>
      </c>
      <c r="J38" s="17" t="str">
        <f t="shared" si="2"/>
        <v/>
      </c>
      <c r="K38" s="17" t="str">
        <f t="shared" si="3"/>
        <v/>
      </c>
      <c r="L38" s="17" t="str">
        <f t="shared" si="4"/>
        <v/>
      </c>
      <c r="M38" s="17" t="str">
        <f t="shared" si="5"/>
        <v/>
      </c>
      <c r="N38" s="18" t="str">
        <f t="shared" si="6"/>
        <v/>
      </c>
      <c r="O38" t="str">
        <f t="shared" si="7"/>
        <v/>
      </c>
    </row>
    <row r="39" spans="8:15" x14ac:dyDescent="0.4">
      <c r="H39" s="17" t="str">
        <f t="shared" si="0"/>
        <v/>
      </c>
      <c r="I39" s="17" t="str">
        <f t="shared" si="1"/>
        <v/>
      </c>
      <c r="J39" s="17" t="str">
        <f t="shared" si="2"/>
        <v/>
      </c>
      <c r="K39" s="17" t="str">
        <f t="shared" si="3"/>
        <v/>
      </c>
      <c r="L39" s="17" t="str">
        <f t="shared" si="4"/>
        <v/>
      </c>
      <c r="M39" s="17" t="str">
        <f t="shared" si="5"/>
        <v/>
      </c>
      <c r="N39" s="18" t="str">
        <f t="shared" si="6"/>
        <v/>
      </c>
      <c r="O39" t="str">
        <f t="shared" si="7"/>
        <v/>
      </c>
    </row>
    <row r="40" spans="8:15" x14ac:dyDescent="0.4">
      <c r="H40" s="17" t="str">
        <f t="shared" si="0"/>
        <v/>
      </c>
      <c r="I40" s="17" t="str">
        <f t="shared" si="1"/>
        <v/>
      </c>
      <c r="J40" s="17" t="str">
        <f t="shared" si="2"/>
        <v/>
      </c>
      <c r="K40" s="17" t="str">
        <f t="shared" si="3"/>
        <v/>
      </c>
      <c r="L40" s="17" t="str">
        <f t="shared" si="4"/>
        <v/>
      </c>
      <c r="M40" s="17" t="str">
        <f t="shared" si="5"/>
        <v/>
      </c>
      <c r="N40" s="18" t="str">
        <f t="shared" si="6"/>
        <v/>
      </c>
      <c r="O40" t="str">
        <f t="shared" si="7"/>
        <v/>
      </c>
    </row>
    <row r="41" spans="8:15" x14ac:dyDescent="0.4">
      <c r="H41" s="17" t="str">
        <f t="shared" si="0"/>
        <v/>
      </c>
      <c r="I41" s="17" t="str">
        <f t="shared" si="1"/>
        <v/>
      </c>
      <c r="J41" s="17" t="str">
        <f t="shared" si="2"/>
        <v/>
      </c>
      <c r="K41" s="17" t="str">
        <f t="shared" si="3"/>
        <v/>
      </c>
      <c r="L41" s="17" t="str">
        <f t="shared" si="4"/>
        <v/>
      </c>
      <c r="M41" s="17" t="str">
        <f t="shared" si="5"/>
        <v/>
      </c>
      <c r="N41" s="18" t="str">
        <f t="shared" si="6"/>
        <v/>
      </c>
      <c r="O41" t="str">
        <f t="shared" si="7"/>
        <v/>
      </c>
    </row>
    <row r="42" spans="8:15" x14ac:dyDescent="0.4">
      <c r="H42" s="17" t="str">
        <f t="shared" si="0"/>
        <v/>
      </c>
      <c r="I42" s="17" t="str">
        <f t="shared" si="1"/>
        <v/>
      </c>
      <c r="J42" s="17" t="str">
        <f t="shared" si="2"/>
        <v/>
      </c>
      <c r="K42" s="17" t="str">
        <f t="shared" si="3"/>
        <v/>
      </c>
      <c r="L42" s="17" t="str">
        <f t="shared" si="4"/>
        <v/>
      </c>
      <c r="M42" s="17" t="str">
        <f t="shared" si="5"/>
        <v/>
      </c>
      <c r="N42" s="18" t="str">
        <f t="shared" si="6"/>
        <v/>
      </c>
      <c r="O42" t="str">
        <f t="shared" si="7"/>
        <v/>
      </c>
    </row>
    <row r="43" spans="8:15" x14ac:dyDescent="0.4">
      <c r="H43" s="17" t="str">
        <f t="shared" si="0"/>
        <v/>
      </c>
      <c r="I43" s="17" t="str">
        <f t="shared" si="1"/>
        <v/>
      </c>
      <c r="J43" s="17" t="str">
        <f t="shared" si="2"/>
        <v/>
      </c>
      <c r="K43" s="17" t="str">
        <f t="shared" si="3"/>
        <v/>
      </c>
      <c r="L43" s="17" t="str">
        <f t="shared" si="4"/>
        <v/>
      </c>
      <c r="M43" s="17" t="str">
        <f t="shared" si="5"/>
        <v/>
      </c>
      <c r="N43" s="18" t="str">
        <f t="shared" si="6"/>
        <v/>
      </c>
      <c r="O43" t="str">
        <f t="shared" si="7"/>
        <v/>
      </c>
    </row>
    <row r="44" spans="8:15" x14ac:dyDescent="0.4">
      <c r="H44" s="17" t="str">
        <f t="shared" si="0"/>
        <v/>
      </c>
      <c r="I44" s="17" t="str">
        <f t="shared" si="1"/>
        <v/>
      </c>
      <c r="J44" s="17" t="str">
        <f t="shared" si="2"/>
        <v/>
      </c>
      <c r="K44" s="17" t="str">
        <f t="shared" si="3"/>
        <v/>
      </c>
      <c r="L44" s="17" t="str">
        <f t="shared" si="4"/>
        <v/>
      </c>
      <c r="M44" s="17" t="str">
        <f t="shared" si="5"/>
        <v/>
      </c>
      <c r="N44" s="18" t="str">
        <f t="shared" si="6"/>
        <v/>
      </c>
      <c r="O44" t="str">
        <f t="shared" si="7"/>
        <v/>
      </c>
    </row>
    <row r="45" spans="8:15" x14ac:dyDescent="0.4">
      <c r="H45" s="17" t="str">
        <f t="shared" si="0"/>
        <v/>
      </c>
      <c r="I45" s="17" t="str">
        <f t="shared" si="1"/>
        <v/>
      </c>
      <c r="J45" s="17" t="str">
        <f t="shared" si="2"/>
        <v/>
      </c>
      <c r="K45" s="17" t="str">
        <f t="shared" si="3"/>
        <v/>
      </c>
      <c r="L45" s="17" t="str">
        <f t="shared" si="4"/>
        <v/>
      </c>
      <c r="M45" s="17" t="str">
        <f t="shared" si="5"/>
        <v/>
      </c>
      <c r="N45" s="18" t="str">
        <f t="shared" si="6"/>
        <v/>
      </c>
      <c r="O45" t="str">
        <f t="shared" si="7"/>
        <v/>
      </c>
    </row>
    <row r="46" spans="8:15" x14ac:dyDescent="0.4">
      <c r="H46" s="17" t="str">
        <f t="shared" si="0"/>
        <v/>
      </c>
      <c r="I46" s="17" t="str">
        <f t="shared" si="1"/>
        <v/>
      </c>
      <c r="J46" s="17" t="str">
        <f t="shared" si="2"/>
        <v/>
      </c>
      <c r="K46" s="17" t="str">
        <f t="shared" si="3"/>
        <v/>
      </c>
      <c r="L46" s="17" t="str">
        <f t="shared" si="4"/>
        <v/>
      </c>
      <c r="M46" s="17" t="str">
        <f t="shared" si="5"/>
        <v/>
      </c>
      <c r="N46" s="18" t="str">
        <f t="shared" si="6"/>
        <v/>
      </c>
      <c r="O46" t="str">
        <f t="shared" si="7"/>
        <v/>
      </c>
    </row>
    <row r="47" spans="8:15" x14ac:dyDescent="0.4">
      <c r="H47" s="17" t="str">
        <f t="shared" si="0"/>
        <v/>
      </c>
      <c r="I47" s="17" t="str">
        <f t="shared" si="1"/>
        <v/>
      </c>
      <c r="J47" s="17" t="str">
        <f t="shared" si="2"/>
        <v/>
      </c>
      <c r="K47" s="17" t="str">
        <f t="shared" si="3"/>
        <v/>
      </c>
      <c r="L47" s="17" t="str">
        <f t="shared" si="4"/>
        <v/>
      </c>
      <c r="M47" s="17" t="str">
        <f t="shared" si="5"/>
        <v/>
      </c>
      <c r="N47" s="18" t="str">
        <f t="shared" si="6"/>
        <v/>
      </c>
      <c r="O47" t="str">
        <f t="shared" si="7"/>
        <v/>
      </c>
    </row>
    <row r="48" spans="8:15" x14ac:dyDescent="0.4">
      <c r="H48" s="17" t="str">
        <f t="shared" si="0"/>
        <v/>
      </c>
      <c r="I48" s="17" t="str">
        <f t="shared" si="1"/>
        <v/>
      </c>
      <c r="J48" s="17" t="str">
        <f t="shared" si="2"/>
        <v/>
      </c>
      <c r="K48" s="17" t="str">
        <f t="shared" si="3"/>
        <v/>
      </c>
      <c r="L48" s="17" t="str">
        <f t="shared" si="4"/>
        <v/>
      </c>
      <c r="M48" s="17" t="str">
        <f t="shared" si="5"/>
        <v/>
      </c>
      <c r="N48" s="18" t="str">
        <f t="shared" si="6"/>
        <v/>
      </c>
      <c r="O48" t="str">
        <f t="shared" si="7"/>
        <v/>
      </c>
    </row>
    <row r="49" spans="8:15" x14ac:dyDescent="0.4">
      <c r="H49" s="17" t="str">
        <f t="shared" si="0"/>
        <v/>
      </c>
      <c r="I49" s="17" t="str">
        <f t="shared" si="1"/>
        <v/>
      </c>
      <c r="J49" s="17" t="str">
        <f t="shared" si="2"/>
        <v/>
      </c>
      <c r="K49" s="17" t="str">
        <f t="shared" si="3"/>
        <v/>
      </c>
      <c r="L49" s="17" t="str">
        <f t="shared" si="4"/>
        <v/>
      </c>
      <c r="M49" s="17" t="str">
        <f t="shared" si="5"/>
        <v/>
      </c>
      <c r="N49" s="18" t="str">
        <f t="shared" si="6"/>
        <v/>
      </c>
      <c r="O49" t="str">
        <f t="shared" si="7"/>
        <v/>
      </c>
    </row>
    <row r="50" spans="8:15" x14ac:dyDescent="0.4">
      <c r="H50" s="17" t="str">
        <f t="shared" si="0"/>
        <v/>
      </c>
      <c r="I50" s="17" t="str">
        <f t="shared" si="1"/>
        <v/>
      </c>
      <c r="J50" s="17" t="str">
        <f t="shared" si="2"/>
        <v/>
      </c>
      <c r="K50" s="17" t="str">
        <f t="shared" si="3"/>
        <v/>
      </c>
      <c r="L50" s="17" t="str">
        <f t="shared" si="4"/>
        <v/>
      </c>
      <c r="M50" s="17" t="str">
        <f t="shared" si="5"/>
        <v/>
      </c>
      <c r="N50" s="18" t="str">
        <f t="shared" si="6"/>
        <v/>
      </c>
      <c r="O50" t="str">
        <f t="shared" si="7"/>
        <v/>
      </c>
    </row>
    <row r="51" spans="8:15" x14ac:dyDescent="0.4">
      <c r="H51" s="17" t="str">
        <f t="shared" si="0"/>
        <v/>
      </c>
      <c r="I51" s="17" t="str">
        <f t="shared" si="1"/>
        <v/>
      </c>
      <c r="J51" s="17" t="str">
        <f t="shared" si="2"/>
        <v/>
      </c>
      <c r="K51" s="17" t="str">
        <f t="shared" si="3"/>
        <v/>
      </c>
      <c r="L51" s="17" t="str">
        <f t="shared" si="4"/>
        <v/>
      </c>
      <c r="M51" s="17" t="str">
        <f t="shared" si="5"/>
        <v/>
      </c>
      <c r="N51" s="18" t="str">
        <f t="shared" si="6"/>
        <v/>
      </c>
      <c r="O51" t="str">
        <f t="shared" si="7"/>
        <v/>
      </c>
    </row>
    <row r="52" spans="8:15" x14ac:dyDescent="0.4">
      <c r="H52" s="17" t="str">
        <f t="shared" si="0"/>
        <v/>
      </c>
      <c r="I52" s="17" t="str">
        <f t="shared" si="1"/>
        <v/>
      </c>
      <c r="J52" s="17" t="str">
        <f t="shared" si="2"/>
        <v/>
      </c>
      <c r="K52" s="17" t="str">
        <f t="shared" si="3"/>
        <v/>
      </c>
      <c r="L52" s="17" t="str">
        <f t="shared" si="4"/>
        <v/>
      </c>
      <c r="M52" s="17" t="str">
        <f t="shared" si="5"/>
        <v/>
      </c>
      <c r="N52" s="18" t="str">
        <f t="shared" si="6"/>
        <v/>
      </c>
      <c r="O52" t="str">
        <f t="shared" si="7"/>
        <v/>
      </c>
    </row>
    <row r="53" spans="8:15" x14ac:dyDescent="0.4">
      <c r="H53" s="17" t="str">
        <f t="shared" si="0"/>
        <v/>
      </c>
      <c r="I53" s="17" t="str">
        <f t="shared" si="1"/>
        <v/>
      </c>
      <c r="J53" s="17" t="str">
        <f t="shared" si="2"/>
        <v/>
      </c>
      <c r="K53" s="17" t="str">
        <f t="shared" si="3"/>
        <v/>
      </c>
      <c r="L53" s="17" t="str">
        <f t="shared" si="4"/>
        <v/>
      </c>
      <c r="M53" s="17" t="str">
        <f t="shared" si="5"/>
        <v/>
      </c>
      <c r="N53" s="18" t="str">
        <f t="shared" si="6"/>
        <v/>
      </c>
      <c r="O53" t="str">
        <f t="shared" si="7"/>
        <v/>
      </c>
    </row>
    <row r="54" spans="8:15" x14ac:dyDescent="0.4">
      <c r="H54" s="17" t="str">
        <f t="shared" si="0"/>
        <v/>
      </c>
      <c r="I54" s="17" t="str">
        <f t="shared" si="1"/>
        <v/>
      </c>
      <c r="J54" s="17" t="str">
        <f t="shared" si="2"/>
        <v/>
      </c>
      <c r="K54" s="17" t="str">
        <f t="shared" si="3"/>
        <v/>
      </c>
      <c r="L54" s="17" t="str">
        <f t="shared" si="4"/>
        <v/>
      </c>
      <c r="M54" s="17" t="str">
        <f t="shared" si="5"/>
        <v/>
      </c>
      <c r="N54" s="18" t="str">
        <f t="shared" si="6"/>
        <v/>
      </c>
      <c r="O54" t="str">
        <f t="shared" si="7"/>
        <v/>
      </c>
    </row>
    <row r="55" spans="8:15" x14ac:dyDescent="0.4">
      <c r="H55" s="17" t="str">
        <f t="shared" si="0"/>
        <v/>
      </c>
      <c r="I55" s="17" t="str">
        <f t="shared" si="1"/>
        <v/>
      </c>
      <c r="J55" s="17" t="str">
        <f t="shared" si="2"/>
        <v/>
      </c>
      <c r="K55" s="17" t="str">
        <f t="shared" si="3"/>
        <v/>
      </c>
      <c r="L55" s="17" t="str">
        <f t="shared" si="4"/>
        <v/>
      </c>
      <c r="M55" s="17" t="str">
        <f t="shared" si="5"/>
        <v/>
      </c>
      <c r="N55" s="18" t="str">
        <f t="shared" si="6"/>
        <v/>
      </c>
      <c r="O55" t="str">
        <f t="shared" si="7"/>
        <v/>
      </c>
    </row>
    <row r="56" spans="8:15" x14ac:dyDescent="0.4">
      <c r="H56" s="17" t="str">
        <f t="shared" si="0"/>
        <v/>
      </c>
      <c r="I56" s="17" t="str">
        <f t="shared" si="1"/>
        <v/>
      </c>
      <c r="J56" s="17" t="str">
        <f t="shared" si="2"/>
        <v/>
      </c>
      <c r="K56" s="17" t="str">
        <f t="shared" si="3"/>
        <v/>
      </c>
      <c r="L56" s="17" t="str">
        <f t="shared" si="4"/>
        <v/>
      </c>
      <c r="M56" s="17" t="str">
        <f t="shared" si="5"/>
        <v/>
      </c>
      <c r="N56" s="18" t="str">
        <f t="shared" si="6"/>
        <v/>
      </c>
      <c r="O56" t="str">
        <f t="shared" si="7"/>
        <v/>
      </c>
    </row>
    <row r="57" spans="8:15" x14ac:dyDescent="0.4">
      <c r="H57" s="17" t="str">
        <f t="shared" si="0"/>
        <v/>
      </c>
      <c r="I57" s="17" t="str">
        <f t="shared" si="1"/>
        <v/>
      </c>
      <c r="J57" s="17" t="str">
        <f t="shared" si="2"/>
        <v/>
      </c>
      <c r="K57" s="17" t="str">
        <f t="shared" si="3"/>
        <v/>
      </c>
      <c r="L57" s="17" t="str">
        <f t="shared" si="4"/>
        <v/>
      </c>
      <c r="M57" s="17" t="str">
        <f t="shared" si="5"/>
        <v/>
      </c>
      <c r="N57" s="18" t="str">
        <f t="shared" si="6"/>
        <v/>
      </c>
      <c r="O57" t="str">
        <f t="shared" si="7"/>
        <v/>
      </c>
    </row>
    <row r="58" spans="8:15" x14ac:dyDescent="0.4">
      <c r="H58" s="17" t="str">
        <f t="shared" si="0"/>
        <v/>
      </c>
      <c r="I58" s="17" t="str">
        <f t="shared" si="1"/>
        <v/>
      </c>
      <c r="J58" s="17" t="str">
        <f t="shared" si="2"/>
        <v/>
      </c>
      <c r="K58" s="17" t="str">
        <f t="shared" si="3"/>
        <v/>
      </c>
      <c r="L58" s="17" t="str">
        <f t="shared" si="4"/>
        <v/>
      </c>
      <c r="M58" s="17" t="str">
        <f t="shared" si="5"/>
        <v/>
      </c>
      <c r="N58" s="18" t="str">
        <f t="shared" si="6"/>
        <v/>
      </c>
      <c r="O58" t="str">
        <f t="shared" si="7"/>
        <v/>
      </c>
    </row>
    <row r="59" spans="8:15" x14ac:dyDescent="0.4">
      <c r="H59" s="17" t="str">
        <f t="shared" si="0"/>
        <v/>
      </c>
      <c r="I59" s="17" t="str">
        <f t="shared" si="1"/>
        <v/>
      </c>
      <c r="J59" s="17" t="str">
        <f t="shared" si="2"/>
        <v/>
      </c>
      <c r="K59" s="17" t="str">
        <f t="shared" si="3"/>
        <v/>
      </c>
      <c r="L59" s="17" t="str">
        <f t="shared" si="4"/>
        <v/>
      </c>
      <c r="M59" s="17" t="str">
        <f t="shared" si="5"/>
        <v/>
      </c>
      <c r="N59" s="18" t="str">
        <f t="shared" si="6"/>
        <v/>
      </c>
      <c r="O59" t="str">
        <f t="shared" si="7"/>
        <v/>
      </c>
    </row>
    <row r="60" spans="8:15" x14ac:dyDescent="0.4">
      <c r="H60" s="17" t="str">
        <f t="shared" si="0"/>
        <v/>
      </c>
      <c r="I60" s="17" t="str">
        <f t="shared" si="1"/>
        <v/>
      </c>
      <c r="J60" s="17" t="str">
        <f t="shared" si="2"/>
        <v/>
      </c>
      <c r="K60" s="17" t="str">
        <f t="shared" si="3"/>
        <v/>
      </c>
      <c r="L60" s="17" t="str">
        <f t="shared" si="4"/>
        <v/>
      </c>
      <c r="M60" s="17" t="str">
        <f t="shared" si="5"/>
        <v/>
      </c>
      <c r="N60" s="18" t="str">
        <f t="shared" si="6"/>
        <v/>
      </c>
      <c r="O60" t="str">
        <f t="shared" si="7"/>
        <v/>
      </c>
    </row>
    <row r="61" spans="8:15" x14ac:dyDescent="0.4">
      <c r="H61" s="17" t="str">
        <f t="shared" si="0"/>
        <v/>
      </c>
      <c r="I61" s="17" t="str">
        <f t="shared" si="1"/>
        <v/>
      </c>
      <c r="J61" s="17" t="str">
        <f t="shared" si="2"/>
        <v/>
      </c>
      <c r="K61" s="17" t="str">
        <f t="shared" si="3"/>
        <v/>
      </c>
      <c r="L61" s="17" t="str">
        <f t="shared" si="4"/>
        <v/>
      </c>
      <c r="M61" s="17" t="str">
        <f t="shared" si="5"/>
        <v/>
      </c>
      <c r="N61" s="18" t="str">
        <f t="shared" si="6"/>
        <v/>
      </c>
      <c r="O61" t="str">
        <f t="shared" si="7"/>
        <v/>
      </c>
    </row>
    <row r="62" spans="8:15" x14ac:dyDescent="0.4">
      <c r="H62" s="17" t="str">
        <f t="shared" si="0"/>
        <v/>
      </c>
      <c r="I62" s="17" t="str">
        <f t="shared" si="1"/>
        <v/>
      </c>
      <c r="J62" s="17" t="str">
        <f t="shared" si="2"/>
        <v/>
      </c>
      <c r="K62" s="17" t="str">
        <f t="shared" si="3"/>
        <v/>
      </c>
      <c r="L62" s="17" t="str">
        <f t="shared" si="4"/>
        <v/>
      </c>
      <c r="M62" s="17" t="str">
        <f t="shared" si="5"/>
        <v/>
      </c>
      <c r="N62" s="18" t="str">
        <f t="shared" si="6"/>
        <v/>
      </c>
      <c r="O62" t="str">
        <f t="shared" si="7"/>
        <v/>
      </c>
    </row>
    <row r="63" spans="8:15" x14ac:dyDescent="0.4">
      <c r="H63" s="17" t="str">
        <f t="shared" si="0"/>
        <v/>
      </c>
      <c r="I63" s="17" t="str">
        <f t="shared" si="1"/>
        <v/>
      </c>
      <c r="J63" s="17" t="str">
        <f t="shared" si="2"/>
        <v/>
      </c>
      <c r="K63" s="17" t="str">
        <f t="shared" si="3"/>
        <v/>
      </c>
      <c r="L63" s="17" t="str">
        <f t="shared" si="4"/>
        <v/>
      </c>
      <c r="M63" s="17" t="str">
        <f t="shared" si="5"/>
        <v/>
      </c>
      <c r="N63" s="18" t="str">
        <f t="shared" si="6"/>
        <v/>
      </c>
      <c r="O63" t="str">
        <f t="shared" si="7"/>
        <v/>
      </c>
    </row>
    <row r="64" spans="8:15" x14ac:dyDescent="0.4">
      <c r="H64" s="17" t="str">
        <f t="shared" si="0"/>
        <v/>
      </c>
      <c r="I64" s="17" t="str">
        <f t="shared" si="1"/>
        <v/>
      </c>
      <c r="J64" s="17" t="str">
        <f t="shared" si="2"/>
        <v/>
      </c>
      <c r="K64" s="17" t="str">
        <f t="shared" si="3"/>
        <v/>
      </c>
      <c r="L64" s="17" t="str">
        <f t="shared" si="4"/>
        <v/>
      </c>
      <c r="M64" s="17" t="str">
        <f t="shared" si="5"/>
        <v/>
      </c>
      <c r="N64" s="18" t="str">
        <f t="shared" si="6"/>
        <v/>
      </c>
      <c r="O64" t="str">
        <f t="shared" si="7"/>
        <v/>
      </c>
    </row>
    <row r="65" spans="8:15" x14ac:dyDescent="0.4">
      <c r="H65" s="17" t="str">
        <f t="shared" si="0"/>
        <v/>
      </c>
      <c r="I65" s="17" t="str">
        <f t="shared" si="1"/>
        <v/>
      </c>
      <c r="J65" s="17" t="str">
        <f t="shared" si="2"/>
        <v/>
      </c>
      <c r="K65" s="17" t="str">
        <f t="shared" si="3"/>
        <v/>
      </c>
      <c r="L65" s="17" t="str">
        <f t="shared" si="4"/>
        <v/>
      </c>
      <c r="M65" s="17" t="str">
        <f t="shared" si="5"/>
        <v/>
      </c>
      <c r="N65" s="18" t="str">
        <f t="shared" si="6"/>
        <v/>
      </c>
      <c r="O65" t="str">
        <f t="shared" si="7"/>
        <v/>
      </c>
    </row>
    <row r="66" spans="8:15" x14ac:dyDescent="0.4">
      <c r="H66" s="17" t="str">
        <f t="shared" si="0"/>
        <v/>
      </c>
      <c r="I66" s="17" t="str">
        <f t="shared" si="1"/>
        <v/>
      </c>
      <c r="J66" s="17" t="str">
        <f t="shared" si="2"/>
        <v/>
      </c>
      <c r="K66" s="17" t="str">
        <f t="shared" si="3"/>
        <v/>
      </c>
      <c r="L66" s="17" t="str">
        <f t="shared" si="4"/>
        <v/>
      </c>
      <c r="M66" s="17" t="str">
        <f t="shared" si="5"/>
        <v/>
      </c>
      <c r="N66" s="18" t="str">
        <f t="shared" si="6"/>
        <v/>
      </c>
      <c r="O66" t="str">
        <f t="shared" si="7"/>
        <v/>
      </c>
    </row>
    <row r="67" spans="8:15" x14ac:dyDescent="0.4">
      <c r="H67" s="17" t="str">
        <f t="shared" ref="H67:H130" si="8">IF(AND(B67&lt;&gt;"",D67&lt;&gt;""),D67/1.6021766341/B67,"")</f>
        <v/>
      </c>
      <c r="I67" s="17" t="str">
        <f t="shared" ref="I67:I130" si="9">IF(AND(B67&lt;&gt;"",D67&lt;&gt;"",C67&lt;&gt;""),D67*C67^2*0.000001,"")</f>
        <v/>
      </c>
      <c r="J67" s="17" t="str">
        <f t="shared" ref="J67:J130" si="10">IF(AND(A67&lt;&gt;"",B67&lt;&gt;"",C67&lt;&gt;""),(B67/2.509412225*(EXP(C67/86.17333262-2)-1.075*EXP(-2)))^(2/3)*300/A67,"")</f>
        <v/>
      </c>
      <c r="K67" s="17" t="str">
        <f t="shared" ref="K67:K130" si="11">IF(J67&lt;&gt;"",H67*(1+(J67*A67/300)^(-3/2)*B67/(2*2.509412225))^(1/3),"")</f>
        <v/>
      </c>
      <c r="L67" s="17" t="str">
        <f t="shared" ref="L67:L130" si="12">IF(AND(A67&lt;&gt;"",M67&lt;&gt;""),M67*(300/A67)^(3/2),"")</f>
        <v/>
      </c>
      <c r="M67" s="17" t="str">
        <f t="shared" ref="M67:M130" si="13">IF(AND(C67&lt;&gt;"",D67&lt;&gt;""),D67/4.02052163221989*(EXP(C67/86.17333262-2)-1.075*EXP(-2))*(1+0.5/(EXP(C67/86.17333262-2)-1.075*EXP(-2)))^(1/3),"")</f>
        <v/>
      </c>
      <c r="N67" s="18" t="str">
        <f t="shared" ref="N67:N130" si="14">IF(M67&lt;&gt;"",0.12122458*M67,"")</f>
        <v/>
      </c>
      <c r="O67" t="str">
        <f t="shared" ref="O67:O130" si="15">IF(AND(B67&lt;&gt;"",C67&lt;&gt;""),1.255*B67*(EXP(C67/86.17333262-2)-1.075*EXP(-2)),"")</f>
        <v/>
      </c>
    </row>
    <row r="68" spans="8:15" x14ac:dyDescent="0.4">
      <c r="H68" s="17" t="str">
        <f t="shared" si="8"/>
        <v/>
      </c>
      <c r="I68" s="17" t="str">
        <f t="shared" si="9"/>
        <v/>
      </c>
      <c r="J68" s="17" t="str">
        <f t="shared" si="10"/>
        <v/>
      </c>
      <c r="K68" s="17" t="str">
        <f t="shared" si="11"/>
        <v/>
      </c>
      <c r="L68" s="17" t="str">
        <f t="shared" si="12"/>
        <v/>
      </c>
      <c r="M68" s="17" t="str">
        <f t="shared" si="13"/>
        <v/>
      </c>
      <c r="N68" s="18" t="str">
        <f t="shared" si="14"/>
        <v/>
      </c>
      <c r="O68" t="str">
        <f t="shared" si="15"/>
        <v/>
      </c>
    </row>
    <row r="69" spans="8:15" x14ac:dyDescent="0.4">
      <c r="H69" s="17" t="str">
        <f t="shared" si="8"/>
        <v/>
      </c>
      <c r="I69" s="17" t="str">
        <f t="shared" si="9"/>
        <v/>
      </c>
      <c r="J69" s="17" t="str">
        <f t="shared" si="10"/>
        <v/>
      </c>
      <c r="K69" s="17" t="str">
        <f t="shared" si="11"/>
        <v/>
      </c>
      <c r="L69" s="17" t="str">
        <f t="shared" si="12"/>
        <v/>
      </c>
      <c r="M69" s="17" t="str">
        <f t="shared" si="13"/>
        <v/>
      </c>
      <c r="N69" s="18" t="str">
        <f t="shared" si="14"/>
        <v/>
      </c>
      <c r="O69" t="str">
        <f t="shared" si="15"/>
        <v/>
      </c>
    </row>
    <row r="70" spans="8:15" x14ac:dyDescent="0.4">
      <c r="H70" s="17" t="str">
        <f t="shared" si="8"/>
        <v/>
      </c>
      <c r="I70" s="17" t="str">
        <f t="shared" si="9"/>
        <v/>
      </c>
      <c r="J70" s="17" t="str">
        <f t="shared" si="10"/>
        <v/>
      </c>
      <c r="K70" s="17" t="str">
        <f t="shared" si="11"/>
        <v/>
      </c>
      <c r="L70" s="17" t="str">
        <f t="shared" si="12"/>
        <v/>
      </c>
      <c r="M70" s="17" t="str">
        <f t="shared" si="13"/>
        <v/>
      </c>
      <c r="N70" s="18" t="str">
        <f t="shared" si="14"/>
        <v/>
      </c>
      <c r="O70" t="str">
        <f t="shared" si="15"/>
        <v/>
      </c>
    </row>
    <row r="71" spans="8:15" x14ac:dyDescent="0.4">
      <c r="H71" s="17" t="str">
        <f t="shared" si="8"/>
        <v/>
      </c>
      <c r="I71" s="17" t="str">
        <f t="shared" si="9"/>
        <v/>
      </c>
      <c r="J71" s="17" t="str">
        <f t="shared" si="10"/>
        <v/>
      </c>
      <c r="K71" s="17" t="str">
        <f t="shared" si="11"/>
        <v/>
      </c>
      <c r="L71" s="17" t="str">
        <f t="shared" si="12"/>
        <v/>
      </c>
      <c r="M71" s="17" t="str">
        <f t="shared" si="13"/>
        <v/>
      </c>
      <c r="N71" s="18" t="str">
        <f t="shared" si="14"/>
        <v/>
      </c>
      <c r="O71" t="str">
        <f t="shared" si="15"/>
        <v/>
      </c>
    </row>
    <row r="72" spans="8:15" x14ac:dyDescent="0.4">
      <c r="H72" s="17" t="str">
        <f t="shared" si="8"/>
        <v/>
      </c>
      <c r="I72" s="17" t="str">
        <f t="shared" si="9"/>
        <v/>
      </c>
      <c r="J72" s="17" t="str">
        <f t="shared" si="10"/>
        <v/>
      </c>
      <c r="K72" s="17" t="str">
        <f t="shared" si="11"/>
        <v/>
      </c>
      <c r="L72" s="17" t="str">
        <f t="shared" si="12"/>
        <v/>
      </c>
      <c r="M72" s="17" t="str">
        <f t="shared" si="13"/>
        <v/>
      </c>
      <c r="N72" s="18" t="str">
        <f t="shared" si="14"/>
        <v/>
      </c>
      <c r="O72" t="str">
        <f t="shared" si="15"/>
        <v/>
      </c>
    </row>
    <row r="73" spans="8:15" x14ac:dyDescent="0.4">
      <c r="H73" s="17" t="str">
        <f t="shared" si="8"/>
        <v/>
      </c>
      <c r="I73" s="17" t="str">
        <f t="shared" si="9"/>
        <v/>
      </c>
      <c r="J73" s="17" t="str">
        <f t="shared" si="10"/>
        <v/>
      </c>
      <c r="K73" s="17" t="str">
        <f t="shared" si="11"/>
        <v/>
      </c>
      <c r="L73" s="17" t="str">
        <f t="shared" si="12"/>
        <v/>
      </c>
      <c r="M73" s="17" t="str">
        <f t="shared" si="13"/>
        <v/>
      </c>
      <c r="N73" s="18" t="str">
        <f t="shared" si="14"/>
        <v/>
      </c>
      <c r="O73" t="str">
        <f t="shared" si="15"/>
        <v/>
      </c>
    </row>
    <row r="74" spans="8:15" x14ac:dyDescent="0.4">
      <c r="H74" s="17" t="str">
        <f t="shared" si="8"/>
        <v/>
      </c>
      <c r="I74" s="17" t="str">
        <f t="shared" si="9"/>
        <v/>
      </c>
      <c r="J74" s="17" t="str">
        <f t="shared" si="10"/>
        <v/>
      </c>
      <c r="K74" s="17" t="str">
        <f t="shared" si="11"/>
        <v/>
      </c>
      <c r="L74" s="17" t="str">
        <f t="shared" si="12"/>
        <v/>
      </c>
      <c r="M74" s="17" t="str">
        <f t="shared" si="13"/>
        <v/>
      </c>
      <c r="N74" s="18" t="str">
        <f t="shared" si="14"/>
        <v/>
      </c>
      <c r="O74" t="str">
        <f t="shared" si="15"/>
        <v/>
      </c>
    </row>
    <row r="75" spans="8:15" x14ac:dyDescent="0.4">
      <c r="H75" s="17" t="str">
        <f t="shared" si="8"/>
        <v/>
      </c>
      <c r="I75" s="17" t="str">
        <f t="shared" si="9"/>
        <v/>
      </c>
      <c r="J75" s="17" t="str">
        <f t="shared" si="10"/>
        <v/>
      </c>
      <c r="K75" s="17" t="str">
        <f t="shared" si="11"/>
        <v/>
      </c>
      <c r="L75" s="17" t="str">
        <f t="shared" si="12"/>
        <v/>
      </c>
      <c r="M75" s="17" t="str">
        <f t="shared" si="13"/>
        <v/>
      </c>
      <c r="N75" s="18" t="str">
        <f t="shared" si="14"/>
        <v/>
      </c>
      <c r="O75" t="str">
        <f t="shared" si="15"/>
        <v/>
      </c>
    </row>
    <row r="76" spans="8:15" x14ac:dyDescent="0.4">
      <c r="H76" s="17" t="str">
        <f t="shared" si="8"/>
        <v/>
      </c>
      <c r="I76" s="17" t="str">
        <f t="shared" si="9"/>
        <v/>
      </c>
      <c r="J76" s="17" t="str">
        <f t="shared" si="10"/>
        <v/>
      </c>
      <c r="K76" s="17" t="str">
        <f t="shared" si="11"/>
        <v/>
      </c>
      <c r="L76" s="17" t="str">
        <f t="shared" si="12"/>
        <v/>
      </c>
      <c r="M76" s="17" t="str">
        <f t="shared" si="13"/>
        <v/>
      </c>
      <c r="N76" s="18" t="str">
        <f t="shared" si="14"/>
        <v/>
      </c>
      <c r="O76" t="str">
        <f t="shared" si="15"/>
        <v/>
      </c>
    </row>
    <row r="77" spans="8:15" x14ac:dyDescent="0.4">
      <c r="H77" s="17" t="str">
        <f t="shared" si="8"/>
        <v/>
      </c>
      <c r="I77" s="17" t="str">
        <f t="shared" si="9"/>
        <v/>
      </c>
      <c r="J77" s="17" t="str">
        <f t="shared" si="10"/>
        <v/>
      </c>
      <c r="K77" s="17" t="str">
        <f t="shared" si="11"/>
        <v/>
      </c>
      <c r="L77" s="17" t="str">
        <f t="shared" si="12"/>
        <v/>
      </c>
      <c r="M77" s="17" t="str">
        <f t="shared" si="13"/>
        <v/>
      </c>
      <c r="N77" s="18" t="str">
        <f t="shared" si="14"/>
        <v/>
      </c>
      <c r="O77" t="str">
        <f t="shared" si="15"/>
        <v/>
      </c>
    </row>
    <row r="78" spans="8:15" x14ac:dyDescent="0.4">
      <c r="H78" s="17" t="str">
        <f t="shared" si="8"/>
        <v/>
      </c>
      <c r="I78" s="17" t="str">
        <f t="shared" si="9"/>
        <v/>
      </c>
      <c r="J78" s="17" t="str">
        <f t="shared" si="10"/>
        <v/>
      </c>
      <c r="K78" s="17" t="str">
        <f t="shared" si="11"/>
        <v/>
      </c>
      <c r="L78" s="17" t="str">
        <f t="shared" si="12"/>
        <v/>
      </c>
      <c r="M78" s="17" t="str">
        <f t="shared" si="13"/>
        <v/>
      </c>
      <c r="N78" s="18" t="str">
        <f t="shared" si="14"/>
        <v/>
      </c>
      <c r="O78" t="str">
        <f t="shared" si="15"/>
        <v/>
      </c>
    </row>
    <row r="79" spans="8:15" x14ac:dyDescent="0.4">
      <c r="H79" s="17" t="str">
        <f t="shared" si="8"/>
        <v/>
      </c>
      <c r="I79" s="17" t="str">
        <f t="shared" si="9"/>
        <v/>
      </c>
      <c r="J79" s="17" t="str">
        <f t="shared" si="10"/>
        <v/>
      </c>
      <c r="K79" s="17" t="str">
        <f t="shared" si="11"/>
        <v/>
      </c>
      <c r="L79" s="17" t="str">
        <f t="shared" si="12"/>
        <v/>
      </c>
      <c r="M79" s="17" t="str">
        <f t="shared" si="13"/>
        <v/>
      </c>
      <c r="N79" s="18" t="str">
        <f t="shared" si="14"/>
        <v/>
      </c>
      <c r="O79" t="str">
        <f t="shared" si="15"/>
        <v/>
      </c>
    </row>
    <row r="80" spans="8:15" x14ac:dyDescent="0.4">
      <c r="H80" s="17" t="str">
        <f t="shared" si="8"/>
        <v/>
      </c>
      <c r="I80" s="17" t="str">
        <f t="shared" si="9"/>
        <v/>
      </c>
      <c r="J80" s="17" t="str">
        <f t="shared" si="10"/>
        <v/>
      </c>
      <c r="K80" s="17" t="str">
        <f t="shared" si="11"/>
        <v/>
      </c>
      <c r="L80" s="17" t="str">
        <f t="shared" si="12"/>
        <v/>
      </c>
      <c r="M80" s="17" t="str">
        <f t="shared" si="13"/>
        <v/>
      </c>
      <c r="N80" s="18" t="str">
        <f t="shared" si="14"/>
        <v/>
      </c>
      <c r="O80" t="str">
        <f t="shared" si="15"/>
        <v/>
      </c>
    </row>
    <row r="81" spans="8:15" x14ac:dyDescent="0.4">
      <c r="H81" s="17" t="str">
        <f t="shared" si="8"/>
        <v/>
      </c>
      <c r="I81" s="17" t="str">
        <f t="shared" si="9"/>
        <v/>
      </c>
      <c r="J81" s="17" t="str">
        <f t="shared" si="10"/>
        <v/>
      </c>
      <c r="K81" s="17" t="str">
        <f t="shared" si="11"/>
        <v/>
      </c>
      <c r="L81" s="17" t="str">
        <f t="shared" si="12"/>
        <v/>
      </c>
      <c r="M81" s="17" t="str">
        <f t="shared" si="13"/>
        <v/>
      </c>
      <c r="N81" s="18" t="str">
        <f t="shared" si="14"/>
        <v/>
      </c>
      <c r="O81" t="str">
        <f t="shared" si="15"/>
        <v/>
      </c>
    </row>
    <row r="82" spans="8:15" x14ac:dyDescent="0.4">
      <c r="H82" s="17" t="str">
        <f t="shared" si="8"/>
        <v/>
      </c>
      <c r="I82" s="17" t="str">
        <f t="shared" si="9"/>
        <v/>
      </c>
      <c r="J82" s="17" t="str">
        <f t="shared" si="10"/>
        <v/>
      </c>
      <c r="K82" s="17" t="str">
        <f t="shared" si="11"/>
        <v/>
      </c>
      <c r="L82" s="17" t="str">
        <f t="shared" si="12"/>
        <v/>
      </c>
      <c r="M82" s="17" t="str">
        <f t="shared" si="13"/>
        <v/>
      </c>
      <c r="N82" s="18" t="str">
        <f t="shared" si="14"/>
        <v/>
      </c>
      <c r="O82" t="str">
        <f t="shared" si="15"/>
        <v/>
      </c>
    </row>
    <row r="83" spans="8:15" x14ac:dyDescent="0.4">
      <c r="H83" s="17" t="str">
        <f t="shared" si="8"/>
        <v/>
      </c>
      <c r="I83" s="17" t="str">
        <f t="shared" si="9"/>
        <v/>
      </c>
      <c r="J83" s="17" t="str">
        <f t="shared" si="10"/>
        <v/>
      </c>
      <c r="K83" s="17" t="str">
        <f t="shared" si="11"/>
        <v/>
      </c>
      <c r="L83" s="17" t="str">
        <f t="shared" si="12"/>
        <v/>
      </c>
      <c r="M83" s="17" t="str">
        <f t="shared" si="13"/>
        <v/>
      </c>
      <c r="N83" s="18" t="str">
        <f t="shared" si="14"/>
        <v/>
      </c>
      <c r="O83" t="str">
        <f t="shared" si="15"/>
        <v/>
      </c>
    </row>
    <row r="84" spans="8:15" x14ac:dyDescent="0.4">
      <c r="H84" s="17" t="str">
        <f t="shared" si="8"/>
        <v/>
      </c>
      <c r="I84" s="17" t="str">
        <f t="shared" si="9"/>
        <v/>
      </c>
      <c r="J84" s="17" t="str">
        <f t="shared" si="10"/>
        <v/>
      </c>
      <c r="K84" s="17" t="str">
        <f t="shared" si="11"/>
        <v/>
      </c>
      <c r="L84" s="17" t="str">
        <f t="shared" si="12"/>
        <v/>
      </c>
      <c r="M84" s="17" t="str">
        <f t="shared" si="13"/>
        <v/>
      </c>
      <c r="N84" s="18" t="str">
        <f t="shared" si="14"/>
        <v/>
      </c>
      <c r="O84" t="str">
        <f t="shared" si="15"/>
        <v/>
      </c>
    </row>
    <row r="85" spans="8:15" x14ac:dyDescent="0.4">
      <c r="H85" s="17" t="str">
        <f t="shared" si="8"/>
        <v/>
      </c>
      <c r="I85" s="17" t="str">
        <f t="shared" si="9"/>
        <v/>
      </c>
      <c r="J85" s="17" t="str">
        <f t="shared" si="10"/>
        <v/>
      </c>
      <c r="K85" s="17" t="str">
        <f t="shared" si="11"/>
        <v/>
      </c>
      <c r="L85" s="17" t="str">
        <f t="shared" si="12"/>
        <v/>
      </c>
      <c r="M85" s="17" t="str">
        <f t="shared" si="13"/>
        <v/>
      </c>
      <c r="N85" s="18" t="str">
        <f t="shared" si="14"/>
        <v/>
      </c>
      <c r="O85" t="str">
        <f t="shared" si="15"/>
        <v/>
      </c>
    </row>
    <row r="86" spans="8:15" x14ac:dyDescent="0.4">
      <c r="H86" s="17" t="str">
        <f t="shared" si="8"/>
        <v/>
      </c>
      <c r="I86" s="17" t="str">
        <f t="shared" si="9"/>
        <v/>
      </c>
      <c r="J86" s="17" t="str">
        <f t="shared" si="10"/>
        <v/>
      </c>
      <c r="K86" s="17" t="str">
        <f t="shared" si="11"/>
        <v/>
      </c>
      <c r="L86" s="17" t="str">
        <f t="shared" si="12"/>
        <v/>
      </c>
      <c r="M86" s="17" t="str">
        <f t="shared" si="13"/>
        <v/>
      </c>
      <c r="N86" s="18" t="str">
        <f t="shared" si="14"/>
        <v/>
      </c>
      <c r="O86" t="str">
        <f t="shared" si="15"/>
        <v/>
      </c>
    </row>
    <row r="87" spans="8:15" x14ac:dyDescent="0.4">
      <c r="H87" s="17" t="str">
        <f t="shared" si="8"/>
        <v/>
      </c>
      <c r="I87" s="17" t="str">
        <f t="shared" si="9"/>
        <v/>
      </c>
      <c r="J87" s="17" t="str">
        <f t="shared" si="10"/>
        <v/>
      </c>
      <c r="K87" s="17" t="str">
        <f t="shared" si="11"/>
        <v/>
      </c>
      <c r="L87" s="17" t="str">
        <f t="shared" si="12"/>
        <v/>
      </c>
      <c r="M87" s="17" t="str">
        <f t="shared" si="13"/>
        <v/>
      </c>
      <c r="N87" s="18" t="str">
        <f t="shared" si="14"/>
        <v/>
      </c>
      <c r="O87" t="str">
        <f t="shared" si="15"/>
        <v/>
      </c>
    </row>
    <row r="88" spans="8:15" x14ac:dyDescent="0.4">
      <c r="H88" s="17" t="str">
        <f t="shared" si="8"/>
        <v/>
      </c>
      <c r="I88" s="17" t="str">
        <f t="shared" si="9"/>
        <v/>
      </c>
      <c r="J88" s="17" t="str">
        <f t="shared" si="10"/>
        <v/>
      </c>
      <c r="K88" s="17" t="str">
        <f t="shared" si="11"/>
        <v/>
      </c>
      <c r="L88" s="17" t="str">
        <f t="shared" si="12"/>
        <v/>
      </c>
      <c r="M88" s="17" t="str">
        <f t="shared" si="13"/>
        <v/>
      </c>
      <c r="N88" s="18" t="str">
        <f t="shared" si="14"/>
        <v/>
      </c>
      <c r="O88" t="str">
        <f t="shared" si="15"/>
        <v/>
      </c>
    </row>
    <row r="89" spans="8:15" x14ac:dyDescent="0.4">
      <c r="H89" s="17" t="str">
        <f t="shared" si="8"/>
        <v/>
      </c>
      <c r="I89" s="17" t="str">
        <f t="shared" si="9"/>
        <v/>
      </c>
      <c r="J89" s="17" t="str">
        <f t="shared" si="10"/>
        <v/>
      </c>
      <c r="K89" s="17" t="str">
        <f t="shared" si="11"/>
        <v/>
      </c>
      <c r="L89" s="17" t="str">
        <f t="shared" si="12"/>
        <v/>
      </c>
      <c r="M89" s="17" t="str">
        <f t="shared" si="13"/>
        <v/>
      </c>
      <c r="N89" s="18" t="str">
        <f t="shared" si="14"/>
        <v/>
      </c>
      <c r="O89" t="str">
        <f t="shared" si="15"/>
        <v/>
      </c>
    </row>
    <row r="90" spans="8:15" x14ac:dyDescent="0.4">
      <c r="H90" s="17" t="str">
        <f t="shared" si="8"/>
        <v/>
      </c>
      <c r="I90" s="17" t="str">
        <f t="shared" si="9"/>
        <v/>
      </c>
      <c r="J90" s="17" t="str">
        <f t="shared" si="10"/>
        <v/>
      </c>
      <c r="K90" s="17" t="str">
        <f t="shared" si="11"/>
        <v/>
      </c>
      <c r="L90" s="17" t="str">
        <f t="shared" si="12"/>
        <v/>
      </c>
      <c r="M90" s="17" t="str">
        <f t="shared" si="13"/>
        <v/>
      </c>
      <c r="N90" s="18" t="str">
        <f t="shared" si="14"/>
        <v/>
      </c>
      <c r="O90" t="str">
        <f t="shared" si="15"/>
        <v/>
      </c>
    </row>
    <row r="91" spans="8:15" x14ac:dyDescent="0.4">
      <c r="H91" s="17" t="str">
        <f t="shared" si="8"/>
        <v/>
      </c>
      <c r="I91" s="17" t="str">
        <f t="shared" si="9"/>
        <v/>
      </c>
      <c r="J91" s="17" t="str">
        <f t="shared" si="10"/>
        <v/>
      </c>
      <c r="K91" s="17" t="str">
        <f t="shared" si="11"/>
        <v/>
      </c>
      <c r="L91" s="17" t="str">
        <f t="shared" si="12"/>
        <v/>
      </c>
      <c r="M91" s="17" t="str">
        <f t="shared" si="13"/>
        <v/>
      </c>
      <c r="N91" s="18" t="str">
        <f t="shared" si="14"/>
        <v/>
      </c>
      <c r="O91" t="str">
        <f t="shared" si="15"/>
        <v/>
      </c>
    </row>
    <row r="92" spans="8:15" x14ac:dyDescent="0.4">
      <c r="H92" s="17" t="str">
        <f t="shared" si="8"/>
        <v/>
      </c>
      <c r="I92" s="17" t="str">
        <f t="shared" si="9"/>
        <v/>
      </c>
      <c r="J92" s="17" t="str">
        <f t="shared" si="10"/>
        <v/>
      </c>
      <c r="K92" s="17" t="str">
        <f t="shared" si="11"/>
        <v/>
      </c>
      <c r="L92" s="17" t="str">
        <f t="shared" si="12"/>
        <v/>
      </c>
      <c r="M92" s="17" t="str">
        <f t="shared" si="13"/>
        <v/>
      </c>
      <c r="N92" s="18" t="str">
        <f t="shared" si="14"/>
        <v/>
      </c>
      <c r="O92" t="str">
        <f t="shared" si="15"/>
        <v/>
      </c>
    </row>
    <row r="93" spans="8:15" x14ac:dyDescent="0.4">
      <c r="H93" s="17" t="str">
        <f t="shared" si="8"/>
        <v/>
      </c>
      <c r="I93" s="17" t="str">
        <f t="shared" si="9"/>
        <v/>
      </c>
      <c r="J93" s="17" t="str">
        <f t="shared" si="10"/>
        <v/>
      </c>
      <c r="K93" s="17" t="str">
        <f t="shared" si="11"/>
        <v/>
      </c>
      <c r="L93" s="17" t="str">
        <f t="shared" si="12"/>
        <v/>
      </c>
      <c r="M93" s="17" t="str">
        <f t="shared" si="13"/>
        <v/>
      </c>
      <c r="N93" s="18" t="str">
        <f t="shared" si="14"/>
        <v/>
      </c>
      <c r="O93" t="str">
        <f t="shared" si="15"/>
        <v/>
      </c>
    </row>
    <row r="94" spans="8:15" x14ac:dyDescent="0.4">
      <c r="H94" s="17" t="str">
        <f t="shared" si="8"/>
        <v/>
      </c>
      <c r="I94" s="17" t="str">
        <f t="shared" si="9"/>
        <v/>
      </c>
      <c r="J94" s="17" t="str">
        <f t="shared" si="10"/>
        <v/>
      </c>
      <c r="K94" s="17" t="str">
        <f t="shared" si="11"/>
        <v/>
      </c>
      <c r="L94" s="17" t="str">
        <f t="shared" si="12"/>
        <v/>
      </c>
      <c r="M94" s="17" t="str">
        <f t="shared" si="13"/>
        <v/>
      </c>
      <c r="N94" s="18" t="str">
        <f t="shared" si="14"/>
        <v/>
      </c>
      <c r="O94" t="str">
        <f t="shared" si="15"/>
        <v/>
      </c>
    </row>
    <row r="95" spans="8:15" x14ac:dyDescent="0.4">
      <c r="H95" s="17" t="str">
        <f t="shared" si="8"/>
        <v/>
      </c>
      <c r="I95" s="17" t="str">
        <f t="shared" si="9"/>
        <v/>
      </c>
      <c r="J95" s="17" t="str">
        <f t="shared" si="10"/>
        <v/>
      </c>
      <c r="K95" s="17" t="str">
        <f t="shared" si="11"/>
        <v/>
      </c>
      <c r="L95" s="17" t="str">
        <f t="shared" si="12"/>
        <v/>
      </c>
      <c r="M95" s="17" t="str">
        <f t="shared" si="13"/>
        <v/>
      </c>
      <c r="N95" s="18" t="str">
        <f t="shared" si="14"/>
        <v/>
      </c>
      <c r="O95" t="str">
        <f t="shared" si="15"/>
        <v/>
      </c>
    </row>
    <row r="96" spans="8:15" x14ac:dyDescent="0.4">
      <c r="H96" s="17" t="str">
        <f t="shared" si="8"/>
        <v/>
      </c>
      <c r="I96" s="17" t="str">
        <f t="shared" si="9"/>
        <v/>
      </c>
      <c r="J96" s="17" t="str">
        <f t="shared" si="10"/>
        <v/>
      </c>
      <c r="K96" s="17" t="str">
        <f t="shared" si="11"/>
        <v/>
      </c>
      <c r="L96" s="17" t="str">
        <f t="shared" si="12"/>
        <v/>
      </c>
      <c r="M96" s="17" t="str">
        <f t="shared" si="13"/>
        <v/>
      </c>
      <c r="N96" s="18" t="str">
        <f t="shared" si="14"/>
        <v/>
      </c>
      <c r="O96" t="str">
        <f t="shared" si="15"/>
        <v/>
      </c>
    </row>
    <row r="97" spans="8:15" x14ac:dyDescent="0.4">
      <c r="H97" s="17" t="str">
        <f t="shared" si="8"/>
        <v/>
      </c>
      <c r="I97" s="17" t="str">
        <f t="shared" si="9"/>
        <v/>
      </c>
      <c r="J97" s="17" t="str">
        <f t="shared" si="10"/>
        <v/>
      </c>
      <c r="K97" s="17" t="str">
        <f t="shared" si="11"/>
        <v/>
      </c>
      <c r="L97" s="17" t="str">
        <f t="shared" si="12"/>
        <v/>
      </c>
      <c r="M97" s="17" t="str">
        <f t="shared" si="13"/>
        <v/>
      </c>
      <c r="N97" s="18" t="str">
        <f t="shared" si="14"/>
        <v/>
      </c>
      <c r="O97" t="str">
        <f t="shared" si="15"/>
        <v/>
      </c>
    </row>
    <row r="98" spans="8:15" x14ac:dyDescent="0.4">
      <c r="H98" s="17" t="str">
        <f t="shared" si="8"/>
        <v/>
      </c>
      <c r="I98" s="17" t="str">
        <f t="shared" si="9"/>
        <v/>
      </c>
      <c r="J98" s="17" t="str">
        <f t="shared" si="10"/>
        <v/>
      </c>
      <c r="K98" s="17" t="str">
        <f t="shared" si="11"/>
        <v/>
      </c>
      <c r="L98" s="17" t="str">
        <f t="shared" si="12"/>
        <v/>
      </c>
      <c r="M98" s="17" t="str">
        <f t="shared" si="13"/>
        <v/>
      </c>
      <c r="N98" s="18" t="str">
        <f t="shared" si="14"/>
        <v/>
      </c>
      <c r="O98" t="str">
        <f t="shared" si="15"/>
        <v/>
      </c>
    </row>
    <row r="99" spans="8:15" x14ac:dyDescent="0.4">
      <c r="H99" s="17" t="str">
        <f t="shared" si="8"/>
        <v/>
      </c>
      <c r="I99" s="17" t="str">
        <f t="shared" si="9"/>
        <v/>
      </c>
      <c r="J99" s="17" t="str">
        <f t="shared" si="10"/>
        <v/>
      </c>
      <c r="K99" s="17" t="str">
        <f t="shared" si="11"/>
        <v/>
      </c>
      <c r="L99" s="17" t="str">
        <f t="shared" si="12"/>
        <v/>
      </c>
      <c r="M99" s="17" t="str">
        <f t="shared" si="13"/>
        <v/>
      </c>
      <c r="N99" s="18" t="str">
        <f t="shared" si="14"/>
        <v/>
      </c>
      <c r="O99" t="str">
        <f t="shared" si="15"/>
        <v/>
      </c>
    </row>
    <row r="100" spans="8:15" x14ac:dyDescent="0.4">
      <c r="H100" s="17" t="str">
        <f t="shared" si="8"/>
        <v/>
      </c>
      <c r="I100" s="17" t="str">
        <f t="shared" si="9"/>
        <v/>
      </c>
      <c r="J100" s="17" t="str">
        <f t="shared" si="10"/>
        <v/>
      </c>
      <c r="K100" s="17" t="str">
        <f t="shared" si="11"/>
        <v/>
      </c>
      <c r="L100" s="17" t="str">
        <f t="shared" si="12"/>
        <v/>
      </c>
      <c r="M100" s="17" t="str">
        <f t="shared" si="13"/>
        <v/>
      </c>
      <c r="N100" s="18" t="str">
        <f t="shared" si="14"/>
        <v/>
      </c>
      <c r="O100" t="str">
        <f t="shared" si="15"/>
        <v/>
      </c>
    </row>
    <row r="101" spans="8:15" x14ac:dyDescent="0.4">
      <c r="H101" s="17" t="str">
        <f t="shared" si="8"/>
        <v/>
      </c>
      <c r="I101" s="17" t="str">
        <f t="shared" si="9"/>
        <v/>
      </c>
      <c r="J101" s="17" t="str">
        <f t="shared" si="10"/>
        <v/>
      </c>
      <c r="K101" s="17" t="str">
        <f t="shared" si="11"/>
        <v/>
      </c>
      <c r="L101" s="17" t="str">
        <f t="shared" si="12"/>
        <v/>
      </c>
      <c r="M101" s="17" t="str">
        <f t="shared" si="13"/>
        <v/>
      </c>
      <c r="N101" s="18" t="str">
        <f t="shared" si="14"/>
        <v/>
      </c>
      <c r="O101" t="str">
        <f t="shared" si="15"/>
        <v/>
      </c>
    </row>
    <row r="102" spans="8:15" x14ac:dyDescent="0.4">
      <c r="H102" s="17" t="str">
        <f t="shared" si="8"/>
        <v/>
      </c>
      <c r="I102" s="17" t="str">
        <f t="shared" si="9"/>
        <v/>
      </c>
      <c r="J102" s="17" t="str">
        <f t="shared" si="10"/>
        <v/>
      </c>
      <c r="K102" s="17" t="str">
        <f t="shared" si="11"/>
        <v/>
      </c>
      <c r="L102" s="17" t="str">
        <f t="shared" si="12"/>
        <v/>
      </c>
      <c r="M102" s="17" t="str">
        <f t="shared" si="13"/>
        <v/>
      </c>
      <c r="N102" s="18" t="str">
        <f t="shared" si="14"/>
        <v/>
      </c>
      <c r="O102" t="str">
        <f t="shared" si="15"/>
        <v/>
      </c>
    </row>
    <row r="103" spans="8:15" x14ac:dyDescent="0.4">
      <c r="H103" s="17" t="str">
        <f t="shared" si="8"/>
        <v/>
      </c>
      <c r="I103" s="17" t="str">
        <f t="shared" si="9"/>
        <v/>
      </c>
      <c r="J103" s="17" t="str">
        <f t="shared" si="10"/>
        <v/>
      </c>
      <c r="K103" s="17" t="str">
        <f t="shared" si="11"/>
        <v/>
      </c>
      <c r="L103" s="17" t="str">
        <f t="shared" si="12"/>
        <v/>
      </c>
      <c r="M103" s="17" t="str">
        <f t="shared" si="13"/>
        <v/>
      </c>
      <c r="N103" s="18" t="str">
        <f t="shared" si="14"/>
        <v/>
      </c>
      <c r="O103" t="str">
        <f t="shared" si="15"/>
        <v/>
      </c>
    </row>
    <row r="104" spans="8:15" x14ac:dyDescent="0.4">
      <c r="H104" s="17" t="str">
        <f t="shared" si="8"/>
        <v/>
      </c>
      <c r="I104" s="17" t="str">
        <f t="shared" si="9"/>
        <v/>
      </c>
      <c r="J104" s="17" t="str">
        <f t="shared" si="10"/>
        <v/>
      </c>
      <c r="K104" s="17" t="str">
        <f t="shared" si="11"/>
        <v/>
      </c>
      <c r="L104" s="17" t="str">
        <f t="shared" si="12"/>
        <v/>
      </c>
      <c r="M104" s="17" t="str">
        <f t="shared" si="13"/>
        <v/>
      </c>
      <c r="N104" s="18" t="str">
        <f t="shared" si="14"/>
        <v/>
      </c>
      <c r="O104" t="str">
        <f t="shared" si="15"/>
        <v/>
      </c>
    </row>
    <row r="105" spans="8:15" x14ac:dyDescent="0.4">
      <c r="H105" s="17" t="str">
        <f t="shared" si="8"/>
        <v/>
      </c>
      <c r="I105" s="17" t="str">
        <f t="shared" si="9"/>
        <v/>
      </c>
      <c r="J105" s="17" t="str">
        <f t="shared" si="10"/>
        <v/>
      </c>
      <c r="K105" s="17" t="str">
        <f t="shared" si="11"/>
        <v/>
      </c>
      <c r="L105" s="17" t="str">
        <f t="shared" si="12"/>
        <v/>
      </c>
      <c r="M105" s="17" t="str">
        <f t="shared" si="13"/>
        <v/>
      </c>
      <c r="N105" s="18" t="str">
        <f t="shared" si="14"/>
        <v/>
      </c>
      <c r="O105" t="str">
        <f t="shared" si="15"/>
        <v/>
      </c>
    </row>
    <row r="106" spans="8:15" x14ac:dyDescent="0.4">
      <c r="H106" s="17" t="str">
        <f t="shared" si="8"/>
        <v/>
      </c>
      <c r="I106" s="17" t="str">
        <f t="shared" si="9"/>
        <v/>
      </c>
      <c r="J106" s="17" t="str">
        <f t="shared" si="10"/>
        <v/>
      </c>
      <c r="K106" s="17" t="str">
        <f t="shared" si="11"/>
        <v/>
      </c>
      <c r="L106" s="17" t="str">
        <f t="shared" si="12"/>
        <v/>
      </c>
      <c r="M106" s="17" t="str">
        <f t="shared" si="13"/>
        <v/>
      </c>
      <c r="N106" s="18" t="str">
        <f t="shared" si="14"/>
        <v/>
      </c>
      <c r="O106" t="str">
        <f t="shared" si="15"/>
        <v/>
      </c>
    </row>
    <row r="107" spans="8:15" x14ac:dyDescent="0.4">
      <c r="H107" s="17" t="str">
        <f t="shared" si="8"/>
        <v/>
      </c>
      <c r="I107" s="17" t="str">
        <f t="shared" si="9"/>
        <v/>
      </c>
      <c r="J107" s="17" t="str">
        <f t="shared" si="10"/>
        <v/>
      </c>
      <c r="K107" s="17" t="str">
        <f t="shared" si="11"/>
        <v/>
      </c>
      <c r="L107" s="17" t="str">
        <f t="shared" si="12"/>
        <v/>
      </c>
      <c r="M107" s="17" t="str">
        <f t="shared" si="13"/>
        <v/>
      </c>
      <c r="N107" s="18" t="str">
        <f t="shared" si="14"/>
        <v/>
      </c>
      <c r="O107" t="str">
        <f t="shared" si="15"/>
        <v/>
      </c>
    </row>
    <row r="108" spans="8:15" x14ac:dyDescent="0.4">
      <c r="H108" s="17" t="str">
        <f t="shared" si="8"/>
        <v/>
      </c>
      <c r="I108" s="17" t="str">
        <f t="shared" si="9"/>
        <v/>
      </c>
      <c r="J108" s="17" t="str">
        <f t="shared" si="10"/>
        <v/>
      </c>
      <c r="K108" s="17" t="str">
        <f t="shared" si="11"/>
        <v/>
      </c>
      <c r="L108" s="17" t="str">
        <f t="shared" si="12"/>
        <v/>
      </c>
      <c r="M108" s="17" t="str">
        <f t="shared" si="13"/>
        <v/>
      </c>
      <c r="N108" s="18" t="str">
        <f t="shared" si="14"/>
        <v/>
      </c>
      <c r="O108" t="str">
        <f t="shared" si="15"/>
        <v/>
      </c>
    </row>
    <row r="109" spans="8:15" x14ac:dyDescent="0.4">
      <c r="H109" s="17" t="str">
        <f t="shared" si="8"/>
        <v/>
      </c>
      <c r="I109" s="17" t="str">
        <f t="shared" si="9"/>
        <v/>
      </c>
      <c r="J109" s="17" t="str">
        <f t="shared" si="10"/>
        <v/>
      </c>
      <c r="K109" s="17" t="str">
        <f t="shared" si="11"/>
        <v/>
      </c>
      <c r="L109" s="17" t="str">
        <f t="shared" si="12"/>
        <v/>
      </c>
      <c r="M109" s="17" t="str">
        <f t="shared" si="13"/>
        <v/>
      </c>
      <c r="N109" s="18" t="str">
        <f t="shared" si="14"/>
        <v/>
      </c>
      <c r="O109" t="str">
        <f t="shared" si="15"/>
        <v/>
      </c>
    </row>
    <row r="110" spans="8:15" x14ac:dyDescent="0.4">
      <c r="H110" s="17" t="str">
        <f t="shared" si="8"/>
        <v/>
      </c>
      <c r="I110" s="17" t="str">
        <f t="shared" si="9"/>
        <v/>
      </c>
      <c r="J110" s="17" t="str">
        <f t="shared" si="10"/>
        <v/>
      </c>
      <c r="K110" s="17" t="str">
        <f t="shared" si="11"/>
        <v/>
      </c>
      <c r="L110" s="17" t="str">
        <f t="shared" si="12"/>
        <v/>
      </c>
      <c r="M110" s="17" t="str">
        <f t="shared" si="13"/>
        <v/>
      </c>
      <c r="N110" s="18" t="str">
        <f t="shared" si="14"/>
        <v/>
      </c>
      <c r="O110" t="str">
        <f t="shared" si="15"/>
        <v/>
      </c>
    </row>
    <row r="111" spans="8:15" x14ac:dyDescent="0.4">
      <c r="H111" s="17" t="str">
        <f t="shared" si="8"/>
        <v/>
      </c>
      <c r="I111" s="17" t="str">
        <f t="shared" si="9"/>
        <v/>
      </c>
      <c r="J111" s="17" t="str">
        <f t="shared" si="10"/>
        <v/>
      </c>
      <c r="K111" s="17" t="str">
        <f t="shared" si="11"/>
        <v/>
      </c>
      <c r="L111" s="17" t="str">
        <f t="shared" si="12"/>
        <v/>
      </c>
      <c r="M111" s="17" t="str">
        <f t="shared" si="13"/>
        <v/>
      </c>
      <c r="N111" s="18" t="str">
        <f t="shared" si="14"/>
        <v/>
      </c>
      <c r="O111" t="str">
        <f t="shared" si="15"/>
        <v/>
      </c>
    </row>
    <row r="112" spans="8:15" x14ac:dyDescent="0.4">
      <c r="H112" s="17" t="str">
        <f t="shared" si="8"/>
        <v/>
      </c>
      <c r="I112" s="17" t="str">
        <f t="shared" si="9"/>
        <v/>
      </c>
      <c r="J112" s="17" t="str">
        <f t="shared" si="10"/>
        <v/>
      </c>
      <c r="K112" s="17" t="str">
        <f t="shared" si="11"/>
        <v/>
      </c>
      <c r="L112" s="17" t="str">
        <f t="shared" si="12"/>
        <v/>
      </c>
      <c r="M112" s="17" t="str">
        <f t="shared" si="13"/>
        <v/>
      </c>
      <c r="N112" s="18" t="str">
        <f t="shared" si="14"/>
        <v/>
      </c>
      <c r="O112" t="str">
        <f t="shared" si="15"/>
        <v/>
      </c>
    </row>
    <row r="113" spans="8:15" x14ac:dyDescent="0.4">
      <c r="H113" s="17" t="str">
        <f t="shared" si="8"/>
        <v/>
      </c>
      <c r="I113" s="17" t="str">
        <f t="shared" si="9"/>
        <v/>
      </c>
      <c r="J113" s="17" t="str">
        <f t="shared" si="10"/>
        <v/>
      </c>
      <c r="K113" s="17" t="str">
        <f t="shared" si="11"/>
        <v/>
      </c>
      <c r="L113" s="17" t="str">
        <f t="shared" si="12"/>
        <v/>
      </c>
      <c r="M113" s="17" t="str">
        <f t="shared" si="13"/>
        <v/>
      </c>
      <c r="N113" s="18" t="str">
        <f t="shared" si="14"/>
        <v/>
      </c>
      <c r="O113" t="str">
        <f t="shared" si="15"/>
        <v/>
      </c>
    </row>
    <row r="114" spans="8:15" x14ac:dyDescent="0.4">
      <c r="H114" s="17" t="str">
        <f t="shared" si="8"/>
        <v/>
      </c>
      <c r="I114" s="17" t="str">
        <f t="shared" si="9"/>
        <v/>
      </c>
      <c r="J114" s="17" t="str">
        <f t="shared" si="10"/>
        <v/>
      </c>
      <c r="K114" s="17" t="str">
        <f t="shared" si="11"/>
        <v/>
      </c>
      <c r="L114" s="17" t="str">
        <f t="shared" si="12"/>
        <v/>
      </c>
      <c r="M114" s="17" t="str">
        <f t="shared" si="13"/>
        <v/>
      </c>
      <c r="N114" s="18" t="str">
        <f t="shared" si="14"/>
        <v/>
      </c>
      <c r="O114" t="str">
        <f t="shared" si="15"/>
        <v/>
      </c>
    </row>
    <row r="115" spans="8:15" x14ac:dyDescent="0.4">
      <c r="H115" s="17" t="str">
        <f t="shared" si="8"/>
        <v/>
      </c>
      <c r="I115" s="17" t="str">
        <f t="shared" si="9"/>
        <v/>
      </c>
      <c r="J115" s="17" t="str">
        <f t="shared" si="10"/>
        <v/>
      </c>
      <c r="K115" s="17" t="str">
        <f t="shared" si="11"/>
        <v/>
      </c>
      <c r="L115" s="17" t="str">
        <f t="shared" si="12"/>
        <v/>
      </c>
      <c r="M115" s="17" t="str">
        <f t="shared" si="13"/>
        <v/>
      </c>
      <c r="N115" s="18" t="str">
        <f t="shared" si="14"/>
        <v/>
      </c>
      <c r="O115" t="str">
        <f t="shared" si="15"/>
        <v/>
      </c>
    </row>
    <row r="116" spans="8:15" x14ac:dyDescent="0.4">
      <c r="H116" s="17" t="str">
        <f t="shared" si="8"/>
        <v/>
      </c>
      <c r="I116" s="17" t="str">
        <f t="shared" si="9"/>
        <v/>
      </c>
      <c r="J116" s="17" t="str">
        <f t="shared" si="10"/>
        <v/>
      </c>
      <c r="K116" s="17" t="str">
        <f t="shared" si="11"/>
        <v/>
      </c>
      <c r="L116" s="17" t="str">
        <f t="shared" si="12"/>
        <v/>
      </c>
      <c r="M116" s="17" t="str">
        <f t="shared" si="13"/>
        <v/>
      </c>
      <c r="N116" s="18" t="str">
        <f t="shared" si="14"/>
        <v/>
      </c>
      <c r="O116" t="str">
        <f t="shared" si="15"/>
        <v/>
      </c>
    </row>
    <row r="117" spans="8:15" x14ac:dyDescent="0.4">
      <c r="H117" s="17" t="str">
        <f t="shared" si="8"/>
        <v/>
      </c>
      <c r="I117" s="17" t="str">
        <f t="shared" si="9"/>
        <v/>
      </c>
      <c r="J117" s="17" t="str">
        <f t="shared" si="10"/>
        <v/>
      </c>
      <c r="K117" s="17" t="str">
        <f t="shared" si="11"/>
        <v/>
      </c>
      <c r="L117" s="17" t="str">
        <f t="shared" si="12"/>
        <v/>
      </c>
      <c r="M117" s="17" t="str">
        <f t="shared" si="13"/>
        <v/>
      </c>
      <c r="N117" s="18" t="str">
        <f t="shared" si="14"/>
        <v/>
      </c>
      <c r="O117" t="str">
        <f t="shared" si="15"/>
        <v/>
      </c>
    </row>
    <row r="118" spans="8:15" x14ac:dyDescent="0.4">
      <c r="H118" s="17" t="str">
        <f t="shared" si="8"/>
        <v/>
      </c>
      <c r="I118" s="17" t="str">
        <f t="shared" si="9"/>
        <v/>
      </c>
      <c r="J118" s="17" t="str">
        <f t="shared" si="10"/>
        <v/>
      </c>
      <c r="K118" s="17" t="str">
        <f t="shared" si="11"/>
        <v/>
      </c>
      <c r="L118" s="17" t="str">
        <f t="shared" si="12"/>
        <v/>
      </c>
      <c r="M118" s="17" t="str">
        <f t="shared" si="13"/>
        <v/>
      </c>
      <c r="N118" s="18" t="str">
        <f t="shared" si="14"/>
        <v/>
      </c>
      <c r="O118" t="str">
        <f t="shared" si="15"/>
        <v/>
      </c>
    </row>
    <row r="119" spans="8:15" x14ac:dyDescent="0.4">
      <c r="H119" s="17" t="str">
        <f t="shared" si="8"/>
        <v/>
      </c>
      <c r="I119" s="17" t="str">
        <f t="shared" si="9"/>
        <v/>
      </c>
      <c r="J119" s="17" t="str">
        <f t="shared" si="10"/>
        <v/>
      </c>
      <c r="K119" s="17" t="str">
        <f t="shared" si="11"/>
        <v/>
      </c>
      <c r="L119" s="17" t="str">
        <f t="shared" si="12"/>
        <v/>
      </c>
      <c r="M119" s="17" t="str">
        <f t="shared" si="13"/>
        <v/>
      </c>
      <c r="N119" s="18" t="str">
        <f t="shared" si="14"/>
        <v/>
      </c>
      <c r="O119" t="str">
        <f t="shared" si="15"/>
        <v/>
      </c>
    </row>
    <row r="120" spans="8:15" x14ac:dyDescent="0.4">
      <c r="H120" s="17" t="str">
        <f t="shared" si="8"/>
        <v/>
      </c>
      <c r="I120" s="17" t="str">
        <f t="shared" si="9"/>
        <v/>
      </c>
      <c r="J120" s="17" t="str">
        <f t="shared" si="10"/>
        <v/>
      </c>
      <c r="K120" s="17" t="str">
        <f t="shared" si="11"/>
        <v/>
      </c>
      <c r="L120" s="17" t="str">
        <f t="shared" si="12"/>
        <v/>
      </c>
      <c r="M120" s="17" t="str">
        <f t="shared" si="13"/>
        <v/>
      </c>
      <c r="N120" s="18" t="str">
        <f t="shared" si="14"/>
        <v/>
      </c>
      <c r="O120" t="str">
        <f t="shared" si="15"/>
        <v/>
      </c>
    </row>
    <row r="121" spans="8:15" x14ac:dyDescent="0.4">
      <c r="H121" s="17" t="str">
        <f t="shared" si="8"/>
        <v/>
      </c>
      <c r="I121" s="17" t="str">
        <f t="shared" si="9"/>
        <v/>
      </c>
      <c r="J121" s="17" t="str">
        <f t="shared" si="10"/>
        <v/>
      </c>
      <c r="K121" s="17" t="str">
        <f t="shared" si="11"/>
        <v/>
      </c>
      <c r="L121" s="17" t="str">
        <f t="shared" si="12"/>
        <v/>
      </c>
      <c r="M121" s="17" t="str">
        <f t="shared" si="13"/>
        <v/>
      </c>
      <c r="N121" s="18" t="str">
        <f t="shared" si="14"/>
        <v/>
      </c>
      <c r="O121" t="str">
        <f t="shared" si="15"/>
        <v/>
      </c>
    </row>
    <row r="122" spans="8:15" x14ac:dyDescent="0.4">
      <c r="H122" s="17" t="str">
        <f t="shared" si="8"/>
        <v/>
      </c>
      <c r="I122" s="17" t="str">
        <f t="shared" si="9"/>
        <v/>
      </c>
      <c r="J122" s="17" t="str">
        <f t="shared" si="10"/>
        <v/>
      </c>
      <c r="K122" s="17" t="str">
        <f t="shared" si="11"/>
        <v/>
      </c>
      <c r="L122" s="17" t="str">
        <f t="shared" si="12"/>
        <v/>
      </c>
      <c r="M122" s="17" t="str">
        <f t="shared" si="13"/>
        <v/>
      </c>
      <c r="N122" s="18" t="str">
        <f t="shared" si="14"/>
        <v/>
      </c>
      <c r="O122" t="str">
        <f t="shared" si="15"/>
        <v/>
      </c>
    </row>
    <row r="123" spans="8:15" x14ac:dyDescent="0.4">
      <c r="H123" s="17" t="str">
        <f t="shared" si="8"/>
        <v/>
      </c>
      <c r="I123" s="17" t="str">
        <f t="shared" si="9"/>
        <v/>
      </c>
      <c r="J123" s="17" t="str">
        <f t="shared" si="10"/>
        <v/>
      </c>
      <c r="K123" s="17" t="str">
        <f t="shared" si="11"/>
        <v/>
      </c>
      <c r="L123" s="17" t="str">
        <f t="shared" si="12"/>
        <v/>
      </c>
      <c r="M123" s="17" t="str">
        <f t="shared" si="13"/>
        <v/>
      </c>
      <c r="N123" s="18" t="str">
        <f t="shared" si="14"/>
        <v/>
      </c>
      <c r="O123" t="str">
        <f t="shared" si="15"/>
        <v/>
      </c>
    </row>
    <row r="124" spans="8:15" x14ac:dyDescent="0.4">
      <c r="H124" s="17" t="str">
        <f t="shared" si="8"/>
        <v/>
      </c>
      <c r="I124" s="17" t="str">
        <f t="shared" si="9"/>
        <v/>
      </c>
      <c r="J124" s="17" t="str">
        <f t="shared" si="10"/>
        <v/>
      </c>
      <c r="K124" s="17" t="str">
        <f t="shared" si="11"/>
        <v/>
      </c>
      <c r="L124" s="17" t="str">
        <f t="shared" si="12"/>
        <v/>
      </c>
      <c r="M124" s="17" t="str">
        <f t="shared" si="13"/>
        <v/>
      </c>
      <c r="N124" s="18" t="str">
        <f t="shared" si="14"/>
        <v/>
      </c>
      <c r="O124" t="str">
        <f t="shared" si="15"/>
        <v/>
      </c>
    </row>
    <row r="125" spans="8:15" x14ac:dyDescent="0.4">
      <c r="H125" s="17" t="str">
        <f t="shared" si="8"/>
        <v/>
      </c>
      <c r="I125" s="17" t="str">
        <f t="shared" si="9"/>
        <v/>
      </c>
      <c r="J125" s="17" t="str">
        <f t="shared" si="10"/>
        <v/>
      </c>
      <c r="K125" s="17" t="str">
        <f t="shared" si="11"/>
        <v/>
      </c>
      <c r="L125" s="17" t="str">
        <f t="shared" si="12"/>
        <v/>
      </c>
      <c r="M125" s="17" t="str">
        <f t="shared" si="13"/>
        <v/>
      </c>
      <c r="N125" s="18" t="str">
        <f t="shared" si="14"/>
        <v/>
      </c>
      <c r="O125" t="str">
        <f t="shared" si="15"/>
        <v/>
      </c>
    </row>
    <row r="126" spans="8:15" x14ac:dyDescent="0.4">
      <c r="H126" s="17" t="str">
        <f t="shared" si="8"/>
        <v/>
      </c>
      <c r="I126" s="17" t="str">
        <f t="shared" si="9"/>
        <v/>
      </c>
      <c r="J126" s="17" t="str">
        <f t="shared" si="10"/>
        <v/>
      </c>
      <c r="K126" s="17" t="str">
        <f t="shared" si="11"/>
        <v/>
      </c>
      <c r="L126" s="17" t="str">
        <f t="shared" si="12"/>
        <v/>
      </c>
      <c r="M126" s="17" t="str">
        <f t="shared" si="13"/>
        <v/>
      </c>
      <c r="N126" s="18" t="str">
        <f t="shared" si="14"/>
        <v/>
      </c>
      <c r="O126" t="str">
        <f t="shared" si="15"/>
        <v/>
      </c>
    </row>
    <row r="127" spans="8:15" x14ac:dyDescent="0.4">
      <c r="H127" s="17" t="str">
        <f t="shared" si="8"/>
        <v/>
      </c>
      <c r="I127" s="17" t="str">
        <f t="shared" si="9"/>
        <v/>
      </c>
      <c r="J127" s="17" t="str">
        <f t="shared" si="10"/>
        <v/>
      </c>
      <c r="K127" s="17" t="str">
        <f t="shared" si="11"/>
        <v/>
      </c>
      <c r="L127" s="17" t="str">
        <f t="shared" si="12"/>
        <v/>
      </c>
      <c r="M127" s="17" t="str">
        <f t="shared" si="13"/>
        <v/>
      </c>
      <c r="N127" s="18" t="str">
        <f t="shared" si="14"/>
        <v/>
      </c>
      <c r="O127" t="str">
        <f t="shared" si="15"/>
        <v/>
      </c>
    </row>
    <row r="128" spans="8:15" x14ac:dyDescent="0.4">
      <c r="H128" s="17" t="str">
        <f t="shared" si="8"/>
        <v/>
      </c>
      <c r="I128" s="17" t="str">
        <f t="shared" si="9"/>
        <v/>
      </c>
      <c r="J128" s="17" t="str">
        <f t="shared" si="10"/>
        <v/>
      </c>
      <c r="K128" s="17" t="str">
        <f t="shared" si="11"/>
        <v/>
      </c>
      <c r="L128" s="17" t="str">
        <f t="shared" si="12"/>
        <v/>
      </c>
      <c r="M128" s="17" t="str">
        <f t="shared" si="13"/>
        <v/>
      </c>
      <c r="N128" s="18" t="str">
        <f t="shared" si="14"/>
        <v/>
      </c>
      <c r="O128" t="str">
        <f t="shared" si="15"/>
        <v/>
      </c>
    </row>
    <row r="129" spans="8:15" x14ac:dyDescent="0.4">
      <c r="H129" s="17" t="str">
        <f t="shared" si="8"/>
        <v/>
      </c>
      <c r="I129" s="17" t="str">
        <f t="shared" si="9"/>
        <v/>
      </c>
      <c r="J129" s="17" t="str">
        <f t="shared" si="10"/>
        <v/>
      </c>
      <c r="K129" s="17" t="str">
        <f t="shared" si="11"/>
        <v/>
      </c>
      <c r="L129" s="17" t="str">
        <f t="shared" si="12"/>
        <v/>
      </c>
      <c r="M129" s="17" t="str">
        <f t="shared" si="13"/>
        <v/>
      </c>
      <c r="N129" s="18" t="str">
        <f t="shared" si="14"/>
        <v/>
      </c>
      <c r="O129" t="str">
        <f t="shared" si="15"/>
        <v/>
      </c>
    </row>
    <row r="130" spans="8:15" x14ac:dyDescent="0.4">
      <c r="H130" s="17" t="str">
        <f t="shared" si="8"/>
        <v/>
      </c>
      <c r="I130" s="17" t="str">
        <f t="shared" si="9"/>
        <v/>
      </c>
      <c r="J130" s="17" t="str">
        <f t="shared" si="10"/>
        <v/>
      </c>
      <c r="K130" s="17" t="str">
        <f t="shared" si="11"/>
        <v/>
      </c>
      <c r="L130" s="17" t="str">
        <f t="shared" si="12"/>
        <v/>
      </c>
      <c r="M130" s="17" t="str">
        <f t="shared" si="13"/>
        <v/>
      </c>
      <c r="N130" s="18" t="str">
        <f t="shared" si="14"/>
        <v/>
      </c>
      <c r="O130" t="str">
        <f t="shared" si="15"/>
        <v/>
      </c>
    </row>
    <row r="131" spans="8:15" x14ac:dyDescent="0.4">
      <c r="H131" s="17" t="str">
        <f t="shared" ref="H131:H194" si="16">IF(AND(B131&lt;&gt;"",D131&lt;&gt;""),D131/1.6021766341/B131,"")</f>
        <v/>
      </c>
      <c r="I131" s="17" t="str">
        <f t="shared" ref="I131:I194" si="17">IF(AND(B131&lt;&gt;"",D131&lt;&gt;"",C131&lt;&gt;""),D131*C131^2*0.000001,"")</f>
        <v/>
      </c>
      <c r="J131" s="17" t="str">
        <f t="shared" ref="J131:J194" si="18">IF(AND(A131&lt;&gt;"",B131&lt;&gt;"",C131&lt;&gt;""),(B131/2.509412225*(EXP(C131/86.17333262-2)-1.075*EXP(-2)))^(2/3)*300/A131,"")</f>
        <v/>
      </c>
      <c r="K131" s="17" t="str">
        <f t="shared" ref="K131:K194" si="19">IF(J131&lt;&gt;"",H131*(1+(J131*A131/300)^(-3/2)*B131/(2*2.509412225))^(1/3),"")</f>
        <v/>
      </c>
      <c r="L131" s="17" t="str">
        <f t="shared" ref="L131:L194" si="20">IF(AND(A131&lt;&gt;"",M131&lt;&gt;""),M131*(300/A131)^(3/2),"")</f>
        <v/>
      </c>
      <c r="M131" s="17" t="str">
        <f t="shared" ref="M131:M194" si="21">IF(AND(C131&lt;&gt;"",D131&lt;&gt;""),D131/4.02052163221989*(EXP(C131/86.17333262-2)-1.075*EXP(-2))*(1+0.5/(EXP(C131/86.17333262-2)-1.075*EXP(-2)))^(1/3),"")</f>
        <v/>
      </c>
      <c r="N131" s="18" t="str">
        <f t="shared" ref="N131:N194" si="22">IF(M131&lt;&gt;"",0.12122458*M131,"")</f>
        <v/>
      </c>
      <c r="O131" t="str">
        <f t="shared" ref="O131:O194" si="23">IF(AND(B131&lt;&gt;"",C131&lt;&gt;""),1.255*B131*(EXP(C131/86.17333262-2)-1.075*EXP(-2)),"")</f>
        <v/>
      </c>
    </row>
    <row r="132" spans="8:15" x14ac:dyDescent="0.4">
      <c r="H132" s="17" t="str">
        <f t="shared" si="16"/>
        <v/>
      </c>
      <c r="I132" s="17" t="str">
        <f t="shared" si="17"/>
        <v/>
      </c>
      <c r="J132" s="17" t="str">
        <f t="shared" si="18"/>
        <v/>
      </c>
      <c r="K132" s="17" t="str">
        <f t="shared" si="19"/>
        <v/>
      </c>
      <c r="L132" s="17" t="str">
        <f t="shared" si="20"/>
        <v/>
      </c>
      <c r="M132" s="17" t="str">
        <f t="shared" si="21"/>
        <v/>
      </c>
      <c r="N132" s="18" t="str">
        <f t="shared" si="22"/>
        <v/>
      </c>
      <c r="O132" t="str">
        <f t="shared" si="23"/>
        <v/>
      </c>
    </row>
    <row r="133" spans="8:15" x14ac:dyDescent="0.4">
      <c r="H133" s="17" t="str">
        <f t="shared" si="16"/>
        <v/>
      </c>
      <c r="I133" s="17" t="str">
        <f t="shared" si="17"/>
        <v/>
      </c>
      <c r="J133" s="17" t="str">
        <f t="shared" si="18"/>
        <v/>
      </c>
      <c r="K133" s="17" t="str">
        <f t="shared" si="19"/>
        <v/>
      </c>
      <c r="L133" s="17" t="str">
        <f t="shared" si="20"/>
        <v/>
      </c>
      <c r="M133" s="17" t="str">
        <f t="shared" si="21"/>
        <v/>
      </c>
      <c r="N133" s="18" t="str">
        <f t="shared" si="22"/>
        <v/>
      </c>
      <c r="O133" t="str">
        <f t="shared" si="23"/>
        <v/>
      </c>
    </row>
    <row r="134" spans="8:15" x14ac:dyDescent="0.4">
      <c r="H134" s="17" t="str">
        <f t="shared" si="16"/>
        <v/>
      </c>
      <c r="I134" s="17" t="str">
        <f t="shared" si="17"/>
        <v/>
      </c>
      <c r="J134" s="17" t="str">
        <f t="shared" si="18"/>
        <v/>
      </c>
      <c r="K134" s="17" t="str">
        <f t="shared" si="19"/>
        <v/>
      </c>
      <c r="L134" s="17" t="str">
        <f t="shared" si="20"/>
        <v/>
      </c>
      <c r="M134" s="17" t="str">
        <f t="shared" si="21"/>
        <v/>
      </c>
      <c r="N134" s="18" t="str">
        <f t="shared" si="22"/>
        <v/>
      </c>
      <c r="O134" t="str">
        <f t="shared" si="23"/>
        <v/>
      </c>
    </row>
    <row r="135" spans="8:15" x14ac:dyDescent="0.4">
      <c r="H135" s="17" t="str">
        <f t="shared" si="16"/>
        <v/>
      </c>
      <c r="I135" s="17" t="str">
        <f t="shared" si="17"/>
        <v/>
      </c>
      <c r="J135" s="17" t="str">
        <f t="shared" si="18"/>
        <v/>
      </c>
      <c r="K135" s="17" t="str">
        <f t="shared" si="19"/>
        <v/>
      </c>
      <c r="L135" s="17" t="str">
        <f t="shared" si="20"/>
        <v/>
      </c>
      <c r="M135" s="17" t="str">
        <f t="shared" si="21"/>
        <v/>
      </c>
      <c r="N135" s="18" t="str">
        <f t="shared" si="22"/>
        <v/>
      </c>
      <c r="O135" t="str">
        <f t="shared" si="23"/>
        <v/>
      </c>
    </row>
    <row r="136" spans="8:15" x14ac:dyDescent="0.4">
      <c r="H136" s="17" t="str">
        <f t="shared" si="16"/>
        <v/>
      </c>
      <c r="I136" s="17" t="str">
        <f t="shared" si="17"/>
        <v/>
      </c>
      <c r="J136" s="17" t="str">
        <f t="shared" si="18"/>
        <v/>
      </c>
      <c r="K136" s="17" t="str">
        <f t="shared" si="19"/>
        <v/>
      </c>
      <c r="L136" s="17" t="str">
        <f t="shared" si="20"/>
        <v/>
      </c>
      <c r="M136" s="17" t="str">
        <f t="shared" si="21"/>
        <v/>
      </c>
      <c r="N136" s="18" t="str">
        <f t="shared" si="22"/>
        <v/>
      </c>
      <c r="O136" t="str">
        <f t="shared" si="23"/>
        <v/>
      </c>
    </row>
    <row r="137" spans="8:15" x14ac:dyDescent="0.4">
      <c r="H137" s="17" t="str">
        <f t="shared" si="16"/>
        <v/>
      </c>
      <c r="I137" s="17" t="str">
        <f t="shared" si="17"/>
        <v/>
      </c>
      <c r="J137" s="17" t="str">
        <f t="shared" si="18"/>
        <v/>
      </c>
      <c r="K137" s="17" t="str">
        <f t="shared" si="19"/>
        <v/>
      </c>
      <c r="L137" s="17" t="str">
        <f t="shared" si="20"/>
        <v/>
      </c>
      <c r="M137" s="17" t="str">
        <f t="shared" si="21"/>
        <v/>
      </c>
      <c r="N137" s="18" t="str">
        <f t="shared" si="22"/>
        <v/>
      </c>
      <c r="O137" t="str">
        <f t="shared" si="23"/>
        <v/>
      </c>
    </row>
    <row r="138" spans="8:15" x14ac:dyDescent="0.4">
      <c r="H138" s="17" t="str">
        <f t="shared" si="16"/>
        <v/>
      </c>
      <c r="I138" s="17" t="str">
        <f t="shared" si="17"/>
        <v/>
      </c>
      <c r="J138" s="17" t="str">
        <f t="shared" si="18"/>
        <v/>
      </c>
      <c r="K138" s="17" t="str">
        <f t="shared" si="19"/>
        <v/>
      </c>
      <c r="L138" s="17" t="str">
        <f t="shared" si="20"/>
        <v/>
      </c>
      <c r="M138" s="17" t="str">
        <f t="shared" si="21"/>
        <v/>
      </c>
      <c r="N138" s="18" t="str">
        <f t="shared" si="22"/>
        <v/>
      </c>
      <c r="O138" t="str">
        <f t="shared" si="23"/>
        <v/>
      </c>
    </row>
    <row r="139" spans="8:15" x14ac:dyDescent="0.4">
      <c r="H139" s="17" t="str">
        <f t="shared" si="16"/>
        <v/>
      </c>
      <c r="I139" s="17" t="str">
        <f t="shared" si="17"/>
        <v/>
      </c>
      <c r="J139" s="17" t="str">
        <f t="shared" si="18"/>
        <v/>
      </c>
      <c r="K139" s="17" t="str">
        <f t="shared" si="19"/>
        <v/>
      </c>
      <c r="L139" s="17" t="str">
        <f t="shared" si="20"/>
        <v/>
      </c>
      <c r="M139" s="17" t="str">
        <f t="shared" si="21"/>
        <v/>
      </c>
      <c r="N139" s="18" t="str">
        <f t="shared" si="22"/>
        <v/>
      </c>
      <c r="O139" t="str">
        <f t="shared" si="23"/>
        <v/>
      </c>
    </row>
    <row r="140" spans="8:15" x14ac:dyDescent="0.4">
      <c r="H140" s="17" t="str">
        <f t="shared" si="16"/>
        <v/>
      </c>
      <c r="I140" s="17" t="str">
        <f t="shared" si="17"/>
        <v/>
      </c>
      <c r="J140" s="17" t="str">
        <f t="shared" si="18"/>
        <v/>
      </c>
      <c r="K140" s="17" t="str">
        <f t="shared" si="19"/>
        <v/>
      </c>
      <c r="L140" s="17" t="str">
        <f t="shared" si="20"/>
        <v/>
      </c>
      <c r="M140" s="17" t="str">
        <f t="shared" si="21"/>
        <v/>
      </c>
      <c r="N140" s="18" t="str">
        <f t="shared" si="22"/>
        <v/>
      </c>
      <c r="O140" t="str">
        <f t="shared" si="23"/>
        <v/>
      </c>
    </row>
    <row r="141" spans="8:15" x14ac:dyDescent="0.4">
      <c r="H141" s="17" t="str">
        <f t="shared" si="16"/>
        <v/>
      </c>
      <c r="I141" s="17" t="str">
        <f t="shared" si="17"/>
        <v/>
      </c>
      <c r="J141" s="17" t="str">
        <f t="shared" si="18"/>
        <v/>
      </c>
      <c r="K141" s="17" t="str">
        <f t="shared" si="19"/>
        <v/>
      </c>
      <c r="L141" s="17" t="str">
        <f t="shared" si="20"/>
        <v/>
      </c>
      <c r="M141" s="17" t="str">
        <f t="shared" si="21"/>
        <v/>
      </c>
      <c r="N141" s="18" t="str">
        <f t="shared" si="22"/>
        <v/>
      </c>
      <c r="O141" t="str">
        <f t="shared" si="23"/>
        <v/>
      </c>
    </row>
    <row r="142" spans="8:15" x14ac:dyDescent="0.4">
      <c r="H142" s="17" t="str">
        <f t="shared" si="16"/>
        <v/>
      </c>
      <c r="I142" s="17" t="str">
        <f t="shared" si="17"/>
        <v/>
      </c>
      <c r="J142" s="17" t="str">
        <f t="shared" si="18"/>
        <v/>
      </c>
      <c r="K142" s="17" t="str">
        <f t="shared" si="19"/>
        <v/>
      </c>
      <c r="L142" s="17" t="str">
        <f t="shared" si="20"/>
        <v/>
      </c>
      <c r="M142" s="17" t="str">
        <f t="shared" si="21"/>
        <v/>
      </c>
      <c r="N142" s="18" t="str">
        <f t="shared" si="22"/>
        <v/>
      </c>
      <c r="O142" t="str">
        <f t="shared" si="23"/>
        <v/>
      </c>
    </row>
    <row r="143" spans="8:15" x14ac:dyDescent="0.4">
      <c r="H143" s="17" t="str">
        <f t="shared" si="16"/>
        <v/>
      </c>
      <c r="I143" s="17" t="str">
        <f t="shared" si="17"/>
        <v/>
      </c>
      <c r="J143" s="17" t="str">
        <f t="shared" si="18"/>
        <v/>
      </c>
      <c r="K143" s="17" t="str">
        <f t="shared" si="19"/>
        <v/>
      </c>
      <c r="L143" s="17" t="str">
        <f t="shared" si="20"/>
        <v/>
      </c>
      <c r="M143" s="17" t="str">
        <f t="shared" si="21"/>
        <v/>
      </c>
      <c r="N143" s="18" t="str">
        <f t="shared" si="22"/>
        <v/>
      </c>
      <c r="O143" t="str">
        <f t="shared" si="23"/>
        <v/>
      </c>
    </row>
    <row r="144" spans="8:15" x14ac:dyDescent="0.4">
      <c r="H144" s="17" t="str">
        <f t="shared" si="16"/>
        <v/>
      </c>
      <c r="I144" s="17" t="str">
        <f t="shared" si="17"/>
        <v/>
      </c>
      <c r="J144" s="17" t="str">
        <f t="shared" si="18"/>
        <v/>
      </c>
      <c r="K144" s="17" t="str">
        <f t="shared" si="19"/>
        <v/>
      </c>
      <c r="L144" s="17" t="str">
        <f t="shared" si="20"/>
        <v/>
      </c>
      <c r="M144" s="17" t="str">
        <f t="shared" si="21"/>
        <v/>
      </c>
      <c r="N144" s="18" t="str">
        <f t="shared" si="22"/>
        <v/>
      </c>
      <c r="O144" t="str">
        <f t="shared" si="23"/>
        <v/>
      </c>
    </row>
    <row r="145" spans="8:15" x14ac:dyDescent="0.4">
      <c r="H145" s="17" t="str">
        <f t="shared" si="16"/>
        <v/>
      </c>
      <c r="I145" s="17" t="str">
        <f t="shared" si="17"/>
        <v/>
      </c>
      <c r="J145" s="17" t="str">
        <f t="shared" si="18"/>
        <v/>
      </c>
      <c r="K145" s="17" t="str">
        <f t="shared" si="19"/>
        <v/>
      </c>
      <c r="L145" s="17" t="str">
        <f t="shared" si="20"/>
        <v/>
      </c>
      <c r="M145" s="17" t="str">
        <f t="shared" si="21"/>
        <v/>
      </c>
      <c r="N145" s="18" t="str">
        <f t="shared" si="22"/>
        <v/>
      </c>
      <c r="O145" t="str">
        <f t="shared" si="23"/>
        <v/>
      </c>
    </row>
    <row r="146" spans="8:15" x14ac:dyDescent="0.4">
      <c r="H146" s="17" t="str">
        <f t="shared" si="16"/>
        <v/>
      </c>
      <c r="I146" s="17" t="str">
        <f t="shared" si="17"/>
        <v/>
      </c>
      <c r="J146" s="17" t="str">
        <f t="shared" si="18"/>
        <v/>
      </c>
      <c r="K146" s="17" t="str">
        <f t="shared" si="19"/>
        <v/>
      </c>
      <c r="L146" s="17" t="str">
        <f t="shared" si="20"/>
        <v/>
      </c>
      <c r="M146" s="17" t="str">
        <f t="shared" si="21"/>
        <v/>
      </c>
      <c r="N146" s="18" t="str">
        <f t="shared" si="22"/>
        <v/>
      </c>
      <c r="O146" t="str">
        <f t="shared" si="23"/>
        <v/>
      </c>
    </row>
    <row r="147" spans="8:15" x14ac:dyDescent="0.4">
      <c r="H147" s="17" t="str">
        <f t="shared" si="16"/>
        <v/>
      </c>
      <c r="I147" s="17" t="str">
        <f t="shared" si="17"/>
        <v/>
      </c>
      <c r="J147" s="17" t="str">
        <f t="shared" si="18"/>
        <v/>
      </c>
      <c r="K147" s="17" t="str">
        <f t="shared" si="19"/>
        <v/>
      </c>
      <c r="L147" s="17" t="str">
        <f t="shared" si="20"/>
        <v/>
      </c>
      <c r="M147" s="17" t="str">
        <f t="shared" si="21"/>
        <v/>
      </c>
      <c r="N147" s="18" t="str">
        <f t="shared" si="22"/>
        <v/>
      </c>
      <c r="O147" t="str">
        <f t="shared" si="23"/>
        <v/>
      </c>
    </row>
    <row r="148" spans="8:15" x14ac:dyDescent="0.4">
      <c r="H148" s="17" t="str">
        <f t="shared" si="16"/>
        <v/>
      </c>
      <c r="I148" s="17" t="str">
        <f t="shared" si="17"/>
        <v/>
      </c>
      <c r="J148" s="17" t="str">
        <f t="shared" si="18"/>
        <v/>
      </c>
      <c r="K148" s="17" t="str">
        <f t="shared" si="19"/>
        <v/>
      </c>
      <c r="L148" s="17" t="str">
        <f t="shared" si="20"/>
        <v/>
      </c>
      <c r="M148" s="17" t="str">
        <f t="shared" si="21"/>
        <v/>
      </c>
      <c r="N148" s="18" t="str">
        <f t="shared" si="22"/>
        <v/>
      </c>
      <c r="O148" t="str">
        <f t="shared" si="23"/>
        <v/>
      </c>
    </row>
    <row r="149" spans="8:15" x14ac:dyDescent="0.4">
      <c r="H149" s="17" t="str">
        <f t="shared" si="16"/>
        <v/>
      </c>
      <c r="I149" s="17" t="str">
        <f t="shared" si="17"/>
        <v/>
      </c>
      <c r="J149" s="17" t="str">
        <f t="shared" si="18"/>
        <v/>
      </c>
      <c r="K149" s="17" t="str">
        <f t="shared" si="19"/>
        <v/>
      </c>
      <c r="L149" s="17" t="str">
        <f t="shared" si="20"/>
        <v/>
      </c>
      <c r="M149" s="17" t="str">
        <f t="shared" si="21"/>
        <v/>
      </c>
      <c r="N149" s="18" t="str">
        <f t="shared" si="22"/>
        <v/>
      </c>
      <c r="O149" t="str">
        <f t="shared" si="23"/>
        <v/>
      </c>
    </row>
    <row r="150" spans="8:15" x14ac:dyDescent="0.4">
      <c r="H150" s="17" t="str">
        <f t="shared" si="16"/>
        <v/>
      </c>
      <c r="I150" s="17" t="str">
        <f t="shared" si="17"/>
        <v/>
      </c>
      <c r="J150" s="17" t="str">
        <f t="shared" si="18"/>
        <v/>
      </c>
      <c r="K150" s="17" t="str">
        <f t="shared" si="19"/>
        <v/>
      </c>
      <c r="L150" s="17" t="str">
        <f t="shared" si="20"/>
        <v/>
      </c>
      <c r="M150" s="17" t="str">
        <f t="shared" si="21"/>
        <v/>
      </c>
      <c r="N150" s="18" t="str">
        <f t="shared" si="22"/>
        <v/>
      </c>
      <c r="O150" t="str">
        <f t="shared" si="23"/>
        <v/>
      </c>
    </row>
    <row r="151" spans="8:15" x14ac:dyDescent="0.4">
      <c r="H151" s="17" t="str">
        <f t="shared" si="16"/>
        <v/>
      </c>
      <c r="I151" s="17" t="str">
        <f t="shared" si="17"/>
        <v/>
      </c>
      <c r="J151" s="17" t="str">
        <f t="shared" si="18"/>
        <v/>
      </c>
      <c r="K151" s="17" t="str">
        <f t="shared" si="19"/>
        <v/>
      </c>
      <c r="L151" s="17" t="str">
        <f t="shared" si="20"/>
        <v/>
      </c>
      <c r="M151" s="17" t="str">
        <f t="shared" si="21"/>
        <v/>
      </c>
      <c r="N151" s="18" t="str">
        <f t="shared" si="22"/>
        <v/>
      </c>
      <c r="O151" t="str">
        <f t="shared" si="23"/>
        <v/>
      </c>
    </row>
    <row r="152" spans="8:15" x14ac:dyDescent="0.4">
      <c r="H152" s="17" t="str">
        <f t="shared" si="16"/>
        <v/>
      </c>
      <c r="I152" s="17" t="str">
        <f t="shared" si="17"/>
        <v/>
      </c>
      <c r="J152" s="17" t="str">
        <f t="shared" si="18"/>
        <v/>
      </c>
      <c r="K152" s="17" t="str">
        <f t="shared" si="19"/>
        <v/>
      </c>
      <c r="L152" s="17" t="str">
        <f t="shared" si="20"/>
        <v/>
      </c>
      <c r="M152" s="17" t="str">
        <f t="shared" si="21"/>
        <v/>
      </c>
      <c r="N152" s="18" t="str">
        <f t="shared" si="22"/>
        <v/>
      </c>
      <c r="O152" t="str">
        <f t="shared" si="23"/>
        <v/>
      </c>
    </row>
    <row r="153" spans="8:15" x14ac:dyDescent="0.4">
      <c r="H153" s="17" t="str">
        <f t="shared" si="16"/>
        <v/>
      </c>
      <c r="I153" s="17" t="str">
        <f t="shared" si="17"/>
        <v/>
      </c>
      <c r="J153" s="17" t="str">
        <f t="shared" si="18"/>
        <v/>
      </c>
      <c r="K153" s="17" t="str">
        <f t="shared" si="19"/>
        <v/>
      </c>
      <c r="L153" s="17" t="str">
        <f t="shared" si="20"/>
        <v/>
      </c>
      <c r="M153" s="17" t="str">
        <f t="shared" si="21"/>
        <v/>
      </c>
      <c r="N153" s="18" t="str">
        <f t="shared" si="22"/>
        <v/>
      </c>
      <c r="O153" t="str">
        <f t="shared" si="23"/>
        <v/>
      </c>
    </row>
    <row r="154" spans="8:15" x14ac:dyDescent="0.4">
      <c r="H154" s="17" t="str">
        <f t="shared" si="16"/>
        <v/>
      </c>
      <c r="I154" s="17" t="str">
        <f t="shared" si="17"/>
        <v/>
      </c>
      <c r="J154" s="17" t="str">
        <f t="shared" si="18"/>
        <v/>
      </c>
      <c r="K154" s="17" t="str">
        <f t="shared" si="19"/>
        <v/>
      </c>
      <c r="L154" s="17" t="str">
        <f t="shared" si="20"/>
        <v/>
      </c>
      <c r="M154" s="17" t="str">
        <f t="shared" si="21"/>
        <v/>
      </c>
      <c r="N154" s="18" t="str">
        <f t="shared" si="22"/>
        <v/>
      </c>
      <c r="O154" t="str">
        <f t="shared" si="23"/>
        <v/>
      </c>
    </row>
    <row r="155" spans="8:15" x14ac:dyDescent="0.4">
      <c r="H155" s="17" t="str">
        <f t="shared" si="16"/>
        <v/>
      </c>
      <c r="I155" s="17" t="str">
        <f t="shared" si="17"/>
        <v/>
      </c>
      <c r="J155" s="17" t="str">
        <f t="shared" si="18"/>
        <v/>
      </c>
      <c r="K155" s="17" t="str">
        <f t="shared" si="19"/>
        <v/>
      </c>
      <c r="L155" s="17" t="str">
        <f t="shared" si="20"/>
        <v/>
      </c>
      <c r="M155" s="17" t="str">
        <f t="shared" si="21"/>
        <v/>
      </c>
      <c r="N155" s="18" t="str">
        <f t="shared" si="22"/>
        <v/>
      </c>
      <c r="O155" t="str">
        <f t="shared" si="23"/>
        <v/>
      </c>
    </row>
    <row r="156" spans="8:15" x14ac:dyDescent="0.4">
      <c r="H156" s="17" t="str">
        <f t="shared" si="16"/>
        <v/>
      </c>
      <c r="I156" s="17" t="str">
        <f t="shared" si="17"/>
        <v/>
      </c>
      <c r="J156" s="17" t="str">
        <f t="shared" si="18"/>
        <v/>
      </c>
      <c r="K156" s="17" t="str">
        <f t="shared" si="19"/>
        <v/>
      </c>
      <c r="L156" s="17" t="str">
        <f t="shared" si="20"/>
        <v/>
      </c>
      <c r="M156" s="17" t="str">
        <f t="shared" si="21"/>
        <v/>
      </c>
      <c r="N156" s="18" t="str">
        <f t="shared" si="22"/>
        <v/>
      </c>
      <c r="O156" t="str">
        <f t="shared" si="23"/>
        <v/>
      </c>
    </row>
    <row r="157" spans="8:15" x14ac:dyDescent="0.4">
      <c r="H157" s="17" t="str">
        <f t="shared" si="16"/>
        <v/>
      </c>
      <c r="I157" s="17" t="str">
        <f t="shared" si="17"/>
        <v/>
      </c>
      <c r="J157" s="17" t="str">
        <f t="shared" si="18"/>
        <v/>
      </c>
      <c r="K157" s="17" t="str">
        <f t="shared" si="19"/>
        <v/>
      </c>
      <c r="L157" s="17" t="str">
        <f t="shared" si="20"/>
        <v/>
      </c>
      <c r="M157" s="17" t="str">
        <f t="shared" si="21"/>
        <v/>
      </c>
      <c r="N157" s="18" t="str">
        <f t="shared" si="22"/>
        <v/>
      </c>
      <c r="O157" t="str">
        <f t="shared" si="23"/>
        <v/>
      </c>
    </row>
    <row r="158" spans="8:15" x14ac:dyDescent="0.4">
      <c r="H158" s="17" t="str">
        <f t="shared" si="16"/>
        <v/>
      </c>
      <c r="I158" s="17" t="str">
        <f t="shared" si="17"/>
        <v/>
      </c>
      <c r="J158" s="17" t="str">
        <f t="shared" si="18"/>
        <v/>
      </c>
      <c r="K158" s="17" t="str">
        <f t="shared" si="19"/>
        <v/>
      </c>
      <c r="L158" s="17" t="str">
        <f t="shared" si="20"/>
        <v/>
      </c>
      <c r="M158" s="17" t="str">
        <f t="shared" si="21"/>
        <v/>
      </c>
      <c r="N158" s="18" t="str">
        <f t="shared" si="22"/>
        <v/>
      </c>
      <c r="O158" t="str">
        <f t="shared" si="23"/>
        <v/>
      </c>
    </row>
    <row r="159" spans="8:15" x14ac:dyDescent="0.4">
      <c r="H159" s="17" t="str">
        <f t="shared" si="16"/>
        <v/>
      </c>
      <c r="I159" s="17" t="str">
        <f t="shared" si="17"/>
        <v/>
      </c>
      <c r="J159" s="17" t="str">
        <f t="shared" si="18"/>
        <v/>
      </c>
      <c r="K159" s="17" t="str">
        <f t="shared" si="19"/>
        <v/>
      </c>
      <c r="L159" s="17" t="str">
        <f t="shared" si="20"/>
        <v/>
      </c>
      <c r="M159" s="17" t="str">
        <f t="shared" si="21"/>
        <v/>
      </c>
      <c r="N159" s="18" t="str">
        <f t="shared" si="22"/>
        <v/>
      </c>
      <c r="O159" t="str">
        <f t="shared" si="23"/>
        <v/>
      </c>
    </row>
    <row r="160" spans="8:15" x14ac:dyDescent="0.4">
      <c r="H160" s="17" t="str">
        <f t="shared" si="16"/>
        <v/>
      </c>
      <c r="I160" s="17" t="str">
        <f t="shared" si="17"/>
        <v/>
      </c>
      <c r="J160" s="17" t="str">
        <f t="shared" si="18"/>
        <v/>
      </c>
      <c r="K160" s="17" t="str">
        <f t="shared" si="19"/>
        <v/>
      </c>
      <c r="L160" s="17" t="str">
        <f t="shared" si="20"/>
        <v/>
      </c>
      <c r="M160" s="17" t="str">
        <f t="shared" si="21"/>
        <v/>
      </c>
      <c r="N160" s="18" t="str">
        <f t="shared" si="22"/>
        <v/>
      </c>
      <c r="O160" t="str">
        <f t="shared" si="23"/>
        <v/>
      </c>
    </row>
    <row r="161" spans="8:15" x14ac:dyDescent="0.4">
      <c r="H161" s="17" t="str">
        <f t="shared" si="16"/>
        <v/>
      </c>
      <c r="I161" s="17" t="str">
        <f t="shared" si="17"/>
        <v/>
      </c>
      <c r="J161" s="17" t="str">
        <f t="shared" si="18"/>
        <v/>
      </c>
      <c r="K161" s="17" t="str">
        <f t="shared" si="19"/>
        <v/>
      </c>
      <c r="L161" s="17" t="str">
        <f t="shared" si="20"/>
        <v/>
      </c>
      <c r="M161" s="17" t="str">
        <f t="shared" si="21"/>
        <v/>
      </c>
      <c r="N161" s="18" t="str">
        <f t="shared" si="22"/>
        <v/>
      </c>
      <c r="O161" t="str">
        <f t="shared" si="23"/>
        <v/>
      </c>
    </row>
    <row r="162" spans="8:15" x14ac:dyDescent="0.4">
      <c r="H162" s="17" t="str">
        <f t="shared" si="16"/>
        <v/>
      </c>
      <c r="I162" s="17" t="str">
        <f t="shared" si="17"/>
        <v/>
      </c>
      <c r="J162" s="17" t="str">
        <f t="shared" si="18"/>
        <v/>
      </c>
      <c r="K162" s="17" t="str">
        <f t="shared" si="19"/>
        <v/>
      </c>
      <c r="L162" s="17" t="str">
        <f t="shared" si="20"/>
        <v/>
      </c>
      <c r="M162" s="17" t="str">
        <f t="shared" si="21"/>
        <v/>
      </c>
      <c r="N162" s="18" t="str">
        <f t="shared" si="22"/>
        <v/>
      </c>
      <c r="O162" t="str">
        <f t="shared" si="23"/>
        <v/>
      </c>
    </row>
    <row r="163" spans="8:15" x14ac:dyDescent="0.4">
      <c r="H163" s="17" t="str">
        <f t="shared" si="16"/>
        <v/>
      </c>
      <c r="I163" s="17" t="str">
        <f t="shared" si="17"/>
        <v/>
      </c>
      <c r="J163" s="17" t="str">
        <f t="shared" si="18"/>
        <v/>
      </c>
      <c r="K163" s="17" t="str">
        <f t="shared" si="19"/>
        <v/>
      </c>
      <c r="L163" s="17" t="str">
        <f t="shared" si="20"/>
        <v/>
      </c>
      <c r="M163" s="17" t="str">
        <f t="shared" si="21"/>
        <v/>
      </c>
      <c r="N163" s="18" t="str">
        <f t="shared" si="22"/>
        <v/>
      </c>
      <c r="O163" t="str">
        <f t="shared" si="23"/>
        <v/>
      </c>
    </row>
    <row r="164" spans="8:15" x14ac:dyDescent="0.4">
      <c r="H164" s="17" t="str">
        <f t="shared" si="16"/>
        <v/>
      </c>
      <c r="I164" s="17" t="str">
        <f t="shared" si="17"/>
        <v/>
      </c>
      <c r="J164" s="17" t="str">
        <f t="shared" si="18"/>
        <v/>
      </c>
      <c r="K164" s="17" t="str">
        <f t="shared" si="19"/>
        <v/>
      </c>
      <c r="L164" s="17" t="str">
        <f t="shared" si="20"/>
        <v/>
      </c>
      <c r="M164" s="17" t="str">
        <f t="shared" si="21"/>
        <v/>
      </c>
      <c r="N164" s="18" t="str">
        <f t="shared" si="22"/>
        <v/>
      </c>
      <c r="O164" t="str">
        <f t="shared" si="23"/>
        <v/>
      </c>
    </row>
    <row r="165" spans="8:15" x14ac:dyDescent="0.4">
      <c r="H165" s="17" t="str">
        <f t="shared" si="16"/>
        <v/>
      </c>
      <c r="I165" s="17" t="str">
        <f t="shared" si="17"/>
        <v/>
      </c>
      <c r="J165" s="17" t="str">
        <f t="shared" si="18"/>
        <v/>
      </c>
      <c r="K165" s="17" t="str">
        <f t="shared" si="19"/>
        <v/>
      </c>
      <c r="L165" s="17" t="str">
        <f t="shared" si="20"/>
        <v/>
      </c>
      <c r="M165" s="17" t="str">
        <f t="shared" si="21"/>
        <v/>
      </c>
      <c r="N165" s="18" t="str">
        <f t="shared" si="22"/>
        <v/>
      </c>
      <c r="O165" t="str">
        <f t="shared" si="23"/>
        <v/>
      </c>
    </row>
    <row r="166" spans="8:15" x14ac:dyDescent="0.4">
      <c r="H166" s="17" t="str">
        <f t="shared" si="16"/>
        <v/>
      </c>
      <c r="I166" s="17" t="str">
        <f t="shared" si="17"/>
        <v/>
      </c>
      <c r="J166" s="17" t="str">
        <f t="shared" si="18"/>
        <v/>
      </c>
      <c r="K166" s="17" t="str">
        <f t="shared" si="19"/>
        <v/>
      </c>
      <c r="L166" s="17" t="str">
        <f t="shared" si="20"/>
        <v/>
      </c>
      <c r="M166" s="17" t="str">
        <f t="shared" si="21"/>
        <v/>
      </c>
      <c r="N166" s="18" t="str">
        <f t="shared" si="22"/>
        <v/>
      </c>
      <c r="O166" t="str">
        <f t="shared" si="23"/>
        <v/>
      </c>
    </row>
    <row r="167" spans="8:15" x14ac:dyDescent="0.4">
      <c r="H167" s="17" t="str">
        <f t="shared" si="16"/>
        <v/>
      </c>
      <c r="I167" s="17" t="str">
        <f t="shared" si="17"/>
        <v/>
      </c>
      <c r="J167" s="17" t="str">
        <f t="shared" si="18"/>
        <v/>
      </c>
      <c r="K167" s="17" t="str">
        <f t="shared" si="19"/>
        <v/>
      </c>
      <c r="L167" s="17" t="str">
        <f t="shared" si="20"/>
        <v/>
      </c>
      <c r="M167" s="17" t="str">
        <f t="shared" si="21"/>
        <v/>
      </c>
      <c r="N167" s="18" t="str">
        <f t="shared" si="22"/>
        <v/>
      </c>
      <c r="O167" t="str">
        <f t="shared" si="23"/>
        <v/>
      </c>
    </row>
    <row r="168" spans="8:15" x14ac:dyDescent="0.4">
      <c r="H168" s="17" t="str">
        <f t="shared" si="16"/>
        <v/>
      </c>
      <c r="I168" s="17" t="str">
        <f t="shared" si="17"/>
        <v/>
      </c>
      <c r="J168" s="17" t="str">
        <f t="shared" si="18"/>
        <v/>
      </c>
      <c r="K168" s="17" t="str">
        <f t="shared" si="19"/>
        <v/>
      </c>
      <c r="L168" s="17" t="str">
        <f t="shared" si="20"/>
        <v/>
      </c>
      <c r="M168" s="17" t="str">
        <f t="shared" si="21"/>
        <v/>
      </c>
      <c r="N168" s="18" t="str">
        <f t="shared" si="22"/>
        <v/>
      </c>
      <c r="O168" t="str">
        <f t="shared" si="23"/>
        <v/>
      </c>
    </row>
    <row r="169" spans="8:15" x14ac:dyDescent="0.4">
      <c r="H169" s="17" t="str">
        <f t="shared" si="16"/>
        <v/>
      </c>
      <c r="I169" s="17" t="str">
        <f t="shared" si="17"/>
        <v/>
      </c>
      <c r="J169" s="17" t="str">
        <f t="shared" si="18"/>
        <v/>
      </c>
      <c r="K169" s="17" t="str">
        <f t="shared" si="19"/>
        <v/>
      </c>
      <c r="L169" s="17" t="str">
        <f t="shared" si="20"/>
        <v/>
      </c>
      <c r="M169" s="17" t="str">
        <f t="shared" si="21"/>
        <v/>
      </c>
      <c r="N169" s="18" t="str">
        <f t="shared" si="22"/>
        <v/>
      </c>
      <c r="O169" t="str">
        <f t="shared" si="23"/>
        <v/>
      </c>
    </row>
    <row r="170" spans="8:15" x14ac:dyDescent="0.4">
      <c r="H170" s="17" t="str">
        <f t="shared" si="16"/>
        <v/>
      </c>
      <c r="I170" s="17" t="str">
        <f t="shared" si="17"/>
        <v/>
      </c>
      <c r="J170" s="17" t="str">
        <f t="shared" si="18"/>
        <v/>
      </c>
      <c r="K170" s="17" t="str">
        <f t="shared" si="19"/>
        <v/>
      </c>
      <c r="L170" s="17" t="str">
        <f t="shared" si="20"/>
        <v/>
      </c>
      <c r="M170" s="17" t="str">
        <f t="shared" si="21"/>
        <v/>
      </c>
      <c r="N170" s="18" t="str">
        <f t="shared" si="22"/>
        <v/>
      </c>
      <c r="O170" t="str">
        <f t="shared" si="23"/>
        <v/>
      </c>
    </row>
    <row r="171" spans="8:15" x14ac:dyDescent="0.4">
      <c r="H171" s="17" t="str">
        <f t="shared" si="16"/>
        <v/>
      </c>
      <c r="I171" s="17" t="str">
        <f t="shared" si="17"/>
        <v/>
      </c>
      <c r="J171" s="17" t="str">
        <f t="shared" si="18"/>
        <v/>
      </c>
      <c r="K171" s="17" t="str">
        <f t="shared" si="19"/>
        <v/>
      </c>
      <c r="L171" s="17" t="str">
        <f t="shared" si="20"/>
        <v/>
      </c>
      <c r="M171" s="17" t="str">
        <f t="shared" si="21"/>
        <v/>
      </c>
      <c r="N171" s="18" t="str">
        <f t="shared" si="22"/>
        <v/>
      </c>
      <c r="O171" t="str">
        <f t="shared" si="23"/>
        <v/>
      </c>
    </row>
    <row r="172" spans="8:15" x14ac:dyDescent="0.4">
      <c r="H172" s="17" t="str">
        <f t="shared" si="16"/>
        <v/>
      </c>
      <c r="I172" s="17" t="str">
        <f t="shared" si="17"/>
        <v/>
      </c>
      <c r="J172" s="17" t="str">
        <f t="shared" si="18"/>
        <v/>
      </c>
      <c r="K172" s="17" t="str">
        <f t="shared" si="19"/>
        <v/>
      </c>
      <c r="L172" s="17" t="str">
        <f t="shared" si="20"/>
        <v/>
      </c>
      <c r="M172" s="17" t="str">
        <f t="shared" si="21"/>
        <v/>
      </c>
      <c r="N172" s="18" t="str">
        <f t="shared" si="22"/>
        <v/>
      </c>
      <c r="O172" t="str">
        <f t="shared" si="23"/>
        <v/>
      </c>
    </row>
    <row r="173" spans="8:15" x14ac:dyDescent="0.4">
      <c r="H173" s="17" t="str">
        <f t="shared" si="16"/>
        <v/>
      </c>
      <c r="I173" s="17" t="str">
        <f t="shared" si="17"/>
        <v/>
      </c>
      <c r="J173" s="17" t="str">
        <f t="shared" si="18"/>
        <v/>
      </c>
      <c r="K173" s="17" t="str">
        <f t="shared" si="19"/>
        <v/>
      </c>
      <c r="L173" s="17" t="str">
        <f t="shared" si="20"/>
        <v/>
      </c>
      <c r="M173" s="17" t="str">
        <f t="shared" si="21"/>
        <v/>
      </c>
      <c r="N173" s="18" t="str">
        <f t="shared" si="22"/>
        <v/>
      </c>
      <c r="O173" t="str">
        <f t="shared" si="23"/>
        <v/>
      </c>
    </row>
    <row r="174" spans="8:15" x14ac:dyDescent="0.4">
      <c r="H174" s="17" t="str">
        <f t="shared" si="16"/>
        <v/>
      </c>
      <c r="I174" s="17" t="str">
        <f t="shared" si="17"/>
        <v/>
      </c>
      <c r="J174" s="17" t="str">
        <f t="shared" si="18"/>
        <v/>
      </c>
      <c r="K174" s="17" t="str">
        <f t="shared" si="19"/>
        <v/>
      </c>
      <c r="L174" s="17" t="str">
        <f t="shared" si="20"/>
        <v/>
      </c>
      <c r="M174" s="17" t="str">
        <f t="shared" si="21"/>
        <v/>
      </c>
      <c r="N174" s="18" t="str">
        <f t="shared" si="22"/>
        <v/>
      </c>
      <c r="O174" t="str">
        <f t="shared" si="23"/>
        <v/>
      </c>
    </row>
    <row r="175" spans="8:15" x14ac:dyDescent="0.4">
      <c r="H175" s="17" t="str">
        <f t="shared" si="16"/>
        <v/>
      </c>
      <c r="I175" s="17" t="str">
        <f t="shared" si="17"/>
        <v/>
      </c>
      <c r="J175" s="17" t="str">
        <f t="shared" si="18"/>
        <v/>
      </c>
      <c r="K175" s="17" t="str">
        <f t="shared" si="19"/>
        <v/>
      </c>
      <c r="L175" s="17" t="str">
        <f t="shared" si="20"/>
        <v/>
      </c>
      <c r="M175" s="17" t="str">
        <f t="shared" si="21"/>
        <v/>
      </c>
      <c r="N175" s="18" t="str">
        <f t="shared" si="22"/>
        <v/>
      </c>
      <c r="O175" t="str">
        <f t="shared" si="23"/>
        <v/>
      </c>
    </row>
    <row r="176" spans="8:15" x14ac:dyDescent="0.4">
      <c r="H176" s="17" t="str">
        <f t="shared" si="16"/>
        <v/>
      </c>
      <c r="I176" s="17" t="str">
        <f t="shared" si="17"/>
        <v/>
      </c>
      <c r="J176" s="17" t="str">
        <f t="shared" si="18"/>
        <v/>
      </c>
      <c r="K176" s="17" t="str">
        <f t="shared" si="19"/>
        <v/>
      </c>
      <c r="L176" s="17" t="str">
        <f t="shared" si="20"/>
        <v/>
      </c>
      <c r="M176" s="17" t="str">
        <f t="shared" si="21"/>
        <v/>
      </c>
      <c r="N176" s="18" t="str">
        <f t="shared" si="22"/>
        <v/>
      </c>
      <c r="O176" t="str">
        <f t="shared" si="23"/>
        <v/>
      </c>
    </row>
    <row r="177" spans="8:15" x14ac:dyDescent="0.4">
      <c r="H177" s="17" t="str">
        <f t="shared" si="16"/>
        <v/>
      </c>
      <c r="I177" s="17" t="str">
        <f t="shared" si="17"/>
        <v/>
      </c>
      <c r="J177" s="17" t="str">
        <f t="shared" si="18"/>
        <v/>
      </c>
      <c r="K177" s="17" t="str">
        <f t="shared" si="19"/>
        <v/>
      </c>
      <c r="L177" s="17" t="str">
        <f t="shared" si="20"/>
        <v/>
      </c>
      <c r="M177" s="17" t="str">
        <f t="shared" si="21"/>
        <v/>
      </c>
      <c r="N177" s="18" t="str">
        <f t="shared" si="22"/>
        <v/>
      </c>
      <c r="O177" t="str">
        <f t="shared" si="23"/>
        <v/>
      </c>
    </row>
    <row r="178" spans="8:15" x14ac:dyDescent="0.4">
      <c r="H178" s="17" t="str">
        <f t="shared" si="16"/>
        <v/>
      </c>
      <c r="I178" s="17" t="str">
        <f t="shared" si="17"/>
        <v/>
      </c>
      <c r="J178" s="17" t="str">
        <f t="shared" si="18"/>
        <v/>
      </c>
      <c r="K178" s="17" t="str">
        <f t="shared" si="19"/>
        <v/>
      </c>
      <c r="L178" s="17" t="str">
        <f t="shared" si="20"/>
        <v/>
      </c>
      <c r="M178" s="17" t="str">
        <f t="shared" si="21"/>
        <v/>
      </c>
      <c r="N178" s="18" t="str">
        <f t="shared" si="22"/>
        <v/>
      </c>
      <c r="O178" t="str">
        <f t="shared" si="23"/>
        <v/>
      </c>
    </row>
    <row r="179" spans="8:15" x14ac:dyDescent="0.4">
      <c r="H179" s="17" t="str">
        <f t="shared" si="16"/>
        <v/>
      </c>
      <c r="I179" s="17" t="str">
        <f t="shared" si="17"/>
        <v/>
      </c>
      <c r="J179" s="17" t="str">
        <f t="shared" si="18"/>
        <v/>
      </c>
      <c r="K179" s="17" t="str">
        <f t="shared" si="19"/>
        <v/>
      </c>
      <c r="L179" s="17" t="str">
        <f t="shared" si="20"/>
        <v/>
      </c>
      <c r="M179" s="17" t="str">
        <f t="shared" si="21"/>
        <v/>
      </c>
      <c r="N179" s="18" t="str">
        <f t="shared" si="22"/>
        <v/>
      </c>
      <c r="O179" t="str">
        <f t="shared" si="23"/>
        <v/>
      </c>
    </row>
    <row r="180" spans="8:15" x14ac:dyDescent="0.4">
      <c r="H180" s="17" t="str">
        <f t="shared" si="16"/>
        <v/>
      </c>
      <c r="I180" s="17" t="str">
        <f t="shared" si="17"/>
        <v/>
      </c>
      <c r="J180" s="17" t="str">
        <f t="shared" si="18"/>
        <v/>
      </c>
      <c r="K180" s="17" t="str">
        <f t="shared" si="19"/>
        <v/>
      </c>
      <c r="L180" s="17" t="str">
        <f t="shared" si="20"/>
        <v/>
      </c>
      <c r="M180" s="17" t="str">
        <f t="shared" si="21"/>
        <v/>
      </c>
      <c r="N180" s="18" t="str">
        <f t="shared" si="22"/>
        <v/>
      </c>
      <c r="O180" t="str">
        <f t="shared" si="23"/>
        <v/>
      </c>
    </row>
    <row r="181" spans="8:15" x14ac:dyDescent="0.4">
      <c r="H181" s="17" t="str">
        <f t="shared" si="16"/>
        <v/>
      </c>
      <c r="I181" s="17" t="str">
        <f t="shared" si="17"/>
        <v/>
      </c>
      <c r="J181" s="17" t="str">
        <f t="shared" si="18"/>
        <v/>
      </c>
      <c r="K181" s="17" t="str">
        <f t="shared" si="19"/>
        <v/>
      </c>
      <c r="L181" s="17" t="str">
        <f t="shared" si="20"/>
        <v/>
      </c>
      <c r="M181" s="17" t="str">
        <f t="shared" si="21"/>
        <v/>
      </c>
      <c r="N181" s="18" t="str">
        <f t="shared" si="22"/>
        <v/>
      </c>
      <c r="O181" t="str">
        <f t="shared" si="23"/>
        <v/>
      </c>
    </row>
    <row r="182" spans="8:15" x14ac:dyDescent="0.4">
      <c r="H182" s="17" t="str">
        <f t="shared" si="16"/>
        <v/>
      </c>
      <c r="I182" s="17" t="str">
        <f t="shared" si="17"/>
        <v/>
      </c>
      <c r="J182" s="17" t="str">
        <f t="shared" si="18"/>
        <v/>
      </c>
      <c r="K182" s="17" t="str">
        <f t="shared" si="19"/>
        <v/>
      </c>
      <c r="L182" s="17" t="str">
        <f t="shared" si="20"/>
        <v/>
      </c>
      <c r="M182" s="17" t="str">
        <f t="shared" si="21"/>
        <v/>
      </c>
      <c r="N182" s="18" t="str">
        <f t="shared" si="22"/>
        <v/>
      </c>
      <c r="O182" t="str">
        <f t="shared" si="23"/>
        <v/>
      </c>
    </row>
    <row r="183" spans="8:15" x14ac:dyDescent="0.4">
      <c r="H183" s="17" t="str">
        <f t="shared" si="16"/>
        <v/>
      </c>
      <c r="I183" s="17" t="str">
        <f t="shared" si="17"/>
        <v/>
      </c>
      <c r="J183" s="17" t="str">
        <f t="shared" si="18"/>
        <v/>
      </c>
      <c r="K183" s="17" t="str">
        <f t="shared" si="19"/>
        <v/>
      </c>
      <c r="L183" s="17" t="str">
        <f t="shared" si="20"/>
        <v/>
      </c>
      <c r="M183" s="17" t="str">
        <f t="shared" si="21"/>
        <v/>
      </c>
      <c r="N183" s="18" t="str">
        <f t="shared" si="22"/>
        <v/>
      </c>
      <c r="O183" t="str">
        <f t="shared" si="23"/>
        <v/>
      </c>
    </row>
    <row r="184" spans="8:15" x14ac:dyDescent="0.4">
      <c r="H184" s="17" t="str">
        <f t="shared" si="16"/>
        <v/>
      </c>
      <c r="I184" s="17" t="str">
        <f t="shared" si="17"/>
        <v/>
      </c>
      <c r="J184" s="17" t="str">
        <f t="shared" si="18"/>
        <v/>
      </c>
      <c r="K184" s="17" t="str">
        <f t="shared" si="19"/>
        <v/>
      </c>
      <c r="L184" s="17" t="str">
        <f t="shared" si="20"/>
        <v/>
      </c>
      <c r="M184" s="17" t="str">
        <f t="shared" si="21"/>
        <v/>
      </c>
      <c r="N184" s="18" t="str">
        <f t="shared" si="22"/>
        <v/>
      </c>
      <c r="O184" t="str">
        <f t="shared" si="23"/>
        <v/>
      </c>
    </row>
    <row r="185" spans="8:15" x14ac:dyDescent="0.4">
      <c r="H185" s="17" t="str">
        <f t="shared" si="16"/>
        <v/>
      </c>
      <c r="I185" s="17" t="str">
        <f t="shared" si="17"/>
        <v/>
      </c>
      <c r="J185" s="17" t="str">
        <f t="shared" si="18"/>
        <v/>
      </c>
      <c r="K185" s="17" t="str">
        <f t="shared" si="19"/>
        <v/>
      </c>
      <c r="L185" s="17" t="str">
        <f t="shared" si="20"/>
        <v/>
      </c>
      <c r="M185" s="17" t="str">
        <f t="shared" si="21"/>
        <v/>
      </c>
      <c r="N185" s="18" t="str">
        <f t="shared" si="22"/>
        <v/>
      </c>
      <c r="O185" t="str">
        <f t="shared" si="23"/>
        <v/>
      </c>
    </row>
    <row r="186" spans="8:15" x14ac:dyDescent="0.4">
      <c r="H186" s="17" t="str">
        <f t="shared" si="16"/>
        <v/>
      </c>
      <c r="I186" s="17" t="str">
        <f t="shared" si="17"/>
        <v/>
      </c>
      <c r="J186" s="17" t="str">
        <f t="shared" si="18"/>
        <v/>
      </c>
      <c r="K186" s="17" t="str">
        <f t="shared" si="19"/>
        <v/>
      </c>
      <c r="L186" s="17" t="str">
        <f t="shared" si="20"/>
        <v/>
      </c>
      <c r="M186" s="17" t="str">
        <f t="shared" si="21"/>
        <v/>
      </c>
      <c r="N186" s="18" t="str">
        <f t="shared" si="22"/>
        <v/>
      </c>
      <c r="O186" t="str">
        <f t="shared" si="23"/>
        <v/>
      </c>
    </row>
    <row r="187" spans="8:15" x14ac:dyDescent="0.4">
      <c r="H187" s="17" t="str">
        <f t="shared" si="16"/>
        <v/>
      </c>
      <c r="I187" s="17" t="str">
        <f t="shared" si="17"/>
        <v/>
      </c>
      <c r="J187" s="17" t="str">
        <f t="shared" si="18"/>
        <v/>
      </c>
      <c r="K187" s="17" t="str">
        <f t="shared" si="19"/>
        <v/>
      </c>
      <c r="L187" s="17" t="str">
        <f t="shared" si="20"/>
        <v/>
      </c>
      <c r="M187" s="17" t="str">
        <f t="shared" si="21"/>
        <v/>
      </c>
      <c r="N187" s="18" t="str">
        <f t="shared" si="22"/>
        <v/>
      </c>
      <c r="O187" t="str">
        <f t="shared" si="23"/>
        <v/>
      </c>
    </row>
    <row r="188" spans="8:15" x14ac:dyDescent="0.4">
      <c r="H188" s="17" t="str">
        <f t="shared" si="16"/>
        <v/>
      </c>
      <c r="I188" s="17" t="str">
        <f t="shared" si="17"/>
        <v/>
      </c>
      <c r="J188" s="17" t="str">
        <f t="shared" si="18"/>
        <v/>
      </c>
      <c r="K188" s="17" t="str">
        <f t="shared" si="19"/>
        <v/>
      </c>
      <c r="L188" s="17" t="str">
        <f t="shared" si="20"/>
        <v/>
      </c>
      <c r="M188" s="17" t="str">
        <f t="shared" si="21"/>
        <v/>
      </c>
      <c r="N188" s="18" t="str">
        <f t="shared" si="22"/>
        <v/>
      </c>
      <c r="O188" t="str">
        <f t="shared" si="23"/>
        <v/>
      </c>
    </row>
    <row r="189" spans="8:15" x14ac:dyDescent="0.4">
      <c r="H189" s="17" t="str">
        <f t="shared" si="16"/>
        <v/>
      </c>
      <c r="I189" s="17" t="str">
        <f t="shared" si="17"/>
        <v/>
      </c>
      <c r="J189" s="17" t="str">
        <f t="shared" si="18"/>
        <v/>
      </c>
      <c r="K189" s="17" t="str">
        <f t="shared" si="19"/>
        <v/>
      </c>
      <c r="L189" s="17" t="str">
        <f t="shared" si="20"/>
        <v/>
      </c>
      <c r="M189" s="17" t="str">
        <f t="shared" si="21"/>
        <v/>
      </c>
      <c r="N189" s="18" t="str">
        <f t="shared" si="22"/>
        <v/>
      </c>
      <c r="O189" t="str">
        <f t="shared" si="23"/>
        <v/>
      </c>
    </row>
    <row r="190" spans="8:15" x14ac:dyDescent="0.4">
      <c r="H190" s="17" t="str">
        <f t="shared" si="16"/>
        <v/>
      </c>
      <c r="I190" s="17" t="str">
        <f t="shared" si="17"/>
        <v/>
      </c>
      <c r="J190" s="17" t="str">
        <f t="shared" si="18"/>
        <v/>
      </c>
      <c r="K190" s="17" t="str">
        <f t="shared" si="19"/>
        <v/>
      </c>
      <c r="L190" s="17" t="str">
        <f t="shared" si="20"/>
        <v/>
      </c>
      <c r="M190" s="17" t="str">
        <f t="shared" si="21"/>
        <v/>
      </c>
      <c r="N190" s="18" t="str">
        <f t="shared" si="22"/>
        <v/>
      </c>
      <c r="O190" t="str">
        <f t="shared" si="23"/>
        <v/>
      </c>
    </row>
    <row r="191" spans="8:15" x14ac:dyDescent="0.4">
      <c r="H191" s="17" t="str">
        <f t="shared" si="16"/>
        <v/>
      </c>
      <c r="I191" s="17" t="str">
        <f t="shared" si="17"/>
        <v/>
      </c>
      <c r="J191" s="17" t="str">
        <f t="shared" si="18"/>
        <v/>
      </c>
      <c r="K191" s="17" t="str">
        <f t="shared" si="19"/>
        <v/>
      </c>
      <c r="L191" s="17" t="str">
        <f t="shared" si="20"/>
        <v/>
      </c>
      <c r="M191" s="17" t="str">
        <f t="shared" si="21"/>
        <v/>
      </c>
      <c r="N191" s="18" t="str">
        <f t="shared" si="22"/>
        <v/>
      </c>
      <c r="O191" t="str">
        <f t="shared" si="23"/>
        <v/>
      </c>
    </row>
    <row r="192" spans="8:15" x14ac:dyDescent="0.4">
      <c r="H192" s="17" t="str">
        <f t="shared" si="16"/>
        <v/>
      </c>
      <c r="I192" s="17" t="str">
        <f t="shared" si="17"/>
        <v/>
      </c>
      <c r="J192" s="17" t="str">
        <f t="shared" si="18"/>
        <v/>
      </c>
      <c r="K192" s="17" t="str">
        <f t="shared" si="19"/>
        <v/>
      </c>
      <c r="L192" s="17" t="str">
        <f t="shared" si="20"/>
        <v/>
      </c>
      <c r="M192" s="17" t="str">
        <f t="shared" si="21"/>
        <v/>
      </c>
      <c r="N192" s="18" t="str">
        <f t="shared" si="22"/>
        <v/>
      </c>
      <c r="O192" t="str">
        <f t="shared" si="23"/>
        <v/>
      </c>
    </row>
    <row r="193" spans="8:15" x14ac:dyDescent="0.4">
      <c r="H193" s="17" t="str">
        <f t="shared" si="16"/>
        <v/>
      </c>
      <c r="I193" s="17" t="str">
        <f t="shared" si="17"/>
        <v/>
      </c>
      <c r="J193" s="17" t="str">
        <f t="shared" si="18"/>
        <v/>
      </c>
      <c r="K193" s="17" t="str">
        <f t="shared" si="19"/>
        <v/>
      </c>
      <c r="L193" s="17" t="str">
        <f t="shared" si="20"/>
        <v/>
      </c>
      <c r="M193" s="17" t="str">
        <f t="shared" si="21"/>
        <v/>
      </c>
      <c r="N193" s="18" t="str">
        <f t="shared" si="22"/>
        <v/>
      </c>
      <c r="O193" t="str">
        <f t="shared" si="23"/>
        <v/>
      </c>
    </row>
    <row r="194" spans="8:15" x14ac:dyDescent="0.4">
      <c r="H194" s="17" t="str">
        <f t="shared" si="16"/>
        <v/>
      </c>
      <c r="I194" s="17" t="str">
        <f t="shared" si="17"/>
        <v/>
      </c>
      <c r="J194" s="17" t="str">
        <f t="shared" si="18"/>
        <v/>
      </c>
      <c r="K194" s="17" t="str">
        <f t="shared" si="19"/>
        <v/>
      </c>
      <c r="L194" s="17" t="str">
        <f t="shared" si="20"/>
        <v/>
      </c>
      <c r="M194" s="17" t="str">
        <f t="shared" si="21"/>
        <v/>
      </c>
      <c r="N194" s="18" t="str">
        <f t="shared" si="22"/>
        <v/>
      </c>
      <c r="O194" t="str">
        <f t="shared" si="23"/>
        <v/>
      </c>
    </row>
    <row r="195" spans="8:15" x14ac:dyDescent="0.4">
      <c r="H195" s="17" t="str">
        <f t="shared" ref="H195:H258" si="24">IF(AND(B195&lt;&gt;"",D195&lt;&gt;""),D195/1.6021766341/B195,"")</f>
        <v/>
      </c>
      <c r="I195" s="17" t="str">
        <f t="shared" ref="I195:I258" si="25">IF(AND(B195&lt;&gt;"",D195&lt;&gt;"",C195&lt;&gt;""),D195*C195^2*0.000001,"")</f>
        <v/>
      </c>
      <c r="J195" s="17" t="str">
        <f t="shared" ref="J195:J258" si="26">IF(AND(A195&lt;&gt;"",B195&lt;&gt;"",C195&lt;&gt;""),(B195/2.509412225*(EXP(C195/86.17333262-2)-1.075*EXP(-2)))^(2/3)*300/A195,"")</f>
        <v/>
      </c>
      <c r="K195" s="17" t="str">
        <f t="shared" ref="K195:K258" si="27">IF(J195&lt;&gt;"",H195*(1+(J195*A195/300)^(-3/2)*B195/(2*2.509412225))^(1/3),"")</f>
        <v/>
      </c>
      <c r="L195" s="17" t="str">
        <f t="shared" ref="L195:L258" si="28">IF(AND(A195&lt;&gt;"",M195&lt;&gt;""),M195*(300/A195)^(3/2),"")</f>
        <v/>
      </c>
      <c r="M195" s="17" t="str">
        <f t="shared" ref="M195:M258" si="29">IF(AND(C195&lt;&gt;"",D195&lt;&gt;""),D195/4.02052163221989*(EXP(C195/86.17333262-2)-1.075*EXP(-2))*(1+0.5/(EXP(C195/86.17333262-2)-1.075*EXP(-2)))^(1/3),"")</f>
        <v/>
      </c>
      <c r="N195" s="18" t="str">
        <f t="shared" ref="N195:N258" si="30">IF(M195&lt;&gt;"",0.12122458*M195,"")</f>
        <v/>
      </c>
      <c r="O195" t="str">
        <f t="shared" ref="O195:O258" si="31">IF(AND(B195&lt;&gt;"",C195&lt;&gt;""),1.255*B195*(EXP(C195/86.17333262-2)-1.075*EXP(-2)),"")</f>
        <v/>
      </c>
    </row>
    <row r="196" spans="8:15" x14ac:dyDescent="0.4">
      <c r="H196" s="17" t="str">
        <f t="shared" si="24"/>
        <v/>
      </c>
      <c r="I196" s="17" t="str">
        <f t="shared" si="25"/>
        <v/>
      </c>
      <c r="J196" s="17" t="str">
        <f t="shared" si="26"/>
        <v/>
      </c>
      <c r="K196" s="17" t="str">
        <f t="shared" si="27"/>
        <v/>
      </c>
      <c r="L196" s="17" t="str">
        <f t="shared" si="28"/>
        <v/>
      </c>
      <c r="M196" s="17" t="str">
        <f t="shared" si="29"/>
        <v/>
      </c>
      <c r="N196" s="18" t="str">
        <f t="shared" si="30"/>
        <v/>
      </c>
      <c r="O196" t="str">
        <f t="shared" si="31"/>
        <v/>
      </c>
    </row>
    <row r="197" spans="8:15" x14ac:dyDescent="0.4">
      <c r="H197" s="17" t="str">
        <f t="shared" si="24"/>
        <v/>
      </c>
      <c r="I197" s="17" t="str">
        <f t="shared" si="25"/>
        <v/>
      </c>
      <c r="J197" s="17" t="str">
        <f t="shared" si="26"/>
        <v/>
      </c>
      <c r="K197" s="17" t="str">
        <f t="shared" si="27"/>
        <v/>
      </c>
      <c r="L197" s="17" t="str">
        <f t="shared" si="28"/>
        <v/>
      </c>
      <c r="M197" s="17" t="str">
        <f t="shared" si="29"/>
        <v/>
      </c>
      <c r="N197" s="18" t="str">
        <f t="shared" si="30"/>
        <v/>
      </c>
      <c r="O197" t="str">
        <f t="shared" si="31"/>
        <v/>
      </c>
    </row>
    <row r="198" spans="8:15" x14ac:dyDescent="0.4">
      <c r="H198" s="17" t="str">
        <f t="shared" si="24"/>
        <v/>
      </c>
      <c r="I198" s="17" t="str">
        <f t="shared" si="25"/>
        <v/>
      </c>
      <c r="J198" s="17" t="str">
        <f t="shared" si="26"/>
        <v/>
      </c>
      <c r="K198" s="17" t="str">
        <f t="shared" si="27"/>
        <v/>
      </c>
      <c r="L198" s="17" t="str">
        <f t="shared" si="28"/>
        <v/>
      </c>
      <c r="M198" s="17" t="str">
        <f t="shared" si="29"/>
        <v/>
      </c>
      <c r="N198" s="18" t="str">
        <f t="shared" si="30"/>
        <v/>
      </c>
      <c r="O198" t="str">
        <f t="shared" si="31"/>
        <v/>
      </c>
    </row>
    <row r="199" spans="8:15" x14ac:dyDescent="0.4">
      <c r="H199" s="17" t="str">
        <f t="shared" si="24"/>
        <v/>
      </c>
      <c r="I199" s="17" t="str">
        <f t="shared" si="25"/>
        <v/>
      </c>
      <c r="J199" s="17" t="str">
        <f t="shared" si="26"/>
        <v/>
      </c>
      <c r="K199" s="17" t="str">
        <f t="shared" si="27"/>
        <v/>
      </c>
      <c r="L199" s="17" t="str">
        <f t="shared" si="28"/>
        <v/>
      </c>
      <c r="M199" s="17" t="str">
        <f t="shared" si="29"/>
        <v/>
      </c>
      <c r="N199" s="18" t="str">
        <f t="shared" si="30"/>
        <v/>
      </c>
      <c r="O199" t="str">
        <f t="shared" si="31"/>
        <v/>
      </c>
    </row>
    <row r="200" spans="8:15" x14ac:dyDescent="0.4">
      <c r="H200" s="17" t="str">
        <f t="shared" si="24"/>
        <v/>
      </c>
      <c r="I200" s="17" t="str">
        <f t="shared" si="25"/>
        <v/>
      </c>
      <c r="J200" s="17" t="str">
        <f t="shared" si="26"/>
        <v/>
      </c>
      <c r="K200" s="17" t="str">
        <f t="shared" si="27"/>
        <v/>
      </c>
      <c r="L200" s="17" t="str">
        <f t="shared" si="28"/>
        <v/>
      </c>
      <c r="M200" s="17" t="str">
        <f t="shared" si="29"/>
        <v/>
      </c>
      <c r="N200" s="18" t="str">
        <f t="shared" si="30"/>
        <v/>
      </c>
      <c r="O200" t="str">
        <f t="shared" si="31"/>
        <v/>
      </c>
    </row>
    <row r="201" spans="8:15" x14ac:dyDescent="0.4">
      <c r="H201" s="17" t="str">
        <f t="shared" si="24"/>
        <v/>
      </c>
      <c r="I201" s="17" t="str">
        <f t="shared" si="25"/>
        <v/>
      </c>
      <c r="J201" s="17" t="str">
        <f t="shared" si="26"/>
        <v/>
      </c>
      <c r="K201" s="17" t="str">
        <f t="shared" si="27"/>
        <v/>
      </c>
      <c r="L201" s="17" t="str">
        <f t="shared" si="28"/>
        <v/>
      </c>
      <c r="M201" s="17" t="str">
        <f t="shared" si="29"/>
        <v/>
      </c>
      <c r="N201" s="18" t="str">
        <f t="shared" si="30"/>
        <v/>
      </c>
      <c r="O201" t="str">
        <f t="shared" si="31"/>
        <v/>
      </c>
    </row>
    <row r="202" spans="8:15" x14ac:dyDescent="0.4">
      <c r="H202" s="17" t="str">
        <f t="shared" si="24"/>
        <v/>
      </c>
      <c r="I202" s="17" t="str">
        <f t="shared" si="25"/>
        <v/>
      </c>
      <c r="J202" s="17" t="str">
        <f t="shared" si="26"/>
        <v/>
      </c>
      <c r="K202" s="17" t="str">
        <f t="shared" si="27"/>
        <v/>
      </c>
      <c r="L202" s="17" t="str">
        <f t="shared" si="28"/>
        <v/>
      </c>
      <c r="M202" s="17" t="str">
        <f t="shared" si="29"/>
        <v/>
      </c>
      <c r="N202" s="18" t="str">
        <f t="shared" si="30"/>
        <v/>
      </c>
      <c r="O202" t="str">
        <f t="shared" si="31"/>
        <v/>
      </c>
    </row>
    <row r="203" spans="8:15" x14ac:dyDescent="0.4">
      <c r="H203" s="17" t="str">
        <f t="shared" si="24"/>
        <v/>
      </c>
      <c r="I203" s="17" t="str">
        <f t="shared" si="25"/>
        <v/>
      </c>
      <c r="J203" s="17" t="str">
        <f t="shared" si="26"/>
        <v/>
      </c>
      <c r="K203" s="17" t="str">
        <f t="shared" si="27"/>
        <v/>
      </c>
      <c r="L203" s="17" t="str">
        <f t="shared" si="28"/>
        <v/>
      </c>
      <c r="M203" s="17" t="str">
        <f t="shared" si="29"/>
        <v/>
      </c>
      <c r="N203" s="18" t="str">
        <f t="shared" si="30"/>
        <v/>
      </c>
      <c r="O203" t="str">
        <f t="shared" si="31"/>
        <v/>
      </c>
    </row>
    <row r="204" spans="8:15" x14ac:dyDescent="0.4">
      <c r="H204" s="17" t="str">
        <f t="shared" si="24"/>
        <v/>
      </c>
      <c r="I204" s="17" t="str">
        <f t="shared" si="25"/>
        <v/>
      </c>
      <c r="J204" s="17" t="str">
        <f t="shared" si="26"/>
        <v/>
      </c>
      <c r="K204" s="17" t="str">
        <f t="shared" si="27"/>
        <v/>
      </c>
      <c r="L204" s="17" t="str">
        <f t="shared" si="28"/>
        <v/>
      </c>
      <c r="M204" s="17" t="str">
        <f t="shared" si="29"/>
        <v/>
      </c>
      <c r="N204" s="18" t="str">
        <f t="shared" si="30"/>
        <v/>
      </c>
      <c r="O204" t="str">
        <f t="shared" si="31"/>
        <v/>
      </c>
    </row>
    <row r="205" spans="8:15" x14ac:dyDescent="0.4">
      <c r="H205" s="17" t="str">
        <f t="shared" si="24"/>
        <v/>
      </c>
      <c r="I205" s="17" t="str">
        <f t="shared" si="25"/>
        <v/>
      </c>
      <c r="J205" s="17" t="str">
        <f t="shared" si="26"/>
        <v/>
      </c>
      <c r="K205" s="17" t="str">
        <f t="shared" si="27"/>
        <v/>
      </c>
      <c r="L205" s="17" t="str">
        <f t="shared" si="28"/>
        <v/>
      </c>
      <c r="M205" s="17" t="str">
        <f t="shared" si="29"/>
        <v/>
      </c>
      <c r="N205" s="18" t="str">
        <f t="shared" si="30"/>
        <v/>
      </c>
      <c r="O205" t="str">
        <f t="shared" si="31"/>
        <v/>
      </c>
    </row>
    <row r="206" spans="8:15" x14ac:dyDescent="0.4">
      <c r="H206" s="17" t="str">
        <f t="shared" si="24"/>
        <v/>
      </c>
      <c r="I206" s="17" t="str">
        <f t="shared" si="25"/>
        <v/>
      </c>
      <c r="J206" s="17" t="str">
        <f t="shared" si="26"/>
        <v/>
      </c>
      <c r="K206" s="17" t="str">
        <f t="shared" si="27"/>
        <v/>
      </c>
      <c r="L206" s="17" t="str">
        <f t="shared" si="28"/>
        <v/>
      </c>
      <c r="M206" s="17" t="str">
        <f t="shared" si="29"/>
        <v/>
      </c>
      <c r="N206" s="18" t="str">
        <f t="shared" si="30"/>
        <v/>
      </c>
      <c r="O206" t="str">
        <f t="shared" si="31"/>
        <v/>
      </c>
    </row>
    <row r="207" spans="8:15" x14ac:dyDescent="0.4">
      <c r="H207" s="17" t="str">
        <f t="shared" si="24"/>
        <v/>
      </c>
      <c r="I207" s="17" t="str">
        <f t="shared" si="25"/>
        <v/>
      </c>
      <c r="J207" s="17" t="str">
        <f t="shared" si="26"/>
        <v/>
      </c>
      <c r="K207" s="17" t="str">
        <f t="shared" si="27"/>
        <v/>
      </c>
      <c r="L207" s="17" t="str">
        <f t="shared" si="28"/>
        <v/>
      </c>
      <c r="M207" s="17" t="str">
        <f t="shared" si="29"/>
        <v/>
      </c>
      <c r="N207" s="18" t="str">
        <f t="shared" si="30"/>
        <v/>
      </c>
      <c r="O207" t="str">
        <f t="shared" si="31"/>
        <v/>
      </c>
    </row>
    <row r="208" spans="8:15" x14ac:dyDescent="0.4">
      <c r="H208" s="17" t="str">
        <f t="shared" si="24"/>
        <v/>
      </c>
      <c r="I208" s="17" t="str">
        <f t="shared" si="25"/>
        <v/>
      </c>
      <c r="J208" s="17" t="str">
        <f t="shared" si="26"/>
        <v/>
      </c>
      <c r="K208" s="17" t="str">
        <f t="shared" si="27"/>
        <v/>
      </c>
      <c r="L208" s="17" t="str">
        <f t="shared" si="28"/>
        <v/>
      </c>
      <c r="M208" s="17" t="str">
        <f t="shared" si="29"/>
        <v/>
      </c>
      <c r="N208" s="18" t="str">
        <f t="shared" si="30"/>
        <v/>
      </c>
      <c r="O208" t="str">
        <f t="shared" si="31"/>
        <v/>
      </c>
    </row>
    <row r="209" spans="8:15" x14ac:dyDescent="0.4">
      <c r="H209" s="17" t="str">
        <f t="shared" si="24"/>
        <v/>
      </c>
      <c r="I209" s="17" t="str">
        <f t="shared" si="25"/>
        <v/>
      </c>
      <c r="J209" s="17" t="str">
        <f t="shared" si="26"/>
        <v/>
      </c>
      <c r="K209" s="17" t="str">
        <f t="shared" si="27"/>
        <v/>
      </c>
      <c r="L209" s="17" t="str">
        <f t="shared" si="28"/>
        <v/>
      </c>
      <c r="M209" s="17" t="str">
        <f t="shared" si="29"/>
        <v/>
      </c>
      <c r="N209" s="18" t="str">
        <f t="shared" si="30"/>
        <v/>
      </c>
      <c r="O209" t="str">
        <f t="shared" si="31"/>
        <v/>
      </c>
    </row>
    <row r="210" spans="8:15" x14ac:dyDescent="0.4">
      <c r="H210" s="17" t="str">
        <f t="shared" si="24"/>
        <v/>
      </c>
      <c r="I210" s="17" t="str">
        <f t="shared" si="25"/>
        <v/>
      </c>
      <c r="J210" s="17" t="str">
        <f t="shared" si="26"/>
        <v/>
      </c>
      <c r="K210" s="17" t="str">
        <f t="shared" si="27"/>
        <v/>
      </c>
      <c r="L210" s="17" t="str">
        <f t="shared" si="28"/>
        <v/>
      </c>
      <c r="M210" s="17" t="str">
        <f t="shared" si="29"/>
        <v/>
      </c>
      <c r="N210" s="18" t="str">
        <f t="shared" si="30"/>
        <v/>
      </c>
      <c r="O210" t="str">
        <f t="shared" si="31"/>
        <v/>
      </c>
    </row>
    <row r="211" spans="8:15" x14ac:dyDescent="0.4">
      <c r="H211" s="17" t="str">
        <f t="shared" si="24"/>
        <v/>
      </c>
      <c r="I211" s="17" t="str">
        <f t="shared" si="25"/>
        <v/>
      </c>
      <c r="J211" s="17" t="str">
        <f t="shared" si="26"/>
        <v/>
      </c>
      <c r="K211" s="17" t="str">
        <f t="shared" si="27"/>
        <v/>
      </c>
      <c r="L211" s="17" t="str">
        <f t="shared" si="28"/>
        <v/>
      </c>
      <c r="M211" s="17" t="str">
        <f t="shared" si="29"/>
        <v/>
      </c>
      <c r="N211" s="18" t="str">
        <f t="shared" si="30"/>
        <v/>
      </c>
      <c r="O211" t="str">
        <f t="shared" si="31"/>
        <v/>
      </c>
    </row>
    <row r="212" spans="8:15" x14ac:dyDescent="0.4">
      <c r="H212" s="17" t="str">
        <f t="shared" si="24"/>
        <v/>
      </c>
      <c r="I212" s="17" t="str">
        <f t="shared" si="25"/>
        <v/>
      </c>
      <c r="J212" s="17" t="str">
        <f t="shared" si="26"/>
        <v/>
      </c>
      <c r="K212" s="17" t="str">
        <f t="shared" si="27"/>
        <v/>
      </c>
      <c r="L212" s="17" t="str">
        <f t="shared" si="28"/>
        <v/>
      </c>
      <c r="M212" s="17" t="str">
        <f t="shared" si="29"/>
        <v/>
      </c>
      <c r="N212" s="18" t="str">
        <f t="shared" si="30"/>
        <v/>
      </c>
      <c r="O212" t="str">
        <f t="shared" si="31"/>
        <v/>
      </c>
    </row>
    <row r="213" spans="8:15" x14ac:dyDescent="0.4">
      <c r="H213" s="17" t="str">
        <f t="shared" si="24"/>
        <v/>
      </c>
      <c r="I213" s="17" t="str">
        <f t="shared" si="25"/>
        <v/>
      </c>
      <c r="J213" s="17" t="str">
        <f t="shared" si="26"/>
        <v/>
      </c>
      <c r="K213" s="17" t="str">
        <f t="shared" si="27"/>
        <v/>
      </c>
      <c r="L213" s="17" t="str">
        <f t="shared" si="28"/>
        <v/>
      </c>
      <c r="M213" s="17" t="str">
        <f t="shared" si="29"/>
        <v/>
      </c>
      <c r="N213" s="18" t="str">
        <f t="shared" si="30"/>
        <v/>
      </c>
      <c r="O213" t="str">
        <f t="shared" si="31"/>
        <v/>
      </c>
    </row>
    <row r="214" spans="8:15" x14ac:dyDescent="0.4">
      <c r="H214" s="17" t="str">
        <f t="shared" si="24"/>
        <v/>
      </c>
      <c r="I214" s="17" t="str">
        <f t="shared" si="25"/>
        <v/>
      </c>
      <c r="J214" s="17" t="str">
        <f t="shared" si="26"/>
        <v/>
      </c>
      <c r="K214" s="17" t="str">
        <f t="shared" si="27"/>
        <v/>
      </c>
      <c r="L214" s="17" t="str">
        <f t="shared" si="28"/>
        <v/>
      </c>
      <c r="M214" s="17" t="str">
        <f t="shared" si="29"/>
        <v/>
      </c>
      <c r="N214" s="18" t="str">
        <f t="shared" si="30"/>
        <v/>
      </c>
      <c r="O214" t="str">
        <f t="shared" si="31"/>
        <v/>
      </c>
    </row>
    <row r="215" spans="8:15" x14ac:dyDescent="0.4">
      <c r="H215" s="17" t="str">
        <f t="shared" si="24"/>
        <v/>
      </c>
      <c r="I215" s="17" t="str">
        <f t="shared" si="25"/>
        <v/>
      </c>
      <c r="J215" s="17" t="str">
        <f t="shared" si="26"/>
        <v/>
      </c>
      <c r="K215" s="17" t="str">
        <f t="shared" si="27"/>
        <v/>
      </c>
      <c r="L215" s="17" t="str">
        <f t="shared" si="28"/>
        <v/>
      </c>
      <c r="M215" s="17" t="str">
        <f t="shared" si="29"/>
        <v/>
      </c>
      <c r="N215" s="18" t="str">
        <f t="shared" si="30"/>
        <v/>
      </c>
      <c r="O215" t="str">
        <f t="shared" si="31"/>
        <v/>
      </c>
    </row>
    <row r="216" spans="8:15" x14ac:dyDescent="0.4">
      <c r="H216" s="17" t="str">
        <f t="shared" si="24"/>
        <v/>
      </c>
      <c r="I216" s="17" t="str">
        <f t="shared" si="25"/>
        <v/>
      </c>
      <c r="J216" s="17" t="str">
        <f t="shared" si="26"/>
        <v/>
      </c>
      <c r="K216" s="17" t="str">
        <f t="shared" si="27"/>
        <v/>
      </c>
      <c r="L216" s="17" t="str">
        <f t="shared" si="28"/>
        <v/>
      </c>
      <c r="M216" s="17" t="str">
        <f t="shared" si="29"/>
        <v/>
      </c>
      <c r="N216" s="18" t="str">
        <f t="shared" si="30"/>
        <v/>
      </c>
      <c r="O216" t="str">
        <f t="shared" si="31"/>
        <v/>
      </c>
    </row>
    <row r="217" spans="8:15" x14ac:dyDescent="0.4">
      <c r="H217" s="17" t="str">
        <f t="shared" si="24"/>
        <v/>
      </c>
      <c r="I217" s="17" t="str">
        <f t="shared" si="25"/>
        <v/>
      </c>
      <c r="J217" s="17" t="str">
        <f t="shared" si="26"/>
        <v/>
      </c>
      <c r="K217" s="17" t="str">
        <f t="shared" si="27"/>
        <v/>
      </c>
      <c r="L217" s="17" t="str">
        <f t="shared" si="28"/>
        <v/>
      </c>
      <c r="M217" s="17" t="str">
        <f t="shared" si="29"/>
        <v/>
      </c>
      <c r="N217" s="18" t="str">
        <f t="shared" si="30"/>
        <v/>
      </c>
      <c r="O217" t="str">
        <f t="shared" si="31"/>
        <v/>
      </c>
    </row>
    <row r="218" spans="8:15" x14ac:dyDescent="0.4">
      <c r="H218" s="17" t="str">
        <f t="shared" si="24"/>
        <v/>
      </c>
      <c r="I218" s="17" t="str">
        <f t="shared" si="25"/>
        <v/>
      </c>
      <c r="J218" s="17" t="str">
        <f t="shared" si="26"/>
        <v/>
      </c>
      <c r="K218" s="17" t="str">
        <f t="shared" si="27"/>
        <v/>
      </c>
      <c r="L218" s="17" t="str">
        <f t="shared" si="28"/>
        <v/>
      </c>
      <c r="M218" s="17" t="str">
        <f t="shared" si="29"/>
        <v/>
      </c>
      <c r="N218" s="18" t="str">
        <f t="shared" si="30"/>
        <v/>
      </c>
      <c r="O218" t="str">
        <f t="shared" si="31"/>
        <v/>
      </c>
    </row>
    <row r="219" spans="8:15" x14ac:dyDescent="0.4">
      <c r="H219" s="17" t="str">
        <f t="shared" si="24"/>
        <v/>
      </c>
      <c r="I219" s="17" t="str">
        <f t="shared" si="25"/>
        <v/>
      </c>
      <c r="J219" s="17" t="str">
        <f t="shared" si="26"/>
        <v/>
      </c>
      <c r="K219" s="17" t="str">
        <f t="shared" si="27"/>
        <v/>
      </c>
      <c r="L219" s="17" t="str">
        <f t="shared" si="28"/>
        <v/>
      </c>
      <c r="M219" s="17" t="str">
        <f t="shared" si="29"/>
        <v/>
      </c>
      <c r="N219" s="18" t="str">
        <f t="shared" si="30"/>
        <v/>
      </c>
      <c r="O219" t="str">
        <f t="shared" si="31"/>
        <v/>
      </c>
    </row>
    <row r="220" spans="8:15" x14ac:dyDescent="0.4">
      <c r="H220" s="17" t="str">
        <f t="shared" si="24"/>
        <v/>
      </c>
      <c r="I220" s="17" t="str">
        <f t="shared" si="25"/>
        <v/>
      </c>
      <c r="J220" s="17" t="str">
        <f t="shared" si="26"/>
        <v/>
      </c>
      <c r="K220" s="17" t="str">
        <f t="shared" si="27"/>
        <v/>
      </c>
      <c r="L220" s="17" t="str">
        <f t="shared" si="28"/>
        <v/>
      </c>
      <c r="M220" s="17" t="str">
        <f t="shared" si="29"/>
        <v/>
      </c>
      <c r="N220" s="18" t="str">
        <f t="shared" si="30"/>
        <v/>
      </c>
      <c r="O220" t="str">
        <f t="shared" si="31"/>
        <v/>
      </c>
    </row>
    <row r="221" spans="8:15" x14ac:dyDescent="0.4">
      <c r="H221" s="17" t="str">
        <f t="shared" si="24"/>
        <v/>
      </c>
      <c r="I221" s="17" t="str">
        <f t="shared" si="25"/>
        <v/>
      </c>
      <c r="J221" s="17" t="str">
        <f t="shared" si="26"/>
        <v/>
      </c>
      <c r="K221" s="17" t="str">
        <f t="shared" si="27"/>
        <v/>
      </c>
      <c r="L221" s="17" t="str">
        <f t="shared" si="28"/>
        <v/>
      </c>
      <c r="M221" s="17" t="str">
        <f t="shared" si="29"/>
        <v/>
      </c>
      <c r="N221" s="18" t="str">
        <f t="shared" si="30"/>
        <v/>
      </c>
      <c r="O221" t="str">
        <f t="shared" si="31"/>
        <v/>
      </c>
    </row>
    <row r="222" spans="8:15" x14ac:dyDescent="0.4">
      <c r="H222" s="17" t="str">
        <f t="shared" si="24"/>
        <v/>
      </c>
      <c r="I222" s="17" t="str">
        <f t="shared" si="25"/>
        <v/>
      </c>
      <c r="J222" s="17" t="str">
        <f t="shared" si="26"/>
        <v/>
      </c>
      <c r="K222" s="17" t="str">
        <f t="shared" si="27"/>
        <v/>
      </c>
      <c r="L222" s="17" t="str">
        <f t="shared" si="28"/>
        <v/>
      </c>
      <c r="M222" s="17" t="str">
        <f t="shared" si="29"/>
        <v/>
      </c>
      <c r="N222" s="18" t="str">
        <f t="shared" si="30"/>
        <v/>
      </c>
      <c r="O222" t="str">
        <f t="shared" si="31"/>
        <v/>
      </c>
    </row>
    <row r="223" spans="8:15" x14ac:dyDescent="0.4">
      <c r="H223" s="17" t="str">
        <f t="shared" si="24"/>
        <v/>
      </c>
      <c r="I223" s="17" t="str">
        <f t="shared" si="25"/>
        <v/>
      </c>
      <c r="J223" s="17" t="str">
        <f t="shared" si="26"/>
        <v/>
      </c>
      <c r="K223" s="17" t="str">
        <f t="shared" si="27"/>
        <v/>
      </c>
      <c r="L223" s="17" t="str">
        <f t="shared" si="28"/>
        <v/>
      </c>
      <c r="M223" s="17" t="str">
        <f t="shared" si="29"/>
        <v/>
      </c>
      <c r="N223" s="18" t="str">
        <f t="shared" si="30"/>
        <v/>
      </c>
      <c r="O223" t="str">
        <f t="shared" si="31"/>
        <v/>
      </c>
    </row>
    <row r="224" spans="8:15" x14ac:dyDescent="0.4">
      <c r="H224" s="17" t="str">
        <f t="shared" si="24"/>
        <v/>
      </c>
      <c r="I224" s="17" t="str">
        <f t="shared" si="25"/>
        <v/>
      </c>
      <c r="J224" s="17" t="str">
        <f t="shared" si="26"/>
        <v/>
      </c>
      <c r="K224" s="17" t="str">
        <f t="shared" si="27"/>
        <v/>
      </c>
      <c r="L224" s="17" t="str">
        <f t="shared" si="28"/>
        <v/>
      </c>
      <c r="M224" s="17" t="str">
        <f t="shared" si="29"/>
        <v/>
      </c>
      <c r="N224" s="18" t="str">
        <f t="shared" si="30"/>
        <v/>
      </c>
      <c r="O224" t="str">
        <f t="shared" si="31"/>
        <v/>
      </c>
    </row>
    <row r="225" spans="8:15" x14ac:dyDescent="0.4">
      <c r="H225" s="17" t="str">
        <f t="shared" si="24"/>
        <v/>
      </c>
      <c r="I225" s="17" t="str">
        <f t="shared" si="25"/>
        <v/>
      </c>
      <c r="J225" s="17" t="str">
        <f t="shared" si="26"/>
        <v/>
      </c>
      <c r="K225" s="17" t="str">
        <f t="shared" si="27"/>
        <v/>
      </c>
      <c r="L225" s="17" t="str">
        <f t="shared" si="28"/>
        <v/>
      </c>
      <c r="M225" s="17" t="str">
        <f t="shared" si="29"/>
        <v/>
      </c>
      <c r="N225" s="18" t="str">
        <f t="shared" si="30"/>
        <v/>
      </c>
      <c r="O225" t="str">
        <f t="shared" si="31"/>
        <v/>
      </c>
    </row>
    <row r="226" spans="8:15" x14ac:dyDescent="0.4">
      <c r="H226" s="17" t="str">
        <f t="shared" si="24"/>
        <v/>
      </c>
      <c r="I226" s="17" t="str">
        <f t="shared" si="25"/>
        <v/>
      </c>
      <c r="J226" s="17" t="str">
        <f t="shared" si="26"/>
        <v/>
      </c>
      <c r="K226" s="17" t="str">
        <f t="shared" si="27"/>
        <v/>
      </c>
      <c r="L226" s="17" t="str">
        <f t="shared" si="28"/>
        <v/>
      </c>
      <c r="M226" s="17" t="str">
        <f t="shared" si="29"/>
        <v/>
      </c>
      <c r="N226" s="18" t="str">
        <f t="shared" si="30"/>
        <v/>
      </c>
      <c r="O226" t="str">
        <f t="shared" si="31"/>
        <v/>
      </c>
    </row>
    <row r="227" spans="8:15" x14ac:dyDescent="0.4">
      <c r="H227" s="17" t="str">
        <f t="shared" si="24"/>
        <v/>
      </c>
      <c r="I227" s="17" t="str">
        <f t="shared" si="25"/>
        <v/>
      </c>
      <c r="J227" s="17" t="str">
        <f t="shared" si="26"/>
        <v/>
      </c>
      <c r="K227" s="17" t="str">
        <f t="shared" si="27"/>
        <v/>
      </c>
      <c r="L227" s="17" t="str">
        <f t="shared" si="28"/>
        <v/>
      </c>
      <c r="M227" s="17" t="str">
        <f t="shared" si="29"/>
        <v/>
      </c>
      <c r="N227" s="18" t="str">
        <f t="shared" si="30"/>
        <v/>
      </c>
      <c r="O227" t="str">
        <f t="shared" si="31"/>
        <v/>
      </c>
    </row>
    <row r="228" spans="8:15" x14ac:dyDescent="0.4">
      <c r="H228" s="17" t="str">
        <f t="shared" si="24"/>
        <v/>
      </c>
      <c r="I228" s="17" t="str">
        <f t="shared" si="25"/>
        <v/>
      </c>
      <c r="J228" s="17" t="str">
        <f t="shared" si="26"/>
        <v/>
      </c>
      <c r="K228" s="17" t="str">
        <f t="shared" si="27"/>
        <v/>
      </c>
      <c r="L228" s="17" t="str">
        <f t="shared" si="28"/>
        <v/>
      </c>
      <c r="M228" s="17" t="str">
        <f t="shared" si="29"/>
        <v/>
      </c>
      <c r="N228" s="18" t="str">
        <f t="shared" si="30"/>
        <v/>
      </c>
      <c r="O228" t="str">
        <f t="shared" si="31"/>
        <v/>
      </c>
    </row>
    <row r="229" spans="8:15" x14ac:dyDescent="0.4">
      <c r="H229" s="17" t="str">
        <f t="shared" si="24"/>
        <v/>
      </c>
      <c r="I229" s="17" t="str">
        <f t="shared" si="25"/>
        <v/>
      </c>
      <c r="J229" s="17" t="str">
        <f t="shared" si="26"/>
        <v/>
      </c>
      <c r="K229" s="17" t="str">
        <f t="shared" si="27"/>
        <v/>
      </c>
      <c r="L229" s="17" t="str">
        <f t="shared" si="28"/>
        <v/>
      </c>
      <c r="M229" s="17" t="str">
        <f t="shared" si="29"/>
        <v/>
      </c>
      <c r="N229" s="18" t="str">
        <f t="shared" si="30"/>
        <v/>
      </c>
      <c r="O229" t="str">
        <f t="shared" si="31"/>
        <v/>
      </c>
    </row>
    <row r="230" spans="8:15" x14ac:dyDescent="0.4">
      <c r="H230" s="17" t="str">
        <f t="shared" si="24"/>
        <v/>
      </c>
      <c r="I230" s="17" t="str">
        <f t="shared" si="25"/>
        <v/>
      </c>
      <c r="J230" s="17" t="str">
        <f t="shared" si="26"/>
        <v/>
      </c>
      <c r="K230" s="17" t="str">
        <f t="shared" si="27"/>
        <v/>
      </c>
      <c r="L230" s="17" t="str">
        <f t="shared" si="28"/>
        <v/>
      </c>
      <c r="M230" s="17" t="str">
        <f t="shared" si="29"/>
        <v/>
      </c>
      <c r="N230" s="18" t="str">
        <f t="shared" si="30"/>
        <v/>
      </c>
      <c r="O230" t="str">
        <f t="shared" si="31"/>
        <v/>
      </c>
    </row>
    <row r="231" spans="8:15" x14ac:dyDescent="0.4">
      <c r="H231" s="17" t="str">
        <f t="shared" si="24"/>
        <v/>
      </c>
      <c r="I231" s="17" t="str">
        <f t="shared" si="25"/>
        <v/>
      </c>
      <c r="J231" s="17" t="str">
        <f t="shared" si="26"/>
        <v/>
      </c>
      <c r="K231" s="17" t="str">
        <f t="shared" si="27"/>
        <v/>
      </c>
      <c r="L231" s="17" t="str">
        <f t="shared" si="28"/>
        <v/>
      </c>
      <c r="M231" s="17" t="str">
        <f t="shared" si="29"/>
        <v/>
      </c>
      <c r="N231" s="18" t="str">
        <f t="shared" si="30"/>
        <v/>
      </c>
      <c r="O231" t="str">
        <f t="shared" si="31"/>
        <v/>
      </c>
    </row>
    <row r="232" spans="8:15" x14ac:dyDescent="0.4">
      <c r="H232" s="17" t="str">
        <f t="shared" si="24"/>
        <v/>
      </c>
      <c r="I232" s="17" t="str">
        <f t="shared" si="25"/>
        <v/>
      </c>
      <c r="J232" s="17" t="str">
        <f t="shared" si="26"/>
        <v/>
      </c>
      <c r="K232" s="17" t="str">
        <f t="shared" si="27"/>
        <v/>
      </c>
      <c r="L232" s="17" t="str">
        <f t="shared" si="28"/>
        <v/>
      </c>
      <c r="M232" s="17" t="str">
        <f t="shared" si="29"/>
        <v/>
      </c>
      <c r="N232" s="18" t="str">
        <f t="shared" si="30"/>
        <v/>
      </c>
      <c r="O232" t="str">
        <f t="shared" si="31"/>
        <v/>
      </c>
    </row>
    <row r="233" spans="8:15" x14ac:dyDescent="0.4">
      <c r="H233" s="17" t="str">
        <f t="shared" si="24"/>
        <v/>
      </c>
      <c r="I233" s="17" t="str">
        <f t="shared" si="25"/>
        <v/>
      </c>
      <c r="J233" s="17" t="str">
        <f t="shared" si="26"/>
        <v/>
      </c>
      <c r="K233" s="17" t="str">
        <f t="shared" si="27"/>
        <v/>
      </c>
      <c r="L233" s="17" t="str">
        <f t="shared" si="28"/>
        <v/>
      </c>
      <c r="M233" s="17" t="str">
        <f t="shared" si="29"/>
        <v/>
      </c>
      <c r="N233" s="18" t="str">
        <f t="shared" si="30"/>
        <v/>
      </c>
      <c r="O233" t="str">
        <f t="shared" si="31"/>
        <v/>
      </c>
    </row>
    <row r="234" spans="8:15" x14ac:dyDescent="0.4">
      <c r="H234" s="17" t="str">
        <f t="shared" si="24"/>
        <v/>
      </c>
      <c r="I234" s="17" t="str">
        <f t="shared" si="25"/>
        <v/>
      </c>
      <c r="J234" s="17" t="str">
        <f t="shared" si="26"/>
        <v/>
      </c>
      <c r="K234" s="17" t="str">
        <f t="shared" si="27"/>
        <v/>
      </c>
      <c r="L234" s="17" t="str">
        <f t="shared" si="28"/>
        <v/>
      </c>
      <c r="M234" s="17" t="str">
        <f t="shared" si="29"/>
        <v/>
      </c>
      <c r="N234" s="18" t="str">
        <f t="shared" si="30"/>
        <v/>
      </c>
      <c r="O234" t="str">
        <f t="shared" si="31"/>
        <v/>
      </c>
    </row>
    <row r="235" spans="8:15" x14ac:dyDescent="0.4">
      <c r="H235" s="17" t="str">
        <f t="shared" si="24"/>
        <v/>
      </c>
      <c r="I235" s="17" t="str">
        <f t="shared" si="25"/>
        <v/>
      </c>
      <c r="J235" s="17" t="str">
        <f t="shared" si="26"/>
        <v/>
      </c>
      <c r="K235" s="17" t="str">
        <f t="shared" si="27"/>
        <v/>
      </c>
      <c r="L235" s="17" t="str">
        <f t="shared" si="28"/>
        <v/>
      </c>
      <c r="M235" s="17" t="str">
        <f t="shared" si="29"/>
        <v/>
      </c>
      <c r="N235" s="18" t="str">
        <f t="shared" si="30"/>
        <v/>
      </c>
      <c r="O235" t="str">
        <f t="shared" si="31"/>
        <v/>
      </c>
    </row>
    <row r="236" spans="8:15" x14ac:dyDescent="0.4">
      <c r="H236" s="17" t="str">
        <f t="shared" si="24"/>
        <v/>
      </c>
      <c r="I236" s="17" t="str">
        <f t="shared" si="25"/>
        <v/>
      </c>
      <c r="J236" s="17" t="str">
        <f t="shared" si="26"/>
        <v/>
      </c>
      <c r="K236" s="17" t="str">
        <f t="shared" si="27"/>
        <v/>
      </c>
      <c r="L236" s="17" t="str">
        <f t="shared" si="28"/>
        <v/>
      </c>
      <c r="M236" s="17" t="str">
        <f t="shared" si="29"/>
        <v/>
      </c>
      <c r="N236" s="18" t="str">
        <f t="shared" si="30"/>
        <v/>
      </c>
      <c r="O236" t="str">
        <f t="shared" si="31"/>
        <v/>
      </c>
    </row>
    <row r="237" spans="8:15" x14ac:dyDescent="0.4">
      <c r="H237" s="17" t="str">
        <f t="shared" si="24"/>
        <v/>
      </c>
      <c r="I237" s="17" t="str">
        <f t="shared" si="25"/>
        <v/>
      </c>
      <c r="J237" s="17" t="str">
        <f t="shared" si="26"/>
        <v/>
      </c>
      <c r="K237" s="17" t="str">
        <f t="shared" si="27"/>
        <v/>
      </c>
      <c r="L237" s="17" t="str">
        <f t="shared" si="28"/>
        <v/>
      </c>
      <c r="M237" s="17" t="str">
        <f t="shared" si="29"/>
        <v/>
      </c>
      <c r="N237" s="18" t="str">
        <f t="shared" si="30"/>
        <v/>
      </c>
      <c r="O237" t="str">
        <f t="shared" si="31"/>
        <v/>
      </c>
    </row>
    <row r="238" spans="8:15" x14ac:dyDescent="0.4">
      <c r="H238" s="17" t="str">
        <f t="shared" si="24"/>
        <v/>
      </c>
      <c r="I238" s="17" t="str">
        <f t="shared" si="25"/>
        <v/>
      </c>
      <c r="J238" s="17" t="str">
        <f t="shared" si="26"/>
        <v/>
      </c>
      <c r="K238" s="17" t="str">
        <f t="shared" si="27"/>
        <v/>
      </c>
      <c r="L238" s="17" t="str">
        <f t="shared" si="28"/>
        <v/>
      </c>
      <c r="M238" s="17" t="str">
        <f t="shared" si="29"/>
        <v/>
      </c>
      <c r="N238" s="18" t="str">
        <f t="shared" si="30"/>
        <v/>
      </c>
      <c r="O238" t="str">
        <f t="shared" si="31"/>
        <v/>
      </c>
    </row>
    <row r="239" spans="8:15" x14ac:dyDescent="0.4">
      <c r="H239" s="17" t="str">
        <f t="shared" si="24"/>
        <v/>
      </c>
      <c r="I239" s="17" t="str">
        <f t="shared" si="25"/>
        <v/>
      </c>
      <c r="J239" s="17" t="str">
        <f t="shared" si="26"/>
        <v/>
      </c>
      <c r="K239" s="17" t="str">
        <f t="shared" si="27"/>
        <v/>
      </c>
      <c r="L239" s="17" t="str">
        <f t="shared" si="28"/>
        <v/>
      </c>
      <c r="M239" s="17" t="str">
        <f t="shared" si="29"/>
        <v/>
      </c>
      <c r="N239" s="18" t="str">
        <f t="shared" si="30"/>
        <v/>
      </c>
      <c r="O239" t="str">
        <f t="shared" si="31"/>
        <v/>
      </c>
    </row>
    <row r="240" spans="8:15" x14ac:dyDescent="0.4">
      <c r="H240" s="17" t="str">
        <f t="shared" si="24"/>
        <v/>
      </c>
      <c r="I240" s="17" t="str">
        <f t="shared" si="25"/>
        <v/>
      </c>
      <c r="J240" s="17" t="str">
        <f t="shared" si="26"/>
        <v/>
      </c>
      <c r="K240" s="17" t="str">
        <f t="shared" si="27"/>
        <v/>
      </c>
      <c r="L240" s="17" t="str">
        <f t="shared" si="28"/>
        <v/>
      </c>
      <c r="M240" s="17" t="str">
        <f t="shared" si="29"/>
        <v/>
      </c>
      <c r="N240" s="18" t="str">
        <f t="shared" si="30"/>
        <v/>
      </c>
      <c r="O240" t="str">
        <f t="shared" si="31"/>
        <v/>
      </c>
    </row>
    <row r="241" spans="8:15" x14ac:dyDescent="0.4">
      <c r="H241" s="17" t="str">
        <f t="shared" si="24"/>
        <v/>
      </c>
      <c r="I241" s="17" t="str">
        <f t="shared" si="25"/>
        <v/>
      </c>
      <c r="J241" s="17" t="str">
        <f t="shared" si="26"/>
        <v/>
      </c>
      <c r="K241" s="17" t="str">
        <f t="shared" si="27"/>
        <v/>
      </c>
      <c r="L241" s="17" t="str">
        <f t="shared" si="28"/>
        <v/>
      </c>
      <c r="M241" s="17" t="str">
        <f t="shared" si="29"/>
        <v/>
      </c>
      <c r="N241" s="18" t="str">
        <f t="shared" si="30"/>
        <v/>
      </c>
      <c r="O241" t="str">
        <f t="shared" si="31"/>
        <v/>
      </c>
    </row>
    <row r="242" spans="8:15" x14ac:dyDescent="0.4">
      <c r="H242" s="17" t="str">
        <f t="shared" si="24"/>
        <v/>
      </c>
      <c r="I242" s="17" t="str">
        <f t="shared" si="25"/>
        <v/>
      </c>
      <c r="J242" s="17" t="str">
        <f t="shared" si="26"/>
        <v/>
      </c>
      <c r="K242" s="17" t="str">
        <f t="shared" si="27"/>
        <v/>
      </c>
      <c r="L242" s="17" t="str">
        <f t="shared" si="28"/>
        <v/>
      </c>
      <c r="M242" s="17" t="str">
        <f t="shared" si="29"/>
        <v/>
      </c>
      <c r="N242" s="18" t="str">
        <f t="shared" si="30"/>
        <v/>
      </c>
      <c r="O242" t="str">
        <f t="shared" si="31"/>
        <v/>
      </c>
    </row>
    <row r="243" spans="8:15" x14ac:dyDescent="0.4">
      <c r="H243" s="17" t="str">
        <f t="shared" si="24"/>
        <v/>
      </c>
      <c r="I243" s="17" t="str">
        <f t="shared" si="25"/>
        <v/>
      </c>
      <c r="J243" s="17" t="str">
        <f t="shared" si="26"/>
        <v/>
      </c>
      <c r="K243" s="17" t="str">
        <f t="shared" si="27"/>
        <v/>
      </c>
      <c r="L243" s="17" t="str">
        <f t="shared" si="28"/>
        <v/>
      </c>
      <c r="M243" s="17" t="str">
        <f t="shared" si="29"/>
        <v/>
      </c>
      <c r="N243" s="18" t="str">
        <f t="shared" si="30"/>
        <v/>
      </c>
      <c r="O243" t="str">
        <f t="shared" si="31"/>
        <v/>
      </c>
    </row>
    <row r="244" spans="8:15" x14ac:dyDescent="0.4">
      <c r="H244" s="17" t="str">
        <f t="shared" si="24"/>
        <v/>
      </c>
      <c r="I244" s="17" t="str">
        <f t="shared" si="25"/>
        <v/>
      </c>
      <c r="J244" s="17" t="str">
        <f t="shared" si="26"/>
        <v/>
      </c>
      <c r="K244" s="17" t="str">
        <f t="shared" si="27"/>
        <v/>
      </c>
      <c r="L244" s="17" t="str">
        <f t="shared" si="28"/>
        <v/>
      </c>
      <c r="M244" s="17" t="str">
        <f t="shared" si="29"/>
        <v/>
      </c>
      <c r="N244" s="18" t="str">
        <f t="shared" si="30"/>
        <v/>
      </c>
      <c r="O244" t="str">
        <f t="shared" si="31"/>
        <v/>
      </c>
    </row>
    <row r="245" spans="8:15" x14ac:dyDescent="0.4">
      <c r="H245" s="17" t="str">
        <f t="shared" si="24"/>
        <v/>
      </c>
      <c r="I245" s="17" t="str">
        <f t="shared" si="25"/>
        <v/>
      </c>
      <c r="J245" s="17" t="str">
        <f t="shared" si="26"/>
        <v/>
      </c>
      <c r="K245" s="17" t="str">
        <f t="shared" si="27"/>
        <v/>
      </c>
      <c r="L245" s="17" t="str">
        <f t="shared" si="28"/>
        <v/>
      </c>
      <c r="M245" s="17" t="str">
        <f t="shared" si="29"/>
        <v/>
      </c>
      <c r="N245" s="18" t="str">
        <f t="shared" si="30"/>
        <v/>
      </c>
      <c r="O245" t="str">
        <f t="shared" si="31"/>
        <v/>
      </c>
    </row>
    <row r="246" spans="8:15" x14ac:dyDescent="0.4">
      <c r="H246" s="17" t="str">
        <f t="shared" si="24"/>
        <v/>
      </c>
      <c r="I246" s="17" t="str">
        <f t="shared" si="25"/>
        <v/>
      </c>
      <c r="J246" s="17" t="str">
        <f t="shared" si="26"/>
        <v/>
      </c>
      <c r="K246" s="17" t="str">
        <f t="shared" si="27"/>
        <v/>
      </c>
      <c r="L246" s="17" t="str">
        <f t="shared" si="28"/>
        <v/>
      </c>
      <c r="M246" s="17" t="str">
        <f t="shared" si="29"/>
        <v/>
      </c>
      <c r="N246" s="18" t="str">
        <f t="shared" si="30"/>
        <v/>
      </c>
      <c r="O246" t="str">
        <f t="shared" si="31"/>
        <v/>
      </c>
    </row>
    <row r="247" spans="8:15" x14ac:dyDescent="0.4">
      <c r="H247" s="17" t="str">
        <f t="shared" si="24"/>
        <v/>
      </c>
      <c r="I247" s="17" t="str">
        <f t="shared" si="25"/>
        <v/>
      </c>
      <c r="J247" s="17" t="str">
        <f t="shared" si="26"/>
        <v/>
      </c>
      <c r="K247" s="17" t="str">
        <f t="shared" si="27"/>
        <v/>
      </c>
      <c r="L247" s="17" t="str">
        <f t="shared" si="28"/>
        <v/>
      </c>
      <c r="M247" s="17" t="str">
        <f t="shared" si="29"/>
        <v/>
      </c>
      <c r="N247" s="18" t="str">
        <f t="shared" si="30"/>
        <v/>
      </c>
      <c r="O247" t="str">
        <f t="shared" si="31"/>
        <v/>
      </c>
    </row>
    <row r="248" spans="8:15" x14ac:dyDescent="0.4">
      <c r="H248" s="17" t="str">
        <f t="shared" si="24"/>
        <v/>
      </c>
      <c r="I248" s="17" t="str">
        <f t="shared" si="25"/>
        <v/>
      </c>
      <c r="J248" s="17" t="str">
        <f t="shared" si="26"/>
        <v/>
      </c>
      <c r="K248" s="17" t="str">
        <f t="shared" si="27"/>
        <v/>
      </c>
      <c r="L248" s="17" t="str">
        <f t="shared" si="28"/>
        <v/>
      </c>
      <c r="M248" s="17" t="str">
        <f t="shared" si="29"/>
        <v/>
      </c>
      <c r="N248" s="18" t="str">
        <f t="shared" si="30"/>
        <v/>
      </c>
      <c r="O248" t="str">
        <f t="shared" si="31"/>
        <v/>
      </c>
    </row>
    <row r="249" spans="8:15" x14ac:dyDescent="0.4">
      <c r="H249" s="17" t="str">
        <f t="shared" si="24"/>
        <v/>
      </c>
      <c r="I249" s="17" t="str">
        <f t="shared" si="25"/>
        <v/>
      </c>
      <c r="J249" s="17" t="str">
        <f t="shared" si="26"/>
        <v/>
      </c>
      <c r="K249" s="17" t="str">
        <f t="shared" si="27"/>
        <v/>
      </c>
      <c r="L249" s="17" t="str">
        <f t="shared" si="28"/>
        <v/>
      </c>
      <c r="M249" s="17" t="str">
        <f t="shared" si="29"/>
        <v/>
      </c>
      <c r="N249" s="18" t="str">
        <f t="shared" si="30"/>
        <v/>
      </c>
      <c r="O249" t="str">
        <f t="shared" si="31"/>
        <v/>
      </c>
    </row>
    <row r="250" spans="8:15" x14ac:dyDescent="0.4">
      <c r="H250" s="17" t="str">
        <f t="shared" si="24"/>
        <v/>
      </c>
      <c r="I250" s="17" t="str">
        <f t="shared" si="25"/>
        <v/>
      </c>
      <c r="J250" s="17" t="str">
        <f t="shared" si="26"/>
        <v/>
      </c>
      <c r="K250" s="17" t="str">
        <f t="shared" si="27"/>
        <v/>
      </c>
      <c r="L250" s="17" t="str">
        <f t="shared" si="28"/>
        <v/>
      </c>
      <c r="M250" s="17" t="str">
        <f t="shared" si="29"/>
        <v/>
      </c>
      <c r="N250" s="18" t="str">
        <f t="shared" si="30"/>
        <v/>
      </c>
      <c r="O250" t="str">
        <f t="shared" si="31"/>
        <v/>
      </c>
    </row>
    <row r="251" spans="8:15" x14ac:dyDescent="0.4">
      <c r="H251" s="17" t="str">
        <f t="shared" si="24"/>
        <v/>
      </c>
      <c r="I251" s="17" t="str">
        <f t="shared" si="25"/>
        <v/>
      </c>
      <c r="J251" s="17" t="str">
        <f t="shared" si="26"/>
        <v/>
      </c>
      <c r="K251" s="17" t="str">
        <f t="shared" si="27"/>
        <v/>
      </c>
      <c r="L251" s="17" t="str">
        <f t="shared" si="28"/>
        <v/>
      </c>
      <c r="M251" s="17" t="str">
        <f t="shared" si="29"/>
        <v/>
      </c>
      <c r="N251" s="18" t="str">
        <f t="shared" si="30"/>
        <v/>
      </c>
      <c r="O251" t="str">
        <f t="shared" si="31"/>
        <v/>
      </c>
    </row>
    <row r="252" spans="8:15" x14ac:dyDescent="0.4">
      <c r="H252" s="17" t="str">
        <f t="shared" si="24"/>
        <v/>
      </c>
      <c r="I252" s="17" t="str">
        <f t="shared" si="25"/>
        <v/>
      </c>
      <c r="J252" s="17" t="str">
        <f t="shared" si="26"/>
        <v/>
      </c>
      <c r="K252" s="17" t="str">
        <f t="shared" si="27"/>
        <v/>
      </c>
      <c r="L252" s="17" t="str">
        <f t="shared" si="28"/>
        <v/>
      </c>
      <c r="M252" s="17" t="str">
        <f t="shared" si="29"/>
        <v/>
      </c>
      <c r="N252" s="18" t="str">
        <f t="shared" si="30"/>
        <v/>
      </c>
      <c r="O252" t="str">
        <f t="shared" si="31"/>
        <v/>
      </c>
    </row>
    <row r="253" spans="8:15" x14ac:dyDescent="0.4">
      <c r="H253" s="17" t="str">
        <f t="shared" si="24"/>
        <v/>
      </c>
      <c r="I253" s="17" t="str">
        <f t="shared" si="25"/>
        <v/>
      </c>
      <c r="J253" s="17" t="str">
        <f t="shared" si="26"/>
        <v/>
      </c>
      <c r="K253" s="17" t="str">
        <f t="shared" si="27"/>
        <v/>
      </c>
      <c r="L253" s="17" t="str">
        <f t="shared" si="28"/>
        <v/>
      </c>
      <c r="M253" s="17" t="str">
        <f t="shared" si="29"/>
        <v/>
      </c>
      <c r="N253" s="18" t="str">
        <f t="shared" si="30"/>
        <v/>
      </c>
      <c r="O253" t="str">
        <f t="shared" si="31"/>
        <v/>
      </c>
    </row>
    <row r="254" spans="8:15" x14ac:dyDescent="0.4">
      <c r="H254" s="17" t="str">
        <f t="shared" si="24"/>
        <v/>
      </c>
      <c r="I254" s="17" t="str">
        <f t="shared" si="25"/>
        <v/>
      </c>
      <c r="J254" s="17" t="str">
        <f t="shared" si="26"/>
        <v/>
      </c>
      <c r="K254" s="17" t="str">
        <f t="shared" si="27"/>
        <v/>
      </c>
      <c r="L254" s="17" t="str">
        <f t="shared" si="28"/>
        <v/>
      </c>
      <c r="M254" s="17" t="str">
        <f t="shared" si="29"/>
        <v/>
      </c>
      <c r="N254" s="18" t="str">
        <f t="shared" si="30"/>
        <v/>
      </c>
      <c r="O254" t="str">
        <f t="shared" si="31"/>
        <v/>
      </c>
    </row>
    <row r="255" spans="8:15" x14ac:dyDescent="0.4">
      <c r="H255" s="17" t="str">
        <f t="shared" si="24"/>
        <v/>
      </c>
      <c r="I255" s="17" t="str">
        <f t="shared" si="25"/>
        <v/>
      </c>
      <c r="J255" s="17" t="str">
        <f t="shared" si="26"/>
        <v/>
      </c>
      <c r="K255" s="17" t="str">
        <f t="shared" si="27"/>
        <v/>
      </c>
      <c r="L255" s="17" t="str">
        <f t="shared" si="28"/>
        <v/>
      </c>
      <c r="M255" s="17" t="str">
        <f t="shared" si="29"/>
        <v/>
      </c>
      <c r="N255" s="18" t="str">
        <f t="shared" si="30"/>
        <v/>
      </c>
      <c r="O255" t="str">
        <f t="shared" si="31"/>
        <v/>
      </c>
    </row>
    <row r="256" spans="8:15" x14ac:dyDescent="0.4">
      <c r="H256" s="17" t="str">
        <f t="shared" si="24"/>
        <v/>
      </c>
      <c r="I256" s="17" t="str">
        <f t="shared" si="25"/>
        <v/>
      </c>
      <c r="J256" s="17" t="str">
        <f t="shared" si="26"/>
        <v/>
      </c>
      <c r="K256" s="17" t="str">
        <f t="shared" si="27"/>
        <v/>
      </c>
      <c r="L256" s="17" t="str">
        <f t="shared" si="28"/>
        <v/>
      </c>
      <c r="M256" s="17" t="str">
        <f t="shared" si="29"/>
        <v/>
      </c>
      <c r="N256" s="18" t="str">
        <f t="shared" si="30"/>
        <v/>
      </c>
      <c r="O256" t="str">
        <f t="shared" si="31"/>
        <v/>
      </c>
    </row>
    <row r="257" spans="8:15" x14ac:dyDescent="0.4">
      <c r="H257" s="17" t="str">
        <f t="shared" si="24"/>
        <v/>
      </c>
      <c r="I257" s="17" t="str">
        <f t="shared" si="25"/>
        <v/>
      </c>
      <c r="J257" s="17" t="str">
        <f t="shared" si="26"/>
        <v/>
      </c>
      <c r="K257" s="17" t="str">
        <f t="shared" si="27"/>
        <v/>
      </c>
      <c r="L257" s="17" t="str">
        <f t="shared" si="28"/>
        <v/>
      </c>
      <c r="M257" s="17" t="str">
        <f t="shared" si="29"/>
        <v/>
      </c>
      <c r="N257" s="18" t="str">
        <f t="shared" si="30"/>
        <v/>
      </c>
      <c r="O257" t="str">
        <f t="shared" si="31"/>
        <v/>
      </c>
    </row>
    <row r="258" spans="8:15" x14ac:dyDescent="0.4">
      <c r="H258" s="17" t="str">
        <f t="shared" si="24"/>
        <v/>
      </c>
      <c r="I258" s="17" t="str">
        <f t="shared" si="25"/>
        <v/>
      </c>
      <c r="J258" s="17" t="str">
        <f t="shared" si="26"/>
        <v/>
      </c>
      <c r="K258" s="17" t="str">
        <f t="shared" si="27"/>
        <v/>
      </c>
      <c r="L258" s="17" t="str">
        <f t="shared" si="28"/>
        <v/>
      </c>
      <c r="M258" s="17" t="str">
        <f t="shared" si="29"/>
        <v/>
      </c>
      <c r="N258" s="18" t="str">
        <f t="shared" si="30"/>
        <v/>
      </c>
      <c r="O258" t="str">
        <f t="shared" si="31"/>
        <v/>
      </c>
    </row>
    <row r="259" spans="8:15" x14ac:dyDescent="0.4">
      <c r="H259" s="17" t="str">
        <f t="shared" ref="H259:H322" si="32">IF(AND(B259&lt;&gt;"",D259&lt;&gt;""),D259/1.6021766341/B259,"")</f>
        <v/>
      </c>
      <c r="I259" s="17" t="str">
        <f t="shared" ref="I259:I322" si="33">IF(AND(B259&lt;&gt;"",D259&lt;&gt;"",C259&lt;&gt;""),D259*C259^2*0.000001,"")</f>
        <v/>
      </c>
      <c r="J259" s="17" t="str">
        <f t="shared" ref="J259:J322" si="34">IF(AND(A259&lt;&gt;"",B259&lt;&gt;"",C259&lt;&gt;""),(B259/2.509412225*(EXP(C259/86.17333262-2)-1.075*EXP(-2)))^(2/3)*300/A259,"")</f>
        <v/>
      </c>
      <c r="K259" s="17" t="str">
        <f t="shared" ref="K259:K322" si="35">IF(J259&lt;&gt;"",H259*(1+(J259*A259/300)^(-3/2)*B259/(2*2.509412225))^(1/3),"")</f>
        <v/>
      </c>
      <c r="L259" s="17" t="str">
        <f t="shared" ref="L259:L322" si="36">IF(AND(A259&lt;&gt;"",M259&lt;&gt;""),M259*(300/A259)^(3/2),"")</f>
        <v/>
      </c>
      <c r="M259" s="17" t="str">
        <f t="shared" ref="M259:M322" si="37">IF(AND(C259&lt;&gt;"",D259&lt;&gt;""),D259/4.02052163221989*(EXP(C259/86.17333262-2)-1.075*EXP(-2))*(1+0.5/(EXP(C259/86.17333262-2)-1.075*EXP(-2)))^(1/3),"")</f>
        <v/>
      </c>
      <c r="N259" s="18" t="str">
        <f t="shared" ref="N259:N322" si="38">IF(M259&lt;&gt;"",0.12122458*M259,"")</f>
        <v/>
      </c>
      <c r="O259" t="str">
        <f t="shared" ref="O259:O322" si="39">IF(AND(B259&lt;&gt;"",C259&lt;&gt;""),1.255*B259*(EXP(C259/86.17333262-2)-1.075*EXP(-2)),"")</f>
        <v/>
      </c>
    </row>
    <row r="260" spans="8:15" x14ac:dyDescent="0.4">
      <c r="H260" s="17" t="str">
        <f t="shared" si="32"/>
        <v/>
      </c>
      <c r="I260" s="17" t="str">
        <f t="shared" si="33"/>
        <v/>
      </c>
      <c r="J260" s="17" t="str">
        <f t="shared" si="34"/>
        <v/>
      </c>
      <c r="K260" s="17" t="str">
        <f t="shared" si="35"/>
        <v/>
      </c>
      <c r="L260" s="17" t="str">
        <f t="shared" si="36"/>
        <v/>
      </c>
      <c r="M260" s="17" t="str">
        <f t="shared" si="37"/>
        <v/>
      </c>
      <c r="N260" s="18" t="str">
        <f t="shared" si="38"/>
        <v/>
      </c>
      <c r="O260" t="str">
        <f t="shared" si="39"/>
        <v/>
      </c>
    </row>
    <row r="261" spans="8:15" x14ac:dyDescent="0.4">
      <c r="H261" s="17" t="str">
        <f t="shared" si="32"/>
        <v/>
      </c>
      <c r="I261" s="17" t="str">
        <f t="shared" si="33"/>
        <v/>
      </c>
      <c r="J261" s="17" t="str">
        <f t="shared" si="34"/>
        <v/>
      </c>
      <c r="K261" s="17" t="str">
        <f t="shared" si="35"/>
        <v/>
      </c>
      <c r="L261" s="17" t="str">
        <f t="shared" si="36"/>
        <v/>
      </c>
      <c r="M261" s="17" t="str">
        <f t="shared" si="37"/>
        <v/>
      </c>
      <c r="N261" s="18" t="str">
        <f t="shared" si="38"/>
        <v/>
      </c>
      <c r="O261" t="str">
        <f t="shared" si="39"/>
        <v/>
      </c>
    </row>
    <row r="262" spans="8:15" x14ac:dyDescent="0.4">
      <c r="H262" s="17" t="str">
        <f t="shared" si="32"/>
        <v/>
      </c>
      <c r="I262" s="17" t="str">
        <f t="shared" si="33"/>
        <v/>
      </c>
      <c r="J262" s="17" t="str">
        <f t="shared" si="34"/>
        <v/>
      </c>
      <c r="K262" s="17" t="str">
        <f t="shared" si="35"/>
        <v/>
      </c>
      <c r="L262" s="17" t="str">
        <f t="shared" si="36"/>
        <v/>
      </c>
      <c r="M262" s="17" t="str">
        <f t="shared" si="37"/>
        <v/>
      </c>
      <c r="N262" s="18" t="str">
        <f t="shared" si="38"/>
        <v/>
      </c>
      <c r="O262" t="str">
        <f t="shared" si="39"/>
        <v/>
      </c>
    </row>
    <row r="263" spans="8:15" x14ac:dyDescent="0.4">
      <c r="H263" s="17" t="str">
        <f t="shared" si="32"/>
        <v/>
      </c>
      <c r="I263" s="17" t="str">
        <f t="shared" si="33"/>
        <v/>
      </c>
      <c r="J263" s="17" t="str">
        <f t="shared" si="34"/>
        <v/>
      </c>
      <c r="K263" s="17" t="str">
        <f t="shared" si="35"/>
        <v/>
      </c>
      <c r="L263" s="17" t="str">
        <f t="shared" si="36"/>
        <v/>
      </c>
      <c r="M263" s="17" t="str">
        <f t="shared" si="37"/>
        <v/>
      </c>
      <c r="N263" s="18" t="str">
        <f t="shared" si="38"/>
        <v/>
      </c>
      <c r="O263" t="str">
        <f t="shared" si="39"/>
        <v/>
      </c>
    </row>
    <row r="264" spans="8:15" x14ac:dyDescent="0.4">
      <c r="H264" s="17" t="str">
        <f t="shared" si="32"/>
        <v/>
      </c>
      <c r="I264" s="17" t="str">
        <f t="shared" si="33"/>
        <v/>
      </c>
      <c r="J264" s="17" t="str">
        <f t="shared" si="34"/>
        <v/>
      </c>
      <c r="K264" s="17" t="str">
        <f t="shared" si="35"/>
        <v/>
      </c>
      <c r="L264" s="17" t="str">
        <f t="shared" si="36"/>
        <v/>
      </c>
      <c r="M264" s="17" t="str">
        <f t="shared" si="37"/>
        <v/>
      </c>
      <c r="N264" s="18" t="str">
        <f t="shared" si="38"/>
        <v/>
      </c>
      <c r="O264" t="str">
        <f t="shared" si="39"/>
        <v/>
      </c>
    </row>
    <row r="265" spans="8:15" x14ac:dyDescent="0.4">
      <c r="H265" s="17" t="str">
        <f t="shared" si="32"/>
        <v/>
      </c>
      <c r="I265" s="17" t="str">
        <f t="shared" si="33"/>
        <v/>
      </c>
      <c r="J265" s="17" t="str">
        <f t="shared" si="34"/>
        <v/>
      </c>
      <c r="K265" s="17" t="str">
        <f t="shared" si="35"/>
        <v/>
      </c>
      <c r="L265" s="17" t="str">
        <f t="shared" si="36"/>
        <v/>
      </c>
      <c r="M265" s="17" t="str">
        <f t="shared" si="37"/>
        <v/>
      </c>
      <c r="N265" s="18" t="str">
        <f t="shared" si="38"/>
        <v/>
      </c>
      <c r="O265" t="str">
        <f t="shared" si="39"/>
        <v/>
      </c>
    </row>
    <row r="266" spans="8:15" x14ac:dyDescent="0.4">
      <c r="H266" s="17" t="str">
        <f t="shared" si="32"/>
        <v/>
      </c>
      <c r="I266" s="17" t="str">
        <f t="shared" si="33"/>
        <v/>
      </c>
      <c r="J266" s="17" t="str">
        <f t="shared" si="34"/>
        <v/>
      </c>
      <c r="K266" s="17" t="str">
        <f t="shared" si="35"/>
        <v/>
      </c>
      <c r="L266" s="17" t="str">
        <f t="shared" si="36"/>
        <v/>
      </c>
      <c r="M266" s="17" t="str">
        <f t="shared" si="37"/>
        <v/>
      </c>
      <c r="N266" s="18" t="str">
        <f t="shared" si="38"/>
        <v/>
      </c>
      <c r="O266" t="str">
        <f t="shared" si="39"/>
        <v/>
      </c>
    </row>
    <row r="267" spans="8:15" x14ac:dyDescent="0.4">
      <c r="H267" s="17" t="str">
        <f t="shared" si="32"/>
        <v/>
      </c>
      <c r="I267" s="17" t="str">
        <f t="shared" si="33"/>
        <v/>
      </c>
      <c r="J267" s="17" t="str">
        <f t="shared" si="34"/>
        <v/>
      </c>
      <c r="K267" s="17" t="str">
        <f t="shared" si="35"/>
        <v/>
      </c>
      <c r="L267" s="17" t="str">
        <f t="shared" si="36"/>
        <v/>
      </c>
      <c r="M267" s="17" t="str">
        <f t="shared" si="37"/>
        <v/>
      </c>
      <c r="N267" s="18" t="str">
        <f t="shared" si="38"/>
        <v/>
      </c>
      <c r="O267" t="str">
        <f t="shared" si="39"/>
        <v/>
      </c>
    </row>
    <row r="268" spans="8:15" x14ac:dyDescent="0.4">
      <c r="H268" s="17" t="str">
        <f t="shared" si="32"/>
        <v/>
      </c>
      <c r="I268" s="17" t="str">
        <f t="shared" si="33"/>
        <v/>
      </c>
      <c r="J268" s="17" t="str">
        <f t="shared" si="34"/>
        <v/>
      </c>
      <c r="K268" s="17" t="str">
        <f t="shared" si="35"/>
        <v/>
      </c>
      <c r="L268" s="17" t="str">
        <f t="shared" si="36"/>
        <v/>
      </c>
      <c r="M268" s="17" t="str">
        <f t="shared" si="37"/>
        <v/>
      </c>
      <c r="N268" s="18" t="str">
        <f t="shared" si="38"/>
        <v/>
      </c>
      <c r="O268" t="str">
        <f t="shared" si="39"/>
        <v/>
      </c>
    </row>
    <row r="269" spans="8:15" x14ac:dyDescent="0.4">
      <c r="H269" s="17" t="str">
        <f t="shared" si="32"/>
        <v/>
      </c>
      <c r="I269" s="17" t="str">
        <f t="shared" si="33"/>
        <v/>
      </c>
      <c r="J269" s="17" t="str">
        <f t="shared" si="34"/>
        <v/>
      </c>
      <c r="K269" s="17" t="str">
        <f t="shared" si="35"/>
        <v/>
      </c>
      <c r="L269" s="17" t="str">
        <f t="shared" si="36"/>
        <v/>
      </c>
      <c r="M269" s="17" t="str">
        <f t="shared" si="37"/>
        <v/>
      </c>
      <c r="N269" s="18" t="str">
        <f t="shared" si="38"/>
        <v/>
      </c>
      <c r="O269" t="str">
        <f t="shared" si="39"/>
        <v/>
      </c>
    </row>
    <row r="270" spans="8:15" x14ac:dyDescent="0.4">
      <c r="H270" s="17" t="str">
        <f t="shared" si="32"/>
        <v/>
      </c>
      <c r="I270" s="17" t="str">
        <f t="shared" si="33"/>
        <v/>
      </c>
      <c r="J270" s="17" t="str">
        <f t="shared" si="34"/>
        <v/>
      </c>
      <c r="K270" s="17" t="str">
        <f t="shared" si="35"/>
        <v/>
      </c>
      <c r="L270" s="17" t="str">
        <f t="shared" si="36"/>
        <v/>
      </c>
      <c r="M270" s="17" t="str">
        <f t="shared" si="37"/>
        <v/>
      </c>
      <c r="N270" s="18" t="str">
        <f t="shared" si="38"/>
        <v/>
      </c>
      <c r="O270" t="str">
        <f t="shared" si="39"/>
        <v/>
      </c>
    </row>
    <row r="271" spans="8:15" x14ac:dyDescent="0.4">
      <c r="H271" s="17" t="str">
        <f t="shared" si="32"/>
        <v/>
      </c>
      <c r="I271" s="17" t="str">
        <f t="shared" si="33"/>
        <v/>
      </c>
      <c r="J271" s="17" t="str">
        <f t="shared" si="34"/>
        <v/>
      </c>
      <c r="K271" s="17" t="str">
        <f t="shared" si="35"/>
        <v/>
      </c>
      <c r="L271" s="17" t="str">
        <f t="shared" si="36"/>
        <v/>
      </c>
      <c r="M271" s="17" t="str">
        <f t="shared" si="37"/>
        <v/>
      </c>
      <c r="N271" s="18" t="str">
        <f t="shared" si="38"/>
        <v/>
      </c>
      <c r="O271" t="str">
        <f t="shared" si="39"/>
        <v/>
      </c>
    </row>
    <row r="272" spans="8:15" x14ac:dyDescent="0.4">
      <c r="H272" s="17" t="str">
        <f t="shared" si="32"/>
        <v/>
      </c>
      <c r="I272" s="17" t="str">
        <f t="shared" si="33"/>
        <v/>
      </c>
      <c r="J272" s="17" t="str">
        <f t="shared" si="34"/>
        <v/>
      </c>
      <c r="K272" s="17" t="str">
        <f t="shared" si="35"/>
        <v/>
      </c>
      <c r="L272" s="17" t="str">
        <f t="shared" si="36"/>
        <v/>
      </c>
      <c r="M272" s="17" t="str">
        <f t="shared" si="37"/>
        <v/>
      </c>
      <c r="N272" s="18" t="str">
        <f t="shared" si="38"/>
        <v/>
      </c>
      <c r="O272" t="str">
        <f t="shared" si="39"/>
        <v/>
      </c>
    </row>
    <row r="273" spans="8:15" x14ac:dyDescent="0.4">
      <c r="H273" s="17" t="str">
        <f t="shared" si="32"/>
        <v/>
      </c>
      <c r="I273" s="17" t="str">
        <f t="shared" si="33"/>
        <v/>
      </c>
      <c r="J273" s="17" t="str">
        <f t="shared" si="34"/>
        <v/>
      </c>
      <c r="K273" s="17" t="str">
        <f t="shared" si="35"/>
        <v/>
      </c>
      <c r="L273" s="17" t="str">
        <f t="shared" si="36"/>
        <v/>
      </c>
      <c r="M273" s="17" t="str">
        <f t="shared" si="37"/>
        <v/>
      </c>
      <c r="N273" s="18" t="str">
        <f t="shared" si="38"/>
        <v/>
      </c>
      <c r="O273" t="str">
        <f t="shared" si="39"/>
        <v/>
      </c>
    </row>
    <row r="274" spans="8:15" x14ac:dyDescent="0.4">
      <c r="H274" s="17" t="str">
        <f t="shared" si="32"/>
        <v/>
      </c>
      <c r="I274" s="17" t="str">
        <f t="shared" si="33"/>
        <v/>
      </c>
      <c r="J274" s="17" t="str">
        <f t="shared" si="34"/>
        <v/>
      </c>
      <c r="K274" s="17" t="str">
        <f t="shared" si="35"/>
        <v/>
      </c>
      <c r="L274" s="17" t="str">
        <f t="shared" si="36"/>
        <v/>
      </c>
      <c r="M274" s="17" t="str">
        <f t="shared" si="37"/>
        <v/>
      </c>
      <c r="N274" s="18" t="str">
        <f t="shared" si="38"/>
        <v/>
      </c>
      <c r="O274" t="str">
        <f t="shared" si="39"/>
        <v/>
      </c>
    </row>
    <row r="275" spans="8:15" x14ac:dyDescent="0.4">
      <c r="H275" s="17" t="str">
        <f t="shared" si="32"/>
        <v/>
      </c>
      <c r="I275" s="17" t="str">
        <f t="shared" si="33"/>
        <v/>
      </c>
      <c r="J275" s="17" t="str">
        <f t="shared" si="34"/>
        <v/>
      </c>
      <c r="K275" s="17" t="str">
        <f t="shared" si="35"/>
        <v/>
      </c>
      <c r="L275" s="17" t="str">
        <f t="shared" si="36"/>
        <v/>
      </c>
      <c r="M275" s="17" t="str">
        <f t="shared" si="37"/>
        <v/>
      </c>
      <c r="N275" s="18" t="str">
        <f t="shared" si="38"/>
        <v/>
      </c>
      <c r="O275" t="str">
        <f t="shared" si="39"/>
        <v/>
      </c>
    </row>
    <row r="276" spans="8:15" x14ac:dyDescent="0.4">
      <c r="H276" s="17" t="str">
        <f t="shared" si="32"/>
        <v/>
      </c>
      <c r="I276" s="17" t="str">
        <f t="shared" si="33"/>
        <v/>
      </c>
      <c r="J276" s="17" t="str">
        <f t="shared" si="34"/>
        <v/>
      </c>
      <c r="K276" s="17" t="str">
        <f t="shared" si="35"/>
        <v/>
      </c>
      <c r="L276" s="17" t="str">
        <f t="shared" si="36"/>
        <v/>
      </c>
      <c r="M276" s="17" t="str">
        <f t="shared" si="37"/>
        <v/>
      </c>
      <c r="N276" s="18" t="str">
        <f t="shared" si="38"/>
        <v/>
      </c>
      <c r="O276" t="str">
        <f t="shared" si="39"/>
        <v/>
      </c>
    </row>
    <row r="277" spans="8:15" x14ac:dyDescent="0.4">
      <c r="H277" s="17" t="str">
        <f t="shared" si="32"/>
        <v/>
      </c>
      <c r="I277" s="17" t="str">
        <f t="shared" si="33"/>
        <v/>
      </c>
      <c r="J277" s="17" t="str">
        <f t="shared" si="34"/>
        <v/>
      </c>
      <c r="K277" s="17" t="str">
        <f t="shared" si="35"/>
        <v/>
      </c>
      <c r="L277" s="17" t="str">
        <f t="shared" si="36"/>
        <v/>
      </c>
      <c r="M277" s="17" t="str">
        <f t="shared" si="37"/>
        <v/>
      </c>
      <c r="N277" s="18" t="str">
        <f t="shared" si="38"/>
        <v/>
      </c>
      <c r="O277" t="str">
        <f t="shared" si="39"/>
        <v/>
      </c>
    </row>
    <row r="278" spans="8:15" x14ac:dyDescent="0.4">
      <c r="H278" s="17" t="str">
        <f t="shared" si="32"/>
        <v/>
      </c>
      <c r="I278" s="17" t="str">
        <f t="shared" si="33"/>
        <v/>
      </c>
      <c r="J278" s="17" t="str">
        <f t="shared" si="34"/>
        <v/>
      </c>
      <c r="K278" s="17" t="str">
        <f t="shared" si="35"/>
        <v/>
      </c>
      <c r="L278" s="17" t="str">
        <f t="shared" si="36"/>
        <v/>
      </c>
      <c r="M278" s="17" t="str">
        <f t="shared" si="37"/>
        <v/>
      </c>
      <c r="N278" s="18" t="str">
        <f t="shared" si="38"/>
        <v/>
      </c>
      <c r="O278" t="str">
        <f t="shared" si="39"/>
        <v/>
      </c>
    </row>
    <row r="279" spans="8:15" x14ac:dyDescent="0.4">
      <c r="H279" s="17" t="str">
        <f t="shared" si="32"/>
        <v/>
      </c>
      <c r="I279" s="17" t="str">
        <f t="shared" si="33"/>
        <v/>
      </c>
      <c r="J279" s="17" t="str">
        <f t="shared" si="34"/>
        <v/>
      </c>
      <c r="K279" s="17" t="str">
        <f t="shared" si="35"/>
        <v/>
      </c>
      <c r="L279" s="17" t="str">
        <f t="shared" si="36"/>
        <v/>
      </c>
      <c r="M279" s="17" t="str">
        <f t="shared" si="37"/>
        <v/>
      </c>
      <c r="N279" s="18" t="str">
        <f t="shared" si="38"/>
        <v/>
      </c>
      <c r="O279" t="str">
        <f t="shared" si="39"/>
        <v/>
      </c>
    </row>
    <row r="280" spans="8:15" x14ac:dyDescent="0.4">
      <c r="H280" s="17" t="str">
        <f t="shared" si="32"/>
        <v/>
      </c>
      <c r="I280" s="17" t="str">
        <f t="shared" si="33"/>
        <v/>
      </c>
      <c r="J280" s="17" t="str">
        <f t="shared" si="34"/>
        <v/>
      </c>
      <c r="K280" s="17" t="str">
        <f t="shared" si="35"/>
        <v/>
      </c>
      <c r="L280" s="17" t="str">
        <f t="shared" si="36"/>
        <v/>
      </c>
      <c r="M280" s="17" t="str">
        <f t="shared" si="37"/>
        <v/>
      </c>
      <c r="N280" s="18" t="str">
        <f t="shared" si="38"/>
        <v/>
      </c>
      <c r="O280" t="str">
        <f t="shared" si="39"/>
        <v/>
      </c>
    </row>
    <row r="281" spans="8:15" x14ac:dyDescent="0.4">
      <c r="H281" s="17" t="str">
        <f t="shared" si="32"/>
        <v/>
      </c>
      <c r="I281" s="17" t="str">
        <f t="shared" si="33"/>
        <v/>
      </c>
      <c r="J281" s="17" t="str">
        <f t="shared" si="34"/>
        <v/>
      </c>
      <c r="K281" s="17" t="str">
        <f t="shared" si="35"/>
        <v/>
      </c>
      <c r="L281" s="17" t="str">
        <f t="shared" si="36"/>
        <v/>
      </c>
      <c r="M281" s="17" t="str">
        <f t="shared" si="37"/>
        <v/>
      </c>
      <c r="N281" s="18" t="str">
        <f t="shared" si="38"/>
        <v/>
      </c>
      <c r="O281" t="str">
        <f t="shared" si="39"/>
        <v/>
      </c>
    </row>
    <row r="282" spans="8:15" x14ac:dyDescent="0.4">
      <c r="H282" s="17" t="str">
        <f t="shared" si="32"/>
        <v/>
      </c>
      <c r="I282" s="17" t="str">
        <f t="shared" si="33"/>
        <v/>
      </c>
      <c r="J282" s="17" t="str">
        <f t="shared" si="34"/>
        <v/>
      </c>
      <c r="K282" s="17" t="str">
        <f t="shared" si="35"/>
        <v/>
      </c>
      <c r="L282" s="17" t="str">
        <f t="shared" si="36"/>
        <v/>
      </c>
      <c r="M282" s="17" t="str">
        <f t="shared" si="37"/>
        <v/>
      </c>
      <c r="N282" s="18" t="str">
        <f t="shared" si="38"/>
        <v/>
      </c>
      <c r="O282" t="str">
        <f t="shared" si="39"/>
        <v/>
      </c>
    </row>
    <row r="283" spans="8:15" x14ac:dyDescent="0.4">
      <c r="H283" s="17" t="str">
        <f t="shared" si="32"/>
        <v/>
      </c>
      <c r="I283" s="17" t="str">
        <f t="shared" si="33"/>
        <v/>
      </c>
      <c r="J283" s="17" t="str">
        <f t="shared" si="34"/>
        <v/>
      </c>
      <c r="K283" s="17" t="str">
        <f t="shared" si="35"/>
        <v/>
      </c>
      <c r="L283" s="17" t="str">
        <f t="shared" si="36"/>
        <v/>
      </c>
      <c r="M283" s="17" t="str">
        <f t="shared" si="37"/>
        <v/>
      </c>
      <c r="N283" s="18" t="str">
        <f t="shared" si="38"/>
        <v/>
      </c>
      <c r="O283" t="str">
        <f t="shared" si="39"/>
        <v/>
      </c>
    </row>
    <row r="284" spans="8:15" x14ac:dyDescent="0.4">
      <c r="H284" s="17" t="str">
        <f t="shared" si="32"/>
        <v/>
      </c>
      <c r="I284" s="17" t="str">
        <f t="shared" si="33"/>
        <v/>
      </c>
      <c r="J284" s="17" t="str">
        <f t="shared" si="34"/>
        <v/>
      </c>
      <c r="K284" s="17" t="str">
        <f t="shared" si="35"/>
        <v/>
      </c>
      <c r="L284" s="17" t="str">
        <f t="shared" si="36"/>
        <v/>
      </c>
      <c r="M284" s="17" t="str">
        <f t="shared" si="37"/>
        <v/>
      </c>
      <c r="N284" s="18" t="str">
        <f t="shared" si="38"/>
        <v/>
      </c>
      <c r="O284" t="str">
        <f t="shared" si="39"/>
        <v/>
      </c>
    </row>
    <row r="285" spans="8:15" x14ac:dyDescent="0.4">
      <c r="H285" s="17" t="str">
        <f t="shared" si="32"/>
        <v/>
      </c>
      <c r="I285" s="17" t="str">
        <f t="shared" si="33"/>
        <v/>
      </c>
      <c r="J285" s="17" t="str">
        <f t="shared" si="34"/>
        <v/>
      </c>
      <c r="K285" s="17" t="str">
        <f t="shared" si="35"/>
        <v/>
      </c>
      <c r="L285" s="17" t="str">
        <f t="shared" si="36"/>
        <v/>
      </c>
      <c r="M285" s="17" t="str">
        <f t="shared" si="37"/>
        <v/>
      </c>
      <c r="N285" s="18" t="str">
        <f t="shared" si="38"/>
        <v/>
      </c>
      <c r="O285" t="str">
        <f t="shared" si="39"/>
        <v/>
      </c>
    </row>
    <row r="286" spans="8:15" x14ac:dyDescent="0.4">
      <c r="H286" s="17" t="str">
        <f t="shared" si="32"/>
        <v/>
      </c>
      <c r="I286" s="17" t="str">
        <f t="shared" si="33"/>
        <v/>
      </c>
      <c r="J286" s="17" t="str">
        <f t="shared" si="34"/>
        <v/>
      </c>
      <c r="K286" s="17" t="str">
        <f t="shared" si="35"/>
        <v/>
      </c>
      <c r="L286" s="17" t="str">
        <f t="shared" si="36"/>
        <v/>
      </c>
      <c r="M286" s="17" t="str">
        <f t="shared" si="37"/>
        <v/>
      </c>
      <c r="N286" s="18" t="str">
        <f t="shared" si="38"/>
        <v/>
      </c>
      <c r="O286" t="str">
        <f t="shared" si="39"/>
        <v/>
      </c>
    </row>
    <row r="287" spans="8:15" x14ac:dyDescent="0.4">
      <c r="H287" s="17" t="str">
        <f t="shared" si="32"/>
        <v/>
      </c>
      <c r="I287" s="17" t="str">
        <f t="shared" si="33"/>
        <v/>
      </c>
      <c r="J287" s="17" t="str">
        <f t="shared" si="34"/>
        <v/>
      </c>
      <c r="K287" s="17" t="str">
        <f t="shared" si="35"/>
        <v/>
      </c>
      <c r="L287" s="17" t="str">
        <f t="shared" si="36"/>
        <v/>
      </c>
      <c r="M287" s="17" t="str">
        <f t="shared" si="37"/>
        <v/>
      </c>
      <c r="N287" s="18" t="str">
        <f t="shared" si="38"/>
        <v/>
      </c>
      <c r="O287" t="str">
        <f t="shared" si="39"/>
        <v/>
      </c>
    </row>
    <row r="288" spans="8:15" x14ac:dyDescent="0.4">
      <c r="H288" s="17" t="str">
        <f t="shared" si="32"/>
        <v/>
      </c>
      <c r="I288" s="17" t="str">
        <f t="shared" si="33"/>
        <v/>
      </c>
      <c r="J288" s="17" t="str">
        <f t="shared" si="34"/>
        <v/>
      </c>
      <c r="K288" s="17" t="str">
        <f t="shared" si="35"/>
        <v/>
      </c>
      <c r="L288" s="17" t="str">
        <f t="shared" si="36"/>
        <v/>
      </c>
      <c r="M288" s="17" t="str">
        <f t="shared" si="37"/>
        <v/>
      </c>
      <c r="N288" s="18" t="str">
        <f t="shared" si="38"/>
        <v/>
      </c>
      <c r="O288" t="str">
        <f t="shared" si="39"/>
        <v/>
      </c>
    </row>
    <row r="289" spans="8:15" x14ac:dyDescent="0.4">
      <c r="H289" s="17" t="str">
        <f t="shared" si="32"/>
        <v/>
      </c>
      <c r="I289" s="17" t="str">
        <f t="shared" si="33"/>
        <v/>
      </c>
      <c r="J289" s="17" t="str">
        <f t="shared" si="34"/>
        <v/>
      </c>
      <c r="K289" s="17" t="str">
        <f t="shared" si="35"/>
        <v/>
      </c>
      <c r="L289" s="17" t="str">
        <f t="shared" si="36"/>
        <v/>
      </c>
      <c r="M289" s="17" t="str">
        <f t="shared" si="37"/>
        <v/>
      </c>
      <c r="N289" s="18" t="str">
        <f t="shared" si="38"/>
        <v/>
      </c>
      <c r="O289" t="str">
        <f t="shared" si="39"/>
        <v/>
      </c>
    </row>
    <row r="290" spans="8:15" x14ac:dyDescent="0.4">
      <c r="H290" s="17" t="str">
        <f t="shared" si="32"/>
        <v/>
      </c>
      <c r="I290" s="17" t="str">
        <f t="shared" si="33"/>
        <v/>
      </c>
      <c r="J290" s="17" t="str">
        <f t="shared" si="34"/>
        <v/>
      </c>
      <c r="K290" s="17" t="str">
        <f t="shared" si="35"/>
        <v/>
      </c>
      <c r="L290" s="17" t="str">
        <f t="shared" si="36"/>
        <v/>
      </c>
      <c r="M290" s="17" t="str">
        <f t="shared" si="37"/>
        <v/>
      </c>
      <c r="N290" s="18" t="str">
        <f t="shared" si="38"/>
        <v/>
      </c>
      <c r="O290" t="str">
        <f t="shared" si="39"/>
        <v/>
      </c>
    </row>
    <row r="291" spans="8:15" x14ac:dyDescent="0.4">
      <c r="H291" s="17" t="str">
        <f t="shared" si="32"/>
        <v/>
      </c>
      <c r="I291" s="17" t="str">
        <f t="shared" si="33"/>
        <v/>
      </c>
      <c r="J291" s="17" t="str">
        <f t="shared" si="34"/>
        <v/>
      </c>
      <c r="K291" s="17" t="str">
        <f t="shared" si="35"/>
        <v/>
      </c>
      <c r="L291" s="17" t="str">
        <f t="shared" si="36"/>
        <v/>
      </c>
      <c r="M291" s="17" t="str">
        <f t="shared" si="37"/>
        <v/>
      </c>
      <c r="N291" s="18" t="str">
        <f t="shared" si="38"/>
        <v/>
      </c>
      <c r="O291" t="str">
        <f t="shared" si="39"/>
        <v/>
      </c>
    </row>
    <row r="292" spans="8:15" x14ac:dyDescent="0.4">
      <c r="H292" s="17" t="str">
        <f t="shared" si="32"/>
        <v/>
      </c>
      <c r="I292" s="17" t="str">
        <f t="shared" si="33"/>
        <v/>
      </c>
      <c r="J292" s="17" t="str">
        <f t="shared" si="34"/>
        <v/>
      </c>
      <c r="K292" s="17" t="str">
        <f t="shared" si="35"/>
        <v/>
      </c>
      <c r="L292" s="17" t="str">
        <f t="shared" si="36"/>
        <v/>
      </c>
      <c r="M292" s="17" t="str">
        <f t="shared" si="37"/>
        <v/>
      </c>
      <c r="N292" s="18" t="str">
        <f t="shared" si="38"/>
        <v/>
      </c>
      <c r="O292" t="str">
        <f t="shared" si="39"/>
        <v/>
      </c>
    </row>
    <row r="293" spans="8:15" x14ac:dyDescent="0.4">
      <c r="H293" s="17" t="str">
        <f t="shared" si="32"/>
        <v/>
      </c>
      <c r="I293" s="17" t="str">
        <f t="shared" si="33"/>
        <v/>
      </c>
      <c r="J293" s="17" t="str">
        <f t="shared" si="34"/>
        <v/>
      </c>
      <c r="K293" s="17" t="str">
        <f t="shared" si="35"/>
        <v/>
      </c>
      <c r="L293" s="17" t="str">
        <f t="shared" si="36"/>
        <v/>
      </c>
      <c r="M293" s="17" t="str">
        <f t="shared" si="37"/>
        <v/>
      </c>
      <c r="N293" s="18" t="str">
        <f t="shared" si="38"/>
        <v/>
      </c>
      <c r="O293" t="str">
        <f t="shared" si="39"/>
        <v/>
      </c>
    </row>
    <row r="294" spans="8:15" x14ac:dyDescent="0.4">
      <c r="H294" s="17" t="str">
        <f t="shared" si="32"/>
        <v/>
      </c>
      <c r="I294" s="17" t="str">
        <f t="shared" si="33"/>
        <v/>
      </c>
      <c r="J294" s="17" t="str">
        <f t="shared" si="34"/>
        <v/>
      </c>
      <c r="K294" s="17" t="str">
        <f t="shared" si="35"/>
        <v/>
      </c>
      <c r="L294" s="17" t="str">
        <f t="shared" si="36"/>
        <v/>
      </c>
      <c r="M294" s="17" t="str">
        <f t="shared" si="37"/>
        <v/>
      </c>
      <c r="N294" s="18" t="str">
        <f t="shared" si="38"/>
        <v/>
      </c>
      <c r="O294" t="str">
        <f t="shared" si="39"/>
        <v/>
      </c>
    </row>
    <row r="295" spans="8:15" x14ac:dyDescent="0.4">
      <c r="H295" s="17" t="str">
        <f t="shared" si="32"/>
        <v/>
      </c>
      <c r="I295" s="17" t="str">
        <f t="shared" si="33"/>
        <v/>
      </c>
      <c r="J295" s="17" t="str">
        <f t="shared" si="34"/>
        <v/>
      </c>
      <c r="K295" s="17" t="str">
        <f t="shared" si="35"/>
        <v/>
      </c>
      <c r="L295" s="17" t="str">
        <f t="shared" si="36"/>
        <v/>
      </c>
      <c r="M295" s="17" t="str">
        <f t="shared" si="37"/>
        <v/>
      </c>
      <c r="N295" s="18" t="str">
        <f t="shared" si="38"/>
        <v/>
      </c>
      <c r="O295" t="str">
        <f t="shared" si="39"/>
        <v/>
      </c>
    </row>
    <row r="296" spans="8:15" x14ac:dyDescent="0.4">
      <c r="H296" s="17" t="str">
        <f t="shared" si="32"/>
        <v/>
      </c>
      <c r="I296" s="17" t="str">
        <f t="shared" si="33"/>
        <v/>
      </c>
      <c r="J296" s="17" t="str">
        <f t="shared" si="34"/>
        <v/>
      </c>
      <c r="K296" s="17" t="str">
        <f t="shared" si="35"/>
        <v/>
      </c>
      <c r="L296" s="17" t="str">
        <f t="shared" si="36"/>
        <v/>
      </c>
      <c r="M296" s="17" t="str">
        <f t="shared" si="37"/>
        <v/>
      </c>
      <c r="N296" s="18" t="str">
        <f t="shared" si="38"/>
        <v/>
      </c>
      <c r="O296" t="str">
        <f t="shared" si="39"/>
        <v/>
      </c>
    </row>
    <row r="297" spans="8:15" x14ac:dyDescent="0.4">
      <c r="H297" s="17" t="str">
        <f t="shared" si="32"/>
        <v/>
      </c>
      <c r="I297" s="17" t="str">
        <f t="shared" si="33"/>
        <v/>
      </c>
      <c r="J297" s="17" t="str">
        <f t="shared" si="34"/>
        <v/>
      </c>
      <c r="K297" s="17" t="str">
        <f t="shared" si="35"/>
        <v/>
      </c>
      <c r="L297" s="17" t="str">
        <f t="shared" si="36"/>
        <v/>
      </c>
      <c r="M297" s="17" t="str">
        <f t="shared" si="37"/>
        <v/>
      </c>
      <c r="N297" s="18" t="str">
        <f t="shared" si="38"/>
        <v/>
      </c>
      <c r="O297" t="str">
        <f t="shared" si="39"/>
        <v/>
      </c>
    </row>
    <row r="298" spans="8:15" x14ac:dyDescent="0.4">
      <c r="H298" s="17" t="str">
        <f t="shared" si="32"/>
        <v/>
      </c>
      <c r="I298" s="17" t="str">
        <f t="shared" si="33"/>
        <v/>
      </c>
      <c r="J298" s="17" t="str">
        <f t="shared" si="34"/>
        <v/>
      </c>
      <c r="K298" s="17" t="str">
        <f t="shared" si="35"/>
        <v/>
      </c>
      <c r="L298" s="17" t="str">
        <f t="shared" si="36"/>
        <v/>
      </c>
      <c r="M298" s="17" t="str">
        <f t="shared" si="37"/>
        <v/>
      </c>
      <c r="N298" s="18" t="str">
        <f t="shared" si="38"/>
        <v/>
      </c>
      <c r="O298" t="str">
        <f t="shared" si="39"/>
        <v/>
      </c>
    </row>
    <row r="299" spans="8:15" x14ac:dyDescent="0.4">
      <c r="H299" s="17" t="str">
        <f t="shared" si="32"/>
        <v/>
      </c>
      <c r="I299" s="17" t="str">
        <f t="shared" si="33"/>
        <v/>
      </c>
      <c r="J299" s="17" t="str">
        <f t="shared" si="34"/>
        <v/>
      </c>
      <c r="K299" s="17" t="str">
        <f t="shared" si="35"/>
        <v/>
      </c>
      <c r="L299" s="17" t="str">
        <f t="shared" si="36"/>
        <v/>
      </c>
      <c r="M299" s="17" t="str">
        <f t="shared" si="37"/>
        <v/>
      </c>
      <c r="N299" s="18" t="str">
        <f t="shared" si="38"/>
        <v/>
      </c>
      <c r="O299" t="str">
        <f t="shared" si="39"/>
        <v/>
      </c>
    </row>
    <row r="300" spans="8:15" x14ac:dyDescent="0.4">
      <c r="H300" s="17" t="str">
        <f t="shared" si="32"/>
        <v/>
      </c>
      <c r="I300" s="17" t="str">
        <f t="shared" si="33"/>
        <v/>
      </c>
      <c r="J300" s="17" t="str">
        <f t="shared" si="34"/>
        <v/>
      </c>
      <c r="K300" s="17" t="str">
        <f t="shared" si="35"/>
        <v/>
      </c>
      <c r="L300" s="17" t="str">
        <f t="shared" si="36"/>
        <v/>
      </c>
      <c r="M300" s="17" t="str">
        <f t="shared" si="37"/>
        <v/>
      </c>
      <c r="N300" s="18" t="str">
        <f t="shared" si="38"/>
        <v/>
      </c>
      <c r="O300" t="str">
        <f t="shared" si="39"/>
        <v/>
      </c>
    </row>
    <row r="301" spans="8:15" x14ac:dyDescent="0.4">
      <c r="H301" s="17" t="str">
        <f t="shared" si="32"/>
        <v/>
      </c>
      <c r="I301" s="17" t="str">
        <f t="shared" si="33"/>
        <v/>
      </c>
      <c r="J301" s="17" t="str">
        <f t="shared" si="34"/>
        <v/>
      </c>
      <c r="K301" s="17" t="str">
        <f t="shared" si="35"/>
        <v/>
      </c>
      <c r="L301" s="17" t="str">
        <f t="shared" si="36"/>
        <v/>
      </c>
      <c r="M301" s="17" t="str">
        <f t="shared" si="37"/>
        <v/>
      </c>
      <c r="N301" s="18" t="str">
        <f t="shared" si="38"/>
        <v/>
      </c>
      <c r="O301" t="str">
        <f t="shared" si="39"/>
        <v/>
      </c>
    </row>
    <row r="302" spans="8:15" x14ac:dyDescent="0.4">
      <c r="H302" s="17" t="str">
        <f t="shared" si="32"/>
        <v/>
      </c>
      <c r="I302" s="17" t="str">
        <f t="shared" si="33"/>
        <v/>
      </c>
      <c r="J302" s="17" t="str">
        <f t="shared" si="34"/>
        <v/>
      </c>
      <c r="K302" s="17" t="str">
        <f t="shared" si="35"/>
        <v/>
      </c>
      <c r="L302" s="17" t="str">
        <f t="shared" si="36"/>
        <v/>
      </c>
      <c r="M302" s="17" t="str">
        <f t="shared" si="37"/>
        <v/>
      </c>
      <c r="N302" s="18" t="str">
        <f t="shared" si="38"/>
        <v/>
      </c>
      <c r="O302" t="str">
        <f t="shared" si="39"/>
        <v/>
      </c>
    </row>
    <row r="303" spans="8:15" x14ac:dyDescent="0.4">
      <c r="H303" s="17" t="str">
        <f t="shared" si="32"/>
        <v/>
      </c>
      <c r="I303" s="17" t="str">
        <f t="shared" si="33"/>
        <v/>
      </c>
      <c r="J303" s="17" t="str">
        <f t="shared" si="34"/>
        <v/>
      </c>
      <c r="K303" s="17" t="str">
        <f t="shared" si="35"/>
        <v/>
      </c>
      <c r="L303" s="17" t="str">
        <f t="shared" si="36"/>
        <v/>
      </c>
      <c r="M303" s="17" t="str">
        <f t="shared" si="37"/>
        <v/>
      </c>
      <c r="N303" s="18" t="str">
        <f t="shared" si="38"/>
        <v/>
      </c>
      <c r="O303" t="str">
        <f t="shared" si="39"/>
        <v/>
      </c>
    </row>
    <row r="304" spans="8:15" x14ac:dyDescent="0.4">
      <c r="H304" s="17" t="str">
        <f t="shared" si="32"/>
        <v/>
      </c>
      <c r="I304" s="17" t="str">
        <f t="shared" si="33"/>
        <v/>
      </c>
      <c r="J304" s="17" t="str">
        <f t="shared" si="34"/>
        <v/>
      </c>
      <c r="K304" s="17" t="str">
        <f t="shared" si="35"/>
        <v/>
      </c>
      <c r="L304" s="17" t="str">
        <f t="shared" si="36"/>
        <v/>
      </c>
      <c r="M304" s="17" t="str">
        <f t="shared" si="37"/>
        <v/>
      </c>
      <c r="N304" s="18" t="str">
        <f t="shared" si="38"/>
        <v/>
      </c>
      <c r="O304" t="str">
        <f t="shared" si="39"/>
        <v/>
      </c>
    </row>
    <row r="305" spans="8:15" x14ac:dyDescent="0.4">
      <c r="H305" s="17" t="str">
        <f t="shared" si="32"/>
        <v/>
      </c>
      <c r="I305" s="17" t="str">
        <f t="shared" si="33"/>
        <v/>
      </c>
      <c r="J305" s="17" t="str">
        <f t="shared" si="34"/>
        <v/>
      </c>
      <c r="K305" s="17" t="str">
        <f t="shared" si="35"/>
        <v/>
      </c>
      <c r="L305" s="17" t="str">
        <f t="shared" si="36"/>
        <v/>
      </c>
      <c r="M305" s="17" t="str">
        <f t="shared" si="37"/>
        <v/>
      </c>
      <c r="N305" s="18" t="str">
        <f t="shared" si="38"/>
        <v/>
      </c>
      <c r="O305" t="str">
        <f t="shared" si="39"/>
        <v/>
      </c>
    </row>
    <row r="306" spans="8:15" x14ac:dyDescent="0.4">
      <c r="H306" s="17" t="str">
        <f t="shared" si="32"/>
        <v/>
      </c>
      <c r="I306" s="17" t="str">
        <f t="shared" si="33"/>
        <v/>
      </c>
      <c r="J306" s="17" t="str">
        <f t="shared" si="34"/>
        <v/>
      </c>
      <c r="K306" s="17" t="str">
        <f t="shared" si="35"/>
        <v/>
      </c>
      <c r="L306" s="17" t="str">
        <f t="shared" si="36"/>
        <v/>
      </c>
      <c r="M306" s="17" t="str">
        <f t="shared" si="37"/>
        <v/>
      </c>
      <c r="N306" s="18" t="str">
        <f t="shared" si="38"/>
        <v/>
      </c>
      <c r="O306" t="str">
        <f t="shared" si="39"/>
        <v/>
      </c>
    </row>
    <row r="307" spans="8:15" x14ac:dyDescent="0.4">
      <c r="H307" s="17" t="str">
        <f t="shared" si="32"/>
        <v/>
      </c>
      <c r="I307" s="17" t="str">
        <f t="shared" si="33"/>
        <v/>
      </c>
      <c r="J307" s="17" t="str">
        <f t="shared" si="34"/>
        <v/>
      </c>
      <c r="K307" s="17" t="str">
        <f t="shared" si="35"/>
        <v/>
      </c>
      <c r="L307" s="17" t="str">
        <f t="shared" si="36"/>
        <v/>
      </c>
      <c r="M307" s="17" t="str">
        <f t="shared" si="37"/>
        <v/>
      </c>
      <c r="N307" s="18" t="str">
        <f t="shared" si="38"/>
        <v/>
      </c>
      <c r="O307" t="str">
        <f t="shared" si="39"/>
        <v/>
      </c>
    </row>
    <row r="308" spans="8:15" x14ac:dyDescent="0.4">
      <c r="H308" s="17" t="str">
        <f t="shared" si="32"/>
        <v/>
      </c>
      <c r="I308" s="17" t="str">
        <f t="shared" si="33"/>
        <v/>
      </c>
      <c r="J308" s="17" t="str">
        <f t="shared" si="34"/>
        <v/>
      </c>
      <c r="K308" s="17" t="str">
        <f t="shared" si="35"/>
        <v/>
      </c>
      <c r="L308" s="17" t="str">
        <f t="shared" si="36"/>
        <v/>
      </c>
      <c r="M308" s="17" t="str">
        <f t="shared" si="37"/>
        <v/>
      </c>
      <c r="N308" s="18" t="str">
        <f t="shared" si="38"/>
        <v/>
      </c>
      <c r="O308" t="str">
        <f t="shared" si="39"/>
        <v/>
      </c>
    </row>
    <row r="309" spans="8:15" x14ac:dyDescent="0.4">
      <c r="H309" s="17" t="str">
        <f t="shared" si="32"/>
        <v/>
      </c>
      <c r="I309" s="17" t="str">
        <f t="shared" si="33"/>
        <v/>
      </c>
      <c r="J309" s="17" t="str">
        <f t="shared" si="34"/>
        <v/>
      </c>
      <c r="K309" s="17" t="str">
        <f t="shared" si="35"/>
        <v/>
      </c>
      <c r="L309" s="17" t="str">
        <f t="shared" si="36"/>
        <v/>
      </c>
      <c r="M309" s="17" t="str">
        <f t="shared" si="37"/>
        <v/>
      </c>
      <c r="N309" s="18" t="str">
        <f t="shared" si="38"/>
        <v/>
      </c>
      <c r="O309" t="str">
        <f t="shared" si="39"/>
        <v/>
      </c>
    </row>
    <row r="310" spans="8:15" x14ac:dyDescent="0.4">
      <c r="H310" s="17" t="str">
        <f t="shared" si="32"/>
        <v/>
      </c>
      <c r="I310" s="17" t="str">
        <f t="shared" si="33"/>
        <v/>
      </c>
      <c r="J310" s="17" t="str">
        <f t="shared" si="34"/>
        <v/>
      </c>
      <c r="K310" s="17" t="str">
        <f t="shared" si="35"/>
        <v/>
      </c>
      <c r="L310" s="17" t="str">
        <f t="shared" si="36"/>
        <v/>
      </c>
      <c r="M310" s="17" t="str">
        <f t="shared" si="37"/>
        <v/>
      </c>
      <c r="N310" s="18" t="str">
        <f t="shared" si="38"/>
        <v/>
      </c>
      <c r="O310" t="str">
        <f t="shared" si="39"/>
        <v/>
      </c>
    </row>
    <row r="311" spans="8:15" x14ac:dyDescent="0.4">
      <c r="H311" s="17" t="str">
        <f t="shared" si="32"/>
        <v/>
      </c>
      <c r="I311" s="17" t="str">
        <f t="shared" si="33"/>
        <v/>
      </c>
      <c r="J311" s="17" t="str">
        <f t="shared" si="34"/>
        <v/>
      </c>
      <c r="K311" s="17" t="str">
        <f t="shared" si="35"/>
        <v/>
      </c>
      <c r="L311" s="17" t="str">
        <f t="shared" si="36"/>
        <v/>
      </c>
      <c r="M311" s="17" t="str">
        <f t="shared" si="37"/>
        <v/>
      </c>
      <c r="N311" s="18" t="str">
        <f t="shared" si="38"/>
        <v/>
      </c>
      <c r="O311" t="str">
        <f t="shared" si="39"/>
        <v/>
      </c>
    </row>
    <row r="312" spans="8:15" x14ac:dyDescent="0.4">
      <c r="H312" s="17" t="str">
        <f t="shared" si="32"/>
        <v/>
      </c>
      <c r="I312" s="17" t="str">
        <f t="shared" si="33"/>
        <v/>
      </c>
      <c r="J312" s="17" t="str">
        <f t="shared" si="34"/>
        <v/>
      </c>
      <c r="K312" s="17" t="str">
        <f t="shared" si="35"/>
        <v/>
      </c>
      <c r="L312" s="17" t="str">
        <f t="shared" si="36"/>
        <v/>
      </c>
      <c r="M312" s="17" t="str">
        <f t="shared" si="37"/>
        <v/>
      </c>
      <c r="N312" s="18" t="str">
        <f t="shared" si="38"/>
        <v/>
      </c>
      <c r="O312" t="str">
        <f t="shared" si="39"/>
        <v/>
      </c>
    </row>
    <row r="313" spans="8:15" x14ac:dyDescent="0.4">
      <c r="H313" s="17" t="str">
        <f t="shared" si="32"/>
        <v/>
      </c>
      <c r="I313" s="17" t="str">
        <f t="shared" si="33"/>
        <v/>
      </c>
      <c r="J313" s="17" t="str">
        <f t="shared" si="34"/>
        <v/>
      </c>
      <c r="K313" s="17" t="str">
        <f t="shared" si="35"/>
        <v/>
      </c>
      <c r="L313" s="17" t="str">
        <f t="shared" si="36"/>
        <v/>
      </c>
      <c r="M313" s="17" t="str">
        <f t="shared" si="37"/>
        <v/>
      </c>
      <c r="N313" s="18" t="str">
        <f t="shared" si="38"/>
        <v/>
      </c>
      <c r="O313" t="str">
        <f t="shared" si="39"/>
        <v/>
      </c>
    </row>
    <row r="314" spans="8:15" x14ac:dyDescent="0.4">
      <c r="H314" s="17" t="str">
        <f t="shared" si="32"/>
        <v/>
      </c>
      <c r="I314" s="17" t="str">
        <f t="shared" si="33"/>
        <v/>
      </c>
      <c r="J314" s="17" t="str">
        <f t="shared" si="34"/>
        <v/>
      </c>
      <c r="K314" s="17" t="str">
        <f t="shared" si="35"/>
        <v/>
      </c>
      <c r="L314" s="17" t="str">
        <f t="shared" si="36"/>
        <v/>
      </c>
      <c r="M314" s="17" t="str">
        <f t="shared" si="37"/>
        <v/>
      </c>
      <c r="N314" s="18" t="str">
        <f t="shared" si="38"/>
        <v/>
      </c>
      <c r="O314" t="str">
        <f t="shared" si="39"/>
        <v/>
      </c>
    </row>
    <row r="315" spans="8:15" x14ac:dyDescent="0.4">
      <c r="H315" s="17" t="str">
        <f t="shared" si="32"/>
        <v/>
      </c>
      <c r="I315" s="17" t="str">
        <f t="shared" si="33"/>
        <v/>
      </c>
      <c r="J315" s="17" t="str">
        <f t="shared" si="34"/>
        <v/>
      </c>
      <c r="K315" s="17" t="str">
        <f t="shared" si="35"/>
        <v/>
      </c>
      <c r="L315" s="17" t="str">
        <f t="shared" si="36"/>
        <v/>
      </c>
      <c r="M315" s="17" t="str">
        <f t="shared" si="37"/>
        <v/>
      </c>
      <c r="N315" s="18" t="str">
        <f t="shared" si="38"/>
        <v/>
      </c>
      <c r="O315" t="str">
        <f t="shared" si="39"/>
        <v/>
      </c>
    </row>
    <row r="316" spans="8:15" x14ac:dyDescent="0.4">
      <c r="H316" s="17" t="str">
        <f t="shared" si="32"/>
        <v/>
      </c>
      <c r="I316" s="17" t="str">
        <f t="shared" si="33"/>
        <v/>
      </c>
      <c r="J316" s="17" t="str">
        <f t="shared" si="34"/>
        <v/>
      </c>
      <c r="K316" s="17" t="str">
        <f t="shared" si="35"/>
        <v/>
      </c>
      <c r="L316" s="17" t="str">
        <f t="shared" si="36"/>
        <v/>
      </c>
      <c r="M316" s="17" t="str">
        <f t="shared" si="37"/>
        <v/>
      </c>
      <c r="N316" s="18" t="str">
        <f t="shared" si="38"/>
        <v/>
      </c>
      <c r="O316" t="str">
        <f t="shared" si="39"/>
        <v/>
      </c>
    </row>
    <row r="317" spans="8:15" x14ac:dyDescent="0.4">
      <c r="H317" s="17" t="str">
        <f t="shared" si="32"/>
        <v/>
      </c>
      <c r="I317" s="17" t="str">
        <f t="shared" si="33"/>
        <v/>
      </c>
      <c r="J317" s="17" t="str">
        <f t="shared" si="34"/>
        <v/>
      </c>
      <c r="K317" s="17" t="str">
        <f t="shared" si="35"/>
        <v/>
      </c>
      <c r="L317" s="17" t="str">
        <f t="shared" si="36"/>
        <v/>
      </c>
      <c r="M317" s="17" t="str">
        <f t="shared" si="37"/>
        <v/>
      </c>
      <c r="N317" s="18" t="str">
        <f t="shared" si="38"/>
        <v/>
      </c>
      <c r="O317" t="str">
        <f t="shared" si="39"/>
        <v/>
      </c>
    </row>
    <row r="318" spans="8:15" x14ac:dyDescent="0.4">
      <c r="H318" s="17" t="str">
        <f t="shared" si="32"/>
        <v/>
      </c>
      <c r="I318" s="17" t="str">
        <f t="shared" si="33"/>
        <v/>
      </c>
      <c r="J318" s="17" t="str">
        <f t="shared" si="34"/>
        <v/>
      </c>
      <c r="K318" s="17" t="str">
        <f t="shared" si="35"/>
        <v/>
      </c>
      <c r="L318" s="17" t="str">
        <f t="shared" si="36"/>
        <v/>
      </c>
      <c r="M318" s="17" t="str">
        <f t="shared" si="37"/>
        <v/>
      </c>
      <c r="N318" s="18" t="str">
        <f t="shared" si="38"/>
        <v/>
      </c>
      <c r="O318" t="str">
        <f t="shared" si="39"/>
        <v/>
      </c>
    </row>
    <row r="319" spans="8:15" x14ac:dyDescent="0.4">
      <c r="H319" s="17" t="str">
        <f t="shared" si="32"/>
        <v/>
      </c>
      <c r="I319" s="17" t="str">
        <f t="shared" si="33"/>
        <v/>
      </c>
      <c r="J319" s="17" t="str">
        <f t="shared" si="34"/>
        <v/>
      </c>
      <c r="K319" s="17" t="str">
        <f t="shared" si="35"/>
        <v/>
      </c>
      <c r="L319" s="17" t="str">
        <f t="shared" si="36"/>
        <v/>
      </c>
      <c r="M319" s="17" t="str">
        <f t="shared" si="37"/>
        <v/>
      </c>
      <c r="N319" s="18" t="str">
        <f t="shared" si="38"/>
        <v/>
      </c>
      <c r="O319" t="str">
        <f t="shared" si="39"/>
        <v/>
      </c>
    </row>
    <row r="320" spans="8:15" x14ac:dyDescent="0.4">
      <c r="H320" s="17" t="str">
        <f t="shared" si="32"/>
        <v/>
      </c>
      <c r="I320" s="17" t="str">
        <f t="shared" si="33"/>
        <v/>
      </c>
      <c r="J320" s="17" t="str">
        <f t="shared" si="34"/>
        <v/>
      </c>
      <c r="K320" s="17" t="str">
        <f t="shared" si="35"/>
        <v/>
      </c>
      <c r="L320" s="17" t="str">
        <f t="shared" si="36"/>
        <v/>
      </c>
      <c r="M320" s="17" t="str">
        <f t="shared" si="37"/>
        <v/>
      </c>
      <c r="N320" s="18" t="str">
        <f t="shared" si="38"/>
        <v/>
      </c>
      <c r="O320" t="str">
        <f t="shared" si="39"/>
        <v/>
      </c>
    </row>
    <row r="321" spans="8:15" x14ac:dyDescent="0.4">
      <c r="H321" s="17" t="str">
        <f t="shared" si="32"/>
        <v/>
      </c>
      <c r="I321" s="17" t="str">
        <f t="shared" si="33"/>
        <v/>
      </c>
      <c r="J321" s="17" t="str">
        <f t="shared" si="34"/>
        <v/>
      </c>
      <c r="K321" s="17" t="str">
        <f t="shared" si="35"/>
        <v/>
      </c>
      <c r="L321" s="17" t="str">
        <f t="shared" si="36"/>
        <v/>
      </c>
      <c r="M321" s="17" t="str">
        <f t="shared" si="37"/>
        <v/>
      </c>
      <c r="N321" s="18" t="str">
        <f t="shared" si="38"/>
        <v/>
      </c>
      <c r="O321" t="str">
        <f t="shared" si="39"/>
        <v/>
      </c>
    </row>
    <row r="322" spans="8:15" x14ac:dyDescent="0.4">
      <c r="H322" s="17" t="str">
        <f t="shared" si="32"/>
        <v/>
      </c>
      <c r="I322" s="17" t="str">
        <f t="shared" si="33"/>
        <v/>
      </c>
      <c r="J322" s="17" t="str">
        <f t="shared" si="34"/>
        <v/>
      </c>
      <c r="K322" s="17" t="str">
        <f t="shared" si="35"/>
        <v/>
      </c>
      <c r="L322" s="17" t="str">
        <f t="shared" si="36"/>
        <v/>
      </c>
      <c r="M322" s="17" t="str">
        <f t="shared" si="37"/>
        <v/>
      </c>
      <c r="N322" s="18" t="str">
        <f t="shared" si="38"/>
        <v/>
      </c>
      <c r="O322" t="str">
        <f t="shared" si="39"/>
        <v/>
      </c>
    </row>
    <row r="323" spans="8:15" x14ac:dyDescent="0.4">
      <c r="H323" s="17" t="str">
        <f t="shared" ref="H323:H386" si="40">IF(AND(B323&lt;&gt;"",D323&lt;&gt;""),D323/1.6021766341/B323,"")</f>
        <v/>
      </c>
      <c r="I323" s="17" t="str">
        <f t="shared" ref="I323:I386" si="41">IF(AND(B323&lt;&gt;"",D323&lt;&gt;"",C323&lt;&gt;""),D323*C323^2*0.000001,"")</f>
        <v/>
      </c>
      <c r="J323" s="17" t="str">
        <f t="shared" ref="J323:J386" si="42">IF(AND(A323&lt;&gt;"",B323&lt;&gt;"",C323&lt;&gt;""),(B323/2.509412225*(EXP(C323/86.17333262-2)-1.075*EXP(-2)))^(2/3)*300/A323,"")</f>
        <v/>
      </c>
      <c r="K323" s="17" t="str">
        <f t="shared" ref="K323:K386" si="43">IF(J323&lt;&gt;"",H323*(1+(J323*A323/300)^(-3/2)*B323/(2*2.509412225))^(1/3),"")</f>
        <v/>
      </c>
      <c r="L323" s="17" t="str">
        <f t="shared" ref="L323:L386" si="44">IF(AND(A323&lt;&gt;"",M323&lt;&gt;""),M323*(300/A323)^(3/2),"")</f>
        <v/>
      </c>
      <c r="M323" s="17" t="str">
        <f t="shared" ref="M323:M386" si="45">IF(AND(C323&lt;&gt;"",D323&lt;&gt;""),D323/4.02052163221989*(EXP(C323/86.17333262-2)-1.075*EXP(-2))*(1+0.5/(EXP(C323/86.17333262-2)-1.075*EXP(-2)))^(1/3),"")</f>
        <v/>
      </c>
      <c r="N323" s="18" t="str">
        <f t="shared" ref="N323:N386" si="46">IF(M323&lt;&gt;"",0.12122458*M323,"")</f>
        <v/>
      </c>
      <c r="O323" t="str">
        <f t="shared" ref="O323:O386" si="47">IF(AND(B323&lt;&gt;"",C323&lt;&gt;""),1.255*B323*(EXP(C323/86.17333262-2)-1.075*EXP(-2)),"")</f>
        <v/>
      </c>
    </row>
    <row r="324" spans="8:15" x14ac:dyDescent="0.4">
      <c r="H324" s="17" t="str">
        <f t="shared" si="40"/>
        <v/>
      </c>
      <c r="I324" s="17" t="str">
        <f t="shared" si="41"/>
        <v/>
      </c>
      <c r="J324" s="17" t="str">
        <f t="shared" si="42"/>
        <v/>
      </c>
      <c r="K324" s="17" t="str">
        <f t="shared" si="43"/>
        <v/>
      </c>
      <c r="L324" s="17" t="str">
        <f t="shared" si="44"/>
        <v/>
      </c>
      <c r="M324" s="17" t="str">
        <f t="shared" si="45"/>
        <v/>
      </c>
      <c r="N324" s="18" t="str">
        <f t="shared" si="46"/>
        <v/>
      </c>
      <c r="O324" t="str">
        <f t="shared" si="47"/>
        <v/>
      </c>
    </row>
    <row r="325" spans="8:15" x14ac:dyDescent="0.4">
      <c r="H325" s="17" t="str">
        <f t="shared" si="40"/>
        <v/>
      </c>
      <c r="I325" s="17" t="str">
        <f t="shared" si="41"/>
        <v/>
      </c>
      <c r="J325" s="17" t="str">
        <f t="shared" si="42"/>
        <v/>
      </c>
      <c r="K325" s="17" t="str">
        <f t="shared" si="43"/>
        <v/>
      </c>
      <c r="L325" s="17" t="str">
        <f t="shared" si="44"/>
        <v/>
      </c>
      <c r="M325" s="17" t="str">
        <f t="shared" si="45"/>
        <v/>
      </c>
      <c r="N325" s="18" t="str">
        <f t="shared" si="46"/>
        <v/>
      </c>
      <c r="O325" t="str">
        <f t="shared" si="47"/>
        <v/>
      </c>
    </row>
    <row r="326" spans="8:15" x14ac:dyDescent="0.4">
      <c r="H326" s="17" t="str">
        <f t="shared" si="40"/>
        <v/>
      </c>
      <c r="I326" s="17" t="str">
        <f t="shared" si="41"/>
        <v/>
      </c>
      <c r="J326" s="17" t="str">
        <f t="shared" si="42"/>
        <v/>
      </c>
      <c r="K326" s="17" t="str">
        <f t="shared" si="43"/>
        <v/>
      </c>
      <c r="L326" s="17" t="str">
        <f t="shared" si="44"/>
        <v/>
      </c>
      <c r="M326" s="17" t="str">
        <f t="shared" si="45"/>
        <v/>
      </c>
      <c r="N326" s="18" t="str">
        <f t="shared" si="46"/>
        <v/>
      </c>
      <c r="O326" t="str">
        <f t="shared" si="47"/>
        <v/>
      </c>
    </row>
    <row r="327" spans="8:15" x14ac:dyDescent="0.4">
      <c r="H327" s="17" t="str">
        <f t="shared" si="40"/>
        <v/>
      </c>
      <c r="I327" s="17" t="str">
        <f t="shared" si="41"/>
        <v/>
      </c>
      <c r="J327" s="17" t="str">
        <f t="shared" si="42"/>
        <v/>
      </c>
      <c r="K327" s="17" t="str">
        <f t="shared" si="43"/>
        <v/>
      </c>
      <c r="L327" s="17" t="str">
        <f t="shared" si="44"/>
        <v/>
      </c>
      <c r="M327" s="17" t="str">
        <f t="shared" si="45"/>
        <v/>
      </c>
      <c r="N327" s="18" t="str">
        <f t="shared" si="46"/>
        <v/>
      </c>
      <c r="O327" t="str">
        <f t="shared" si="47"/>
        <v/>
      </c>
    </row>
    <row r="328" spans="8:15" x14ac:dyDescent="0.4">
      <c r="H328" s="17" t="str">
        <f t="shared" si="40"/>
        <v/>
      </c>
      <c r="I328" s="17" t="str">
        <f t="shared" si="41"/>
        <v/>
      </c>
      <c r="J328" s="17" t="str">
        <f t="shared" si="42"/>
        <v/>
      </c>
      <c r="K328" s="17" t="str">
        <f t="shared" si="43"/>
        <v/>
      </c>
      <c r="L328" s="17" t="str">
        <f t="shared" si="44"/>
        <v/>
      </c>
      <c r="M328" s="17" t="str">
        <f t="shared" si="45"/>
        <v/>
      </c>
      <c r="N328" s="18" t="str">
        <f t="shared" si="46"/>
        <v/>
      </c>
      <c r="O328" t="str">
        <f t="shared" si="47"/>
        <v/>
      </c>
    </row>
    <row r="329" spans="8:15" x14ac:dyDescent="0.4">
      <c r="H329" s="17" t="str">
        <f t="shared" si="40"/>
        <v/>
      </c>
      <c r="I329" s="17" t="str">
        <f t="shared" si="41"/>
        <v/>
      </c>
      <c r="J329" s="17" t="str">
        <f t="shared" si="42"/>
        <v/>
      </c>
      <c r="K329" s="17" t="str">
        <f t="shared" si="43"/>
        <v/>
      </c>
      <c r="L329" s="17" t="str">
        <f t="shared" si="44"/>
        <v/>
      </c>
      <c r="M329" s="17" t="str">
        <f t="shared" si="45"/>
        <v/>
      </c>
      <c r="N329" s="18" t="str">
        <f t="shared" si="46"/>
        <v/>
      </c>
      <c r="O329" t="str">
        <f t="shared" si="47"/>
        <v/>
      </c>
    </row>
    <row r="330" spans="8:15" x14ac:dyDescent="0.4">
      <c r="H330" s="17" t="str">
        <f t="shared" si="40"/>
        <v/>
      </c>
      <c r="I330" s="17" t="str">
        <f t="shared" si="41"/>
        <v/>
      </c>
      <c r="J330" s="17" t="str">
        <f t="shared" si="42"/>
        <v/>
      </c>
      <c r="K330" s="17" t="str">
        <f t="shared" si="43"/>
        <v/>
      </c>
      <c r="L330" s="17" t="str">
        <f t="shared" si="44"/>
        <v/>
      </c>
      <c r="M330" s="17" t="str">
        <f t="shared" si="45"/>
        <v/>
      </c>
      <c r="N330" s="18" t="str">
        <f t="shared" si="46"/>
        <v/>
      </c>
      <c r="O330" t="str">
        <f t="shared" si="47"/>
        <v/>
      </c>
    </row>
    <row r="331" spans="8:15" x14ac:dyDescent="0.4">
      <c r="H331" s="17" t="str">
        <f t="shared" si="40"/>
        <v/>
      </c>
      <c r="I331" s="17" t="str">
        <f t="shared" si="41"/>
        <v/>
      </c>
      <c r="J331" s="17" t="str">
        <f t="shared" si="42"/>
        <v/>
      </c>
      <c r="K331" s="17" t="str">
        <f t="shared" si="43"/>
        <v/>
      </c>
      <c r="L331" s="17" t="str">
        <f t="shared" si="44"/>
        <v/>
      </c>
      <c r="M331" s="17" t="str">
        <f t="shared" si="45"/>
        <v/>
      </c>
      <c r="N331" s="18" t="str">
        <f t="shared" si="46"/>
        <v/>
      </c>
      <c r="O331" t="str">
        <f t="shared" si="47"/>
        <v/>
      </c>
    </row>
    <row r="332" spans="8:15" x14ac:dyDescent="0.4">
      <c r="H332" s="17" t="str">
        <f t="shared" si="40"/>
        <v/>
      </c>
      <c r="I332" s="17" t="str">
        <f t="shared" si="41"/>
        <v/>
      </c>
      <c r="J332" s="17" t="str">
        <f t="shared" si="42"/>
        <v/>
      </c>
      <c r="K332" s="17" t="str">
        <f t="shared" si="43"/>
        <v/>
      </c>
      <c r="L332" s="17" t="str">
        <f t="shared" si="44"/>
        <v/>
      </c>
      <c r="M332" s="17" t="str">
        <f t="shared" si="45"/>
        <v/>
      </c>
      <c r="N332" s="18" t="str">
        <f t="shared" si="46"/>
        <v/>
      </c>
      <c r="O332" t="str">
        <f t="shared" si="47"/>
        <v/>
      </c>
    </row>
    <row r="333" spans="8:15" x14ac:dyDescent="0.4">
      <c r="H333" s="17" t="str">
        <f t="shared" si="40"/>
        <v/>
      </c>
      <c r="I333" s="17" t="str">
        <f t="shared" si="41"/>
        <v/>
      </c>
      <c r="J333" s="17" t="str">
        <f t="shared" si="42"/>
        <v/>
      </c>
      <c r="K333" s="17" t="str">
        <f t="shared" si="43"/>
        <v/>
      </c>
      <c r="L333" s="17" t="str">
        <f t="shared" si="44"/>
        <v/>
      </c>
      <c r="M333" s="17" t="str">
        <f t="shared" si="45"/>
        <v/>
      </c>
      <c r="N333" s="18" t="str">
        <f t="shared" si="46"/>
        <v/>
      </c>
      <c r="O333" t="str">
        <f t="shared" si="47"/>
        <v/>
      </c>
    </row>
    <row r="334" spans="8:15" x14ac:dyDescent="0.4">
      <c r="H334" s="17" t="str">
        <f t="shared" si="40"/>
        <v/>
      </c>
      <c r="I334" s="17" t="str">
        <f t="shared" si="41"/>
        <v/>
      </c>
      <c r="J334" s="17" t="str">
        <f t="shared" si="42"/>
        <v/>
      </c>
      <c r="K334" s="17" t="str">
        <f t="shared" si="43"/>
        <v/>
      </c>
      <c r="L334" s="17" t="str">
        <f t="shared" si="44"/>
        <v/>
      </c>
      <c r="M334" s="17" t="str">
        <f t="shared" si="45"/>
        <v/>
      </c>
      <c r="N334" s="18" t="str">
        <f t="shared" si="46"/>
        <v/>
      </c>
      <c r="O334" t="str">
        <f t="shared" si="47"/>
        <v/>
      </c>
    </row>
    <row r="335" spans="8:15" x14ac:dyDescent="0.4">
      <c r="H335" s="17" t="str">
        <f t="shared" si="40"/>
        <v/>
      </c>
      <c r="I335" s="17" t="str">
        <f t="shared" si="41"/>
        <v/>
      </c>
      <c r="J335" s="17" t="str">
        <f t="shared" si="42"/>
        <v/>
      </c>
      <c r="K335" s="17" t="str">
        <f t="shared" si="43"/>
        <v/>
      </c>
      <c r="L335" s="17" t="str">
        <f t="shared" si="44"/>
        <v/>
      </c>
      <c r="M335" s="17" t="str">
        <f t="shared" si="45"/>
        <v/>
      </c>
      <c r="N335" s="18" t="str">
        <f t="shared" si="46"/>
        <v/>
      </c>
      <c r="O335" t="str">
        <f t="shared" si="47"/>
        <v/>
      </c>
    </row>
    <row r="336" spans="8:15" x14ac:dyDescent="0.4">
      <c r="H336" s="17" t="str">
        <f t="shared" si="40"/>
        <v/>
      </c>
      <c r="I336" s="17" t="str">
        <f t="shared" si="41"/>
        <v/>
      </c>
      <c r="J336" s="17" t="str">
        <f t="shared" si="42"/>
        <v/>
      </c>
      <c r="K336" s="17" t="str">
        <f t="shared" si="43"/>
        <v/>
      </c>
      <c r="L336" s="17" t="str">
        <f t="shared" si="44"/>
        <v/>
      </c>
      <c r="M336" s="17" t="str">
        <f t="shared" si="45"/>
        <v/>
      </c>
      <c r="N336" s="18" t="str">
        <f t="shared" si="46"/>
        <v/>
      </c>
      <c r="O336" t="str">
        <f t="shared" si="47"/>
        <v/>
      </c>
    </row>
    <row r="337" spans="8:15" x14ac:dyDescent="0.4">
      <c r="H337" s="17" t="str">
        <f t="shared" si="40"/>
        <v/>
      </c>
      <c r="I337" s="17" t="str">
        <f t="shared" si="41"/>
        <v/>
      </c>
      <c r="J337" s="17" t="str">
        <f t="shared" si="42"/>
        <v/>
      </c>
      <c r="K337" s="17" t="str">
        <f t="shared" si="43"/>
        <v/>
      </c>
      <c r="L337" s="17" t="str">
        <f t="shared" si="44"/>
        <v/>
      </c>
      <c r="M337" s="17" t="str">
        <f t="shared" si="45"/>
        <v/>
      </c>
      <c r="N337" s="18" t="str">
        <f t="shared" si="46"/>
        <v/>
      </c>
      <c r="O337" t="str">
        <f t="shared" si="47"/>
        <v/>
      </c>
    </row>
    <row r="338" spans="8:15" x14ac:dyDescent="0.4">
      <c r="H338" s="17" t="str">
        <f t="shared" si="40"/>
        <v/>
      </c>
      <c r="I338" s="17" t="str">
        <f t="shared" si="41"/>
        <v/>
      </c>
      <c r="J338" s="17" t="str">
        <f t="shared" si="42"/>
        <v/>
      </c>
      <c r="K338" s="17" t="str">
        <f t="shared" si="43"/>
        <v/>
      </c>
      <c r="L338" s="17" t="str">
        <f t="shared" si="44"/>
        <v/>
      </c>
      <c r="M338" s="17" t="str">
        <f t="shared" si="45"/>
        <v/>
      </c>
      <c r="N338" s="18" t="str">
        <f t="shared" si="46"/>
        <v/>
      </c>
      <c r="O338" t="str">
        <f t="shared" si="47"/>
        <v/>
      </c>
    </row>
    <row r="339" spans="8:15" x14ac:dyDescent="0.4">
      <c r="H339" s="17" t="str">
        <f t="shared" si="40"/>
        <v/>
      </c>
      <c r="I339" s="17" t="str">
        <f t="shared" si="41"/>
        <v/>
      </c>
      <c r="J339" s="17" t="str">
        <f t="shared" si="42"/>
        <v/>
      </c>
      <c r="K339" s="17" t="str">
        <f t="shared" si="43"/>
        <v/>
      </c>
      <c r="L339" s="17" t="str">
        <f t="shared" si="44"/>
        <v/>
      </c>
      <c r="M339" s="17" t="str">
        <f t="shared" si="45"/>
        <v/>
      </c>
      <c r="N339" s="18" t="str">
        <f t="shared" si="46"/>
        <v/>
      </c>
      <c r="O339" t="str">
        <f t="shared" si="47"/>
        <v/>
      </c>
    </row>
    <row r="340" spans="8:15" x14ac:dyDescent="0.4">
      <c r="H340" s="17" t="str">
        <f t="shared" si="40"/>
        <v/>
      </c>
      <c r="I340" s="17" t="str">
        <f t="shared" si="41"/>
        <v/>
      </c>
      <c r="J340" s="17" t="str">
        <f t="shared" si="42"/>
        <v/>
      </c>
      <c r="K340" s="17" t="str">
        <f t="shared" si="43"/>
        <v/>
      </c>
      <c r="L340" s="17" t="str">
        <f t="shared" si="44"/>
        <v/>
      </c>
      <c r="M340" s="17" t="str">
        <f t="shared" si="45"/>
        <v/>
      </c>
      <c r="N340" s="18" t="str">
        <f t="shared" si="46"/>
        <v/>
      </c>
      <c r="O340" t="str">
        <f t="shared" si="47"/>
        <v/>
      </c>
    </row>
    <row r="341" spans="8:15" x14ac:dyDescent="0.4">
      <c r="H341" s="17" t="str">
        <f t="shared" si="40"/>
        <v/>
      </c>
      <c r="I341" s="17" t="str">
        <f t="shared" si="41"/>
        <v/>
      </c>
      <c r="J341" s="17" t="str">
        <f t="shared" si="42"/>
        <v/>
      </c>
      <c r="K341" s="17" t="str">
        <f t="shared" si="43"/>
        <v/>
      </c>
      <c r="L341" s="17" t="str">
        <f t="shared" si="44"/>
        <v/>
      </c>
      <c r="M341" s="17" t="str">
        <f t="shared" si="45"/>
        <v/>
      </c>
      <c r="N341" s="18" t="str">
        <f t="shared" si="46"/>
        <v/>
      </c>
      <c r="O341" t="str">
        <f t="shared" si="47"/>
        <v/>
      </c>
    </row>
    <row r="342" spans="8:15" x14ac:dyDescent="0.4">
      <c r="H342" s="17" t="str">
        <f t="shared" si="40"/>
        <v/>
      </c>
      <c r="I342" s="17" t="str">
        <f t="shared" si="41"/>
        <v/>
      </c>
      <c r="J342" s="17" t="str">
        <f t="shared" si="42"/>
        <v/>
      </c>
      <c r="K342" s="17" t="str">
        <f t="shared" si="43"/>
        <v/>
      </c>
      <c r="L342" s="17" t="str">
        <f t="shared" si="44"/>
        <v/>
      </c>
      <c r="M342" s="17" t="str">
        <f t="shared" si="45"/>
        <v/>
      </c>
      <c r="N342" s="18" t="str">
        <f t="shared" si="46"/>
        <v/>
      </c>
      <c r="O342" t="str">
        <f t="shared" si="47"/>
        <v/>
      </c>
    </row>
    <row r="343" spans="8:15" x14ac:dyDescent="0.4">
      <c r="H343" s="17" t="str">
        <f t="shared" si="40"/>
        <v/>
      </c>
      <c r="I343" s="17" t="str">
        <f t="shared" si="41"/>
        <v/>
      </c>
      <c r="J343" s="17" t="str">
        <f t="shared" si="42"/>
        <v/>
      </c>
      <c r="K343" s="17" t="str">
        <f t="shared" si="43"/>
        <v/>
      </c>
      <c r="L343" s="17" t="str">
        <f t="shared" si="44"/>
        <v/>
      </c>
      <c r="M343" s="17" t="str">
        <f t="shared" si="45"/>
        <v/>
      </c>
      <c r="N343" s="18" t="str">
        <f t="shared" si="46"/>
        <v/>
      </c>
      <c r="O343" t="str">
        <f t="shared" si="47"/>
        <v/>
      </c>
    </row>
    <row r="344" spans="8:15" x14ac:dyDescent="0.4">
      <c r="H344" s="17" t="str">
        <f t="shared" si="40"/>
        <v/>
      </c>
      <c r="I344" s="17" t="str">
        <f t="shared" si="41"/>
        <v/>
      </c>
      <c r="J344" s="17" t="str">
        <f t="shared" si="42"/>
        <v/>
      </c>
      <c r="K344" s="17" t="str">
        <f t="shared" si="43"/>
        <v/>
      </c>
      <c r="L344" s="17" t="str">
        <f t="shared" si="44"/>
        <v/>
      </c>
      <c r="M344" s="17" t="str">
        <f t="shared" si="45"/>
        <v/>
      </c>
      <c r="N344" s="18" t="str">
        <f t="shared" si="46"/>
        <v/>
      </c>
      <c r="O344" t="str">
        <f t="shared" si="47"/>
        <v/>
      </c>
    </row>
    <row r="345" spans="8:15" x14ac:dyDescent="0.4">
      <c r="H345" s="17" t="str">
        <f t="shared" si="40"/>
        <v/>
      </c>
      <c r="I345" s="17" t="str">
        <f t="shared" si="41"/>
        <v/>
      </c>
      <c r="J345" s="17" t="str">
        <f t="shared" si="42"/>
        <v/>
      </c>
      <c r="K345" s="17" t="str">
        <f t="shared" si="43"/>
        <v/>
      </c>
      <c r="L345" s="17" t="str">
        <f t="shared" si="44"/>
        <v/>
      </c>
      <c r="M345" s="17" t="str">
        <f t="shared" si="45"/>
        <v/>
      </c>
      <c r="N345" s="18" t="str">
        <f t="shared" si="46"/>
        <v/>
      </c>
      <c r="O345" t="str">
        <f t="shared" si="47"/>
        <v/>
      </c>
    </row>
    <row r="346" spans="8:15" x14ac:dyDescent="0.4">
      <c r="H346" s="17" t="str">
        <f t="shared" si="40"/>
        <v/>
      </c>
      <c r="I346" s="17" t="str">
        <f t="shared" si="41"/>
        <v/>
      </c>
      <c r="J346" s="17" t="str">
        <f t="shared" si="42"/>
        <v/>
      </c>
      <c r="K346" s="17" t="str">
        <f t="shared" si="43"/>
        <v/>
      </c>
      <c r="L346" s="17" t="str">
        <f t="shared" si="44"/>
        <v/>
      </c>
      <c r="M346" s="17" t="str">
        <f t="shared" si="45"/>
        <v/>
      </c>
      <c r="N346" s="18" t="str">
        <f t="shared" si="46"/>
        <v/>
      </c>
      <c r="O346" t="str">
        <f t="shared" si="47"/>
        <v/>
      </c>
    </row>
    <row r="347" spans="8:15" x14ac:dyDescent="0.4">
      <c r="H347" s="17" t="str">
        <f t="shared" si="40"/>
        <v/>
      </c>
      <c r="I347" s="17" t="str">
        <f t="shared" si="41"/>
        <v/>
      </c>
      <c r="J347" s="17" t="str">
        <f t="shared" si="42"/>
        <v/>
      </c>
      <c r="K347" s="17" t="str">
        <f t="shared" si="43"/>
        <v/>
      </c>
      <c r="L347" s="17" t="str">
        <f t="shared" si="44"/>
        <v/>
      </c>
      <c r="M347" s="17" t="str">
        <f t="shared" si="45"/>
        <v/>
      </c>
      <c r="N347" s="18" t="str">
        <f t="shared" si="46"/>
        <v/>
      </c>
      <c r="O347" t="str">
        <f t="shared" si="47"/>
        <v/>
      </c>
    </row>
    <row r="348" spans="8:15" x14ac:dyDescent="0.4">
      <c r="H348" s="17" t="str">
        <f t="shared" si="40"/>
        <v/>
      </c>
      <c r="I348" s="17" t="str">
        <f t="shared" si="41"/>
        <v/>
      </c>
      <c r="J348" s="17" t="str">
        <f t="shared" si="42"/>
        <v/>
      </c>
      <c r="K348" s="17" t="str">
        <f t="shared" si="43"/>
        <v/>
      </c>
      <c r="L348" s="17" t="str">
        <f t="shared" si="44"/>
        <v/>
      </c>
      <c r="M348" s="17" t="str">
        <f t="shared" si="45"/>
        <v/>
      </c>
      <c r="N348" s="18" t="str">
        <f t="shared" si="46"/>
        <v/>
      </c>
      <c r="O348" t="str">
        <f t="shared" si="47"/>
        <v/>
      </c>
    </row>
    <row r="349" spans="8:15" x14ac:dyDescent="0.4">
      <c r="H349" s="17" t="str">
        <f t="shared" si="40"/>
        <v/>
      </c>
      <c r="I349" s="17" t="str">
        <f t="shared" si="41"/>
        <v/>
      </c>
      <c r="J349" s="17" t="str">
        <f t="shared" si="42"/>
        <v/>
      </c>
      <c r="K349" s="17" t="str">
        <f t="shared" si="43"/>
        <v/>
      </c>
      <c r="L349" s="17" t="str">
        <f t="shared" si="44"/>
        <v/>
      </c>
      <c r="M349" s="17" t="str">
        <f t="shared" si="45"/>
        <v/>
      </c>
      <c r="N349" s="18" t="str">
        <f t="shared" si="46"/>
        <v/>
      </c>
      <c r="O349" t="str">
        <f t="shared" si="47"/>
        <v/>
      </c>
    </row>
    <row r="350" spans="8:15" x14ac:dyDescent="0.4">
      <c r="H350" s="17" t="str">
        <f t="shared" si="40"/>
        <v/>
      </c>
      <c r="I350" s="17" t="str">
        <f t="shared" si="41"/>
        <v/>
      </c>
      <c r="J350" s="17" t="str">
        <f t="shared" si="42"/>
        <v/>
      </c>
      <c r="K350" s="17" t="str">
        <f t="shared" si="43"/>
        <v/>
      </c>
      <c r="L350" s="17" t="str">
        <f t="shared" si="44"/>
        <v/>
      </c>
      <c r="M350" s="17" t="str">
        <f t="shared" si="45"/>
        <v/>
      </c>
      <c r="N350" s="18" t="str">
        <f t="shared" si="46"/>
        <v/>
      </c>
      <c r="O350" t="str">
        <f t="shared" si="47"/>
        <v/>
      </c>
    </row>
    <row r="351" spans="8:15" x14ac:dyDescent="0.4">
      <c r="H351" s="17" t="str">
        <f t="shared" si="40"/>
        <v/>
      </c>
      <c r="I351" s="17" t="str">
        <f t="shared" si="41"/>
        <v/>
      </c>
      <c r="J351" s="17" t="str">
        <f t="shared" si="42"/>
        <v/>
      </c>
      <c r="K351" s="17" t="str">
        <f t="shared" si="43"/>
        <v/>
      </c>
      <c r="L351" s="17" t="str">
        <f t="shared" si="44"/>
        <v/>
      </c>
      <c r="M351" s="17" t="str">
        <f t="shared" si="45"/>
        <v/>
      </c>
      <c r="N351" s="18" t="str">
        <f t="shared" si="46"/>
        <v/>
      </c>
      <c r="O351" t="str">
        <f t="shared" si="47"/>
        <v/>
      </c>
    </row>
    <row r="352" spans="8:15" x14ac:dyDescent="0.4">
      <c r="H352" s="17" t="str">
        <f t="shared" si="40"/>
        <v/>
      </c>
      <c r="I352" s="17" t="str">
        <f t="shared" si="41"/>
        <v/>
      </c>
      <c r="J352" s="17" t="str">
        <f t="shared" si="42"/>
        <v/>
      </c>
      <c r="K352" s="17" t="str">
        <f t="shared" si="43"/>
        <v/>
      </c>
      <c r="L352" s="17" t="str">
        <f t="shared" si="44"/>
        <v/>
      </c>
      <c r="M352" s="17" t="str">
        <f t="shared" si="45"/>
        <v/>
      </c>
      <c r="N352" s="18" t="str">
        <f t="shared" si="46"/>
        <v/>
      </c>
      <c r="O352" t="str">
        <f t="shared" si="47"/>
        <v/>
      </c>
    </row>
    <row r="353" spans="8:15" x14ac:dyDescent="0.4">
      <c r="H353" s="17" t="str">
        <f t="shared" si="40"/>
        <v/>
      </c>
      <c r="I353" s="17" t="str">
        <f t="shared" si="41"/>
        <v/>
      </c>
      <c r="J353" s="17" t="str">
        <f t="shared" si="42"/>
        <v/>
      </c>
      <c r="K353" s="17" t="str">
        <f t="shared" si="43"/>
        <v/>
      </c>
      <c r="L353" s="17" t="str">
        <f t="shared" si="44"/>
        <v/>
      </c>
      <c r="M353" s="17" t="str">
        <f t="shared" si="45"/>
        <v/>
      </c>
      <c r="N353" s="18" t="str">
        <f t="shared" si="46"/>
        <v/>
      </c>
      <c r="O353" t="str">
        <f t="shared" si="47"/>
        <v/>
      </c>
    </row>
    <row r="354" spans="8:15" x14ac:dyDescent="0.4">
      <c r="H354" s="17" t="str">
        <f t="shared" si="40"/>
        <v/>
      </c>
      <c r="I354" s="17" t="str">
        <f t="shared" si="41"/>
        <v/>
      </c>
      <c r="J354" s="17" t="str">
        <f t="shared" si="42"/>
        <v/>
      </c>
      <c r="K354" s="17" t="str">
        <f t="shared" si="43"/>
        <v/>
      </c>
      <c r="L354" s="17" t="str">
        <f t="shared" si="44"/>
        <v/>
      </c>
      <c r="M354" s="17" t="str">
        <f t="shared" si="45"/>
        <v/>
      </c>
      <c r="N354" s="18" t="str">
        <f t="shared" si="46"/>
        <v/>
      </c>
      <c r="O354" t="str">
        <f t="shared" si="47"/>
        <v/>
      </c>
    </row>
    <row r="355" spans="8:15" x14ac:dyDescent="0.4">
      <c r="H355" s="17" t="str">
        <f t="shared" si="40"/>
        <v/>
      </c>
      <c r="I355" s="17" t="str">
        <f t="shared" si="41"/>
        <v/>
      </c>
      <c r="J355" s="17" t="str">
        <f t="shared" si="42"/>
        <v/>
      </c>
      <c r="K355" s="17" t="str">
        <f t="shared" si="43"/>
        <v/>
      </c>
      <c r="L355" s="17" t="str">
        <f t="shared" si="44"/>
        <v/>
      </c>
      <c r="M355" s="17" t="str">
        <f t="shared" si="45"/>
        <v/>
      </c>
      <c r="N355" s="18" t="str">
        <f t="shared" si="46"/>
        <v/>
      </c>
      <c r="O355" t="str">
        <f t="shared" si="47"/>
        <v/>
      </c>
    </row>
    <row r="356" spans="8:15" x14ac:dyDescent="0.4">
      <c r="H356" s="17" t="str">
        <f t="shared" si="40"/>
        <v/>
      </c>
      <c r="I356" s="17" t="str">
        <f t="shared" si="41"/>
        <v/>
      </c>
      <c r="J356" s="17" t="str">
        <f t="shared" si="42"/>
        <v/>
      </c>
      <c r="K356" s="17" t="str">
        <f t="shared" si="43"/>
        <v/>
      </c>
      <c r="L356" s="17" t="str">
        <f t="shared" si="44"/>
        <v/>
      </c>
      <c r="M356" s="17" t="str">
        <f t="shared" si="45"/>
        <v/>
      </c>
      <c r="N356" s="18" t="str">
        <f t="shared" si="46"/>
        <v/>
      </c>
      <c r="O356" t="str">
        <f t="shared" si="47"/>
        <v/>
      </c>
    </row>
    <row r="357" spans="8:15" x14ac:dyDescent="0.4">
      <c r="H357" s="17" t="str">
        <f t="shared" si="40"/>
        <v/>
      </c>
      <c r="I357" s="17" t="str">
        <f t="shared" si="41"/>
        <v/>
      </c>
      <c r="J357" s="17" t="str">
        <f t="shared" si="42"/>
        <v/>
      </c>
      <c r="K357" s="17" t="str">
        <f t="shared" si="43"/>
        <v/>
      </c>
      <c r="L357" s="17" t="str">
        <f t="shared" si="44"/>
        <v/>
      </c>
      <c r="M357" s="17" t="str">
        <f t="shared" si="45"/>
        <v/>
      </c>
      <c r="N357" s="18" t="str">
        <f t="shared" si="46"/>
        <v/>
      </c>
      <c r="O357" t="str">
        <f t="shared" si="47"/>
        <v/>
      </c>
    </row>
    <row r="358" spans="8:15" x14ac:dyDescent="0.4">
      <c r="H358" s="17" t="str">
        <f t="shared" si="40"/>
        <v/>
      </c>
      <c r="I358" s="17" t="str">
        <f t="shared" si="41"/>
        <v/>
      </c>
      <c r="J358" s="17" t="str">
        <f t="shared" si="42"/>
        <v/>
      </c>
      <c r="K358" s="17" t="str">
        <f t="shared" si="43"/>
        <v/>
      </c>
      <c r="L358" s="17" t="str">
        <f t="shared" si="44"/>
        <v/>
      </c>
      <c r="M358" s="17" t="str">
        <f t="shared" si="45"/>
        <v/>
      </c>
      <c r="N358" s="18" t="str">
        <f t="shared" si="46"/>
        <v/>
      </c>
      <c r="O358" t="str">
        <f t="shared" si="47"/>
        <v/>
      </c>
    </row>
    <row r="359" spans="8:15" x14ac:dyDescent="0.4">
      <c r="H359" s="17" t="str">
        <f t="shared" si="40"/>
        <v/>
      </c>
      <c r="I359" s="17" t="str">
        <f t="shared" si="41"/>
        <v/>
      </c>
      <c r="J359" s="17" t="str">
        <f t="shared" si="42"/>
        <v/>
      </c>
      <c r="K359" s="17" t="str">
        <f t="shared" si="43"/>
        <v/>
      </c>
      <c r="L359" s="17" t="str">
        <f t="shared" si="44"/>
        <v/>
      </c>
      <c r="M359" s="17" t="str">
        <f t="shared" si="45"/>
        <v/>
      </c>
      <c r="N359" s="18" t="str">
        <f t="shared" si="46"/>
        <v/>
      </c>
      <c r="O359" t="str">
        <f t="shared" si="47"/>
        <v/>
      </c>
    </row>
    <row r="360" spans="8:15" x14ac:dyDescent="0.4">
      <c r="H360" s="17" t="str">
        <f t="shared" si="40"/>
        <v/>
      </c>
      <c r="I360" s="17" t="str">
        <f t="shared" si="41"/>
        <v/>
      </c>
      <c r="J360" s="17" t="str">
        <f t="shared" si="42"/>
        <v/>
      </c>
      <c r="K360" s="17" t="str">
        <f t="shared" si="43"/>
        <v/>
      </c>
      <c r="L360" s="17" t="str">
        <f t="shared" si="44"/>
        <v/>
      </c>
      <c r="M360" s="17" t="str">
        <f t="shared" si="45"/>
        <v/>
      </c>
      <c r="N360" s="18" t="str">
        <f t="shared" si="46"/>
        <v/>
      </c>
      <c r="O360" t="str">
        <f t="shared" si="47"/>
        <v/>
      </c>
    </row>
    <row r="361" spans="8:15" x14ac:dyDescent="0.4">
      <c r="H361" s="17" t="str">
        <f t="shared" si="40"/>
        <v/>
      </c>
      <c r="I361" s="17" t="str">
        <f t="shared" si="41"/>
        <v/>
      </c>
      <c r="J361" s="17" t="str">
        <f t="shared" si="42"/>
        <v/>
      </c>
      <c r="K361" s="17" t="str">
        <f t="shared" si="43"/>
        <v/>
      </c>
      <c r="L361" s="17" t="str">
        <f t="shared" si="44"/>
        <v/>
      </c>
      <c r="M361" s="17" t="str">
        <f t="shared" si="45"/>
        <v/>
      </c>
      <c r="N361" s="18" t="str">
        <f t="shared" si="46"/>
        <v/>
      </c>
      <c r="O361" t="str">
        <f t="shared" si="47"/>
        <v/>
      </c>
    </row>
    <row r="362" spans="8:15" x14ac:dyDescent="0.4">
      <c r="H362" s="17" t="str">
        <f t="shared" si="40"/>
        <v/>
      </c>
      <c r="I362" s="17" t="str">
        <f t="shared" si="41"/>
        <v/>
      </c>
      <c r="J362" s="17" t="str">
        <f t="shared" si="42"/>
        <v/>
      </c>
      <c r="K362" s="17" t="str">
        <f t="shared" si="43"/>
        <v/>
      </c>
      <c r="L362" s="17" t="str">
        <f t="shared" si="44"/>
        <v/>
      </c>
      <c r="M362" s="17" t="str">
        <f t="shared" si="45"/>
        <v/>
      </c>
      <c r="N362" s="18" t="str">
        <f t="shared" si="46"/>
        <v/>
      </c>
      <c r="O362" t="str">
        <f t="shared" si="47"/>
        <v/>
      </c>
    </row>
    <row r="363" spans="8:15" x14ac:dyDescent="0.4">
      <c r="H363" s="17" t="str">
        <f t="shared" si="40"/>
        <v/>
      </c>
      <c r="I363" s="17" t="str">
        <f t="shared" si="41"/>
        <v/>
      </c>
      <c r="J363" s="17" t="str">
        <f t="shared" si="42"/>
        <v/>
      </c>
      <c r="K363" s="17" t="str">
        <f t="shared" si="43"/>
        <v/>
      </c>
      <c r="L363" s="17" t="str">
        <f t="shared" si="44"/>
        <v/>
      </c>
      <c r="M363" s="17" t="str">
        <f t="shared" si="45"/>
        <v/>
      </c>
      <c r="N363" s="18" t="str">
        <f t="shared" si="46"/>
        <v/>
      </c>
      <c r="O363" t="str">
        <f t="shared" si="47"/>
        <v/>
      </c>
    </row>
    <row r="364" spans="8:15" x14ac:dyDescent="0.4">
      <c r="H364" s="17" t="str">
        <f t="shared" si="40"/>
        <v/>
      </c>
      <c r="I364" s="17" t="str">
        <f t="shared" si="41"/>
        <v/>
      </c>
      <c r="J364" s="17" t="str">
        <f t="shared" si="42"/>
        <v/>
      </c>
      <c r="K364" s="17" t="str">
        <f t="shared" si="43"/>
        <v/>
      </c>
      <c r="L364" s="17" t="str">
        <f t="shared" si="44"/>
        <v/>
      </c>
      <c r="M364" s="17" t="str">
        <f t="shared" si="45"/>
        <v/>
      </c>
      <c r="N364" s="18" t="str">
        <f t="shared" si="46"/>
        <v/>
      </c>
      <c r="O364" t="str">
        <f t="shared" si="47"/>
        <v/>
      </c>
    </row>
    <row r="365" spans="8:15" x14ac:dyDescent="0.4">
      <c r="H365" s="17" t="str">
        <f t="shared" si="40"/>
        <v/>
      </c>
      <c r="I365" s="17" t="str">
        <f t="shared" si="41"/>
        <v/>
      </c>
      <c r="J365" s="17" t="str">
        <f t="shared" si="42"/>
        <v/>
      </c>
      <c r="K365" s="17" t="str">
        <f t="shared" si="43"/>
        <v/>
      </c>
      <c r="L365" s="17" t="str">
        <f t="shared" si="44"/>
        <v/>
      </c>
      <c r="M365" s="17" t="str">
        <f t="shared" si="45"/>
        <v/>
      </c>
      <c r="N365" s="18" t="str">
        <f t="shared" si="46"/>
        <v/>
      </c>
      <c r="O365" t="str">
        <f t="shared" si="47"/>
        <v/>
      </c>
    </row>
    <row r="366" spans="8:15" x14ac:dyDescent="0.4">
      <c r="H366" s="17" t="str">
        <f t="shared" si="40"/>
        <v/>
      </c>
      <c r="I366" s="17" t="str">
        <f t="shared" si="41"/>
        <v/>
      </c>
      <c r="J366" s="17" t="str">
        <f t="shared" si="42"/>
        <v/>
      </c>
      <c r="K366" s="17" t="str">
        <f t="shared" si="43"/>
        <v/>
      </c>
      <c r="L366" s="17" t="str">
        <f t="shared" si="44"/>
        <v/>
      </c>
      <c r="M366" s="17" t="str">
        <f t="shared" si="45"/>
        <v/>
      </c>
      <c r="N366" s="18" t="str">
        <f t="shared" si="46"/>
        <v/>
      </c>
      <c r="O366" t="str">
        <f t="shared" si="47"/>
        <v/>
      </c>
    </row>
    <row r="367" spans="8:15" x14ac:dyDescent="0.4">
      <c r="H367" s="17" t="str">
        <f t="shared" si="40"/>
        <v/>
      </c>
      <c r="I367" s="17" t="str">
        <f t="shared" si="41"/>
        <v/>
      </c>
      <c r="J367" s="17" t="str">
        <f t="shared" si="42"/>
        <v/>
      </c>
      <c r="K367" s="17" t="str">
        <f t="shared" si="43"/>
        <v/>
      </c>
      <c r="L367" s="17" t="str">
        <f t="shared" si="44"/>
        <v/>
      </c>
      <c r="M367" s="17" t="str">
        <f t="shared" si="45"/>
        <v/>
      </c>
      <c r="N367" s="18" t="str">
        <f t="shared" si="46"/>
        <v/>
      </c>
      <c r="O367" t="str">
        <f t="shared" si="47"/>
        <v/>
      </c>
    </row>
    <row r="368" spans="8:15" x14ac:dyDescent="0.4">
      <c r="H368" s="17" t="str">
        <f t="shared" si="40"/>
        <v/>
      </c>
      <c r="I368" s="17" t="str">
        <f t="shared" si="41"/>
        <v/>
      </c>
      <c r="J368" s="17" t="str">
        <f t="shared" si="42"/>
        <v/>
      </c>
      <c r="K368" s="17" t="str">
        <f t="shared" si="43"/>
        <v/>
      </c>
      <c r="L368" s="17" t="str">
        <f t="shared" si="44"/>
        <v/>
      </c>
      <c r="M368" s="17" t="str">
        <f t="shared" si="45"/>
        <v/>
      </c>
      <c r="N368" s="18" t="str">
        <f t="shared" si="46"/>
        <v/>
      </c>
      <c r="O368" t="str">
        <f t="shared" si="47"/>
        <v/>
      </c>
    </row>
    <row r="369" spans="8:15" x14ac:dyDescent="0.4">
      <c r="H369" s="17" t="str">
        <f t="shared" si="40"/>
        <v/>
      </c>
      <c r="I369" s="17" t="str">
        <f t="shared" si="41"/>
        <v/>
      </c>
      <c r="J369" s="17" t="str">
        <f t="shared" si="42"/>
        <v/>
      </c>
      <c r="K369" s="17" t="str">
        <f t="shared" si="43"/>
        <v/>
      </c>
      <c r="L369" s="17" t="str">
        <f t="shared" si="44"/>
        <v/>
      </c>
      <c r="M369" s="17" t="str">
        <f t="shared" si="45"/>
        <v/>
      </c>
      <c r="N369" s="18" t="str">
        <f t="shared" si="46"/>
        <v/>
      </c>
      <c r="O369" t="str">
        <f t="shared" si="47"/>
        <v/>
      </c>
    </row>
    <row r="370" spans="8:15" x14ac:dyDescent="0.4">
      <c r="H370" s="17" t="str">
        <f t="shared" si="40"/>
        <v/>
      </c>
      <c r="I370" s="17" t="str">
        <f t="shared" si="41"/>
        <v/>
      </c>
      <c r="J370" s="17" t="str">
        <f t="shared" si="42"/>
        <v/>
      </c>
      <c r="K370" s="17" t="str">
        <f t="shared" si="43"/>
        <v/>
      </c>
      <c r="L370" s="17" t="str">
        <f t="shared" si="44"/>
        <v/>
      </c>
      <c r="M370" s="17" t="str">
        <f t="shared" si="45"/>
        <v/>
      </c>
      <c r="N370" s="18" t="str">
        <f t="shared" si="46"/>
        <v/>
      </c>
      <c r="O370" t="str">
        <f t="shared" si="47"/>
        <v/>
      </c>
    </row>
    <row r="371" spans="8:15" x14ac:dyDescent="0.4">
      <c r="H371" s="17" t="str">
        <f t="shared" si="40"/>
        <v/>
      </c>
      <c r="I371" s="17" t="str">
        <f t="shared" si="41"/>
        <v/>
      </c>
      <c r="J371" s="17" t="str">
        <f t="shared" si="42"/>
        <v/>
      </c>
      <c r="K371" s="17" t="str">
        <f t="shared" si="43"/>
        <v/>
      </c>
      <c r="L371" s="17" t="str">
        <f t="shared" si="44"/>
        <v/>
      </c>
      <c r="M371" s="17" t="str">
        <f t="shared" si="45"/>
        <v/>
      </c>
      <c r="N371" s="18" t="str">
        <f t="shared" si="46"/>
        <v/>
      </c>
      <c r="O371" t="str">
        <f t="shared" si="47"/>
        <v/>
      </c>
    </row>
    <row r="372" spans="8:15" x14ac:dyDescent="0.4">
      <c r="H372" s="17" t="str">
        <f t="shared" si="40"/>
        <v/>
      </c>
      <c r="I372" s="17" t="str">
        <f t="shared" si="41"/>
        <v/>
      </c>
      <c r="J372" s="17" t="str">
        <f t="shared" si="42"/>
        <v/>
      </c>
      <c r="K372" s="17" t="str">
        <f t="shared" si="43"/>
        <v/>
      </c>
      <c r="L372" s="17" t="str">
        <f t="shared" si="44"/>
        <v/>
      </c>
      <c r="M372" s="17" t="str">
        <f t="shared" si="45"/>
        <v/>
      </c>
      <c r="N372" s="18" t="str">
        <f t="shared" si="46"/>
        <v/>
      </c>
      <c r="O372" t="str">
        <f t="shared" si="47"/>
        <v/>
      </c>
    </row>
    <row r="373" spans="8:15" x14ac:dyDescent="0.4">
      <c r="H373" s="17" t="str">
        <f t="shared" si="40"/>
        <v/>
      </c>
      <c r="I373" s="17" t="str">
        <f t="shared" si="41"/>
        <v/>
      </c>
      <c r="J373" s="17" t="str">
        <f t="shared" si="42"/>
        <v/>
      </c>
      <c r="K373" s="17" t="str">
        <f t="shared" si="43"/>
        <v/>
      </c>
      <c r="L373" s="17" t="str">
        <f t="shared" si="44"/>
        <v/>
      </c>
      <c r="M373" s="17" t="str">
        <f t="shared" si="45"/>
        <v/>
      </c>
      <c r="N373" s="18" t="str">
        <f t="shared" si="46"/>
        <v/>
      </c>
      <c r="O373" t="str">
        <f t="shared" si="47"/>
        <v/>
      </c>
    </row>
    <row r="374" spans="8:15" x14ac:dyDescent="0.4">
      <c r="H374" s="17" t="str">
        <f t="shared" si="40"/>
        <v/>
      </c>
      <c r="I374" s="17" t="str">
        <f t="shared" si="41"/>
        <v/>
      </c>
      <c r="J374" s="17" t="str">
        <f t="shared" si="42"/>
        <v/>
      </c>
      <c r="K374" s="17" t="str">
        <f t="shared" si="43"/>
        <v/>
      </c>
      <c r="L374" s="17" t="str">
        <f t="shared" si="44"/>
        <v/>
      </c>
      <c r="M374" s="17" t="str">
        <f t="shared" si="45"/>
        <v/>
      </c>
      <c r="N374" s="18" t="str">
        <f t="shared" si="46"/>
        <v/>
      </c>
      <c r="O374" t="str">
        <f t="shared" si="47"/>
        <v/>
      </c>
    </row>
    <row r="375" spans="8:15" x14ac:dyDescent="0.4">
      <c r="H375" s="17" t="str">
        <f t="shared" si="40"/>
        <v/>
      </c>
      <c r="I375" s="17" t="str">
        <f t="shared" si="41"/>
        <v/>
      </c>
      <c r="J375" s="17" t="str">
        <f t="shared" si="42"/>
        <v/>
      </c>
      <c r="K375" s="17" t="str">
        <f t="shared" si="43"/>
        <v/>
      </c>
      <c r="L375" s="17" t="str">
        <f t="shared" si="44"/>
        <v/>
      </c>
      <c r="M375" s="17" t="str">
        <f t="shared" si="45"/>
        <v/>
      </c>
      <c r="N375" s="18" t="str">
        <f t="shared" si="46"/>
        <v/>
      </c>
      <c r="O375" t="str">
        <f t="shared" si="47"/>
        <v/>
      </c>
    </row>
    <row r="376" spans="8:15" x14ac:dyDescent="0.4">
      <c r="H376" s="17" t="str">
        <f t="shared" si="40"/>
        <v/>
      </c>
      <c r="I376" s="17" t="str">
        <f t="shared" si="41"/>
        <v/>
      </c>
      <c r="J376" s="17" t="str">
        <f t="shared" si="42"/>
        <v/>
      </c>
      <c r="K376" s="17" t="str">
        <f t="shared" si="43"/>
        <v/>
      </c>
      <c r="L376" s="17" t="str">
        <f t="shared" si="44"/>
        <v/>
      </c>
      <c r="M376" s="17" t="str">
        <f t="shared" si="45"/>
        <v/>
      </c>
      <c r="N376" s="18" t="str">
        <f t="shared" si="46"/>
        <v/>
      </c>
      <c r="O376" t="str">
        <f t="shared" si="47"/>
        <v/>
      </c>
    </row>
    <row r="377" spans="8:15" x14ac:dyDescent="0.4">
      <c r="H377" s="17" t="str">
        <f t="shared" si="40"/>
        <v/>
      </c>
      <c r="I377" s="17" t="str">
        <f t="shared" si="41"/>
        <v/>
      </c>
      <c r="J377" s="17" t="str">
        <f t="shared" si="42"/>
        <v/>
      </c>
      <c r="K377" s="17" t="str">
        <f t="shared" si="43"/>
        <v/>
      </c>
      <c r="L377" s="17" t="str">
        <f t="shared" si="44"/>
        <v/>
      </c>
      <c r="M377" s="17" t="str">
        <f t="shared" si="45"/>
        <v/>
      </c>
      <c r="N377" s="18" t="str">
        <f t="shared" si="46"/>
        <v/>
      </c>
      <c r="O377" t="str">
        <f t="shared" si="47"/>
        <v/>
      </c>
    </row>
    <row r="378" spans="8:15" x14ac:dyDescent="0.4">
      <c r="H378" s="17" t="str">
        <f t="shared" si="40"/>
        <v/>
      </c>
      <c r="I378" s="17" t="str">
        <f t="shared" si="41"/>
        <v/>
      </c>
      <c r="J378" s="17" t="str">
        <f t="shared" si="42"/>
        <v/>
      </c>
      <c r="K378" s="17" t="str">
        <f t="shared" si="43"/>
        <v/>
      </c>
      <c r="L378" s="17" t="str">
        <f t="shared" si="44"/>
        <v/>
      </c>
      <c r="M378" s="17" t="str">
        <f t="shared" si="45"/>
        <v/>
      </c>
      <c r="N378" s="18" t="str">
        <f t="shared" si="46"/>
        <v/>
      </c>
      <c r="O378" t="str">
        <f t="shared" si="47"/>
        <v/>
      </c>
    </row>
    <row r="379" spans="8:15" x14ac:dyDescent="0.4">
      <c r="H379" s="17" t="str">
        <f t="shared" si="40"/>
        <v/>
      </c>
      <c r="I379" s="17" t="str">
        <f t="shared" si="41"/>
        <v/>
      </c>
      <c r="J379" s="17" t="str">
        <f t="shared" si="42"/>
        <v/>
      </c>
      <c r="K379" s="17" t="str">
        <f t="shared" si="43"/>
        <v/>
      </c>
      <c r="L379" s="17" t="str">
        <f t="shared" si="44"/>
        <v/>
      </c>
      <c r="M379" s="17" t="str">
        <f t="shared" si="45"/>
        <v/>
      </c>
      <c r="N379" s="18" t="str">
        <f t="shared" si="46"/>
        <v/>
      </c>
      <c r="O379" t="str">
        <f t="shared" si="47"/>
        <v/>
      </c>
    </row>
    <row r="380" spans="8:15" x14ac:dyDescent="0.4">
      <c r="H380" s="17" t="str">
        <f t="shared" si="40"/>
        <v/>
      </c>
      <c r="I380" s="17" t="str">
        <f t="shared" si="41"/>
        <v/>
      </c>
      <c r="J380" s="17" t="str">
        <f t="shared" si="42"/>
        <v/>
      </c>
      <c r="K380" s="17" t="str">
        <f t="shared" si="43"/>
        <v/>
      </c>
      <c r="L380" s="17" t="str">
        <f t="shared" si="44"/>
        <v/>
      </c>
      <c r="M380" s="17" t="str">
        <f t="shared" si="45"/>
        <v/>
      </c>
      <c r="N380" s="18" t="str">
        <f t="shared" si="46"/>
        <v/>
      </c>
      <c r="O380" t="str">
        <f t="shared" si="47"/>
        <v/>
      </c>
    </row>
    <row r="381" spans="8:15" x14ac:dyDescent="0.4">
      <c r="H381" s="17" t="str">
        <f t="shared" si="40"/>
        <v/>
      </c>
      <c r="I381" s="17" t="str">
        <f t="shared" si="41"/>
        <v/>
      </c>
      <c r="J381" s="17" t="str">
        <f t="shared" si="42"/>
        <v/>
      </c>
      <c r="K381" s="17" t="str">
        <f t="shared" si="43"/>
        <v/>
      </c>
      <c r="L381" s="17" t="str">
        <f t="shared" si="44"/>
        <v/>
      </c>
      <c r="M381" s="17" t="str">
        <f t="shared" si="45"/>
        <v/>
      </c>
      <c r="N381" s="18" t="str">
        <f t="shared" si="46"/>
        <v/>
      </c>
      <c r="O381" t="str">
        <f t="shared" si="47"/>
        <v/>
      </c>
    </row>
    <row r="382" spans="8:15" x14ac:dyDescent="0.4">
      <c r="H382" s="17" t="str">
        <f t="shared" si="40"/>
        <v/>
      </c>
      <c r="I382" s="17" t="str">
        <f t="shared" si="41"/>
        <v/>
      </c>
      <c r="J382" s="17" t="str">
        <f t="shared" si="42"/>
        <v/>
      </c>
      <c r="K382" s="17" t="str">
        <f t="shared" si="43"/>
        <v/>
      </c>
      <c r="L382" s="17" t="str">
        <f t="shared" si="44"/>
        <v/>
      </c>
      <c r="M382" s="17" t="str">
        <f t="shared" si="45"/>
        <v/>
      </c>
      <c r="N382" s="18" t="str">
        <f t="shared" si="46"/>
        <v/>
      </c>
      <c r="O382" t="str">
        <f t="shared" si="47"/>
        <v/>
      </c>
    </row>
    <row r="383" spans="8:15" x14ac:dyDescent="0.4">
      <c r="H383" s="17" t="str">
        <f t="shared" si="40"/>
        <v/>
      </c>
      <c r="I383" s="17" t="str">
        <f t="shared" si="41"/>
        <v/>
      </c>
      <c r="J383" s="17" t="str">
        <f t="shared" si="42"/>
        <v/>
      </c>
      <c r="K383" s="17" t="str">
        <f t="shared" si="43"/>
        <v/>
      </c>
      <c r="L383" s="17" t="str">
        <f t="shared" si="44"/>
        <v/>
      </c>
      <c r="M383" s="17" t="str">
        <f t="shared" si="45"/>
        <v/>
      </c>
      <c r="N383" s="18" t="str">
        <f t="shared" si="46"/>
        <v/>
      </c>
      <c r="O383" t="str">
        <f t="shared" si="47"/>
        <v/>
      </c>
    </row>
    <row r="384" spans="8:15" x14ac:dyDescent="0.4">
      <c r="H384" s="17" t="str">
        <f t="shared" si="40"/>
        <v/>
      </c>
      <c r="I384" s="17" t="str">
        <f t="shared" si="41"/>
        <v/>
      </c>
      <c r="J384" s="17" t="str">
        <f t="shared" si="42"/>
        <v/>
      </c>
      <c r="K384" s="17" t="str">
        <f t="shared" si="43"/>
        <v/>
      </c>
      <c r="L384" s="17" t="str">
        <f t="shared" si="44"/>
        <v/>
      </c>
      <c r="M384" s="17" t="str">
        <f t="shared" si="45"/>
        <v/>
      </c>
      <c r="N384" s="18" t="str">
        <f t="shared" si="46"/>
        <v/>
      </c>
      <c r="O384" t="str">
        <f t="shared" si="47"/>
        <v/>
      </c>
    </row>
    <row r="385" spans="8:15" x14ac:dyDescent="0.4">
      <c r="H385" s="17" t="str">
        <f t="shared" si="40"/>
        <v/>
      </c>
      <c r="I385" s="17" t="str">
        <f t="shared" si="41"/>
        <v/>
      </c>
      <c r="J385" s="17" t="str">
        <f t="shared" si="42"/>
        <v/>
      </c>
      <c r="K385" s="17" t="str">
        <f t="shared" si="43"/>
        <v/>
      </c>
      <c r="L385" s="17" t="str">
        <f t="shared" si="44"/>
        <v/>
      </c>
      <c r="M385" s="17" t="str">
        <f t="shared" si="45"/>
        <v/>
      </c>
      <c r="N385" s="18" t="str">
        <f t="shared" si="46"/>
        <v/>
      </c>
      <c r="O385" t="str">
        <f t="shared" si="47"/>
        <v/>
      </c>
    </row>
    <row r="386" spans="8:15" x14ac:dyDescent="0.4">
      <c r="H386" s="17" t="str">
        <f t="shared" si="40"/>
        <v/>
      </c>
      <c r="I386" s="17" t="str">
        <f t="shared" si="41"/>
        <v/>
      </c>
      <c r="J386" s="17" t="str">
        <f t="shared" si="42"/>
        <v/>
      </c>
      <c r="K386" s="17" t="str">
        <f t="shared" si="43"/>
        <v/>
      </c>
      <c r="L386" s="17" t="str">
        <f t="shared" si="44"/>
        <v/>
      </c>
      <c r="M386" s="17" t="str">
        <f t="shared" si="45"/>
        <v/>
      </c>
      <c r="N386" s="18" t="str">
        <f t="shared" si="46"/>
        <v/>
      </c>
      <c r="O386" t="str">
        <f t="shared" si="47"/>
        <v/>
      </c>
    </row>
    <row r="387" spans="8:15" x14ac:dyDescent="0.4">
      <c r="H387" s="17" t="str">
        <f t="shared" ref="H387:H450" si="48">IF(AND(B387&lt;&gt;"",D387&lt;&gt;""),D387/1.6021766341/B387,"")</f>
        <v/>
      </c>
      <c r="I387" s="17" t="str">
        <f t="shared" ref="I387:I450" si="49">IF(AND(B387&lt;&gt;"",D387&lt;&gt;"",C387&lt;&gt;""),D387*C387^2*0.000001,"")</f>
        <v/>
      </c>
      <c r="J387" s="17" t="str">
        <f t="shared" ref="J387:J450" si="50">IF(AND(A387&lt;&gt;"",B387&lt;&gt;"",C387&lt;&gt;""),(B387/2.509412225*(EXP(C387/86.17333262-2)-1.075*EXP(-2)))^(2/3)*300/A387,"")</f>
        <v/>
      </c>
      <c r="K387" s="17" t="str">
        <f t="shared" ref="K387:K450" si="51">IF(J387&lt;&gt;"",H387*(1+(J387*A387/300)^(-3/2)*B387/(2*2.509412225))^(1/3),"")</f>
        <v/>
      </c>
      <c r="L387" s="17" t="str">
        <f t="shared" ref="L387:L450" si="52">IF(AND(A387&lt;&gt;"",M387&lt;&gt;""),M387*(300/A387)^(3/2),"")</f>
        <v/>
      </c>
      <c r="M387" s="17" t="str">
        <f t="shared" ref="M387:M450" si="53">IF(AND(C387&lt;&gt;"",D387&lt;&gt;""),D387/4.02052163221989*(EXP(C387/86.17333262-2)-1.075*EXP(-2))*(1+0.5/(EXP(C387/86.17333262-2)-1.075*EXP(-2)))^(1/3),"")</f>
        <v/>
      </c>
      <c r="N387" s="18" t="str">
        <f t="shared" ref="N387:N450" si="54">IF(M387&lt;&gt;"",0.12122458*M387,"")</f>
        <v/>
      </c>
      <c r="O387" t="str">
        <f t="shared" ref="O387:O450" si="55">IF(AND(B387&lt;&gt;"",C387&lt;&gt;""),1.255*B387*(EXP(C387/86.17333262-2)-1.075*EXP(-2)),"")</f>
        <v/>
      </c>
    </row>
    <row r="388" spans="8:15" x14ac:dyDescent="0.4">
      <c r="H388" s="17" t="str">
        <f t="shared" si="48"/>
        <v/>
      </c>
      <c r="I388" s="17" t="str">
        <f t="shared" si="49"/>
        <v/>
      </c>
      <c r="J388" s="17" t="str">
        <f t="shared" si="50"/>
        <v/>
      </c>
      <c r="K388" s="17" t="str">
        <f t="shared" si="51"/>
        <v/>
      </c>
      <c r="L388" s="17" t="str">
        <f t="shared" si="52"/>
        <v/>
      </c>
      <c r="M388" s="17" t="str">
        <f t="shared" si="53"/>
        <v/>
      </c>
      <c r="N388" s="18" t="str">
        <f t="shared" si="54"/>
        <v/>
      </c>
      <c r="O388" t="str">
        <f t="shared" si="55"/>
        <v/>
      </c>
    </row>
    <row r="389" spans="8:15" x14ac:dyDescent="0.4">
      <c r="H389" s="17" t="str">
        <f t="shared" si="48"/>
        <v/>
      </c>
      <c r="I389" s="17" t="str">
        <f t="shared" si="49"/>
        <v/>
      </c>
      <c r="J389" s="17" t="str">
        <f t="shared" si="50"/>
        <v/>
      </c>
      <c r="K389" s="17" t="str">
        <f t="shared" si="51"/>
        <v/>
      </c>
      <c r="L389" s="17" t="str">
        <f t="shared" si="52"/>
        <v/>
      </c>
      <c r="M389" s="17" t="str">
        <f t="shared" si="53"/>
        <v/>
      </c>
      <c r="N389" s="18" t="str">
        <f t="shared" si="54"/>
        <v/>
      </c>
      <c r="O389" t="str">
        <f t="shared" si="55"/>
        <v/>
      </c>
    </row>
    <row r="390" spans="8:15" x14ac:dyDescent="0.4">
      <c r="H390" s="17" t="str">
        <f t="shared" si="48"/>
        <v/>
      </c>
      <c r="I390" s="17" t="str">
        <f t="shared" si="49"/>
        <v/>
      </c>
      <c r="J390" s="17" t="str">
        <f t="shared" si="50"/>
        <v/>
      </c>
      <c r="K390" s="17" t="str">
        <f t="shared" si="51"/>
        <v/>
      </c>
      <c r="L390" s="17" t="str">
        <f t="shared" si="52"/>
        <v/>
      </c>
      <c r="M390" s="17" t="str">
        <f t="shared" si="53"/>
        <v/>
      </c>
      <c r="N390" s="18" t="str">
        <f t="shared" si="54"/>
        <v/>
      </c>
      <c r="O390" t="str">
        <f t="shared" si="55"/>
        <v/>
      </c>
    </row>
    <row r="391" spans="8:15" x14ac:dyDescent="0.4">
      <c r="H391" s="17" t="str">
        <f t="shared" si="48"/>
        <v/>
      </c>
      <c r="I391" s="17" t="str">
        <f t="shared" si="49"/>
        <v/>
      </c>
      <c r="J391" s="17" t="str">
        <f t="shared" si="50"/>
        <v/>
      </c>
      <c r="K391" s="17" t="str">
        <f t="shared" si="51"/>
        <v/>
      </c>
      <c r="L391" s="17" t="str">
        <f t="shared" si="52"/>
        <v/>
      </c>
      <c r="M391" s="17" t="str">
        <f t="shared" si="53"/>
        <v/>
      </c>
      <c r="N391" s="18" t="str">
        <f t="shared" si="54"/>
        <v/>
      </c>
      <c r="O391" t="str">
        <f t="shared" si="55"/>
        <v/>
      </c>
    </row>
    <row r="392" spans="8:15" x14ac:dyDescent="0.4">
      <c r="H392" s="17" t="str">
        <f t="shared" si="48"/>
        <v/>
      </c>
      <c r="I392" s="17" t="str">
        <f t="shared" si="49"/>
        <v/>
      </c>
      <c r="J392" s="17" t="str">
        <f t="shared" si="50"/>
        <v/>
      </c>
      <c r="K392" s="17" t="str">
        <f t="shared" si="51"/>
        <v/>
      </c>
      <c r="L392" s="17" t="str">
        <f t="shared" si="52"/>
        <v/>
      </c>
      <c r="M392" s="17" t="str">
        <f t="shared" si="53"/>
        <v/>
      </c>
      <c r="N392" s="18" t="str">
        <f t="shared" si="54"/>
        <v/>
      </c>
      <c r="O392" t="str">
        <f t="shared" si="55"/>
        <v/>
      </c>
    </row>
    <row r="393" spans="8:15" x14ac:dyDescent="0.4">
      <c r="H393" s="17" t="str">
        <f t="shared" si="48"/>
        <v/>
      </c>
      <c r="I393" s="17" t="str">
        <f t="shared" si="49"/>
        <v/>
      </c>
      <c r="J393" s="17" t="str">
        <f t="shared" si="50"/>
        <v/>
      </c>
      <c r="K393" s="17" t="str">
        <f t="shared" si="51"/>
        <v/>
      </c>
      <c r="L393" s="17" t="str">
        <f t="shared" si="52"/>
        <v/>
      </c>
      <c r="M393" s="17" t="str">
        <f t="shared" si="53"/>
        <v/>
      </c>
      <c r="N393" s="18" t="str">
        <f t="shared" si="54"/>
        <v/>
      </c>
      <c r="O393" t="str">
        <f t="shared" si="55"/>
        <v/>
      </c>
    </row>
    <row r="394" spans="8:15" x14ac:dyDescent="0.4">
      <c r="H394" s="17" t="str">
        <f t="shared" si="48"/>
        <v/>
      </c>
      <c r="I394" s="17" t="str">
        <f t="shared" si="49"/>
        <v/>
      </c>
      <c r="J394" s="17" t="str">
        <f t="shared" si="50"/>
        <v/>
      </c>
      <c r="K394" s="17" t="str">
        <f t="shared" si="51"/>
        <v/>
      </c>
      <c r="L394" s="17" t="str">
        <f t="shared" si="52"/>
        <v/>
      </c>
      <c r="M394" s="17" t="str">
        <f t="shared" si="53"/>
        <v/>
      </c>
      <c r="N394" s="18" t="str">
        <f t="shared" si="54"/>
        <v/>
      </c>
      <c r="O394" t="str">
        <f t="shared" si="55"/>
        <v/>
      </c>
    </row>
    <row r="395" spans="8:15" x14ac:dyDescent="0.4">
      <c r="H395" s="17" t="str">
        <f t="shared" si="48"/>
        <v/>
      </c>
      <c r="I395" s="17" t="str">
        <f t="shared" si="49"/>
        <v/>
      </c>
      <c r="J395" s="17" t="str">
        <f t="shared" si="50"/>
        <v/>
      </c>
      <c r="K395" s="17" t="str">
        <f t="shared" si="51"/>
        <v/>
      </c>
      <c r="L395" s="17" t="str">
        <f t="shared" si="52"/>
        <v/>
      </c>
      <c r="M395" s="17" t="str">
        <f t="shared" si="53"/>
        <v/>
      </c>
      <c r="N395" s="18" t="str">
        <f t="shared" si="54"/>
        <v/>
      </c>
      <c r="O395" t="str">
        <f t="shared" si="55"/>
        <v/>
      </c>
    </row>
    <row r="396" spans="8:15" x14ac:dyDescent="0.4">
      <c r="H396" s="17" t="str">
        <f t="shared" si="48"/>
        <v/>
      </c>
      <c r="I396" s="17" t="str">
        <f t="shared" si="49"/>
        <v/>
      </c>
      <c r="J396" s="17" t="str">
        <f t="shared" si="50"/>
        <v/>
      </c>
      <c r="K396" s="17" t="str">
        <f t="shared" si="51"/>
        <v/>
      </c>
      <c r="L396" s="17" t="str">
        <f t="shared" si="52"/>
        <v/>
      </c>
      <c r="M396" s="17" t="str">
        <f t="shared" si="53"/>
        <v/>
      </c>
      <c r="N396" s="18" t="str">
        <f t="shared" si="54"/>
        <v/>
      </c>
      <c r="O396" t="str">
        <f t="shared" si="55"/>
        <v/>
      </c>
    </row>
    <row r="397" spans="8:15" x14ac:dyDescent="0.4">
      <c r="H397" s="17" t="str">
        <f t="shared" si="48"/>
        <v/>
      </c>
      <c r="I397" s="17" t="str">
        <f t="shared" si="49"/>
        <v/>
      </c>
      <c r="J397" s="17" t="str">
        <f t="shared" si="50"/>
        <v/>
      </c>
      <c r="K397" s="17" t="str">
        <f t="shared" si="51"/>
        <v/>
      </c>
      <c r="L397" s="17" t="str">
        <f t="shared" si="52"/>
        <v/>
      </c>
      <c r="M397" s="17" t="str">
        <f t="shared" si="53"/>
        <v/>
      </c>
      <c r="N397" s="18" t="str">
        <f t="shared" si="54"/>
        <v/>
      </c>
      <c r="O397" t="str">
        <f t="shared" si="55"/>
        <v/>
      </c>
    </row>
    <row r="398" spans="8:15" x14ac:dyDescent="0.4">
      <c r="H398" s="17" t="str">
        <f t="shared" si="48"/>
        <v/>
      </c>
      <c r="I398" s="17" t="str">
        <f t="shared" si="49"/>
        <v/>
      </c>
      <c r="J398" s="17" t="str">
        <f t="shared" si="50"/>
        <v/>
      </c>
      <c r="K398" s="17" t="str">
        <f t="shared" si="51"/>
        <v/>
      </c>
      <c r="L398" s="17" t="str">
        <f t="shared" si="52"/>
        <v/>
      </c>
      <c r="M398" s="17" t="str">
        <f t="shared" si="53"/>
        <v/>
      </c>
      <c r="N398" s="18" t="str">
        <f t="shared" si="54"/>
        <v/>
      </c>
      <c r="O398" t="str">
        <f t="shared" si="55"/>
        <v/>
      </c>
    </row>
    <row r="399" spans="8:15" x14ac:dyDescent="0.4">
      <c r="H399" s="17" t="str">
        <f t="shared" si="48"/>
        <v/>
      </c>
      <c r="I399" s="17" t="str">
        <f t="shared" si="49"/>
        <v/>
      </c>
      <c r="J399" s="17" t="str">
        <f t="shared" si="50"/>
        <v/>
      </c>
      <c r="K399" s="17" t="str">
        <f t="shared" si="51"/>
        <v/>
      </c>
      <c r="L399" s="17" t="str">
        <f t="shared" si="52"/>
        <v/>
      </c>
      <c r="M399" s="17" t="str">
        <f t="shared" si="53"/>
        <v/>
      </c>
      <c r="N399" s="18" t="str">
        <f t="shared" si="54"/>
        <v/>
      </c>
      <c r="O399" t="str">
        <f t="shared" si="55"/>
        <v/>
      </c>
    </row>
    <row r="400" spans="8:15" x14ac:dyDescent="0.4">
      <c r="H400" s="17" t="str">
        <f t="shared" si="48"/>
        <v/>
      </c>
      <c r="I400" s="17" t="str">
        <f t="shared" si="49"/>
        <v/>
      </c>
      <c r="J400" s="17" t="str">
        <f t="shared" si="50"/>
        <v/>
      </c>
      <c r="K400" s="17" t="str">
        <f t="shared" si="51"/>
        <v/>
      </c>
      <c r="L400" s="17" t="str">
        <f t="shared" si="52"/>
        <v/>
      </c>
      <c r="M400" s="17" t="str">
        <f t="shared" si="53"/>
        <v/>
      </c>
      <c r="N400" s="18" t="str">
        <f t="shared" si="54"/>
        <v/>
      </c>
      <c r="O400" t="str">
        <f t="shared" si="55"/>
        <v/>
      </c>
    </row>
    <row r="401" spans="8:15" x14ac:dyDescent="0.4">
      <c r="H401" s="17" t="str">
        <f t="shared" si="48"/>
        <v/>
      </c>
      <c r="I401" s="17" t="str">
        <f t="shared" si="49"/>
        <v/>
      </c>
      <c r="J401" s="17" t="str">
        <f t="shared" si="50"/>
        <v/>
      </c>
      <c r="K401" s="17" t="str">
        <f t="shared" si="51"/>
        <v/>
      </c>
      <c r="L401" s="17" t="str">
        <f t="shared" si="52"/>
        <v/>
      </c>
      <c r="M401" s="17" t="str">
        <f t="shared" si="53"/>
        <v/>
      </c>
      <c r="N401" s="18" t="str">
        <f t="shared" si="54"/>
        <v/>
      </c>
      <c r="O401" t="str">
        <f t="shared" si="55"/>
        <v/>
      </c>
    </row>
    <row r="402" spans="8:15" x14ac:dyDescent="0.4">
      <c r="H402" s="17" t="str">
        <f t="shared" si="48"/>
        <v/>
      </c>
      <c r="I402" s="17" t="str">
        <f t="shared" si="49"/>
        <v/>
      </c>
      <c r="J402" s="17" t="str">
        <f t="shared" si="50"/>
        <v/>
      </c>
      <c r="K402" s="17" t="str">
        <f t="shared" si="51"/>
        <v/>
      </c>
      <c r="L402" s="17" t="str">
        <f t="shared" si="52"/>
        <v/>
      </c>
      <c r="M402" s="17" t="str">
        <f t="shared" si="53"/>
        <v/>
      </c>
      <c r="N402" s="18" t="str">
        <f t="shared" si="54"/>
        <v/>
      </c>
      <c r="O402" t="str">
        <f t="shared" si="55"/>
        <v/>
      </c>
    </row>
    <row r="403" spans="8:15" x14ac:dyDescent="0.4">
      <c r="H403" s="17" t="str">
        <f t="shared" si="48"/>
        <v/>
      </c>
      <c r="I403" s="17" t="str">
        <f t="shared" si="49"/>
        <v/>
      </c>
      <c r="J403" s="17" t="str">
        <f t="shared" si="50"/>
        <v/>
      </c>
      <c r="K403" s="17" t="str">
        <f t="shared" si="51"/>
        <v/>
      </c>
      <c r="L403" s="17" t="str">
        <f t="shared" si="52"/>
        <v/>
      </c>
      <c r="M403" s="17" t="str">
        <f t="shared" si="53"/>
        <v/>
      </c>
      <c r="N403" s="18" t="str">
        <f t="shared" si="54"/>
        <v/>
      </c>
      <c r="O403" t="str">
        <f t="shared" si="55"/>
        <v/>
      </c>
    </row>
    <row r="404" spans="8:15" x14ac:dyDescent="0.4">
      <c r="H404" s="17" t="str">
        <f t="shared" si="48"/>
        <v/>
      </c>
      <c r="I404" s="17" t="str">
        <f t="shared" si="49"/>
        <v/>
      </c>
      <c r="J404" s="17" t="str">
        <f t="shared" si="50"/>
        <v/>
      </c>
      <c r="K404" s="17" t="str">
        <f t="shared" si="51"/>
        <v/>
      </c>
      <c r="L404" s="17" t="str">
        <f t="shared" si="52"/>
        <v/>
      </c>
      <c r="M404" s="17" t="str">
        <f t="shared" si="53"/>
        <v/>
      </c>
      <c r="N404" s="18" t="str">
        <f t="shared" si="54"/>
        <v/>
      </c>
      <c r="O404" t="str">
        <f t="shared" si="55"/>
        <v/>
      </c>
    </row>
    <row r="405" spans="8:15" x14ac:dyDescent="0.4">
      <c r="H405" s="17" t="str">
        <f t="shared" si="48"/>
        <v/>
      </c>
      <c r="I405" s="17" t="str">
        <f t="shared" si="49"/>
        <v/>
      </c>
      <c r="J405" s="17" t="str">
        <f t="shared" si="50"/>
        <v/>
      </c>
      <c r="K405" s="17" t="str">
        <f t="shared" si="51"/>
        <v/>
      </c>
      <c r="L405" s="17" t="str">
        <f t="shared" si="52"/>
        <v/>
      </c>
      <c r="M405" s="17" t="str">
        <f t="shared" si="53"/>
        <v/>
      </c>
      <c r="N405" s="18" t="str">
        <f t="shared" si="54"/>
        <v/>
      </c>
      <c r="O405" t="str">
        <f t="shared" si="55"/>
        <v/>
      </c>
    </row>
    <row r="406" spans="8:15" x14ac:dyDescent="0.4">
      <c r="H406" s="17" t="str">
        <f t="shared" si="48"/>
        <v/>
      </c>
      <c r="I406" s="17" t="str">
        <f t="shared" si="49"/>
        <v/>
      </c>
      <c r="J406" s="17" t="str">
        <f t="shared" si="50"/>
        <v/>
      </c>
      <c r="K406" s="17" t="str">
        <f t="shared" si="51"/>
        <v/>
      </c>
      <c r="L406" s="17" t="str">
        <f t="shared" si="52"/>
        <v/>
      </c>
      <c r="M406" s="17" t="str">
        <f t="shared" si="53"/>
        <v/>
      </c>
      <c r="N406" s="18" t="str">
        <f t="shared" si="54"/>
        <v/>
      </c>
      <c r="O406" t="str">
        <f t="shared" si="55"/>
        <v/>
      </c>
    </row>
    <row r="407" spans="8:15" x14ac:dyDescent="0.4">
      <c r="H407" s="17" t="str">
        <f t="shared" si="48"/>
        <v/>
      </c>
      <c r="I407" s="17" t="str">
        <f t="shared" si="49"/>
        <v/>
      </c>
      <c r="J407" s="17" t="str">
        <f t="shared" si="50"/>
        <v/>
      </c>
      <c r="K407" s="17" t="str">
        <f t="shared" si="51"/>
        <v/>
      </c>
      <c r="L407" s="17" t="str">
        <f t="shared" si="52"/>
        <v/>
      </c>
      <c r="M407" s="17" t="str">
        <f t="shared" si="53"/>
        <v/>
      </c>
      <c r="N407" s="18" t="str">
        <f t="shared" si="54"/>
        <v/>
      </c>
      <c r="O407" t="str">
        <f t="shared" si="55"/>
        <v/>
      </c>
    </row>
    <row r="408" spans="8:15" x14ac:dyDescent="0.4">
      <c r="H408" s="17" t="str">
        <f t="shared" si="48"/>
        <v/>
      </c>
      <c r="I408" s="17" t="str">
        <f t="shared" si="49"/>
        <v/>
      </c>
      <c r="J408" s="17" t="str">
        <f t="shared" si="50"/>
        <v/>
      </c>
      <c r="K408" s="17" t="str">
        <f t="shared" si="51"/>
        <v/>
      </c>
      <c r="L408" s="17" t="str">
        <f t="shared" si="52"/>
        <v/>
      </c>
      <c r="M408" s="17" t="str">
        <f t="shared" si="53"/>
        <v/>
      </c>
      <c r="N408" s="18" t="str">
        <f t="shared" si="54"/>
        <v/>
      </c>
      <c r="O408" t="str">
        <f t="shared" si="55"/>
        <v/>
      </c>
    </row>
    <row r="409" spans="8:15" x14ac:dyDescent="0.4">
      <c r="H409" s="17" t="str">
        <f t="shared" si="48"/>
        <v/>
      </c>
      <c r="I409" s="17" t="str">
        <f t="shared" si="49"/>
        <v/>
      </c>
      <c r="J409" s="17" t="str">
        <f t="shared" si="50"/>
        <v/>
      </c>
      <c r="K409" s="17" t="str">
        <f t="shared" si="51"/>
        <v/>
      </c>
      <c r="L409" s="17" t="str">
        <f t="shared" si="52"/>
        <v/>
      </c>
      <c r="M409" s="17" t="str">
        <f t="shared" si="53"/>
        <v/>
      </c>
      <c r="N409" s="18" t="str">
        <f t="shared" si="54"/>
        <v/>
      </c>
      <c r="O409" t="str">
        <f t="shared" si="55"/>
        <v/>
      </c>
    </row>
    <row r="410" spans="8:15" x14ac:dyDescent="0.4">
      <c r="H410" s="17" t="str">
        <f t="shared" si="48"/>
        <v/>
      </c>
      <c r="I410" s="17" t="str">
        <f t="shared" si="49"/>
        <v/>
      </c>
      <c r="J410" s="17" t="str">
        <f t="shared" si="50"/>
        <v/>
      </c>
      <c r="K410" s="17" t="str">
        <f t="shared" si="51"/>
        <v/>
      </c>
      <c r="L410" s="17" t="str">
        <f t="shared" si="52"/>
        <v/>
      </c>
      <c r="M410" s="17" t="str">
        <f t="shared" si="53"/>
        <v/>
      </c>
      <c r="N410" s="18" t="str">
        <f t="shared" si="54"/>
        <v/>
      </c>
      <c r="O410" t="str">
        <f t="shared" si="55"/>
        <v/>
      </c>
    </row>
    <row r="411" spans="8:15" x14ac:dyDescent="0.4">
      <c r="H411" s="17" t="str">
        <f t="shared" si="48"/>
        <v/>
      </c>
      <c r="I411" s="17" t="str">
        <f t="shared" si="49"/>
        <v/>
      </c>
      <c r="J411" s="17" t="str">
        <f t="shared" si="50"/>
        <v/>
      </c>
      <c r="K411" s="17" t="str">
        <f t="shared" si="51"/>
        <v/>
      </c>
      <c r="L411" s="17" t="str">
        <f t="shared" si="52"/>
        <v/>
      </c>
      <c r="M411" s="17" t="str">
        <f t="shared" si="53"/>
        <v/>
      </c>
      <c r="N411" s="18" t="str">
        <f t="shared" si="54"/>
        <v/>
      </c>
      <c r="O411" t="str">
        <f t="shared" si="55"/>
        <v/>
      </c>
    </row>
    <row r="412" spans="8:15" x14ac:dyDescent="0.4">
      <c r="H412" s="17" t="str">
        <f t="shared" si="48"/>
        <v/>
      </c>
      <c r="I412" s="17" t="str">
        <f t="shared" si="49"/>
        <v/>
      </c>
      <c r="J412" s="17" t="str">
        <f t="shared" si="50"/>
        <v/>
      </c>
      <c r="K412" s="17" t="str">
        <f t="shared" si="51"/>
        <v/>
      </c>
      <c r="L412" s="17" t="str">
        <f t="shared" si="52"/>
        <v/>
      </c>
      <c r="M412" s="17" t="str">
        <f t="shared" si="53"/>
        <v/>
      </c>
      <c r="N412" s="18" t="str">
        <f t="shared" si="54"/>
        <v/>
      </c>
      <c r="O412" t="str">
        <f t="shared" si="55"/>
        <v/>
      </c>
    </row>
    <row r="413" spans="8:15" x14ac:dyDescent="0.4">
      <c r="H413" s="17" t="str">
        <f t="shared" si="48"/>
        <v/>
      </c>
      <c r="I413" s="17" t="str">
        <f t="shared" si="49"/>
        <v/>
      </c>
      <c r="J413" s="17" t="str">
        <f t="shared" si="50"/>
        <v/>
      </c>
      <c r="K413" s="17" t="str">
        <f t="shared" si="51"/>
        <v/>
      </c>
      <c r="L413" s="17" t="str">
        <f t="shared" si="52"/>
        <v/>
      </c>
      <c r="M413" s="17" t="str">
        <f t="shared" si="53"/>
        <v/>
      </c>
      <c r="N413" s="18" t="str">
        <f t="shared" si="54"/>
        <v/>
      </c>
      <c r="O413" t="str">
        <f t="shared" si="55"/>
        <v/>
      </c>
    </row>
    <row r="414" spans="8:15" x14ac:dyDescent="0.4">
      <c r="H414" s="17" t="str">
        <f t="shared" si="48"/>
        <v/>
      </c>
      <c r="I414" s="17" t="str">
        <f t="shared" si="49"/>
        <v/>
      </c>
      <c r="J414" s="17" t="str">
        <f t="shared" si="50"/>
        <v/>
      </c>
      <c r="K414" s="17" t="str">
        <f t="shared" si="51"/>
        <v/>
      </c>
      <c r="L414" s="17" t="str">
        <f t="shared" si="52"/>
        <v/>
      </c>
      <c r="M414" s="17" t="str">
        <f t="shared" si="53"/>
        <v/>
      </c>
      <c r="N414" s="18" t="str">
        <f t="shared" si="54"/>
        <v/>
      </c>
      <c r="O414" t="str">
        <f t="shared" si="55"/>
        <v/>
      </c>
    </row>
    <row r="415" spans="8:15" x14ac:dyDescent="0.4">
      <c r="H415" s="17" t="str">
        <f t="shared" si="48"/>
        <v/>
      </c>
      <c r="I415" s="17" t="str">
        <f t="shared" si="49"/>
        <v/>
      </c>
      <c r="J415" s="17" t="str">
        <f t="shared" si="50"/>
        <v/>
      </c>
      <c r="K415" s="17" t="str">
        <f t="shared" si="51"/>
        <v/>
      </c>
      <c r="L415" s="17" t="str">
        <f t="shared" si="52"/>
        <v/>
      </c>
      <c r="M415" s="17" t="str">
        <f t="shared" si="53"/>
        <v/>
      </c>
      <c r="N415" s="18" t="str">
        <f t="shared" si="54"/>
        <v/>
      </c>
      <c r="O415" t="str">
        <f t="shared" si="55"/>
        <v/>
      </c>
    </row>
    <row r="416" spans="8:15" x14ac:dyDescent="0.4">
      <c r="H416" s="17" t="str">
        <f t="shared" si="48"/>
        <v/>
      </c>
      <c r="I416" s="17" t="str">
        <f t="shared" si="49"/>
        <v/>
      </c>
      <c r="J416" s="17" t="str">
        <f t="shared" si="50"/>
        <v/>
      </c>
      <c r="K416" s="17" t="str">
        <f t="shared" si="51"/>
        <v/>
      </c>
      <c r="L416" s="17" t="str">
        <f t="shared" si="52"/>
        <v/>
      </c>
      <c r="M416" s="17" t="str">
        <f t="shared" si="53"/>
        <v/>
      </c>
      <c r="N416" s="18" t="str">
        <f t="shared" si="54"/>
        <v/>
      </c>
      <c r="O416" t="str">
        <f t="shared" si="55"/>
        <v/>
      </c>
    </row>
    <row r="417" spans="8:15" x14ac:dyDescent="0.4">
      <c r="H417" s="17" t="str">
        <f t="shared" si="48"/>
        <v/>
      </c>
      <c r="I417" s="17" t="str">
        <f t="shared" si="49"/>
        <v/>
      </c>
      <c r="J417" s="17" t="str">
        <f t="shared" si="50"/>
        <v/>
      </c>
      <c r="K417" s="17" t="str">
        <f t="shared" si="51"/>
        <v/>
      </c>
      <c r="L417" s="17" t="str">
        <f t="shared" si="52"/>
        <v/>
      </c>
      <c r="M417" s="17" t="str">
        <f t="shared" si="53"/>
        <v/>
      </c>
      <c r="N417" s="18" t="str">
        <f t="shared" si="54"/>
        <v/>
      </c>
      <c r="O417" t="str">
        <f t="shared" si="55"/>
        <v/>
      </c>
    </row>
    <row r="418" spans="8:15" x14ac:dyDescent="0.4">
      <c r="H418" s="17" t="str">
        <f t="shared" si="48"/>
        <v/>
      </c>
      <c r="I418" s="17" t="str">
        <f t="shared" si="49"/>
        <v/>
      </c>
      <c r="J418" s="17" t="str">
        <f t="shared" si="50"/>
        <v/>
      </c>
      <c r="K418" s="17" t="str">
        <f t="shared" si="51"/>
        <v/>
      </c>
      <c r="L418" s="17" t="str">
        <f t="shared" si="52"/>
        <v/>
      </c>
      <c r="M418" s="17" t="str">
        <f t="shared" si="53"/>
        <v/>
      </c>
      <c r="N418" s="18" t="str">
        <f t="shared" si="54"/>
        <v/>
      </c>
      <c r="O418" t="str">
        <f t="shared" si="55"/>
        <v/>
      </c>
    </row>
    <row r="419" spans="8:15" x14ac:dyDescent="0.4">
      <c r="H419" s="17" t="str">
        <f t="shared" si="48"/>
        <v/>
      </c>
      <c r="I419" s="17" t="str">
        <f t="shared" si="49"/>
        <v/>
      </c>
      <c r="J419" s="17" t="str">
        <f t="shared" si="50"/>
        <v/>
      </c>
      <c r="K419" s="17" t="str">
        <f t="shared" si="51"/>
        <v/>
      </c>
      <c r="L419" s="17" t="str">
        <f t="shared" si="52"/>
        <v/>
      </c>
      <c r="M419" s="17" t="str">
        <f t="shared" si="53"/>
        <v/>
      </c>
      <c r="N419" s="18" t="str">
        <f t="shared" si="54"/>
        <v/>
      </c>
      <c r="O419" t="str">
        <f t="shared" si="55"/>
        <v/>
      </c>
    </row>
    <row r="420" spans="8:15" x14ac:dyDescent="0.4">
      <c r="H420" s="17" t="str">
        <f t="shared" si="48"/>
        <v/>
      </c>
      <c r="I420" s="17" t="str">
        <f t="shared" si="49"/>
        <v/>
      </c>
      <c r="J420" s="17" t="str">
        <f t="shared" si="50"/>
        <v/>
      </c>
      <c r="K420" s="17" t="str">
        <f t="shared" si="51"/>
        <v/>
      </c>
      <c r="L420" s="17" t="str">
        <f t="shared" si="52"/>
        <v/>
      </c>
      <c r="M420" s="17" t="str">
        <f t="shared" si="53"/>
        <v/>
      </c>
      <c r="N420" s="18" t="str">
        <f t="shared" si="54"/>
        <v/>
      </c>
      <c r="O420" t="str">
        <f t="shared" si="55"/>
        <v/>
      </c>
    </row>
    <row r="421" spans="8:15" x14ac:dyDescent="0.4">
      <c r="H421" s="17" t="str">
        <f t="shared" si="48"/>
        <v/>
      </c>
      <c r="I421" s="17" t="str">
        <f t="shared" si="49"/>
        <v/>
      </c>
      <c r="J421" s="17" t="str">
        <f t="shared" si="50"/>
        <v/>
      </c>
      <c r="K421" s="17" t="str">
        <f t="shared" si="51"/>
        <v/>
      </c>
      <c r="L421" s="17" t="str">
        <f t="shared" si="52"/>
        <v/>
      </c>
      <c r="M421" s="17" t="str">
        <f t="shared" si="53"/>
        <v/>
      </c>
      <c r="N421" s="18" t="str">
        <f t="shared" si="54"/>
        <v/>
      </c>
      <c r="O421" t="str">
        <f t="shared" si="55"/>
        <v/>
      </c>
    </row>
    <row r="422" spans="8:15" x14ac:dyDescent="0.4">
      <c r="H422" s="17" t="str">
        <f t="shared" si="48"/>
        <v/>
      </c>
      <c r="I422" s="17" t="str">
        <f t="shared" si="49"/>
        <v/>
      </c>
      <c r="J422" s="17" t="str">
        <f t="shared" si="50"/>
        <v/>
      </c>
      <c r="K422" s="17" t="str">
        <f t="shared" si="51"/>
        <v/>
      </c>
      <c r="L422" s="17" t="str">
        <f t="shared" si="52"/>
        <v/>
      </c>
      <c r="M422" s="17" t="str">
        <f t="shared" si="53"/>
        <v/>
      </c>
      <c r="N422" s="18" t="str">
        <f t="shared" si="54"/>
        <v/>
      </c>
      <c r="O422" t="str">
        <f t="shared" si="55"/>
        <v/>
      </c>
    </row>
    <row r="423" spans="8:15" x14ac:dyDescent="0.4">
      <c r="H423" s="17" t="str">
        <f t="shared" si="48"/>
        <v/>
      </c>
      <c r="I423" s="17" t="str">
        <f t="shared" si="49"/>
        <v/>
      </c>
      <c r="J423" s="17" t="str">
        <f t="shared" si="50"/>
        <v/>
      </c>
      <c r="K423" s="17" t="str">
        <f t="shared" si="51"/>
        <v/>
      </c>
      <c r="L423" s="17" t="str">
        <f t="shared" si="52"/>
        <v/>
      </c>
      <c r="M423" s="17" t="str">
        <f t="shared" si="53"/>
        <v/>
      </c>
      <c r="N423" s="18" t="str">
        <f t="shared" si="54"/>
        <v/>
      </c>
      <c r="O423" t="str">
        <f t="shared" si="55"/>
        <v/>
      </c>
    </row>
    <row r="424" spans="8:15" x14ac:dyDescent="0.4">
      <c r="H424" s="17" t="str">
        <f t="shared" si="48"/>
        <v/>
      </c>
      <c r="I424" s="17" t="str">
        <f t="shared" si="49"/>
        <v/>
      </c>
      <c r="J424" s="17" t="str">
        <f t="shared" si="50"/>
        <v/>
      </c>
      <c r="K424" s="17" t="str">
        <f t="shared" si="51"/>
        <v/>
      </c>
      <c r="L424" s="17" t="str">
        <f t="shared" si="52"/>
        <v/>
      </c>
      <c r="M424" s="17" t="str">
        <f t="shared" si="53"/>
        <v/>
      </c>
      <c r="N424" s="18" t="str">
        <f t="shared" si="54"/>
        <v/>
      </c>
      <c r="O424" t="str">
        <f t="shared" si="55"/>
        <v/>
      </c>
    </row>
    <row r="425" spans="8:15" x14ac:dyDescent="0.4">
      <c r="H425" s="17" t="str">
        <f t="shared" si="48"/>
        <v/>
      </c>
      <c r="I425" s="17" t="str">
        <f t="shared" si="49"/>
        <v/>
      </c>
      <c r="J425" s="17" t="str">
        <f t="shared" si="50"/>
        <v/>
      </c>
      <c r="K425" s="17" t="str">
        <f t="shared" si="51"/>
        <v/>
      </c>
      <c r="L425" s="17" t="str">
        <f t="shared" si="52"/>
        <v/>
      </c>
      <c r="M425" s="17" t="str">
        <f t="shared" si="53"/>
        <v/>
      </c>
      <c r="N425" s="18" t="str">
        <f t="shared" si="54"/>
        <v/>
      </c>
      <c r="O425" t="str">
        <f t="shared" si="55"/>
        <v/>
      </c>
    </row>
    <row r="426" spans="8:15" x14ac:dyDescent="0.4">
      <c r="H426" s="17" t="str">
        <f t="shared" si="48"/>
        <v/>
      </c>
      <c r="I426" s="17" t="str">
        <f t="shared" si="49"/>
        <v/>
      </c>
      <c r="J426" s="17" t="str">
        <f t="shared" si="50"/>
        <v/>
      </c>
      <c r="K426" s="17" t="str">
        <f t="shared" si="51"/>
        <v/>
      </c>
      <c r="L426" s="17" t="str">
        <f t="shared" si="52"/>
        <v/>
      </c>
      <c r="M426" s="17" t="str">
        <f t="shared" si="53"/>
        <v/>
      </c>
      <c r="N426" s="18" t="str">
        <f t="shared" si="54"/>
        <v/>
      </c>
      <c r="O426" t="str">
        <f t="shared" si="55"/>
        <v/>
      </c>
    </row>
    <row r="427" spans="8:15" x14ac:dyDescent="0.4">
      <c r="H427" s="17" t="str">
        <f t="shared" si="48"/>
        <v/>
      </c>
      <c r="I427" s="17" t="str">
        <f t="shared" si="49"/>
        <v/>
      </c>
      <c r="J427" s="17" t="str">
        <f t="shared" si="50"/>
        <v/>
      </c>
      <c r="K427" s="17" t="str">
        <f t="shared" si="51"/>
        <v/>
      </c>
      <c r="L427" s="17" t="str">
        <f t="shared" si="52"/>
        <v/>
      </c>
      <c r="M427" s="17" t="str">
        <f t="shared" si="53"/>
        <v/>
      </c>
      <c r="N427" s="18" t="str">
        <f t="shared" si="54"/>
        <v/>
      </c>
      <c r="O427" t="str">
        <f t="shared" si="55"/>
        <v/>
      </c>
    </row>
    <row r="428" spans="8:15" x14ac:dyDescent="0.4">
      <c r="H428" s="17" t="str">
        <f t="shared" si="48"/>
        <v/>
      </c>
      <c r="I428" s="17" t="str">
        <f t="shared" si="49"/>
        <v/>
      </c>
      <c r="J428" s="17" t="str">
        <f t="shared" si="50"/>
        <v/>
      </c>
      <c r="K428" s="17" t="str">
        <f t="shared" si="51"/>
        <v/>
      </c>
      <c r="L428" s="17" t="str">
        <f t="shared" si="52"/>
        <v/>
      </c>
      <c r="M428" s="17" t="str">
        <f t="shared" si="53"/>
        <v/>
      </c>
      <c r="N428" s="18" t="str">
        <f t="shared" si="54"/>
        <v/>
      </c>
      <c r="O428" t="str">
        <f t="shared" si="55"/>
        <v/>
      </c>
    </row>
    <row r="429" spans="8:15" x14ac:dyDescent="0.4">
      <c r="H429" s="17" t="str">
        <f t="shared" si="48"/>
        <v/>
      </c>
      <c r="I429" s="17" t="str">
        <f t="shared" si="49"/>
        <v/>
      </c>
      <c r="J429" s="17" t="str">
        <f t="shared" si="50"/>
        <v/>
      </c>
      <c r="K429" s="17" t="str">
        <f t="shared" si="51"/>
        <v/>
      </c>
      <c r="L429" s="17" t="str">
        <f t="shared" si="52"/>
        <v/>
      </c>
      <c r="M429" s="17" t="str">
        <f t="shared" si="53"/>
        <v/>
      </c>
      <c r="N429" s="18" t="str">
        <f t="shared" si="54"/>
        <v/>
      </c>
      <c r="O429" t="str">
        <f t="shared" si="55"/>
        <v/>
      </c>
    </row>
    <row r="430" spans="8:15" x14ac:dyDescent="0.4">
      <c r="H430" s="17" t="str">
        <f t="shared" si="48"/>
        <v/>
      </c>
      <c r="I430" s="17" t="str">
        <f t="shared" si="49"/>
        <v/>
      </c>
      <c r="J430" s="17" t="str">
        <f t="shared" si="50"/>
        <v/>
      </c>
      <c r="K430" s="17" t="str">
        <f t="shared" si="51"/>
        <v/>
      </c>
      <c r="L430" s="17" t="str">
        <f t="shared" si="52"/>
        <v/>
      </c>
      <c r="M430" s="17" t="str">
        <f t="shared" si="53"/>
        <v/>
      </c>
      <c r="N430" s="18" t="str">
        <f t="shared" si="54"/>
        <v/>
      </c>
      <c r="O430" t="str">
        <f t="shared" si="55"/>
        <v/>
      </c>
    </row>
    <row r="431" spans="8:15" x14ac:dyDescent="0.4">
      <c r="H431" s="17" t="str">
        <f t="shared" si="48"/>
        <v/>
      </c>
      <c r="I431" s="17" t="str">
        <f t="shared" si="49"/>
        <v/>
      </c>
      <c r="J431" s="17" t="str">
        <f t="shared" si="50"/>
        <v/>
      </c>
      <c r="K431" s="17" t="str">
        <f t="shared" si="51"/>
        <v/>
      </c>
      <c r="L431" s="17" t="str">
        <f t="shared" si="52"/>
        <v/>
      </c>
      <c r="M431" s="17" t="str">
        <f t="shared" si="53"/>
        <v/>
      </c>
      <c r="N431" s="18" t="str">
        <f t="shared" si="54"/>
        <v/>
      </c>
      <c r="O431" t="str">
        <f t="shared" si="55"/>
        <v/>
      </c>
    </row>
    <row r="432" spans="8:15" x14ac:dyDescent="0.4">
      <c r="H432" s="17" t="str">
        <f t="shared" si="48"/>
        <v/>
      </c>
      <c r="I432" s="17" t="str">
        <f t="shared" si="49"/>
        <v/>
      </c>
      <c r="J432" s="17" t="str">
        <f t="shared" si="50"/>
        <v/>
      </c>
      <c r="K432" s="17" t="str">
        <f t="shared" si="51"/>
        <v/>
      </c>
      <c r="L432" s="17" t="str">
        <f t="shared" si="52"/>
        <v/>
      </c>
      <c r="M432" s="17" t="str">
        <f t="shared" si="53"/>
        <v/>
      </c>
      <c r="N432" s="18" t="str">
        <f t="shared" si="54"/>
        <v/>
      </c>
      <c r="O432" t="str">
        <f t="shared" si="55"/>
        <v/>
      </c>
    </row>
    <row r="433" spans="8:15" x14ac:dyDescent="0.4">
      <c r="H433" s="17" t="str">
        <f t="shared" si="48"/>
        <v/>
      </c>
      <c r="I433" s="17" t="str">
        <f t="shared" si="49"/>
        <v/>
      </c>
      <c r="J433" s="17" t="str">
        <f t="shared" si="50"/>
        <v/>
      </c>
      <c r="K433" s="17" t="str">
        <f t="shared" si="51"/>
        <v/>
      </c>
      <c r="L433" s="17" t="str">
        <f t="shared" si="52"/>
        <v/>
      </c>
      <c r="M433" s="17" t="str">
        <f t="shared" si="53"/>
        <v/>
      </c>
      <c r="N433" s="18" t="str">
        <f t="shared" si="54"/>
        <v/>
      </c>
      <c r="O433" t="str">
        <f t="shared" si="55"/>
        <v/>
      </c>
    </row>
    <row r="434" spans="8:15" x14ac:dyDescent="0.4">
      <c r="H434" s="17" t="str">
        <f t="shared" si="48"/>
        <v/>
      </c>
      <c r="I434" s="17" t="str">
        <f t="shared" si="49"/>
        <v/>
      </c>
      <c r="J434" s="17" t="str">
        <f t="shared" si="50"/>
        <v/>
      </c>
      <c r="K434" s="17" t="str">
        <f t="shared" si="51"/>
        <v/>
      </c>
      <c r="L434" s="17" t="str">
        <f t="shared" si="52"/>
        <v/>
      </c>
      <c r="M434" s="17" t="str">
        <f t="shared" si="53"/>
        <v/>
      </c>
      <c r="N434" s="18" t="str">
        <f t="shared" si="54"/>
        <v/>
      </c>
      <c r="O434" t="str">
        <f t="shared" si="55"/>
        <v/>
      </c>
    </row>
    <row r="435" spans="8:15" x14ac:dyDescent="0.4">
      <c r="H435" s="17" t="str">
        <f t="shared" si="48"/>
        <v/>
      </c>
      <c r="I435" s="17" t="str">
        <f t="shared" si="49"/>
        <v/>
      </c>
      <c r="J435" s="17" t="str">
        <f t="shared" si="50"/>
        <v/>
      </c>
      <c r="K435" s="17" t="str">
        <f t="shared" si="51"/>
        <v/>
      </c>
      <c r="L435" s="17" t="str">
        <f t="shared" si="52"/>
        <v/>
      </c>
      <c r="M435" s="17" t="str">
        <f t="shared" si="53"/>
        <v/>
      </c>
      <c r="N435" s="18" t="str">
        <f t="shared" si="54"/>
        <v/>
      </c>
      <c r="O435" t="str">
        <f t="shared" si="55"/>
        <v/>
      </c>
    </row>
    <row r="436" spans="8:15" x14ac:dyDescent="0.4">
      <c r="H436" s="17" t="str">
        <f t="shared" si="48"/>
        <v/>
      </c>
      <c r="I436" s="17" t="str">
        <f t="shared" si="49"/>
        <v/>
      </c>
      <c r="J436" s="17" t="str">
        <f t="shared" si="50"/>
        <v/>
      </c>
      <c r="K436" s="17" t="str">
        <f t="shared" si="51"/>
        <v/>
      </c>
      <c r="L436" s="17" t="str">
        <f t="shared" si="52"/>
        <v/>
      </c>
      <c r="M436" s="17" t="str">
        <f t="shared" si="53"/>
        <v/>
      </c>
      <c r="N436" s="18" t="str">
        <f t="shared" si="54"/>
        <v/>
      </c>
      <c r="O436" t="str">
        <f t="shared" si="55"/>
        <v/>
      </c>
    </row>
    <row r="437" spans="8:15" x14ac:dyDescent="0.4">
      <c r="H437" s="17" t="str">
        <f t="shared" si="48"/>
        <v/>
      </c>
      <c r="I437" s="17" t="str">
        <f t="shared" si="49"/>
        <v/>
      </c>
      <c r="J437" s="17" t="str">
        <f t="shared" si="50"/>
        <v/>
      </c>
      <c r="K437" s="17" t="str">
        <f t="shared" si="51"/>
        <v/>
      </c>
      <c r="L437" s="17" t="str">
        <f t="shared" si="52"/>
        <v/>
      </c>
      <c r="M437" s="17" t="str">
        <f t="shared" si="53"/>
        <v/>
      </c>
      <c r="N437" s="18" t="str">
        <f t="shared" si="54"/>
        <v/>
      </c>
      <c r="O437" t="str">
        <f t="shared" si="55"/>
        <v/>
      </c>
    </row>
    <row r="438" spans="8:15" x14ac:dyDescent="0.4">
      <c r="H438" s="17" t="str">
        <f t="shared" si="48"/>
        <v/>
      </c>
      <c r="I438" s="17" t="str">
        <f t="shared" si="49"/>
        <v/>
      </c>
      <c r="J438" s="17" t="str">
        <f t="shared" si="50"/>
        <v/>
      </c>
      <c r="K438" s="17" t="str">
        <f t="shared" si="51"/>
        <v/>
      </c>
      <c r="L438" s="17" t="str">
        <f t="shared" si="52"/>
        <v/>
      </c>
      <c r="M438" s="17" t="str">
        <f t="shared" si="53"/>
        <v/>
      </c>
      <c r="N438" s="18" t="str">
        <f t="shared" si="54"/>
        <v/>
      </c>
      <c r="O438" t="str">
        <f t="shared" si="55"/>
        <v/>
      </c>
    </row>
    <row r="439" spans="8:15" x14ac:dyDescent="0.4">
      <c r="H439" s="17" t="str">
        <f t="shared" si="48"/>
        <v/>
      </c>
      <c r="I439" s="17" t="str">
        <f t="shared" si="49"/>
        <v/>
      </c>
      <c r="J439" s="17" t="str">
        <f t="shared" si="50"/>
        <v/>
      </c>
      <c r="K439" s="17" t="str">
        <f t="shared" si="51"/>
        <v/>
      </c>
      <c r="L439" s="17" t="str">
        <f t="shared" si="52"/>
        <v/>
      </c>
      <c r="M439" s="17" t="str">
        <f t="shared" si="53"/>
        <v/>
      </c>
      <c r="N439" s="18" t="str">
        <f t="shared" si="54"/>
        <v/>
      </c>
      <c r="O439" t="str">
        <f t="shared" si="55"/>
        <v/>
      </c>
    </row>
    <row r="440" spans="8:15" x14ac:dyDescent="0.4">
      <c r="H440" s="17" t="str">
        <f t="shared" si="48"/>
        <v/>
      </c>
      <c r="I440" s="17" t="str">
        <f t="shared" si="49"/>
        <v/>
      </c>
      <c r="J440" s="17" t="str">
        <f t="shared" si="50"/>
        <v/>
      </c>
      <c r="K440" s="17" t="str">
        <f t="shared" si="51"/>
        <v/>
      </c>
      <c r="L440" s="17" t="str">
        <f t="shared" si="52"/>
        <v/>
      </c>
      <c r="M440" s="17" t="str">
        <f t="shared" si="53"/>
        <v/>
      </c>
      <c r="N440" s="18" t="str">
        <f t="shared" si="54"/>
        <v/>
      </c>
      <c r="O440" t="str">
        <f t="shared" si="55"/>
        <v/>
      </c>
    </row>
    <row r="441" spans="8:15" x14ac:dyDescent="0.4">
      <c r="H441" s="17" t="str">
        <f t="shared" si="48"/>
        <v/>
      </c>
      <c r="I441" s="17" t="str">
        <f t="shared" si="49"/>
        <v/>
      </c>
      <c r="J441" s="17" t="str">
        <f t="shared" si="50"/>
        <v/>
      </c>
      <c r="K441" s="17" t="str">
        <f t="shared" si="51"/>
        <v/>
      </c>
      <c r="L441" s="17" t="str">
        <f t="shared" si="52"/>
        <v/>
      </c>
      <c r="M441" s="17" t="str">
        <f t="shared" si="53"/>
        <v/>
      </c>
      <c r="N441" s="18" t="str">
        <f t="shared" si="54"/>
        <v/>
      </c>
      <c r="O441" t="str">
        <f t="shared" si="55"/>
        <v/>
      </c>
    </row>
    <row r="442" spans="8:15" x14ac:dyDescent="0.4">
      <c r="H442" s="17" t="str">
        <f t="shared" si="48"/>
        <v/>
      </c>
      <c r="I442" s="17" t="str">
        <f t="shared" si="49"/>
        <v/>
      </c>
      <c r="J442" s="17" t="str">
        <f t="shared" si="50"/>
        <v/>
      </c>
      <c r="K442" s="17" t="str">
        <f t="shared" si="51"/>
        <v/>
      </c>
      <c r="L442" s="17" t="str">
        <f t="shared" si="52"/>
        <v/>
      </c>
      <c r="M442" s="17" t="str">
        <f t="shared" si="53"/>
        <v/>
      </c>
      <c r="N442" s="18" t="str">
        <f t="shared" si="54"/>
        <v/>
      </c>
      <c r="O442" t="str">
        <f t="shared" si="55"/>
        <v/>
      </c>
    </row>
    <row r="443" spans="8:15" x14ac:dyDescent="0.4">
      <c r="H443" s="17" t="str">
        <f t="shared" si="48"/>
        <v/>
      </c>
      <c r="I443" s="17" t="str">
        <f t="shared" si="49"/>
        <v/>
      </c>
      <c r="J443" s="17" t="str">
        <f t="shared" si="50"/>
        <v/>
      </c>
      <c r="K443" s="17" t="str">
        <f t="shared" si="51"/>
        <v/>
      </c>
      <c r="L443" s="17" t="str">
        <f t="shared" si="52"/>
        <v/>
      </c>
      <c r="M443" s="17" t="str">
        <f t="shared" si="53"/>
        <v/>
      </c>
      <c r="N443" s="18" t="str">
        <f t="shared" si="54"/>
        <v/>
      </c>
      <c r="O443" t="str">
        <f t="shared" si="55"/>
        <v/>
      </c>
    </row>
    <row r="444" spans="8:15" x14ac:dyDescent="0.4">
      <c r="H444" s="17" t="str">
        <f t="shared" si="48"/>
        <v/>
      </c>
      <c r="I444" s="17" t="str">
        <f t="shared" si="49"/>
        <v/>
      </c>
      <c r="J444" s="17" t="str">
        <f t="shared" si="50"/>
        <v/>
      </c>
      <c r="K444" s="17" t="str">
        <f t="shared" si="51"/>
        <v/>
      </c>
      <c r="L444" s="17" t="str">
        <f t="shared" si="52"/>
        <v/>
      </c>
      <c r="M444" s="17" t="str">
        <f t="shared" si="53"/>
        <v/>
      </c>
      <c r="N444" s="18" t="str">
        <f t="shared" si="54"/>
        <v/>
      </c>
      <c r="O444" t="str">
        <f t="shared" si="55"/>
        <v/>
      </c>
    </row>
    <row r="445" spans="8:15" x14ac:dyDescent="0.4">
      <c r="H445" s="17" t="str">
        <f t="shared" si="48"/>
        <v/>
      </c>
      <c r="I445" s="17" t="str">
        <f t="shared" si="49"/>
        <v/>
      </c>
      <c r="J445" s="17" t="str">
        <f t="shared" si="50"/>
        <v/>
      </c>
      <c r="K445" s="17" t="str">
        <f t="shared" si="51"/>
        <v/>
      </c>
      <c r="L445" s="17" t="str">
        <f t="shared" si="52"/>
        <v/>
      </c>
      <c r="M445" s="17" t="str">
        <f t="shared" si="53"/>
        <v/>
      </c>
      <c r="N445" s="18" t="str">
        <f t="shared" si="54"/>
        <v/>
      </c>
      <c r="O445" t="str">
        <f t="shared" si="55"/>
        <v/>
      </c>
    </row>
    <row r="446" spans="8:15" x14ac:dyDescent="0.4">
      <c r="H446" s="17" t="str">
        <f t="shared" si="48"/>
        <v/>
      </c>
      <c r="I446" s="17" t="str">
        <f t="shared" si="49"/>
        <v/>
      </c>
      <c r="J446" s="17" t="str">
        <f t="shared" si="50"/>
        <v/>
      </c>
      <c r="K446" s="17" t="str">
        <f t="shared" si="51"/>
        <v/>
      </c>
      <c r="L446" s="17" t="str">
        <f t="shared" si="52"/>
        <v/>
      </c>
      <c r="M446" s="17" t="str">
        <f t="shared" si="53"/>
        <v/>
      </c>
      <c r="N446" s="18" t="str">
        <f t="shared" si="54"/>
        <v/>
      </c>
      <c r="O446" t="str">
        <f t="shared" si="55"/>
        <v/>
      </c>
    </row>
    <row r="447" spans="8:15" x14ac:dyDescent="0.4">
      <c r="H447" s="17" t="str">
        <f t="shared" si="48"/>
        <v/>
      </c>
      <c r="I447" s="17" t="str">
        <f t="shared" si="49"/>
        <v/>
      </c>
      <c r="J447" s="17" t="str">
        <f t="shared" si="50"/>
        <v/>
      </c>
      <c r="K447" s="17" t="str">
        <f t="shared" si="51"/>
        <v/>
      </c>
      <c r="L447" s="17" t="str">
        <f t="shared" si="52"/>
        <v/>
      </c>
      <c r="M447" s="17" t="str">
        <f t="shared" si="53"/>
        <v/>
      </c>
      <c r="N447" s="18" t="str">
        <f t="shared" si="54"/>
        <v/>
      </c>
      <c r="O447" t="str">
        <f t="shared" si="55"/>
        <v/>
      </c>
    </row>
    <row r="448" spans="8:15" x14ac:dyDescent="0.4">
      <c r="H448" s="17" t="str">
        <f t="shared" si="48"/>
        <v/>
      </c>
      <c r="I448" s="17" t="str">
        <f t="shared" si="49"/>
        <v/>
      </c>
      <c r="J448" s="17" t="str">
        <f t="shared" si="50"/>
        <v/>
      </c>
      <c r="K448" s="17" t="str">
        <f t="shared" si="51"/>
        <v/>
      </c>
      <c r="L448" s="17" t="str">
        <f t="shared" si="52"/>
        <v/>
      </c>
      <c r="M448" s="17" t="str">
        <f t="shared" si="53"/>
        <v/>
      </c>
      <c r="N448" s="18" t="str">
        <f t="shared" si="54"/>
        <v/>
      </c>
      <c r="O448" t="str">
        <f t="shared" si="55"/>
        <v/>
      </c>
    </row>
    <row r="449" spans="8:15" x14ac:dyDescent="0.4">
      <c r="H449" s="17" t="str">
        <f t="shared" si="48"/>
        <v/>
      </c>
      <c r="I449" s="17" t="str">
        <f t="shared" si="49"/>
        <v/>
      </c>
      <c r="J449" s="17" t="str">
        <f t="shared" si="50"/>
        <v/>
      </c>
      <c r="K449" s="17" t="str">
        <f t="shared" si="51"/>
        <v/>
      </c>
      <c r="L449" s="17" t="str">
        <f t="shared" si="52"/>
        <v/>
      </c>
      <c r="M449" s="17" t="str">
        <f t="shared" si="53"/>
        <v/>
      </c>
      <c r="N449" s="18" t="str">
        <f t="shared" si="54"/>
        <v/>
      </c>
      <c r="O449" t="str">
        <f t="shared" si="55"/>
        <v/>
      </c>
    </row>
    <row r="450" spans="8:15" x14ac:dyDescent="0.4">
      <c r="H450" s="17" t="str">
        <f t="shared" si="48"/>
        <v/>
      </c>
      <c r="I450" s="17" t="str">
        <f t="shared" si="49"/>
        <v/>
      </c>
      <c r="J450" s="17" t="str">
        <f t="shared" si="50"/>
        <v/>
      </c>
      <c r="K450" s="17" t="str">
        <f t="shared" si="51"/>
        <v/>
      </c>
      <c r="L450" s="17" t="str">
        <f t="shared" si="52"/>
        <v/>
      </c>
      <c r="M450" s="17" t="str">
        <f t="shared" si="53"/>
        <v/>
      </c>
      <c r="N450" s="18" t="str">
        <f t="shared" si="54"/>
        <v/>
      </c>
      <c r="O450" t="str">
        <f t="shared" si="55"/>
        <v/>
      </c>
    </row>
    <row r="451" spans="8:15" x14ac:dyDescent="0.4">
      <c r="H451" s="17" t="str">
        <f t="shared" ref="H451:H500" si="56">IF(AND(B451&lt;&gt;"",D451&lt;&gt;""),D451/1.6021766341/B451,"")</f>
        <v/>
      </c>
      <c r="I451" s="17" t="str">
        <f t="shared" ref="I451:I500" si="57">IF(AND(B451&lt;&gt;"",D451&lt;&gt;"",C451&lt;&gt;""),D451*C451^2*0.000001,"")</f>
        <v/>
      </c>
      <c r="J451" s="17" t="str">
        <f t="shared" ref="J451:J500" si="58">IF(AND(A451&lt;&gt;"",B451&lt;&gt;"",C451&lt;&gt;""),(B451/2.509412225*(EXP(C451/86.17333262-2)-1.075*EXP(-2)))^(2/3)*300/A451,"")</f>
        <v/>
      </c>
      <c r="K451" s="17" t="str">
        <f t="shared" ref="K451:K500" si="59">IF(J451&lt;&gt;"",H451*(1+(J451*A451/300)^(-3/2)*B451/(2*2.509412225))^(1/3),"")</f>
        <v/>
      </c>
      <c r="L451" s="17" t="str">
        <f t="shared" ref="L451:L500" si="60">IF(AND(A451&lt;&gt;"",M451&lt;&gt;""),M451*(300/A451)^(3/2),"")</f>
        <v/>
      </c>
      <c r="M451" s="17" t="str">
        <f t="shared" ref="M451:M500" si="61">IF(AND(C451&lt;&gt;"",D451&lt;&gt;""),D451/4.02052163221989*(EXP(C451/86.17333262-2)-1.075*EXP(-2))*(1+0.5/(EXP(C451/86.17333262-2)-1.075*EXP(-2)))^(1/3),"")</f>
        <v/>
      </c>
      <c r="N451" s="18" t="str">
        <f t="shared" ref="N451:N500" si="62">IF(M451&lt;&gt;"",0.12122458*M451,"")</f>
        <v/>
      </c>
      <c r="O451" t="str">
        <f t="shared" ref="O451:O500" si="63">IF(AND(B451&lt;&gt;"",C451&lt;&gt;""),1.255*B451*(EXP(C451/86.17333262-2)-1.075*EXP(-2)),"")</f>
        <v/>
      </c>
    </row>
    <row r="452" spans="8:15" x14ac:dyDescent="0.4">
      <c r="H452" s="17" t="str">
        <f t="shared" si="56"/>
        <v/>
      </c>
      <c r="I452" s="17" t="str">
        <f t="shared" si="57"/>
        <v/>
      </c>
      <c r="J452" s="17" t="str">
        <f t="shared" si="58"/>
        <v/>
      </c>
      <c r="K452" s="17" t="str">
        <f t="shared" si="59"/>
        <v/>
      </c>
      <c r="L452" s="17" t="str">
        <f t="shared" si="60"/>
        <v/>
      </c>
      <c r="M452" s="17" t="str">
        <f t="shared" si="61"/>
        <v/>
      </c>
      <c r="N452" s="18" t="str">
        <f t="shared" si="62"/>
        <v/>
      </c>
      <c r="O452" t="str">
        <f t="shared" si="63"/>
        <v/>
      </c>
    </row>
    <row r="453" spans="8:15" x14ac:dyDescent="0.4">
      <c r="H453" s="17" t="str">
        <f t="shared" si="56"/>
        <v/>
      </c>
      <c r="I453" s="17" t="str">
        <f t="shared" si="57"/>
        <v/>
      </c>
      <c r="J453" s="17" t="str">
        <f t="shared" si="58"/>
        <v/>
      </c>
      <c r="K453" s="17" t="str">
        <f t="shared" si="59"/>
        <v/>
      </c>
      <c r="L453" s="17" t="str">
        <f t="shared" si="60"/>
        <v/>
      </c>
      <c r="M453" s="17" t="str">
        <f t="shared" si="61"/>
        <v/>
      </c>
      <c r="N453" s="18" t="str">
        <f t="shared" si="62"/>
        <v/>
      </c>
      <c r="O453" t="str">
        <f t="shared" si="63"/>
        <v/>
      </c>
    </row>
    <row r="454" spans="8:15" x14ac:dyDescent="0.4">
      <c r="H454" s="17" t="str">
        <f t="shared" si="56"/>
        <v/>
      </c>
      <c r="I454" s="17" t="str">
        <f t="shared" si="57"/>
        <v/>
      </c>
      <c r="J454" s="17" t="str">
        <f t="shared" si="58"/>
        <v/>
      </c>
      <c r="K454" s="17" t="str">
        <f t="shared" si="59"/>
        <v/>
      </c>
      <c r="L454" s="17" t="str">
        <f t="shared" si="60"/>
        <v/>
      </c>
      <c r="M454" s="17" t="str">
        <f t="shared" si="61"/>
        <v/>
      </c>
      <c r="N454" s="18" t="str">
        <f t="shared" si="62"/>
        <v/>
      </c>
      <c r="O454" t="str">
        <f t="shared" si="63"/>
        <v/>
      </c>
    </row>
    <row r="455" spans="8:15" x14ac:dyDescent="0.4">
      <c r="H455" s="17" t="str">
        <f t="shared" si="56"/>
        <v/>
      </c>
      <c r="I455" s="17" t="str">
        <f t="shared" si="57"/>
        <v/>
      </c>
      <c r="J455" s="17" t="str">
        <f t="shared" si="58"/>
        <v/>
      </c>
      <c r="K455" s="17" t="str">
        <f t="shared" si="59"/>
        <v/>
      </c>
      <c r="L455" s="17" t="str">
        <f t="shared" si="60"/>
        <v/>
      </c>
      <c r="M455" s="17" t="str">
        <f t="shared" si="61"/>
        <v/>
      </c>
      <c r="N455" s="18" t="str">
        <f t="shared" si="62"/>
        <v/>
      </c>
      <c r="O455" t="str">
        <f t="shared" si="63"/>
        <v/>
      </c>
    </row>
    <row r="456" spans="8:15" x14ac:dyDescent="0.4">
      <c r="H456" s="17" t="str">
        <f t="shared" si="56"/>
        <v/>
      </c>
      <c r="I456" s="17" t="str">
        <f t="shared" si="57"/>
        <v/>
      </c>
      <c r="J456" s="17" t="str">
        <f t="shared" si="58"/>
        <v/>
      </c>
      <c r="K456" s="17" t="str">
        <f t="shared" si="59"/>
        <v/>
      </c>
      <c r="L456" s="17" t="str">
        <f t="shared" si="60"/>
        <v/>
      </c>
      <c r="M456" s="17" t="str">
        <f t="shared" si="61"/>
        <v/>
      </c>
      <c r="N456" s="18" t="str">
        <f t="shared" si="62"/>
        <v/>
      </c>
      <c r="O456" t="str">
        <f t="shared" si="63"/>
        <v/>
      </c>
    </row>
    <row r="457" spans="8:15" x14ac:dyDescent="0.4">
      <c r="H457" s="17" t="str">
        <f t="shared" si="56"/>
        <v/>
      </c>
      <c r="I457" s="17" t="str">
        <f t="shared" si="57"/>
        <v/>
      </c>
      <c r="J457" s="17" t="str">
        <f t="shared" si="58"/>
        <v/>
      </c>
      <c r="K457" s="17" t="str">
        <f t="shared" si="59"/>
        <v/>
      </c>
      <c r="L457" s="17" t="str">
        <f t="shared" si="60"/>
        <v/>
      </c>
      <c r="M457" s="17" t="str">
        <f t="shared" si="61"/>
        <v/>
      </c>
      <c r="N457" s="18" t="str">
        <f t="shared" si="62"/>
        <v/>
      </c>
      <c r="O457" t="str">
        <f t="shared" si="63"/>
        <v/>
      </c>
    </row>
    <row r="458" spans="8:15" x14ac:dyDescent="0.4">
      <c r="H458" s="17" t="str">
        <f t="shared" si="56"/>
        <v/>
      </c>
      <c r="I458" s="17" t="str">
        <f t="shared" si="57"/>
        <v/>
      </c>
      <c r="J458" s="17" t="str">
        <f t="shared" si="58"/>
        <v/>
      </c>
      <c r="K458" s="17" t="str">
        <f t="shared" si="59"/>
        <v/>
      </c>
      <c r="L458" s="17" t="str">
        <f t="shared" si="60"/>
        <v/>
      </c>
      <c r="M458" s="17" t="str">
        <f t="shared" si="61"/>
        <v/>
      </c>
      <c r="N458" s="18" t="str">
        <f t="shared" si="62"/>
        <v/>
      </c>
      <c r="O458" t="str">
        <f t="shared" si="63"/>
        <v/>
      </c>
    </row>
    <row r="459" spans="8:15" x14ac:dyDescent="0.4">
      <c r="H459" s="17" t="str">
        <f t="shared" si="56"/>
        <v/>
      </c>
      <c r="I459" s="17" t="str">
        <f t="shared" si="57"/>
        <v/>
      </c>
      <c r="J459" s="17" t="str">
        <f t="shared" si="58"/>
        <v/>
      </c>
      <c r="K459" s="17" t="str">
        <f t="shared" si="59"/>
        <v/>
      </c>
      <c r="L459" s="17" t="str">
        <f t="shared" si="60"/>
        <v/>
      </c>
      <c r="M459" s="17" t="str">
        <f t="shared" si="61"/>
        <v/>
      </c>
      <c r="N459" s="18" t="str">
        <f t="shared" si="62"/>
        <v/>
      </c>
      <c r="O459" t="str">
        <f t="shared" si="63"/>
        <v/>
      </c>
    </row>
    <row r="460" spans="8:15" x14ac:dyDescent="0.4">
      <c r="H460" s="17" t="str">
        <f t="shared" si="56"/>
        <v/>
      </c>
      <c r="I460" s="17" t="str">
        <f t="shared" si="57"/>
        <v/>
      </c>
      <c r="J460" s="17" t="str">
        <f t="shared" si="58"/>
        <v/>
      </c>
      <c r="K460" s="17" t="str">
        <f t="shared" si="59"/>
        <v/>
      </c>
      <c r="L460" s="17" t="str">
        <f t="shared" si="60"/>
        <v/>
      </c>
      <c r="M460" s="17" t="str">
        <f t="shared" si="61"/>
        <v/>
      </c>
      <c r="N460" s="18" t="str">
        <f t="shared" si="62"/>
        <v/>
      </c>
      <c r="O460" t="str">
        <f t="shared" si="63"/>
        <v/>
      </c>
    </row>
    <row r="461" spans="8:15" x14ac:dyDescent="0.4">
      <c r="H461" s="17" t="str">
        <f t="shared" si="56"/>
        <v/>
      </c>
      <c r="I461" s="17" t="str">
        <f t="shared" si="57"/>
        <v/>
      </c>
      <c r="J461" s="17" t="str">
        <f t="shared" si="58"/>
        <v/>
      </c>
      <c r="K461" s="17" t="str">
        <f t="shared" si="59"/>
        <v/>
      </c>
      <c r="L461" s="17" t="str">
        <f t="shared" si="60"/>
        <v/>
      </c>
      <c r="M461" s="17" t="str">
        <f t="shared" si="61"/>
        <v/>
      </c>
      <c r="N461" s="18" t="str">
        <f t="shared" si="62"/>
        <v/>
      </c>
      <c r="O461" t="str">
        <f t="shared" si="63"/>
        <v/>
      </c>
    </row>
    <row r="462" spans="8:15" x14ac:dyDescent="0.4">
      <c r="H462" s="17" t="str">
        <f t="shared" si="56"/>
        <v/>
      </c>
      <c r="I462" s="17" t="str">
        <f t="shared" si="57"/>
        <v/>
      </c>
      <c r="J462" s="17" t="str">
        <f t="shared" si="58"/>
        <v/>
      </c>
      <c r="K462" s="17" t="str">
        <f t="shared" si="59"/>
        <v/>
      </c>
      <c r="L462" s="17" t="str">
        <f t="shared" si="60"/>
        <v/>
      </c>
      <c r="M462" s="17" t="str">
        <f t="shared" si="61"/>
        <v/>
      </c>
      <c r="N462" s="18" t="str">
        <f t="shared" si="62"/>
        <v/>
      </c>
      <c r="O462" t="str">
        <f t="shared" si="63"/>
        <v/>
      </c>
    </row>
    <row r="463" spans="8:15" x14ac:dyDescent="0.4">
      <c r="H463" s="17" t="str">
        <f t="shared" si="56"/>
        <v/>
      </c>
      <c r="I463" s="17" t="str">
        <f t="shared" si="57"/>
        <v/>
      </c>
      <c r="J463" s="17" t="str">
        <f t="shared" si="58"/>
        <v/>
      </c>
      <c r="K463" s="17" t="str">
        <f t="shared" si="59"/>
        <v/>
      </c>
      <c r="L463" s="17" t="str">
        <f t="shared" si="60"/>
        <v/>
      </c>
      <c r="M463" s="17" t="str">
        <f t="shared" si="61"/>
        <v/>
      </c>
      <c r="N463" s="18" t="str">
        <f t="shared" si="62"/>
        <v/>
      </c>
      <c r="O463" t="str">
        <f t="shared" si="63"/>
        <v/>
      </c>
    </row>
    <row r="464" spans="8:15" x14ac:dyDescent="0.4">
      <c r="H464" s="17" t="str">
        <f t="shared" si="56"/>
        <v/>
      </c>
      <c r="I464" s="17" t="str">
        <f t="shared" si="57"/>
        <v/>
      </c>
      <c r="J464" s="17" t="str">
        <f t="shared" si="58"/>
        <v/>
      </c>
      <c r="K464" s="17" t="str">
        <f t="shared" si="59"/>
        <v/>
      </c>
      <c r="L464" s="17" t="str">
        <f t="shared" si="60"/>
        <v/>
      </c>
      <c r="M464" s="17" t="str">
        <f t="shared" si="61"/>
        <v/>
      </c>
      <c r="N464" s="18" t="str">
        <f t="shared" si="62"/>
        <v/>
      </c>
      <c r="O464" t="str">
        <f t="shared" si="63"/>
        <v/>
      </c>
    </row>
    <row r="465" spans="8:15" x14ac:dyDescent="0.4">
      <c r="H465" s="17" t="str">
        <f t="shared" si="56"/>
        <v/>
      </c>
      <c r="I465" s="17" t="str">
        <f t="shared" si="57"/>
        <v/>
      </c>
      <c r="J465" s="17" t="str">
        <f t="shared" si="58"/>
        <v/>
      </c>
      <c r="K465" s="17" t="str">
        <f t="shared" si="59"/>
        <v/>
      </c>
      <c r="L465" s="17" t="str">
        <f t="shared" si="60"/>
        <v/>
      </c>
      <c r="M465" s="17" t="str">
        <f t="shared" si="61"/>
        <v/>
      </c>
      <c r="N465" s="18" t="str">
        <f t="shared" si="62"/>
        <v/>
      </c>
      <c r="O465" t="str">
        <f t="shared" si="63"/>
        <v/>
      </c>
    </row>
    <row r="466" spans="8:15" x14ac:dyDescent="0.4">
      <c r="H466" s="17" t="str">
        <f t="shared" si="56"/>
        <v/>
      </c>
      <c r="I466" s="17" t="str">
        <f t="shared" si="57"/>
        <v/>
      </c>
      <c r="J466" s="17" t="str">
        <f t="shared" si="58"/>
        <v/>
      </c>
      <c r="K466" s="17" t="str">
        <f t="shared" si="59"/>
        <v/>
      </c>
      <c r="L466" s="17" t="str">
        <f t="shared" si="60"/>
        <v/>
      </c>
      <c r="M466" s="17" t="str">
        <f t="shared" si="61"/>
        <v/>
      </c>
      <c r="N466" s="18" t="str">
        <f t="shared" si="62"/>
        <v/>
      </c>
      <c r="O466" t="str">
        <f t="shared" si="63"/>
        <v/>
      </c>
    </row>
    <row r="467" spans="8:15" x14ac:dyDescent="0.4">
      <c r="H467" s="17" t="str">
        <f t="shared" si="56"/>
        <v/>
      </c>
      <c r="I467" s="17" t="str">
        <f t="shared" si="57"/>
        <v/>
      </c>
      <c r="J467" s="17" t="str">
        <f t="shared" si="58"/>
        <v/>
      </c>
      <c r="K467" s="17" t="str">
        <f t="shared" si="59"/>
        <v/>
      </c>
      <c r="L467" s="17" t="str">
        <f t="shared" si="60"/>
        <v/>
      </c>
      <c r="M467" s="17" t="str">
        <f t="shared" si="61"/>
        <v/>
      </c>
      <c r="N467" s="18" t="str">
        <f t="shared" si="62"/>
        <v/>
      </c>
      <c r="O467" t="str">
        <f t="shared" si="63"/>
        <v/>
      </c>
    </row>
    <row r="468" spans="8:15" x14ac:dyDescent="0.4">
      <c r="H468" s="17" t="str">
        <f t="shared" si="56"/>
        <v/>
      </c>
      <c r="I468" s="17" t="str">
        <f t="shared" si="57"/>
        <v/>
      </c>
      <c r="J468" s="17" t="str">
        <f t="shared" si="58"/>
        <v/>
      </c>
      <c r="K468" s="17" t="str">
        <f t="shared" si="59"/>
        <v/>
      </c>
      <c r="L468" s="17" t="str">
        <f t="shared" si="60"/>
        <v/>
      </c>
      <c r="M468" s="17" t="str">
        <f t="shared" si="61"/>
        <v/>
      </c>
      <c r="N468" s="18" t="str">
        <f t="shared" si="62"/>
        <v/>
      </c>
      <c r="O468" t="str">
        <f t="shared" si="63"/>
        <v/>
      </c>
    </row>
    <row r="469" spans="8:15" x14ac:dyDescent="0.4">
      <c r="H469" s="17" t="str">
        <f t="shared" si="56"/>
        <v/>
      </c>
      <c r="I469" s="17" t="str">
        <f t="shared" si="57"/>
        <v/>
      </c>
      <c r="J469" s="17" t="str">
        <f t="shared" si="58"/>
        <v/>
      </c>
      <c r="K469" s="17" t="str">
        <f t="shared" si="59"/>
        <v/>
      </c>
      <c r="L469" s="17" t="str">
        <f t="shared" si="60"/>
        <v/>
      </c>
      <c r="M469" s="17" t="str">
        <f t="shared" si="61"/>
        <v/>
      </c>
      <c r="N469" s="18" t="str">
        <f t="shared" si="62"/>
        <v/>
      </c>
      <c r="O469" t="str">
        <f t="shared" si="63"/>
        <v/>
      </c>
    </row>
    <row r="470" spans="8:15" x14ac:dyDescent="0.4">
      <c r="H470" s="17" t="str">
        <f t="shared" si="56"/>
        <v/>
      </c>
      <c r="I470" s="17" t="str">
        <f t="shared" si="57"/>
        <v/>
      </c>
      <c r="J470" s="17" t="str">
        <f t="shared" si="58"/>
        <v/>
      </c>
      <c r="K470" s="17" t="str">
        <f t="shared" si="59"/>
        <v/>
      </c>
      <c r="L470" s="17" t="str">
        <f t="shared" si="60"/>
        <v/>
      </c>
      <c r="M470" s="17" t="str">
        <f t="shared" si="61"/>
        <v/>
      </c>
      <c r="N470" s="18" t="str">
        <f t="shared" si="62"/>
        <v/>
      </c>
      <c r="O470" t="str">
        <f t="shared" si="63"/>
        <v/>
      </c>
    </row>
    <row r="471" spans="8:15" x14ac:dyDescent="0.4">
      <c r="H471" s="17" t="str">
        <f t="shared" si="56"/>
        <v/>
      </c>
      <c r="I471" s="17" t="str">
        <f t="shared" si="57"/>
        <v/>
      </c>
      <c r="J471" s="17" t="str">
        <f t="shared" si="58"/>
        <v/>
      </c>
      <c r="K471" s="17" t="str">
        <f t="shared" si="59"/>
        <v/>
      </c>
      <c r="L471" s="17" t="str">
        <f t="shared" si="60"/>
        <v/>
      </c>
      <c r="M471" s="17" t="str">
        <f t="shared" si="61"/>
        <v/>
      </c>
      <c r="N471" s="18" t="str">
        <f t="shared" si="62"/>
        <v/>
      </c>
      <c r="O471" t="str">
        <f t="shared" si="63"/>
        <v/>
      </c>
    </row>
    <row r="472" spans="8:15" x14ac:dyDescent="0.4">
      <c r="H472" s="17" t="str">
        <f t="shared" si="56"/>
        <v/>
      </c>
      <c r="I472" s="17" t="str">
        <f t="shared" si="57"/>
        <v/>
      </c>
      <c r="J472" s="17" t="str">
        <f t="shared" si="58"/>
        <v/>
      </c>
      <c r="K472" s="17" t="str">
        <f t="shared" si="59"/>
        <v/>
      </c>
      <c r="L472" s="17" t="str">
        <f t="shared" si="60"/>
        <v/>
      </c>
      <c r="M472" s="17" t="str">
        <f t="shared" si="61"/>
        <v/>
      </c>
      <c r="N472" s="18" t="str">
        <f t="shared" si="62"/>
        <v/>
      </c>
      <c r="O472" t="str">
        <f t="shared" si="63"/>
        <v/>
      </c>
    </row>
    <row r="473" spans="8:15" x14ac:dyDescent="0.4">
      <c r="H473" s="17" t="str">
        <f t="shared" si="56"/>
        <v/>
      </c>
      <c r="I473" s="17" t="str">
        <f t="shared" si="57"/>
        <v/>
      </c>
      <c r="J473" s="17" t="str">
        <f t="shared" si="58"/>
        <v/>
      </c>
      <c r="K473" s="17" t="str">
        <f t="shared" si="59"/>
        <v/>
      </c>
      <c r="L473" s="17" t="str">
        <f t="shared" si="60"/>
        <v/>
      </c>
      <c r="M473" s="17" t="str">
        <f t="shared" si="61"/>
        <v/>
      </c>
      <c r="N473" s="18" t="str">
        <f t="shared" si="62"/>
        <v/>
      </c>
      <c r="O473" t="str">
        <f t="shared" si="63"/>
        <v/>
      </c>
    </row>
    <row r="474" spans="8:15" x14ac:dyDescent="0.4">
      <c r="H474" s="17" t="str">
        <f t="shared" si="56"/>
        <v/>
      </c>
      <c r="I474" s="17" t="str">
        <f t="shared" si="57"/>
        <v/>
      </c>
      <c r="J474" s="17" t="str">
        <f t="shared" si="58"/>
        <v/>
      </c>
      <c r="K474" s="17" t="str">
        <f t="shared" si="59"/>
        <v/>
      </c>
      <c r="L474" s="17" t="str">
        <f t="shared" si="60"/>
        <v/>
      </c>
      <c r="M474" s="17" t="str">
        <f t="shared" si="61"/>
        <v/>
      </c>
      <c r="N474" s="18" t="str">
        <f t="shared" si="62"/>
        <v/>
      </c>
      <c r="O474" t="str">
        <f t="shared" si="63"/>
        <v/>
      </c>
    </row>
    <row r="475" spans="8:15" x14ac:dyDescent="0.4">
      <c r="H475" s="17" t="str">
        <f t="shared" si="56"/>
        <v/>
      </c>
      <c r="I475" s="17" t="str">
        <f t="shared" si="57"/>
        <v/>
      </c>
      <c r="J475" s="17" t="str">
        <f t="shared" si="58"/>
        <v/>
      </c>
      <c r="K475" s="17" t="str">
        <f t="shared" si="59"/>
        <v/>
      </c>
      <c r="L475" s="17" t="str">
        <f t="shared" si="60"/>
        <v/>
      </c>
      <c r="M475" s="17" t="str">
        <f t="shared" si="61"/>
        <v/>
      </c>
      <c r="N475" s="18" t="str">
        <f t="shared" si="62"/>
        <v/>
      </c>
      <c r="O475" t="str">
        <f t="shared" si="63"/>
        <v/>
      </c>
    </row>
    <row r="476" spans="8:15" x14ac:dyDescent="0.4">
      <c r="H476" s="17" t="str">
        <f t="shared" si="56"/>
        <v/>
      </c>
      <c r="I476" s="17" t="str">
        <f t="shared" si="57"/>
        <v/>
      </c>
      <c r="J476" s="17" t="str">
        <f t="shared" si="58"/>
        <v/>
      </c>
      <c r="K476" s="17" t="str">
        <f t="shared" si="59"/>
        <v/>
      </c>
      <c r="L476" s="17" t="str">
        <f t="shared" si="60"/>
        <v/>
      </c>
      <c r="M476" s="17" t="str">
        <f t="shared" si="61"/>
        <v/>
      </c>
      <c r="N476" s="18" t="str">
        <f t="shared" si="62"/>
        <v/>
      </c>
      <c r="O476" t="str">
        <f t="shared" si="63"/>
        <v/>
      </c>
    </row>
    <row r="477" spans="8:15" x14ac:dyDescent="0.4">
      <c r="H477" s="17" t="str">
        <f t="shared" si="56"/>
        <v/>
      </c>
      <c r="I477" s="17" t="str">
        <f t="shared" si="57"/>
        <v/>
      </c>
      <c r="J477" s="17" t="str">
        <f t="shared" si="58"/>
        <v/>
      </c>
      <c r="K477" s="17" t="str">
        <f t="shared" si="59"/>
        <v/>
      </c>
      <c r="L477" s="17" t="str">
        <f t="shared" si="60"/>
        <v/>
      </c>
      <c r="M477" s="17" t="str">
        <f t="shared" si="61"/>
        <v/>
      </c>
      <c r="N477" s="18" t="str">
        <f t="shared" si="62"/>
        <v/>
      </c>
      <c r="O477" t="str">
        <f t="shared" si="63"/>
        <v/>
      </c>
    </row>
    <row r="478" spans="8:15" x14ac:dyDescent="0.4">
      <c r="H478" s="17" t="str">
        <f t="shared" si="56"/>
        <v/>
      </c>
      <c r="I478" s="17" t="str">
        <f t="shared" si="57"/>
        <v/>
      </c>
      <c r="J478" s="17" t="str">
        <f t="shared" si="58"/>
        <v/>
      </c>
      <c r="K478" s="17" t="str">
        <f t="shared" si="59"/>
        <v/>
      </c>
      <c r="L478" s="17" t="str">
        <f t="shared" si="60"/>
        <v/>
      </c>
      <c r="M478" s="17" t="str">
        <f t="shared" si="61"/>
        <v/>
      </c>
      <c r="N478" s="18" t="str">
        <f t="shared" si="62"/>
        <v/>
      </c>
      <c r="O478" t="str">
        <f t="shared" si="63"/>
        <v/>
      </c>
    </row>
    <row r="479" spans="8:15" x14ac:dyDescent="0.4">
      <c r="H479" s="17" t="str">
        <f t="shared" si="56"/>
        <v/>
      </c>
      <c r="I479" s="17" t="str">
        <f t="shared" si="57"/>
        <v/>
      </c>
      <c r="J479" s="17" t="str">
        <f t="shared" si="58"/>
        <v/>
      </c>
      <c r="K479" s="17" t="str">
        <f t="shared" si="59"/>
        <v/>
      </c>
      <c r="L479" s="17" t="str">
        <f t="shared" si="60"/>
        <v/>
      </c>
      <c r="M479" s="17" t="str">
        <f t="shared" si="61"/>
        <v/>
      </c>
      <c r="N479" s="18" t="str">
        <f t="shared" si="62"/>
        <v/>
      </c>
      <c r="O479" t="str">
        <f t="shared" si="63"/>
        <v/>
      </c>
    </row>
    <row r="480" spans="8:15" x14ac:dyDescent="0.4">
      <c r="H480" s="17" t="str">
        <f t="shared" si="56"/>
        <v/>
      </c>
      <c r="I480" s="17" t="str">
        <f t="shared" si="57"/>
        <v/>
      </c>
      <c r="J480" s="17" t="str">
        <f t="shared" si="58"/>
        <v/>
      </c>
      <c r="K480" s="17" t="str">
        <f t="shared" si="59"/>
        <v/>
      </c>
      <c r="L480" s="17" t="str">
        <f t="shared" si="60"/>
        <v/>
      </c>
      <c r="M480" s="17" t="str">
        <f t="shared" si="61"/>
        <v/>
      </c>
      <c r="N480" s="18" t="str">
        <f t="shared" si="62"/>
        <v/>
      </c>
      <c r="O480" t="str">
        <f t="shared" si="63"/>
        <v/>
      </c>
    </row>
    <row r="481" spans="8:15" x14ac:dyDescent="0.4">
      <c r="H481" s="17" t="str">
        <f t="shared" si="56"/>
        <v/>
      </c>
      <c r="I481" s="17" t="str">
        <f t="shared" si="57"/>
        <v/>
      </c>
      <c r="J481" s="17" t="str">
        <f t="shared" si="58"/>
        <v/>
      </c>
      <c r="K481" s="17" t="str">
        <f t="shared" si="59"/>
        <v/>
      </c>
      <c r="L481" s="17" t="str">
        <f t="shared" si="60"/>
        <v/>
      </c>
      <c r="M481" s="17" t="str">
        <f t="shared" si="61"/>
        <v/>
      </c>
      <c r="N481" s="18" t="str">
        <f t="shared" si="62"/>
        <v/>
      </c>
      <c r="O481" t="str">
        <f t="shared" si="63"/>
        <v/>
      </c>
    </row>
    <row r="482" spans="8:15" x14ac:dyDescent="0.4">
      <c r="H482" s="17" t="str">
        <f t="shared" si="56"/>
        <v/>
      </c>
      <c r="I482" s="17" t="str">
        <f t="shared" si="57"/>
        <v/>
      </c>
      <c r="J482" s="17" t="str">
        <f t="shared" si="58"/>
        <v/>
      </c>
      <c r="K482" s="17" t="str">
        <f t="shared" si="59"/>
        <v/>
      </c>
      <c r="L482" s="17" t="str">
        <f t="shared" si="60"/>
        <v/>
      </c>
      <c r="M482" s="17" t="str">
        <f t="shared" si="61"/>
        <v/>
      </c>
      <c r="N482" s="18" t="str">
        <f t="shared" si="62"/>
        <v/>
      </c>
      <c r="O482" t="str">
        <f t="shared" si="63"/>
        <v/>
      </c>
    </row>
    <row r="483" spans="8:15" x14ac:dyDescent="0.4">
      <c r="H483" s="17" t="str">
        <f t="shared" si="56"/>
        <v/>
      </c>
      <c r="I483" s="17" t="str">
        <f t="shared" si="57"/>
        <v/>
      </c>
      <c r="J483" s="17" t="str">
        <f t="shared" si="58"/>
        <v/>
      </c>
      <c r="K483" s="17" t="str">
        <f t="shared" si="59"/>
        <v/>
      </c>
      <c r="L483" s="17" t="str">
        <f t="shared" si="60"/>
        <v/>
      </c>
      <c r="M483" s="17" t="str">
        <f t="shared" si="61"/>
        <v/>
      </c>
      <c r="N483" s="18" t="str">
        <f t="shared" si="62"/>
        <v/>
      </c>
      <c r="O483" t="str">
        <f t="shared" si="63"/>
        <v/>
      </c>
    </row>
    <row r="484" spans="8:15" x14ac:dyDescent="0.4">
      <c r="H484" s="17" t="str">
        <f t="shared" si="56"/>
        <v/>
      </c>
      <c r="I484" s="17" t="str">
        <f t="shared" si="57"/>
        <v/>
      </c>
      <c r="J484" s="17" t="str">
        <f t="shared" si="58"/>
        <v/>
      </c>
      <c r="K484" s="17" t="str">
        <f t="shared" si="59"/>
        <v/>
      </c>
      <c r="L484" s="17" t="str">
        <f t="shared" si="60"/>
        <v/>
      </c>
      <c r="M484" s="17" t="str">
        <f t="shared" si="61"/>
        <v/>
      </c>
      <c r="N484" s="18" t="str">
        <f t="shared" si="62"/>
        <v/>
      </c>
      <c r="O484" t="str">
        <f t="shared" si="63"/>
        <v/>
      </c>
    </row>
    <row r="485" spans="8:15" x14ac:dyDescent="0.4">
      <c r="H485" s="17" t="str">
        <f t="shared" si="56"/>
        <v/>
      </c>
      <c r="I485" s="17" t="str">
        <f t="shared" si="57"/>
        <v/>
      </c>
      <c r="J485" s="17" t="str">
        <f t="shared" si="58"/>
        <v/>
      </c>
      <c r="K485" s="17" t="str">
        <f t="shared" si="59"/>
        <v/>
      </c>
      <c r="L485" s="17" t="str">
        <f t="shared" si="60"/>
        <v/>
      </c>
      <c r="M485" s="17" t="str">
        <f t="shared" si="61"/>
        <v/>
      </c>
      <c r="N485" s="18" t="str">
        <f t="shared" si="62"/>
        <v/>
      </c>
      <c r="O485" t="str">
        <f t="shared" si="63"/>
        <v/>
      </c>
    </row>
    <row r="486" spans="8:15" x14ac:dyDescent="0.4">
      <c r="H486" s="17" t="str">
        <f t="shared" si="56"/>
        <v/>
      </c>
      <c r="I486" s="17" t="str">
        <f t="shared" si="57"/>
        <v/>
      </c>
      <c r="J486" s="17" t="str">
        <f t="shared" si="58"/>
        <v/>
      </c>
      <c r="K486" s="17" t="str">
        <f t="shared" si="59"/>
        <v/>
      </c>
      <c r="L486" s="17" t="str">
        <f t="shared" si="60"/>
        <v/>
      </c>
      <c r="M486" s="17" t="str">
        <f t="shared" si="61"/>
        <v/>
      </c>
      <c r="N486" s="18" t="str">
        <f t="shared" si="62"/>
        <v/>
      </c>
      <c r="O486" t="str">
        <f t="shared" si="63"/>
        <v/>
      </c>
    </row>
    <row r="487" spans="8:15" x14ac:dyDescent="0.4">
      <c r="H487" s="17" t="str">
        <f t="shared" si="56"/>
        <v/>
      </c>
      <c r="I487" s="17" t="str">
        <f t="shared" si="57"/>
        <v/>
      </c>
      <c r="J487" s="17" t="str">
        <f t="shared" si="58"/>
        <v/>
      </c>
      <c r="K487" s="17" t="str">
        <f t="shared" si="59"/>
        <v/>
      </c>
      <c r="L487" s="17" t="str">
        <f t="shared" si="60"/>
        <v/>
      </c>
      <c r="M487" s="17" t="str">
        <f t="shared" si="61"/>
        <v/>
      </c>
      <c r="N487" s="18" t="str">
        <f t="shared" si="62"/>
        <v/>
      </c>
      <c r="O487" t="str">
        <f t="shared" si="63"/>
        <v/>
      </c>
    </row>
    <row r="488" spans="8:15" x14ac:dyDescent="0.4">
      <c r="H488" s="17" t="str">
        <f t="shared" si="56"/>
        <v/>
      </c>
      <c r="I488" s="17" t="str">
        <f t="shared" si="57"/>
        <v/>
      </c>
      <c r="J488" s="17" t="str">
        <f t="shared" si="58"/>
        <v/>
      </c>
      <c r="K488" s="17" t="str">
        <f t="shared" si="59"/>
        <v/>
      </c>
      <c r="L488" s="17" t="str">
        <f t="shared" si="60"/>
        <v/>
      </c>
      <c r="M488" s="17" t="str">
        <f t="shared" si="61"/>
        <v/>
      </c>
      <c r="N488" s="18" t="str">
        <f t="shared" si="62"/>
        <v/>
      </c>
      <c r="O488" t="str">
        <f t="shared" si="63"/>
        <v/>
      </c>
    </row>
    <row r="489" spans="8:15" x14ac:dyDescent="0.4">
      <c r="H489" s="17" t="str">
        <f t="shared" si="56"/>
        <v/>
      </c>
      <c r="I489" s="17" t="str">
        <f t="shared" si="57"/>
        <v/>
      </c>
      <c r="J489" s="17" t="str">
        <f t="shared" si="58"/>
        <v/>
      </c>
      <c r="K489" s="17" t="str">
        <f t="shared" si="59"/>
        <v/>
      </c>
      <c r="L489" s="17" t="str">
        <f t="shared" si="60"/>
        <v/>
      </c>
      <c r="M489" s="17" t="str">
        <f t="shared" si="61"/>
        <v/>
      </c>
      <c r="N489" s="18" t="str">
        <f t="shared" si="62"/>
        <v/>
      </c>
      <c r="O489" t="str">
        <f t="shared" si="63"/>
        <v/>
      </c>
    </row>
    <row r="490" spans="8:15" x14ac:dyDescent="0.4">
      <c r="H490" s="17" t="str">
        <f t="shared" si="56"/>
        <v/>
      </c>
      <c r="I490" s="17" t="str">
        <f t="shared" si="57"/>
        <v/>
      </c>
      <c r="J490" s="17" t="str">
        <f t="shared" si="58"/>
        <v/>
      </c>
      <c r="K490" s="17" t="str">
        <f t="shared" si="59"/>
        <v/>
      </c>
      <c r="L490" s="17" t="str">
        <f t="shared" si="60"/>
        <v/>
      </c>
      <c r="M490" s="17" t="str">
        <f t="shared" si="61"/>
        <v/>
      </c>
      <c r="N490" s="18" t="str">
        <f t="shared" si="62"/>
        <v/>
      </c>
      <c r="O490" t="str">
        <f t="shared" si="63"/>
        <v/>
      </c>
    </row>
    <row r="491" spans="8:15" x14ac:dyDescent="0.4">
      <c r="H491" s="17" t="str">
        <f t="shared" si="56"/>
        <v/>
      </c>
      <c r="I491" s="17" t="str">
        <f t="shared" si="57"/>
        <v/>
      </c>
      <c r="J491" s="17" t="str">
        <f t="shared" si="58"/>
        <v/>
      </c>
      <c r="K491" s="17" t="str">
        <f t="shared" si="59"/>
        <v/>
      </c>
      <c r="L491" s="17" t="str">
        <f t="shared" si="60"/>
        <v/>
      </c>
      <c r="M491" s="17" t="str">
        <f t="shared" si="61"/>
        <v/>
      </c>
      <c r="N491" s="18" t="str">
        <f t="shared" si="62"/>
        <v/>
      </c>
      <c r="O491" t="str">
        <f t="shared" si="63"/>
        <v/>
      </c>
    </row>
    <row r="492" spans="8:15" x14ac:dyDescent="0.4">
      <c r="H492" s="17" t="str">
        <f t="shared" si="56"/>
        <v/>
      </c>
      <c r="I492" s="17" t="str">
        <f t="shared" si="57"/>
        <v/>
      </c>
      <c r="J492" s="17" t="str">
        <f t="shared" si="58"/>
        <v/>
      </c>
      <c r="K492" s="17" t="str">
        <f t="shared" si="59"/>
        <v/>
      </c>
      <c r="L492" s="17" t="str">
        <f t="shared" si="60"/>
        <v/>
      </c>
      <c r="M492" s="17" t="str">
        <f t="shared" si="61"/>
        <v/>
      </c>
      <c r="N492" s="18" t="str">
        <f t="shared" si="62"/>
        <v/>
      </c>
      <c r="O492" t="str">
        <f t="shared" si="63"/>
        <v/>
      </c>
    </row>
    <row r="493" spans="8:15" x14ac:dyDescent="0.4">
      <c r="H493" s="17" t="str">
        <f t="shared" si="56"/>
        <v/>
      </c>
      <c r="I493" s="17" t="str">
        <f t="shared" si="57"/>
        <v/>
      </c>
      <c r="J493" s="17" t="str">
        <f t="shared" si="58"/>
        <v/>
      </c>
      <c r="K493" s="17" t="str">
        <f t="shared" si="59"/>
        <v/>
      </c>
      <c r="L493" s="17" t="str">
        <f t="shared" si="60"/>
        <v/>
      </c>
      <c r="M493" s="17" t="str">
        <f t="shared" si="61"/>
        <v/>
      </c>
      <c r="N493" s="18" t="str">
        <f t="shared" si="62"/>
        <v/>
      </c>
      <c r="O493" t="str">
        <f t="shared" si="63"/>
        <v/>
      </c>
    </row>
    <row r="494" spans="8:15" x14ac:dyDescent="0.4">
      <c r="H494" s="17" t="str">
        <f t="shared" si="56"/>
        <v/>
      </c>
      <c r="I494" s="17" t="str">
        <f t="shared" si="57"/>
        <v/>
      </c>
      <c r="J494" s="17" t="str">
        <f t="shared" si="58"/>
        <v/>
      </c>
      <c r="K494" s="17" t="str">
        <f t="shared" si="59"/>
        <v/>
      </c>
      <c r="L494" s="17" t="str">
        <f t="shared" si="60"/>
        <v/>
      </c>
      <c r="M494" s="17" t="str">
        <f t="shared" si="61"/>
        <v/>
      </c>
      <c r="N494" s="18" t="str">
        <f t="shared" si="62"/>
        <v/>
      </c>
      <c r="O494" t="str">
        <f t="shared" si="63"/>
        <v/>
      </c>
    </row>
    <row r="495" spans="8:15" x14ac:dyDescent="0.4">
      <c r="H495" s="17" t="str">
        <f t="shared" si="56"/>
        <v/>
      </c>
      <c r="I495" s="17" t="str">
        <f t="shared" si="57"/>
        <v/>
      </c>
      <c r="J495" s="17" t="str">
        <f t="shared" si="58"/>
        <v/>
      </c>
      <c r="K495" s="17" t="str">
        <f t="shared" si="59"/>
        <v/>
      </c>
      <c r="L495" s="17" t="str">
        <f t="shared" si="60"/>
        <v/>
      </c>
      <c r="M495" s="17" t="str">
        <f t="shared" si="61"/>
        <v/>
      </c>
      <c r="N495" s="18" t="str">
        <f t="shared" si="62"/>
        <v/>
      </c>
      <c r="O495" t="str">
        <f t="shared" si="63"/>
        <v/>
      </c>
    </row>
    <row r="496" spans="8:15" x14ac:dyDescent="0.4">
      <c r="H496" s="17" t="str">
        <f t="shared" si="56"/>
        <v/>
      </c>
      <c r="I496" s="17" t="str">
        <f t="shared" si="57"/>
        <v/>
      </c>
      <c r="J496" s="17" t="str">
        <f t="shared" si="58"/>
        <v/>
      </c>
      <c r="K496" s="17" t="str">
        <f t="shared" si="59"/>
        <v/>
      </c>
      <c r="L496" s="17" t="str">
        <f t="shared" si="60"/>
        <v/>
      </c>
      <c r="M496" s="17" t="str">
        <f t="shared" si="61"/>
        <v/>
      </c>
      <c r="N496" s="18" t="str">
        <f t="shared" si="62"/>
        <v/>
      </c>
      <c r="O496" t="str">
        <f t="shared" si="63"/>
        <v/>
      </c>
    </row>
    <row r="497" spans="8:15" x14ac:dyDescent="0.4">
      <c r="H497" s="17" t="str">
        <f t="shared" si="56"/>
        <v/>
      </c>
      <c r="I497" s="17" t="str">
        <f t="shared" si="57"/>
        <v/>
      </c>
      <c r="J497" s="17" t="str">
        <f t="shared" si="58"/>
        <v/>
      </c>
      <c r="K497" s="17" t="str">
        <f t="shared" si="59"/>
        <v/>
      </c>
      <c r="L497" s="17" t="str">
        <f t="shared" si="60"/>
        <v/>
      </c>
      <c r="M497" s="17" t="str">
        <f t="shared" si="61"/>
        <v/>
      </c>
      <c r="N497" s="18" t="str">
        <f t="shared" si="62"/>
        <v/>
      </c>
      <c r="O497" t="str">
        <f t="shared" si="63"/>
        <v/>
      </c>
    </row>
    <row r="498" spans="8:15" x14ac:dyDescent="0.4">
      <c r="H498" s="17" t="str">
        <f t="shared" si="56"/>
        <v/>
      </c>
      <c r="I498" s="17" t="str">
        <f t="shared" si="57"/>
        <v/>
      </c>
      <c r="J498" s="17" t="str">
        <f t="shared" si="58"/>
        <v/>
      </c>
      <c r="K498" s="17" t="str">
        <f t="shared" si="59"/>
        <v/>
      </c>
      <c r="L498" s="17" t="str">
        <f t="shared" si="60"/>
        <v/>
      </c>
      <c r="M498" s="17" t="str">
        <f t="shared" si="61"/>
        <v/>
      </c>
      <c r="N498" s="18" t="str">
        <f t="shared" si="62"/>
        <v/>
      </c>
      <c r="O498" t="str">
        <f t="shared" si="63"/>
        <v/>
      </c>
    </row>
    <row r="499" spans="8:15" x14ac:dyDescent="0.4">
      <c r="H499" s="17" t="str">
        <f t="shared" si="56"/>
        <v/>
      </c>
      <c r="I499" s="17" t="str">
        <f t="shared" si="57"/>
        <v/>
      </c>
      <c r="J499" s="17" t="str">
        <f t="shared" si="58"/>
        <v/>
      </c>
      <c r="K499" s="17" t="str">
        <f t="shared" si="59"/>
        <v/>
      </c>
      <c r="L499" s="17" t="str">
        <f t="shared" si="60"/>
        <v/>
      </c>
      <c r="M499" s="17" t="str">
        <f t="shared" si="61"/>
        <v/>
      </c>
      <c r="N499" s="18" t="str">
        <f t="shared" si="62"/>
        <v/>
      </c>
      <c r="O499" t="str">
        <f t="shared" si="63"/>
        <v/>
      </c>
    </row>
    <row r="500" spans="8:15" x14ac:dyDescent="0.4">
      <c r="H500" s="17" t="str">
        <f t="shared" si="56"/>
        <v/>
      </c>
      <c r="I500" s="17" t="str">
        <f t="shared" si="57"/>
        <v/>
      </c>
      <c r="J500" s="17" t="str">
        <f t="shared" si="58"/>
        <v/>
      </c>
      <c r="K500" s="17" t="str">
        <f t="shared" si="59"/>
        <v/>
      </c>
      <c r="L500" s="17" t="str">
        <f t="shared" si="60"/>
        <v/>
      </c>
      <c r="M500" s="17" t="str">
        <f t="shared" si="61"/>
        <v/>
      </c>
      <c r="N500" s="18" t="str">
        <f t="shared" si="62"/>
        <v/>
      </c>
      <c r="O500" t="str">
        <f t="shared" si="63"/>
        <v/>
      </c>
    </row>
    <row r="501" spans="8:15" x14ac:dyDescent="0.4">
      <c r="H501" s="17" t="str">
        <f t="shared" ref="H501" si="64">IF(AND(B501&lt;&gt;"",D501&lt;&gt;""),1.6021766341*B501*D501,"")</f>
        <v/>
      </c>
      <c r="I501" s="17" t="str">
        <f t="shared" ref="I501" si="65">IF(AND(B501&lt;&gt;"",D501&lt;&gt;"",C501&lt;&gt;""),1.6021766341*B501*D501*C501^2*0.000001,"")</f>
        <v/>
      </c>
      <c r="J501" s="17" t="str">
        <f t="shared" ref="J501" si="66">IF(AND(A501&lt;&gt;"",B501&lt;&gt;"",C501&lt;&gt;""),(B501/2.509412225*(EXP(C501/86.17333262-2)-1.075*EXP(-2)))^(2/3)*300/A501,"")</f>
        <v/>
      </c>
      <c r="K501" s="17" t="str">
        <f t="shared" ref="K501" si="67">IF(J501&lt;&gt;"",D501*(1+(J501*A501/300)^(-3/2)*B501/(2*2.509412225))^(1/3),"")</f>
        <v/>
      </c>
      <c r="L501" s="17" t="str">
        <f t="shared" ref="L501" si="68">IF(K501&lt;&gt;"",K501*(J501)^(3/2),"")</f>
        <v/>
      </c>
      <c r="M501" s="17" t="str">
        <f t="shared" ref="M501" si="69">IF(K501&lt;&gt;"",K501*(J501*A501/300)^(3/2),"")</f>
        <v/>
      </c>
      <c r="N501" s="18" t="str">
        <f t="shared" ref="N501" si="70">IF(M501&lt;&gt;"",0.12122458*M501,"")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BC24B-7194-4C64-B204-B77D3ED4A6B1}">
  <dimension ref="A1:J500"/>
  <sheetViews>
    <sheetView workbookViewId="0">
      <selection activeCell="A6" sqref="A6"/>
    </sheetView>
  </sheetViews>
  <sheetFormatPr defaultRowHeight="13.9" x14ac:dyDescent="0.4"/>
  <cols>
    <col min="1" max="4" width="12.59765625" style="24" customWidth="1"/>
    <col min="5" max="5" width="1.33203125" style="22" customWidth="1"/>
    <col min="6" max="6" width="1.33203125" style="23" customWidth="1"/>
    <col min="7" max="7" width="1.53125" style="26" customWidth="1"/>
    <col min="8" max="8" width="23.9296875" style="24" customWidth="1"/>
    <col min="9" max="10" width="15.59765625" style="24" customWidth="1"/>
    <col min="11" max="11" width="18.59765625" customWidth="1"/>
  </cols>
  <sheetData>
    <row r="1" spans="1:10" ht="16.149999999999999" x14ac:dyDescent="0.4">
      <c r="A1" s="12" t="s">
        <v>25</v>
      </c>
      <c r="B1" s="12" t="s">
        <v>16</v>
      </c>
      <c r="C1" s="12" t="s">
        <v>3</v>
      </c>
      <c r="D1" s="12" t="s">
        <v>28</v>
      </c>
      <c r="G1" s="27"/>
      <c r="H1" s="29" t="s">
        <v>29</v>
      </c>
      <c r="I1" s="13" t="s">
        <v>26</v>
      </c>
      <c r="J1" s="13" t="s">
        <v>27</v>
      </c>
    </row>
    <row r="2" spans="1:10" x14ac:dyDescent="0.4">
      <c r="A2" s="25"/>
      <c r="B2" s="25"/>
      <c r="C2" s="25">
        <v>100</v>
      </c>
      <c r="D2" s="25"/>
      <c r="H2" s="28">
        <f>IF(AND(A2&lt;&gt;"", C2&lt;&gt;"", D2&lt;&gt;""), 3/(2000000*D2/86.17333262/A2 + 3), IF(C2&lt;&gt;"", 0,""))</f>
        <v>0</v>
      </c>
      <c r="I2" s="28" cm="1">
        <f t="array" ref="I2">IF(AND(A2&lt;&gt;"", C2&lt;&gt;"", D2&lt;&gt;""), 0.7426 * ((PI()^2/3 + SUMPRODUCT({-0.33,6.9,-7.78,2.75}, H2^{0,1,2,3}) * ABS(C2/86.17333262) + SUMPRODUCT({2,-2,1}, H2^{0,1,2}) * ABS(C2/86.17333262)^2) / (1 + SUMPRODUCT({-0.14,4.08,-2.13}, H2^{0,1,2}) * ABS(C2/86.17333262) + ABS(C2/86.17333262)^2 )), IF(C2&lt;&gt;"", 0.7426*(2+(PI()^2/3-2)/(1+(2*PI()*(EXP(ABS(C2)/86.17333262-2)-1.075*EXP(-2)))^(3/2))^(2/3)),""))</f>
        <v>1.9076480830327276</v>
      </c>
      <c r="J2" s="28" t="str">
        <f>IF(AND(A2&lt;&gt;"",B2&lt;&gt;"",I2&lt;&gt;""),A2*B2*I2*0.000001,"")</f>
        <v/>
      </c>
    </row>
    <row r="3" spans="1:10" x14ac:dyDescent="0.4">
      <c r="A3" s="25">
        <v>300</v>
      </c>
      <c r="B3" s="25">
        <v>400</v>
      </c>
      <c r="C3" s="25">
        <v>100</v>
      </c>
      <c r="D3" s="25"/>
      <c r="H3" s="28">
        <f t="shared" ref="H3:H66" si="0">IF(AND(A3&lt;&gt;"", C3&lt;&gt;"", D3&lt;&gt;""), 3/(2000000*D3/86.17333262/A3 + 3), IF(C3&lt;&gt;"", 0,""))</f>
        <v>0</v>
      </c>
      <c r="I3" s="28" cm="1">
        <f t="array" ref="I3">IF(AND(A3&lt;&gt;"", C3&lt;&gt;"", D3&lt;&gt;""), 0.7426 * ((PI()^2/3 + SUMPRODUCT({-0.33,6.9,-7.78,2.75}, H3^{0,1,2,3}) * ABS(C3/86.17333262) + SUMPRODUCT({2,-2,1}, H3^{0,1,2}) * ABS(C3/86.17333262)^2) / (1 + SUMPRODUCT({-0.14,4.08,-2.13}, H3^{0,1,2}) * ABS(C3/86.17333262) + ABS(C3/86.17333262)^2 )), IF(C3&lt;&gt;"", 0.7426*(2+(PI()^2/3-2)/(1+(2*PI()*(EXP(ABS(C3)/86.17333262-2)-1.075*EXP(-2)))^(3/2))^(2/3)),""))</f>
        <v>1.9076480830327276</v>
      </c>
      <c r="J3" s="28">
        <f t="shared" ref="J3:J66" si="1">IF(AND(A3&lt;&gt;"",B3&lt;&gt;"",I3&lt;&gt;""),A3*B3*I3*0.000001,"")</f>
        <v>0.22891776996392729</v>
      </c>
    </row>
    <row r="4" spans="1:10" x14ac:dyDescent="0.4">
      <c r="A4" s="25">
        <v>300</v>
      </c>
      <c r="B4" s="25"/>
      <c r="C4" s="25">
        <v>100</v>
      </c>
      <c r="D4" s="25">
        <v>0.15</v>
      </c>
      <c r="H4" s="28">
        <f t="shared" si="0"/>
        <v>0.20541588397450178</v>
      </c>
      <c r="I4" s="28" cm="1">
        <f t="array" ref="I4">IF(AND(A4&lt;&gt;"", C4&lt;&gt;"", D4&lt;&gt;""), 0.7426 * ((PI()^2/3 + SUMPRODUCT({-0.33,6.9,-7.78,2.75}, H4^{0,1,2,3}) * ABS(C4/86.17333262) + SUMPRODUCT({2,-2,1}, H4^{0,1,2}) * ABS(C4/86.17333262)^2) / (1 + SUMPRODUCT({-0.14,4.08,-2.13}, H4^{0,1,2}) * ABS(C4/86.17333262) + ABS(C4/86.17333262)^2 )), IF(C4&lt;&gt;"", 0.7426*(2+(PI()^2/3-2)/(1+(2*PI()*(EXP(ABS(C4)/86.17333262-2)-1.075*EXP(-2)))^(3/2))^(2/3)),""))</f>
        <v>1.5558409283827548</v>
      </c>
      <c r="J4" s="28" t="str">
        <f t="shared" si="1"/>
        <v/>
      </c>
    </row>
    <row r="5" spans="1:10" x14ac:dyDescent="0.4">
      <c r="A5" s="25">
        <v>300</v>
      </c>
      <c r="B5" s="25">
        <v>400</v>
      </c>
      <c r="C5" s="25">
        <v>100</v>
      </c>
      <c r="D5" s="25">
        <v>0.15</v>
      </c>
      <c r="H5" s="28">
        <f t="shared" si="0"/>
        <v>0.20541588397450178</v>
      </c>
      <c r="I5" s="28" cm="1">
        <f t="array" ref="I5">IF(AND(A5&lt;&gt;"", C5&lt;&gt;"", D5&lt;&gt;""), 0.7426 * ((PI()^2/3 + SUMPRODUCT({-0.33,6.9,-7.78,2.75}, H5^{0,1,2,3}) * ABS(C5/86.17333262) + SUMPRODUCT({2,-2,1}, H5^{0,1,2}) * ABS(C5/86.17333262)^2) / (1 + SUMPRODUCT({-0.14,4.08,-2.13}, H5^{0,1,2}) * ABS(C5/86.17333262) + ABS(C5/86.17333262)^2 )), IF(C5&lt;&gt;"", 0.7426*(2+(PI()^2/3-2)/(1+(2*PI()*(EXP(ABS(C5)/86.17333262-2)-1.075*EXP(-2)))^(3/2))^(2/3)),""))</f>
        <v>1.5558409283827548</v>
      </c>
      <c r="J5" s="28">
        <f t="shared" si="1"/>
        <v>0.18670091140593059</v>
      </c>
    </row>
    <row r="6" spans="1:10" x14ac:dyDescent="0.4">
      <c r="H6" s="28" t="str">
        <f t="shared" si="0"/>
        <v/>
      </c>
      <c r="I6" s="28" t="str" cm="1">
        <f t="array" ref="I6">IF(AND(A6&lt;&gt;"", C6&lt;&gt;"", D6&lt;&gt;""), 0.7426 * ((PI()^2/3 + SUMPRODUCT({-0.33,6.9,-7.78,2.75}, H6^{0,1,2,3}) * ABS(C6/86.17333262) + SUMPRODUCT({2,-2,1}, H6^{0,1,2}) * ABS(C6/86.17333262)^2) / (1 + SUMPRODUCT({-0.14,4.08,-2.13}, H6^{0,1,2}) * ABS(C6/86.17333262) + ABS(C6/86.17333262)^2 )), IF(C6&lt;&gt;"", 0.7426*(2+(PI()^2/3-2)/(1+(2*PI()*(EXP(ABS(C6)/86.17333262-2)-1.075*EXP(-2)))^(3/2))^(2/3)),""))</f>
        <v/>
      </c>
      <c r="J6" s="28" t="str">
        <f t="shared" si="1"/>
        <v/>
      </c>
    </row>
    <row r="7" spans="1:10" x14ac:dyDescent="0.4">
      <c r="H7" s="28" t="str">
        <f t="shared" si="0"/>
        <v/>
      </c>
      <c r="I7" s="28" t="str" cm="1">
        <f t="array" ref="I7">IF(AND(A7&lt;&gt;"", C7&lt;&gt;"", D7&lt;&gt;""), 0.7426 * ((PI()^2/3 + SUMPRODUCT({-0.33,6.9,-7.78,2.75}, H7^{0,1,2,3}) * ABS(C7/86.17333262) + SUMPRODUCT({2,-2,1}, H7^{0,1,2}) * ABS(C7/86.17333262)^2) / (1 + SUMPRODUCT({-0.14,4.08,-2.13}, H7^{0,1,2}) * ABS(C7/86.17333262) + ABS(C7/86.17333262)^2 )), IF(C7&lt;&gt;"", 0.7426*(2+(PI()^2/3-2)/(1+(2*PI()*(EXP(ABS(C7)/86.17333262-2)-1.075*EXP(-2)))^(3/2))^(2/3)),""))</f>
        <v/>
      </c>
      <c r="J7" s="28" t="str">
        <f t="shared" si="1"/>
        <v/>
      </c>
    </row>
    <row r="8" spans="1:10" x14ac:dyDescent="0.4">
      <c r="H8" s="28" t="str">
        <f t="shared" si="0"/>
        <v/>
      </c>
      <c r="I8" s="28" t="str" cm="1">
        <f t="array" ref="I8">IF(AND(A8&lt;&gt;"", C8&lt;&gt;"", D8&lt;&gt;""), 0.7426 * ((PI()^2/3 + SUMPRODUCT({-0.33,6.9,-7.78,2.75}, H8^{0,1,2,3}) * ABS(C8/86.17333262) + SUMPRODUCT({2,-2,1}, H8^{0,1,2}) * ABS(C8/86.17333262)^2) / (1 + SUMPRODUCT({-0.14,4.08,-2.13}, H8^{0,1,2}) * ABS(C8/86.17333262) + ABS(C8/86.17333262)^2 )), IF(C8&lt;&gt;"", 0.7426*(2+(PI()^2/3-2)/(1+(2*PI()*(EXP(ABS(C8)/86.17333262-2)-1.075*EXP(-2)))^(3/2))^(2/3)),""))</f>
        <v/>
      </c>
      <c r="J8" s="28" t="str">
        <f t="shared" si="1"/>
        <v/>
      </c>
    </row>
    <row r="9" spans="1:10" x14ac:dyDescent="0.4">
      <c r="H9" s="28" t="str">
        <f t="shared" si="0"/>
        <v/>
      </c>
      <c r="I9" s="28" t="str" cm="1">
        <f t="array" ref="I9">IF(AND(A9&lt;&gt;"", C9&lt;&gt;"", D9&lt;&gt;""), 0.7426 * ((PI()^2/3 + SUMPRODUCT({-0.33,6.9,-7.78,2.75}, H9^{0,1,2,3}) * ABS(C9/86.17333262) + SUMPRODUCT({2,-2,1}, H9^{0,1,2}) * ABS(C9/86.17333262)^2) / (1 + SUMPRODUCT({-0.14,4.08,-2.13}, H9^{0,1,2}) * ABS(C9/86.17333262) + ABS(C9/86.17333262)^2 )), IF(C9&lt;&gt;"", 0.7426*(2+(PI()^2/3-2)/(1+(2*PI()*(EXP(ABS(C9)/86.17333262-2)-1.075*EXP(-2)))^(3/2))^(2/3)),""))</f>
        <v/>
      </c>
      <c r="J9" s="28" t="str">
        <f t="shared" si="1"/>
        <v/>
      </c>
    </row>
    <row r="10" spans="1:10" x14ac:dyDescent="0.4">
      <c r="H10" s="28" t="str">
        <f t="shared" si="0"/>
        <v/>
      </c>
      <c r="I10" s="28" t="str" cm="1">
        <f t="array" ref="I10">IF(AND(A10&lt;&gt;"", C10&lt;&gt;"", D10&lt;&gt;""), 0.7426 * ((PI()^2/3 + SUMPRODUCT({-0.33,6.9,-7.78,2.75}, H10^{0,1,2,3}) * ABS(C10/86.17333262) + SUMPRODUCT({2,-2,1}, H10^{0,1,2}) * ABS(C10/86.17333262)^2) / (1 + SUMPRODUCT({-0.14,4.08,-2.13}, H10^{0,1,2}) * ABS(C10/86.17333262) + ABS(C10/86.17333262)^2 )), IF(C10&lt;&gt;"", 0.7426*(2+(PI()^2/3-2)/(1+(2*PI()*(EXP(ABS(C10)/86.17333262-2)-1.075*EXP(-2)))^(3/2))^(2/3)),""))</f>
        <v/>
      </c>
      <c r="J10" s="28" t="str">
        <f t="shared" si="1"/>
        <v/>
      </c>
    </row>
    <row r="11" spans="1:10" x14ac:dyDescent="0.4">
      <c r="H11" s="28" t="str">
        <f t="shared" si="0"/>
        <v/>
      </c>
      <c r="I11" s="28" t="str" cm="1">
        <f t="array" ref="I11">IF(AND(A11&lt;&gt;"", C11&lt;&gt;"", D11&lt;&gt;""), 0.7426 * ((PI()^2/3 + SUMPRODUCT({-0.33,6.9,-7.78,2.75}, H11^{0,1,2,3}) * ABS(C11/86.17333262) + SUMPRODUCT({2,-2,1}, H11^{0,1,2}) * ABS(C11/86.17333262)^2) / (1 + SUMPRODUCT({-0.14,4.08,-2.13}, H11^{0,1,2}) * ABS(C11/86.17333262) + ABS(C11/86.17333262)^2 )), IF(C11&lt;&gt;"", 0.7426*(2+(PI()^2/3-2)/(1+(2*PI()*(EXP(ABS(C11)/86.17333262-2)-1.075*EXP(-2)))^(3/2))^(2/3)),""))</f>
        <v/>
      </c>
      <c r="J11" s="28" t="str">
        <f t="shared" si="1"/>
        <v/>
      </c>
    </row>
    <row r="12" spans="1:10" x14ac:dyDescent="0.4">
      <c r="H12" s="28" t="str">
        <f t="shared" si="0"/>
        <v/>
      </c>
      <c r="I12" s="28" t="str" cm="1">
        <f t="array" ref="I12">IF(AND(A12&lt;&gt;"", C12&lt;&gt;"", D12&lt;&gt;""), 0.7426 * ((PI()^2/3 + SUMPRODUCT({-0.33,6.9,-7.78,2.75}, H12^{0,1,2,3}) * ABS(C12/86.17333262) + SUMPRODUCT({2,-2,1}, H12^{0,1,2}) * ABS(C12/86.17333262)^2) / (1 + SUMPRODUCT({-0.14,4.08,-2.13}, H12^{0,1,2}) * ABS(C12/86.17333262) + ABS(C12/86.17333262)^2 )), IF(C12&lt;&gt;"", 0.7426*(2+(PI()^2/3-2)/(1+(2*PI()*(EXP(ABS(C12)/86.17333262-2)-1.075*EXP(-2)))^(3/2))^(2/3)),""))</f>
        <v/>
      </c>
      <c r="J12" s="28" t="str">
        <f t="shared" si="1"/>
        <v/>
      </c>
    </row>
    <row r="13" spans="1:10" x14ac:dyDescent="0.4">
      <c r="H13" s="28" t="str">
        <f t="shared" si="0"/>
        <v/>
      </c>
      <c r="I13" s="28" t="str" cm="1">
        <f t="array" ref="I13">IF(AND(A13&lt;&gt;"", C13&lt;&gt;"", D13&lt;&gt;""), 0.7426 * ((PI()^2/3 + SUMPRODUCT({-0.33,6.9,-7.78,2.75}, H13^{0,1,2,3}) * ABS(C13/86.17333262) + SUMPRODUCT({2,-2,1}, H13^{0,1,2}) * ABS(C13/86.17333262)^2) / (1 + SUMPRODUCT({-0.14,4.08,-2.13}, H13^{0,1,2}) * ABS(C13/86.17333262) + ABS(C13/86.17333262)^2 )), IF(C13&lt;&gt;"", 0.7426*(2+(PI()^2/3-2)/(1+(2*PI()*(EXP(ABS(C13)/86.17333262-2)-1.075*EXP(-2)))^(3/2))^(2/3)),""))</f>
        <v/>
      </c>
      <c r="J13" s="28" t="str">
        <f t="shared" si="1"/>
        <v/>
      </c>
    </row>
    <row r="14" spans="1:10" x14ac:dyDescent="0.4">
      <c r="H14" s="28" t="str">
        <f t="shared" si="0"/>
        <v/>
      </c>
      <c r="I14" s="28" t="str" cm="1">
        <f t="array" ref="I14">IF(AND(A14&lt;&gt;"", C14&lt;&gt;"", D14&lt;&gt;""), 0.7426 * ((PI()^2/3 + SUMPRODUCT({-0.33,6.9,-7.78,2.75}, H14^{0,1,2,3}) * ABS(C14/86.17333262) + SUMPRODUCT({2,-2,1}, H14^{0,1,2}) * ABS(C14/86.17333262)^2) / (1 + SUMPRODUCT({-0.14,4.08,-2.13}, H14^{0,1,2}) * ABS(C14/86.17333262) + ABS(C14/86.17333262)^2 )), IF(C14&lt;&gt;"", 0.7426*(2+(PI()^2/3-2)/(1+(2*PI()*(EXP(ABS(C14)/86.17333262-2)-1.075*EXP(-2)))^(3/2))^(2/3)),""))</f>
        <v/>
      </c>
      <c r="J14" s="28" t="str">
        <f t="shared" si="1"/>
        <v/>
      </c>
    </row>
    <row r="15" spans="1:10" x14ac:dyDescent="0.4">
      <c r="H15" s="28" t="str">
        <f t="shared" si="0"/>
        <v/>
      </c>
      <c r="I15" s="28" t="str" cm="1">
        <f t="array" ref="I15">IF(AND(A15&lt;&gt;"", C15&lt;&gt;"", D15&lt;&gt;""), 0.7426 * ((PI()^2/3 + SUMPRODUCT({-0.33,6.9,-7.78,2.75}, H15^{0,1,2,3}) * ABS(C15/86.17333262) + SUMPRODUCT({2,-2,1}, H15^{0,1,2}) * ABS(C15/86.17333262)^2) / (1 + SUMPRODUCT({-0.14,4.08,-2.13}, H15^{0,1,2}) * ABS(C15/86.17333262) + ABS(C15/86.17333262)^2 )), IF(C15&lt;&gt;"", 0.7426*(2+(PI()^2/3-2)/(1+(2*PI()*(EXP(ABS(C15)/86.17333262-2)-1.075*EXP(-2)))^(3/2))^(2/3)),""))</f>
        <v/>
      </c>
      <c r="J15" s="28" t="str">
        <f t="shared" si="1"/>
        <v/>
      </c>
    </row>
    <row r="16" spans="1:10" x14ac:dyDescent="0.4">
      <c r="H16" s="28" t="str">
        <f t="shared" si="0"/>
        <v/>
      </c>
      <c r="I16" s="28" t="str" cm="1">
        <f t="array" ref="I16">IF(AND(A16&lt;&gt;"", C16&lt;&gt;"", D16&lt;&gt;""), 0.7426 * ((PI()^2/3 + SUMPRODUCT({-0.33,6.9,-7.78,2.75}, H16^{0,1,2,3}) * ABS(C16/86.17333262) + SUMPRODUCT({2,-2,1}, H16^{0,1,2}) * ABS(C16/86.17333262)^2) / (1 + SUMPRODUCT({-0.14,4.08,-2.13}, H16^{0,1,2}) * ABS(C16/86.17333262) + ABS(C16/86.17333262)^2 )), IF(C16&lt;&gt;"", 0.7426*(2+(PI()^2/3-2)/(1+(2*PI()*(EXP(ABS(C16)/86.17333262-2)-1.075*EXP(-2)))^(3/2))^(2/3)),""))</f>
        <v/>
      </c>
      <c r="J16" s="28" t="str">
        <f t="shared" si="1"/>
        <v/>
      </c>
    </row>
    <row r="17" spans="8:10" x14ac:dyDescent="0.4">
      <c r="H17" s="28" t="str">
        <f t="shared" si="0"/>
        <v/>
      </c>
      <c r="I17" s="28" t="str" cm="1">
        <f t="array" ref="I17">IF(AND(A17&lt;&gt;"", C17&lt;&gt;"", D17&lt;&gt;""), 0.7426 * ((PI()^2/3 + SUMPRODUCT({-0.33,6.9,-7.78,2.75}, H17^{0,1,2,3}) * ABS(C17/86.17333262) + SUMPRODUCT({2,-2,1}, H17^{0,1,2}) * ABS(C17/86.17333262)^2) / (1 + SUMPRODUCT({-0.14,4.08,-2.13}, H17^{0,1,2}) * ABS(C17/86.17333262) + ABS(C17/86.17333262)^2 )), IF(C17&lt;&gt;"", 0.7426*(2+(PI()^2/3-2)/(1+(2*PI()*(EXP(ABS(C17)/86.17333262-2)-1.075*EXP(-2)))^(3/2))^(2/3)),""))</f>
        <v/>
      </c>
      <c r="J17" s="28" t="str">
        <f t="shared" si="1"/>
        <v/>
      </c>
    </row>
    <row r="18" spans="8:10" x14ac:dyDescent="0.4">
      <c r="H18" s="28" t="str">
        <f t="shared" si="0"/>
        <v/>
      </c>
      <c r="I18" s="28" t="str" cm="1">
        <f t="array" ref="I18">IF(AND(A18&lt;&gt;"", C18&lt;&gt;"", D18&lt;&gt;""), 0.7426 * ((PI()^2/3 + SUMPRODUCT({-0.33,6.9,-7.78,2.75}, H18^{0,1,2,3}) * ABS(C18/86.17333262) + SUMPRODUCT({2,-2,1}, H18^{0,1,2}) * ABS(C18/86.17333262)^2) / (1 + SUMPRODUCT({-0.14,4.08,-2.13}, H18^{0,1,2}) * ABS(C18/86.17333262) + ABS(C18/86.17333262)^2 )), IF(C18&lt;&gt;"", 0.7426*(2+(PI()^2/3-2)/(1+(2*PI()*(EXP(ABS(C18)/86.17333262-2)-1.075*EXP(-2)))^(3/2))^(2/3)),""))</f>
        <v/>
      </c>
      <c r="J18" s="28" t="str">
        <f t="shared" si="1"/>
        <v/>
      </c>
    </row>
    <row r="19" spans="8:10" x14ac:dyDescent="0.4">
      <c r="H19" s="28" t="str">
        <f t="shared" si="0"/>
        <v/>
      </c>
      <c r="I19" s="28" t="str" cm="1">
        <f t="array" ref="I19">IF(AND(A19&lt;&gt;"", C19&lt;&gt;"", D19&lt;&gt;""), 0.7426 * ((PI()^2/3 + SUMPRODUCT({-0.33,6.9,-7.78,2.75}, H19^{0,1,2,3}) * ABS(C19/86.17333262) + SUMPRODUCT({2,-2,1}, H19^{0,1,2}) * ABS(C19/86.17333262)^2) / (1 + SUMPRODUCT({-0.14,4.08,-2.13}, H19^{0,1,2}) * ABS(C19/86.17333262) + ABS(C19/86.17333262)^2 )), IF(C19&lt;&gt;"", 0.7426*(2+(PI()^2/3-2)/(1+(2*PI()*(EXP(ABS(C19)/86.17333262-2)-1.075*EXP(-2)))^(3/2))^(2/3)),""))</f>
        <v/>
      </c>
      <c r="J19" s="28" t="str">
        <f t="shared" si="1"/>
        <v/>
      </c>
    </row>
    <row r="20" spans="8:10" x14ac:dyDescent="0.4">
      <c r="H20" s="28" t="str">
        <f t="shared" si="0"/>
        <v/>
      </c>
      <c r="I20" s="28" t="str" cm="1">
        <f t="array" ref="I20">IF(AND(A20&lt;&gt;"", C20&lt;&gt;"", D20&lt;&gt;""), 0.7426 * ((PI()^2/3 + SUMPRODUCT({-0.33,6.9,-7.78,2.75}, H20^{0,1,2,3}) * ABS(C20/86.17333262) + SUMPRODUCT({2,-2,1}, H20^{0,1,2}) * ABS(C20/86.17333262)^2) / (1 + SUMPRODUCT({-0.14,4.08,-2.13}, H20^{0,1,2}) * ABS(C20/86.17333262) + ABS(C20/86.17333262)^2 )), IF(C20&lt;&gt;"", 0.7426*(2+(PI()^2/3-2)/(1+(2*PI()*(EXP(ABS(C20)/86.17333262-2)-1.075*EXP(-2)))^(3/2))^(2/3)),""))</f>
        <v/>
      </c>
      <c r="J20" s="28" t="str">
        <f t="shared" si="1"/>
        <v/>
      </c>
    </row>
    <row r="21" spans="8:10" x14ac:dyDescent="0.4">
      <c r="H21" s="28" t="str">
        <f t="shared" si="0"/>
        <v/>
      </c>
      <c r="I21" s="28" t="str" cm="1">
        <f t="array" ref="I21">IF(AND(A21&lt;&gt;"", C21&lt;&gt;"", D21&lt;&gt;""), 0.7426 * ((PI()^2/3 + SUMPRODUCT({-0.33,6.9,-7.78,2.75}, H21^{0,1,2,3}) * ABS(C21/86.17333262) + SUMPRODUCT({2,-2,1}, H21^{0,1,2}) * ABS(C21/86.17333262)^2) / (1 + SUMPRODUCT({-0.14,4.08,-2.13}, H21^{0,1,2}) * ABS(C21/86.17333262) + ABS(C21/86.17333262)^2 )), IF(C21&lt;&gt;"", 0.7426*(2+(PI()^2/3-2)/(1+(2*PI()*(EXP(ABS(C21)/86.17333262-2)-1.075*EXP(-2)))^(3/2))^(2/3)),""))</f>
        <v/>
      </c>
      <c r="J21" s="28" t="str">
        <f t="shared" si="1"/>
        <v/>
      </c>
    </row>
    <row r="22" spans="8:10" x14ac:dyDescent="0.4">
      <c r="H22" s="28" t="str">
        <f t="shared" si="0"/>
        <v/>
      </c>
      <c r="I22" s="28" t="str" cm="1">
        <f t="array" ref="I22">IF(AND(A22&lt;&gt;"", C22&lt;&gt;"", D22&lt;&gt;""), 0.7426 * ((PI()^2/3 + SUMPRODUCT({-0.33,6.9,-7.78,2.75}, H22^{0,1,2,3}) * ABS(C22/86.17333262) + SUMPRODUCT({2,-2,1}, H22^{0,1,2}) * ABS(C22/86.17333262)^2) / (1 + SUMPRODUCT({-0.14,4.08,-2.13}, H22^{0,1,2}) * ABS(C22/86.17333262) + ABS(C22/86.17333262)^2 )), IF(C22&lt;&gt;"", 0.7426*(2+(PI()^2/3-2)/(1+(2*PI()*(EXP(ABS(C22)/86.17333262-2)-1.075*EXP(-2)))^(3/2))^(2/3)),""))</f>
        <v/>
      </c>
      <c r="J22" s="28" t="str">
        <f t="shared" si="1"/>
        <v/>
      </c>
    </row>
    <row r="23" spans="8:10" x14ac:dyDescent="0.4">
      <c r="H23" s="28" t="str">
        <f t="shared" si="0"/>
        <v/>
      </c>
      <c r="I23" s="28" t="str" cm="1">
        <f t="array" ref="I23">IF(AND(A23&lt;&gt;"", C23&lt;&gt;"", D23&lt;&gt;""), 0.7426 * ((PI()^2/3 + SUMPRODUCT({-0.33,6.9,-7.78,2.75}, H23^{0,1,2,3}) * ABS(C23/86.17333262) + SUMPRODUCT({2,-2,1}, H23^{0,1,2}) * ABS(C23/86.17333262)^2) / (1 + SUMPRODUCT({-0.14,4.08,-2.13}, H23^{0,1,2}) * ABS(C23/86.17333262) + ABS(C23/86.17333262)^2 )), IF(C23&lt;&gt;"", 0.7426*(2+(PI()^2/3-2)/(1+(2*PI()*(EXP(ABS(C23)/86.17333262-2)-1.075*EXP(-2)))^(3/2))^(2/3)),""))</f>
        <v/>
      </c>
      <c r="J23" s="28" t="str">
        <f t="shared" si="1"/>
        <v/>
      </c>
    </row>
    <row r="24" spans="8:10" x14ac:dyDescent="0.4">
      <c r="H24" s="28" t="str">
        <f t="shared" si="0"/>
        <v/>
      </c>
      <c r="I24" s="28" t="str" cm="1">
        <f t="array" ref="I24">IF(AND(A24&lt;&gt;"", C24&lt;&gt;"", D24&lt;&gt;""), 0.7426 * ((PI()^2/3 + SUMPRODUCT({-0.33,6.9,-7.78,2.75}, H24^{0,1,2,3}) * ABS(C24/86.17333262) + SUMPRODUCT({2,-2,1}, H24^{0,1,2}) * ABS(C24/86.17333262)^2) / (1 + SUMPRODUCT({-0.14,4.08,-2.13}, H24^{0,1,2}) * ABS(C24/86.17333262) + ABS(C24/86.17333262)^2 )), IF(C24&lt;&gt;"", 0.7426*(2+(PI()^2/3-2)/(1+(2*PI()*(EXP(ABS(C24)/86.17333262-2)-1.075*EXP(-2)))^(3/2))^(2/3)),""))</f>
        <v/>
      </c>
      <c r="J24" s="28" t="str">
        <f t="shared" si="1"/>
        <v/>
      </c>
    </row>
    <row r="25" spans="8:10" x14ac:dyDescent="0.4">
      <c r="H25" s="28" t="str">
        <f t="shared" si="0"/>
        <v/>
      </c>
      <c r="I25" s="28" t="str" cm="1">
        <f t="array" ref="I25">IF(AND(A25&lt;&gt;"", C25&lt;&gt;"", D25&lt;&gt;""), 0.7426 * ((PI()^2/3 + SUMPRODUCT({-0.33,6.9,-7.78,2.75}, H25^{0,1,2,3}) * ABS(C25/86.17333262) + SUMPRODUCT({2,-2,1}, H25^{0,1,2}) * ABS(C25/86.17333262)^2) / (1 + SUMPRODUCT({-0.14,4.08,-2.13}, H25^{0,1,2}) * ABS(C25/86.17333262) + ABS(C25/86.17333262)^2 )), IF(C25&lt;&gt;"", 0.7426*(2+(PI()^2/3-2)/(1+(2*PI()*(EXP(ABS(C25)/86.17333262-2)-1.075*EXP(-2)))^(3/2))^(2/3)),""))</f>
        <v/>
      </c>
      <c r="J25" s="28" t="str">
        <f t="shared" si="1"/>
        <v/>
      </c>
    </row>
    <row r="26" spans="8:10" x14ac:dyDescent="0.4">
      <c r="H26" s="28" t="str">
        <f t="shared" si="0"/>
        <v/>
      </c>
      <c r="I26" s="28" t="str" cm="1">
        <f t="array" ref="I26">IF(AND(A26&lt;&gt;"", C26&lt;&gt;"", D26&lt;&gt;""), 0.7426 * ((PI()^2/3 + SUMPRODUCT({-0.33,6.9,-7.78,2.75}, H26^{0,1,2,3}) * ABS(C26/86.17333262) + SUMPRODUCT({2,-2,1}, H26^{0,1,2}) * ABS(C26/86.17333262)^2) / (1 + SUMPRODUCT({-0.14,4.08,-2.13}, H26^{0,1,2}) * ABS(C26/86.17333262) + ABS(C26/86.17333262)^2 )), IF(C26&lt;&gt;"", 0.7426*(2+(PI()^2/3-2)/(1+(2*PI()*(EXP(ABS(C26)/86.17333262-2)-1.075*EXP(-2)))^(3/2))^(2/3)),""))</f>
        <v/>
      </c>
      <c r="J26" s="28" t="str">
        <f t="shared" si="1"/>
        <v/>
      </c>
    </row>
    <row r="27" spans="8:10" x14ac:dyDescent="0.4">
      <c r="H27" s="28" t="str">
        <f t="shared" si="0"/>
        <v/>
      </c>
      <c r="I27" s="28" t="str" cm="1">
        <f t="array" ref="I27">IF(AND(A27&lt;&gt;"", C27&lt;&gt;"", D27&lt;&gt;""), 0.7426 * ((PI()^2/3 + SUMPRODUCT({-0.33,6.9,-7.78,2.75}, H27^{0,1,2,3}) * ABS(C27/86.17333262) + SUMPRODUCT({2,-2,1}, H27^{0,1,2}) * ABS(C27/86.17333262)^2) / (1 + SUMPRODUCT({-0.14,4.08,-2.13}, H27^{0,1,2}) * ABS(C27/86.17333262) + ABS(C27/86.17333262)^2 )), IF(C27&lt;&gt;"", 0.7426*(2+(PI()^2/3-2)/(1+(2*PI()*(EXP(ABS(C27)/86.17333262-2)-1.075*EXP(-2)))^(3/2))^(2/3)),""))</f>
        <v/>
      </c>
      <c r="J27" s="28" t="str">
        <f t="shared" si="1"/>
        <v/>
      </c>
    </row>
    <row r="28" spans="8:10" x14ac:dyDescent="0.4">
      <c r="H28" s="28" t="str">
        <f t="shared" si="0"/>
        <v/>
      </c>
      <c r="I28" s="28" t="str" cm="1">
        <f t="array" ref="I28">IF(AND(A28&lt;&gt;"", C28&lt;&gt;"", D28&lt;&gt;""), 0.7426 * ((PI()^2/3 + SUMPRODUCT({-0.33,6.9,-7.78,2.75}, H28^{0,1,2,3}) * ABS(C28/86.17333262) + SUMPRODUCT({2,-2,1}, H28^{0,1,2}) * ABS(C28/86.17333262)^2) / (1 + SUMPRODUCT({-0.14,4.08,-2.13}, H28^{0,1,2}) * ABS(C28/86.17333262) + ABS(C28/86.17333262)^2 )), IF(C28&lt;&gt;"", 0.7426*(2+(PI()^2/3-2)/(1+(2*PI()*(EXP(ABS(C28)/86.17333262-2)-1.075*EXP(-2)))^(3/2))^(2/3)),""))</f>
        <v/>
      </c>
      <c r="J28" s="28" t="str">
        <f t="shared" si="1"/>
        <v/>
      </c>
    </row>
    <row r="29" spans="8:10" x14ac:dyDescent="0.4">
      <c r="H29" s="28" t="str">
        <f t="shared" si="0"/>
        <v/>
      </c>
      <c r="I29" s="28" t="str" cm="1">
        <f t="array" ref="I29">IF(AND(A29&lt;&gt;"", C29&lt;&gt;"", D29&lt;&gt;""), 0.7426 * ((PI()^2/3 + SUMPRODUCT({-0.33,6.9,-7.78,2.75}, H29^{0,1,2,3}) * ABS(C29/86.17333262) + SUMPRODUCT({2,-2,1}, H29^{0,1,2}) * ABS(C29/86.17333262)^2) / (1 + SUMPRODUCT({-0.14,4.08,-2.13}, H29^{0,1,2}) * ABS(C29/86.17333262) + ABS(C29/86.17333262)^2 )), IF(C29&lt;&gt;"", 0.7426*(2+(PI()^2/3-2)/(1+(2*PI()*(EXP(ABS(C29)/86.17333262-2)-1.075*EXP(-2)))^(3/2))^(2/3)),""))</f>
        <v/>
      </c>
      <c r="J29" s="28" t="str">
        <f t="shared" si="1"/>
        <v/>
      </c>
    </row>
    <row r="30" spans="8:10" x14ac:dyDescent="0.4">
      <c r="H30" s="28" t="str">
        <f t="shared" si="0"/>
        <v/>
      </c>
      <c r="I30" s="28" t="str" cm="1">
        <f t="array" ref="I30">IF(AND(A30&lt;&gt;"", C30&lt;&gt;"", D30&lt;&gt;""), 0.7426 * ((PI()^2/3 + SUMPRODUCT({-0.33,6.9,-7.78,2.75}, H30^{0,1,2,3}) * ABS(C30/86.17333262) + SUMPRODUCT({2,-2,1}, H30^{0,1,2}) * ABS(C30/86.17333262)^2) / (1 + SUMPRODUCT({-0.14,4.08,-2.13}, H30^{0,1,2}) * ABS(C30/86.17333262) + ABS(C30/86.17333262)^2 )), IF(C30&lt;&gt;"", 0.7426*(2+(PI()^2/3-2)/(1+(2*PI()*(EXP(ABS(C30)/86.17333262-2)-1.075*EXP(-2)))^(3/2))^(2/3)),""))</f>
        <v/>
      </c>
      <c r="J30" s="28" t="str">
        <f t="shared" si="1"/>
        <v/>
      </c>
    </row>
    <row r="31" spans="8:10" x14ac:dyDescent="0.4">
      <c r="H31" s="28" t="str">
        <f t="shared" si="0"/>
        <v/>
      </c>
      <c r="I31" s="28" t="str" cm="1">
        <f t="array" ref="I31">IF(AND(A31&lt;&gt;"", C31&lt;&gt;"", D31&lt;&gt;""), 0.7426 * ((PI()^2/3 + SUMPRODUCT({-0.33,6.9,-7.78,2.75}, H31^{0,1,2,3}) * ABS(C31/86.17333262) + SUMPRODUCT({2,-2,1}, H31^{0,1,2}) * ABS(C31/86.17333262)^2) / (1 + SUMPRODUCT({-0.14,4.08,-2.13}, H31^{0,1,2}) * ABS(C31/86.17333262) + ABS(C31/86.17333262)^2 )), IF(C31&lt;&gt;"", 0.7426*(2+(PI()^2/3-2)/(1+(2*PI()*(EXP(ABS(C31)/86.17333262-2)-1.075*EXP(-2)))^(3/2))^(2/3)),""))</f>
        <v/>
      </c>
      <c r="J31" s="28" t="str">
        <f t="shared" si="1"/>
        <v/>
      </c>
    </row>
    <row r="32" spans="8:10" x14ac:dyDescent="0.4">
      <c r="H32" s="28" t="str">
        <f t="shared" si="0"/>
        <v/>
      </c>
      <c r="I32" s="28" t="str" cm="1">
        <f t="array" ref="I32">IF(AND(A32&lt;&gt;"", C32&lt;&gt;"", D32&lt;&gt;""), 0.7426 * ((PI()^2/3 + SUMPRODUCT({-0.33,6.9,-7.78,2.75}, H32^{0,1,2,3}) * ABS(C32/86.17333262) + SUMPRODUCT({2,-2,1}, H32^{0,1,2}) * ABS(C32/86.17333262)^2) / (1 + SUMPRODUCT({-0.14,4.08,-2.13}, H32^{0,1,2}) * ABS(C32/86.17333262) + ABS(C32/86.17333262)^2 )), IF(C32&lt;&gt;"", 0.7426*(2+(PI()^2/3-2)/(1+(2*PI()*(EXP(ABS(C32)/86.17333262-2)-1.075*EXP(-2)))^(3/2))^(2/3)),""))</f>
        <v/>
      </c>
      <c r="J32" s="28" t="str">
        <f t="shared" si="1"/>
        <v/>
      </c>
    </row>
    <row r="33" spans="8:10" x14ac:dyDescent="0.4">
      <c r="H33" s="28" t="str">
        <f t="shared" si="0"/>
        <v/>
      </c>
      <c r="I33" s="28" t="str" cm="1">
        <f t="array" ref="I33">IF(AND(A33&lt;&gt;"", C33&lt;&gt;"", D33&lt;&gt;""), 0.7426 * ((PI()^2/3 + SUMPRODUCT({-0.33,6.9,-7.78,2.75}, H33^{0,1,2,3}) * ABS(C33/86.17333262) + SUMPRODUCT({2,-2,1}, H33^{0,1,2}) * ABS(C33/86.17333262)^2) / (1 + SUMPRODUCT({-0.14,4.08,-2.13}, H33^{0,1,2}) * ABS(C33/86.17333262) + ABS(C33/86.17333262)^2 )), IF(C33&lt;&gt;"", 0.7426*(2+(PI()^2/3-2)/(1+(2*PI()*(EXP(ABS(C33)/86.17333262-2)-1.075*EXP(-2)))^(3/2))^(2/3)),""))</f>
        <v/>
      </c>
      <c r="J33" s="28" t="str">
        <f t="shared" si="1"/>
        <v/>
      </c>
    </row>
    <row r="34" spans="8:10" x14ac:dyDescent="0.4">
      <c r="H34" s="28" t="str">
        <f t="shared" si="0"/>
        <v/>
      </c>
      <c r="I34" s="28" t="str" cm="1">
        <f t="array" ref="I34">IF(AND(A34&lt;&gt;"", C34&lt;&gt;"", D34&lt;&gt;""), 0.7426 * ((PI()^2/3 + SUMPRODUCT({-0.33,6.9,-7.78,2.75}, H34^{0,1,2,3}) * ABS(C34/86.17333262) + SUMPRODUCT({2,-2,1}, H34^{0,1,2}) * ABS(C34/86.17333262)^2) / (1 + SUMPRODUCT({-0.14,4.08,-2.13}, H34^{0,1,2}) * ABS(C34/86.17333262) + ABS(C34/86.17333262)^2 )), IF(C34&lt;&gt;"", 0.7426*(2+(PI()^2/3-2)/(1+(2*PI()*(EXP(ABS(C34)/86.17333262-2)-1.075*EXP(-2)))^(3/2))^(2/3)),""))</f>
        <v/>
      </c>
      <c r="J34" s="28" t="str">
        <f t="shared" si="1"/>
        <v/>
      </c>
    </row>
    <row r="35" spans="8:10" x14ac:dyDescent="0.4">
      <c r="H35" s="28" t="str">
        <f t="shared" si="0"/>
        <v/>
      </c>
      <c r="I35" s="28" t="str" cm="1">
        <f t="array" ref="I35">IF(AND(A35&lt;&gt;"", C35&lt;&gt;"", D35&lt;&gt;""), 0.7426 * ((PI()^2/3 + SUMPRODUCT({-0.33,6.9,-7.78,2.75}, H35^{0,1,2,3}) * ABS(C35/86.17333262) + SUMPRODUCT({2,-2,1}, H35^{0,1,2}) * ABS(C35/86.17333262)^2) / (1 + SUMPRODUCT({-0.14,4.08,-2.13}, H35^{0,1,2}) * ABS(C35/86.17333262) + ABS(C35/86.17333262)^2 )), IF(C35&lt;&gt;"", 0.7426*(2+(PI()^2/3-2)/(1+(2*PI()*(EXP(ABS(C35)/86.17333262-2)-1.075*EXP(-2)))^(3/2))^(2/3)),""))</f>
        <v/>
      </c>
      <c r="J35" s="28" t="str">
        <f t="shared" si="1"/>
        <v/>
      </c>
    </row>
    <row r="36" spans="8:10" x14ac:dyDescent="0.4">
      <c r="H36" s="28" t="str">
        <f t="shared" si="0"/>
        <v/>
      </c>
      <c r="I36" s="28" t="str" cm="1">
        <f t="array" ref="I36">IF(AND(A36&lt;&gt;"", C36&lt;&gt;"", D36&lt;&gt;""), 0.7426 * ((PI()^2/3 + SUMPRODUCT({-0.33,6.9,-7.78,2.75}, H36^{0,1,2,3}) * ABS(C36/86.17333262) + SUMPRODUCT({2,-2,1}, H36^{0,1,2}) * ABS(C36/86.17333262)^2) / (1 + SUMPRODUCT({-0.14,4.08,-2.13}, H36^{0,1,2}) * ABS(C36/86.17333262) + ABS(C36/86.17333262)^2 )), IF(C36&lt;&gt;"", 0.7426*(2+(PI()^2/3-2)/(1+(2*PI()*(EXP(ABS(C36)/86.17333262-2)-1.075*EXP(-2)))^(3/2))^(2/3)),""))</f>
        <v/>
      </c>
      <c r="J36" s="28" t="str">
        <f t="shared" si="1"/>
        <v/>
      </c>
    </row>
    <row r="37" spans="8:10" x14ac:dyDescent="0.4">
      <c r="H37" s="28" t="str">
        <f t="shared" si="0"/>
        <v/>
      </c>
      <c r="I37" s="28" t="str" cm="1">
        <f t="array" ref="I37">IF(AND(A37&lt;&gt;"", C37&lt;&gt;"", D37&lt;&gt;""), 0.7426 * ((PI()^2/3 + SUMPRODUCT({-0.33,6.9,-7.78,2.75}, H37^{0,1,2,3}) * ABS(C37/86.17333262) + SUMPRODUCT({2,-2,1}, H37^{0,1,2}) * ABS(C37/86.17333262)^2) / (1 + SUMPRODUCT({-0.14,4.08,-2.13}, H37^{0,1,2}) * ABS(C37/86.17333262) + ABS(C37/86.17333262)^2 )), IF(C37&lt;&gt;"", 0.7426*(2+(PI()^2/3-2)/(1+(2*PI()*(EXP(ABS(C37)/86.17333262-2)-1.075*EXP(-2)))^(3/2))^(2/3)),""))</f>
        <v/>
      </c>
      <c r="J37" s="28" t="str">
        <f t="shared" si="1"/>
        <v/>
      </c>
    </row>
    <row r="38" spans="8:10" x14ac:dyDescent="0.4">
      <c r="H38" s="28" t="str">
        <f t="shared" si="0"/>
        <v/>
      </c>
      <c r="I38" s="28" t="str" cm="1">
        <f t="array" ref="I38">IF(AND(A38&lt;&gt;"", C38&lt;&gt;"", D38&lt;&gt;""), 0.7426 * ((PI()^2/3 + SUMPRODUCT({-0.33,6.9,-7.78,2.75}, H38^{0,1,2,3}) * ABS(C38/86.17333262) + SUMPRODUCT({2,-2,1}, H38^{0,1,2}) * ABS(C38/86.17333262)^2) / (1 + SUMPRODUCT({-0.14,4.08,-2.13}, H38^{0,1,2}) * ABS(C38/86.17333262) + ABS(C38/86.17333262)^2 )), IF(C38&lt;&gt;"", 0.7426*(2+(PI()^2/3-2)/(1+(2*PI()*(EXP(ABS(C38)/86.17333262-2)-1.075*EXP(-2)))^(3/2))^(2/3)),""))</f>
        <v/>
      </c>
      <c r="J38" s="28" t="str">
        <f t="shared" si="1"/>
        <v/>
      </c>
    </row>
    <row r="39" spans="8:10" x14ac:dyDescent="0.4">
      <c r="H39" s="28" t="str">
        <f t="shared" si="0"/>
        <v/>
      </c>
      <c r="I39" s="28" t="str" cm="1">
        <f t="array" ref="I39">IF(AND(A39&lt;&gt;"", C39&lt;&gt;"", D39&lt;&gt;""), 0.7426 * ((PI()^2/3 + SUMPRODUCT({-0.33,6.9,-7.78,2.75}, H39^{0,1,2,3}) * ABS(C39/86.17333262) + SUMPRODUCT({2,-2,1}, H39^{0,1,2}) * ABS(C39/86.17333262)^2) / (1 + SUMPRODUCT({-0.14,4.08,-2.13}, H39^{0,1,2}) * ABS(C39/86.17333262) + ABS(C39/86.17333262)^2 )), IF(C39&lt;&gt;"", 0.7426*(2+(PI()^2/3-2)/(1+(2*PI()*(EXP(ABS(C39)/86.17333262-2)-1.075*EXP(-2)))^(3/2))^(2/3)),""))</f>
        <v/>
      </c>
      <c r="J39" s="28" t="str">
        <f t="shared" si="1"/>
        <v/>
      </c>
    </row>
    <row r="40" spans="8:10" x14ac:dyDescent="0.4">
      <c r="H40" s="28" t="str">
        <f t="shared" si="0"/>
        <v/>
      </c>
      <c r="I40" s="28" t="str" cm="1">
        <f t="array" ref="I40">IF(AND(A40&lt;&gt;"", C40&lt;&gt;"", D40&lt;&gt;""), 0.7426 * ((PI()^2/3 + SUMPRODUCT({-0.33,6.9,-7.78,2.75}, H40^{0,1,2,3}) * ABS(C40/86.17333262) + SUMPRODUCT({2,-2,1}, H40^{0,1,2}) * ABS(C40/86.17333262)^2) / (1 + SUMPRODUCT({-0.14,4.08,-2.13}, H40^{0,1,2}) * ABS(C40/86.17333262) + ABS(C40/86.17333262)^2 )), IF(C40&lt;&gt;"", 0.7426*(2+(PI()^2/3-2)/(1+(2*PI()*(EXP(ABS(C40)/86.17333262-2)-1.075*EXP(-2)))^(3/2))^(2/3)),""))</f>
        <v/>
      </c>
      <c r="J40" s="28" t="str">
        <f t="shared" si="1"/>
        <v/>
      </c>
    </row>
    <row r="41" spans="8:10" x14ac:dyDescent="0.4">
      <c r="H41" s="28" t="str">
        <f t="shared" si="0"/>
        <v/>
      </c>
      <c r="I41" s="28" t="str" cm="1">
        <f t="array" ref="I41">IF(AND(A41&lt;&gt;"", C41&lt;&gt;"", D41&lt;&gt;""), 0.7426 * ((PI()^2/3 + SUMPRODUCT({-0.33,6.9,-7.78,2.75}, H41^{0,1,2,3}) * ABS(C41/86.17333262) + SUMPRODUCT({2,-2,1}, H41^{0,1,2}) * ABS(C41/86.17333262)^2) / (1 + SUMPRODUCT({-0.14,4.08,-2.13}, H41^{0,1,2}) * ABS(C41/86.17333262) + ABS(C41/86.17333262)^2 )), IF(C41&lt;&gt;"", 0.7426*(2+(PI()^2/3-2)/(1+(2*PI()*(EXP(ABS(C41)/86.17333262-2)-1.075*EXP(-2)))^(3/2))^(2/3)),""))</f>
        <v/>
      </c>
      <c r="J41" s="28" t="str">
        <f t="shared" si="1"/>
        <v/>
      </c>
    </row>
    <row r="42" spans="8:10" x14ac:dyDescent="0.4">
      <c r="H42" s="28" t="str">
        <f t="shared" si="0"/>
        <v/>
      </c>
      <c r="I42" s="28" t="str" cm="1">
        <f t="array" ref="I42">IF(AND(A42&lt;&gt;"", C42&lt;&gt;"", D42&lt;&gt;""), 0.7426 * ((PI()^2/3 + SUMPRODUCT({-0.33,6.9,-7.78,2.75}, H42^{0,1,2,3}) * ABS(C42/86.17333262) + SUMPRODUCT({2,-2,1}, H42^{0,1,2}) * ABS(C42/86.17333262)^2) / (1 + SUMPRODUCT({-0.14,4.08,-2.13}, H42^{0,1,2}) * ABS(C42/86.17333262) + ABS(C42/86.17333262)^2 )), IF(C42&lt;&gt;"", 0.7426*(2+(PI()^2/3-2)/(1+(2*PI()*(EXP(ABS(C42)/86.17333262-2)-1.075*EXP(-2)))^(3/2))^(2/3)),""))</f>
        <v/>
      </c>
      <c r="J42" s="28" t="str">
        <f t="shared" si="1"/>
        <v/>
      </c>
    </row>
    <row r="43" spans="8:10" x14ac:dyDescent="0.4">
      <c r="H43" s="28" t="str">
        <f t="shared" si="0"/>
        <v/>
      </c>
      <c r="I43" s="28" t="str" cm="1">
        <f t="array" ref="I43">IF(AND(A43&lt;&gt;"", C43&lt;&gt;"", D43&lt;&gt;""), 0.7426 * ((PI()^2/3 + SUMPRODUCT({-0.33,6.9,-7.78,2.75}, H43^{0,1,2,3}) * ABS(C43/86.17333262) + SUMPRODUCT({2,-2,1}, H43^{0,1,2}) * ABS(C43/86.17333262)^2) / (1 + SUMPRODUCT({-0.14,4.08,-2.13}, H43^{0,1,2}) * ABS(C43/86.17333262) + ABS(C43/86.17333262)^2 )), IF(C43&lt;&gt;"", 0.7426*(2+(PI()^2/3-2)/(1+(2*PI()*(EXP(ABS(C43)/86.17333262-2)-1.075*EXP(-2)))^(3/2))^(2/3)),""))</f>
        <v/>
      </c>
      <c r="J43" s="28" t="str">
        <f t="shared" si="1"/>
        <v/>
      </c>
    </row>
    <row r="44" spans="8:10" x14ac:dyDescent="0.4">
      <c r="H44" s="28" t="str">
        <f t="shared" si="0"/>
        <v/>
      </c>
      <c r="I44" s="28" t="str" cm="1">
        <f t="array" ref="I44">IF(AND(A44&lt;&gt;"", C44&lt;&gt;"", D44&lt;&gt;""), 0.7426 * ((PI()^2/3 + SUMPRODUCT({-0.33,6.9,-7.78,2.75}, H44^{0,1,2,3}) * ABS(C44/86.17333262) + SUMPRODUCT({2,-2,1}, H44^{0,1,2}) * ABS(C44/86.17333262)^2) / (1 + SUMPRODUCT({-0.14,4.08,-2.13}, H44^{0,1,2}) * ABS(C44/86.17333262) + ABS(C44/86.17333262)^2 )), IF(C44&lt;&gt;"", 0.7426*(2+(PI()^2/3-2)/(1+(2*PI()*(EXP(ABS(C44)/86.17333262-2)-1.075*EXP(-2)))^(3/2))^(2/3)),""))</f>
        <v/>
      </c>
      <c r="J44" s="28" t="str">
        <f t="shared" si="1"/>
        <v/>
      </c>
    </row>
    <row r="45" spans="8:10" x14ac:dyDescent="0.4">
      <c r="H45" s="28" t="str">
        <f t="shared" si="0"/>
        <v/>
      </c>
      <c r="I45" s="28" t="str" cm="1">
        <f t="array" ref="I45">IF(AND(A45&lt;&gt;"", C45&lt;&gt;"", D45&lt;&gt;""), 0.7426 * ((PI()^2/3 + SUMPRODUCT({-0.33,6.9,-7.78,2.75}, H45^{0,1,2,3}) * ABS(C45/86.17333262) + SUMPRODUCT({2,-2,1}, H45^{0,1,2}) * ABS(C45/86.17333262)^2) / (1 + SUMPRODUCT({-0.14,4.08,-2.13}, H45^{0,1,2}) * ABS(C45/86.17333262) + ABS(C45/86.17333262)^2 )), IF(C45&lt;&gt;"", 0.7426*(2+(PI()^2/3-2)/(1+(2*PI()*(EXP(ABS(C45)/86.17333262-2)-1.075*EXP(-2)))^(3/2))^(2/3)),""))</f>
        <v/>
      </c>
      <c r="J45" s="28" t="str">
        <f t="shared" si="1"/>
        <v/>
      </c>
    </row>
    <row r="46" spans="8:10" x14ac:dyDescent="0.4">
      <c r="H46" s="28" t="str">
        <f t="shared" si="0"/>
        <v/>
      </c>
      <c r="I46" s="28" t="str" cm="1">
        <f t="array" ref="I46">IF(AND(A46&lt;&gt;"", C46&lt;&gt;"", D46&lt;&gt;""), 0.7426 * ((PI()^2/3 + SUMPRODUCT({-0.33,6.9,-7.78,2.75}, H46^{0,1,2,3}) * ABS(C46/86.17333262) + SUMPRODUCT({2,-2,1}, H46^{0,1,2}) * ABS(C46/86.17333262)^2) / (1 + SUMPRODUCT({-0.14,4.08,-2.13}, H46^{0,1,2}) * ABS(C46/86.17333262) + ABS(C46/86.17333262)^2 )), IF(C46&lt;&gt;"", 0.7426*(2+(PI()^2/3-2)/(1+(2*PI()*(EXP(ABS(C46)/86.17333262-2)-1.075*EXP(-2)))^(3/2))^(2/3)),""))</f>
        <v/>
      </c>
      <c r="J46" s="28" t="str">
        <f t="shared" si="1"/>
        <v/>
      </c>
    </row>
    <row r="47" spans="8:10" x14ac:dyDescent="0.4">
      <c r="H47" s="28" t="str">
        <f t="shared" si="0"/>
        <v/>
      </c>
      <c r="I47" s="28" t="str" cm="1">
        <f t="array" ref="I47">IF(AND(A47&lt;&gt;"", C47&lt;&gt;"", D47&lt;&gt;""), 0.7426 * ((PI()^2/3 + SUMPRODUCT({-0.33,6.9,-7.78,2.75}, H47^{0,1,2,3}) * ABS(C47/86.17333262) + SUMPRODUCT({2,-2,1}, H47^{0,1,2}) * ABS(C47/86.17333262)^2) / (1 + SUMPRODUCT({-0.14,4.08,-2.13}, H47^{0,1,2}) * ABS(C47/86.17333262) + ABS(C47/86.17333262)^2 )), IF(C47&lt;&gt;"", 0.7426*(2+(PI()^2/3-2)/(1+(2*PI()*(EXP(ABS(C47)/86.17333262-2)-1.075*EXP(-2)))^(3/2))^(2/3)),""))</f>
        <v/>
      </c>
      <c r="J47" s="28" t="str">
        <f t="shared" si="1"/>
        <v/>
      </c>
    </row>
    <row r="48" spans="8:10" x14ac:dyDescent="0.4">
      <c r="H48" s="28" t="str">
        <f t="shared" si="0"/>
        <v/>
      </c>
      <c r="I48" s="28" t="str" cm="1">
        <f t="array" ref="I48">IF(AND(A48&lt;&gt;"", C48&lt;&gt;"", D48&lt;&gt;""), 0.7426 * ((PI()^2/3 + SUMPRODUCT({-0.33,6.9,-7.78,2.75}, H48^{0,1,2,3}) * ABS(C48/86.17333262) + SUMPRODUCT({2,-2,1}, H48^{0,1,2}) * ABS(C48/86.17333262)^2) / (1 + SUMPRODUCT({-0.14,4.08,-2.13}, H48^{0,1,2}) * ABS(C48/86.17333262) + ABS(C48/86.17333262)^2 )), IF(C48&lt;&gt;"", 0.7426*(2+(PI()^2/3-2)/(1+(2*PI()*(EXP(ABS(C48)/86.17333262-2)-1.075*EXP(-2)))^(3/2))^(2/3)),""))</f>
        <v/>
      </c>
      <c r="J48" s="28" t="str">
        <f t="shared" si="1"/>
        <v/>
      </c>
    </row>
    <row r="49" spans="8:10" x14ac:dyDescent="0.4">
      <c r="H49" s="28" t="str">
        <f t="shared" si="0"/>
        <v/>
      </c>
      <c r="I49" s="28" t="str" cm="1">
        <f t="array" ref="I49">IF(AND(A49&lt;&gt;"", C49&lt;&gt;"", D49&lt;&gt;""), 0.7426 * ((PI()^2/3 + SUMPRODUCT({-0.33,6.9,-7.78,2.75}, H49^{0,1,2,3}) * ABS(C49/86.17333262) + SUMPRODUCT({2,-2,1}, H49^{0,1,2}) * ABS(C49/86.17333262)^2) / (1 + SUMPRODUCT({-0.14,4.08,-2.13}, H49^{0,1,2}) * ABS(C49/86.17333262) + ABS(C49/86.17333262)^2 )), IF(C49&lt;&gt;"", 0.7426*(2+(PI()^2/3-2)/(1+(2*PI()*(EXP(ABS(C49)/86.17333262-2)-1.075*EXP(-2)))^(3/2))^(2/3)),""))</f>
        <v/>
      </c>
      <c r="J49" s="28" t="str">
        <f t="shared" si="1"/>
        <v/>
      </c>
    </row>
    <row r="50" spans="8:10" x14ac:dyDescent="0.4">
      <c r="H50" s="28" t="str">
        <f t="shared" si="0"/>
        <v/>
      </c>
      <c r="I50" s="28" t="str" cm="1">
        <f t="array" ref="I50">IF(AND(A50&lt;&gt;"", C50&lt;&gt;"", D50&lt;&gt;""), 0.7426 * ((PI()^2/3 + SUMPRODUCT({-0.33,6.9,-7.78,2.75}, H50^{0,1,2,3}) * ABS(C50/86.17333262) + SUMPRODUCT({2,-2,1}, H50^{0,1,2}) * ABS(C50/86.17333262)^2) / (1 + SUMPRODUCT({-0.14,4.08,-2.13}, H50^{0,1,2}) * ABS(C50/86.17333262) + ABS(C50/86.17333262)^2 )), IF(C50&lt;&gt;"", 0.7426*(2+(PI()^2/3-2)/(1+(2*PI()*(EXP(ABS(C50)/86.17333262-2)-1.075*EXP(-2)))^(3/2))^(2/3)),""))</f>
        <v/>
      </c>
      <c r="J50" s="28" t="str">
        <f t="shared" si="1"/>
        <v/>
      </c>
    </row>
    <row r="51" spans="8:10" x14ac:dyDescent="0.4">
      <c r="H51" s="28" t="str">
        <f t="shared" si="0"/>
        <v/>
      </c>
      <c r="I51" s="28" t="str" cm="1">
        <f t="array" ref="I51">IF(AND(A51&lt;&gt;"", C51&lt;&gt;"", D51&lt;&gt;""), 0.7426 * ((PI()^2/3 + SUMPRODUCT({-0.33,6.9,-7.78,2.75}, H51^{0,1,2,3}) * ABS(C51/86.17333262) + SUMPRODUCT({2,-2,1}, H51^{0,1,2}) * ABS(C51/86.17333262)^2) / (1 + SUMPRODUCT({-0.14,4.08,-2.13}, H51^{0,1,2}) * ABS(C51/86.17333262) + ABS(C51/86.17333262)^2 )), IF(C51&lt;&gt;"", 0.7426*(2+(PI()^2/3-2)/(1+(2*PI()*(EXP(ABS(C51)/86.17333262-2)-1.075*EXP(-2)))^(3/2))^(2/3)),""))</f>
        <v/>
      </c>
      <c r="J51" s="28" t="str">
        <f t="shared" si="1"/>
        <v/>
      </c>
    </row>
    <row r="52" spans="8:10" x14ac:dyDescent="0.4">
      <c r="H52" s="28" t="str">
        <f t="shared" si="0"/>
        <v/>
      </c>
      <c r="I52" s="28" t="str" cm="1">
        <f t="array" ref="I52">IF(AND(A52&lt;&gt;"", C52&lt;&gt;"", D52&lt;&gt;""), 0.7426 * ((PI()^2/3 + SUMPRODUCT({-0.33,6.9,-7.78,2.75}, H52^{0,1,2,3}) * ABS(C52/86.17333262) + SUMPRODUCT({2,-2,1}, H52^{0,1,2}) * ABS(C52/86.17333262)^2) / (1 + SUMPRODUCT({-0.14,4.08,-2.13}, H52^{0,1,2}) * ABS(C52/86.17333262) + ABS(C52/86.17333262)^2 )), IF(C52&lt;&gt;"", 0.7426*(2+(PI()^2/3-2)/(1+(2*PI()*(EXP(ABS(C52)/86.17333262-2)-1.075*EXP(-2)))^(3/2))^(2/3)),""))</f>
        <v/>
      </c>
      <c r="J52" s="28" t="str">
        <f t="shared" si="1"/>
        <v/>
      </c>
    </row>
    <row r="53" spans="8:10" x14ac:dyDescent="0.4">
      <c r="H53" s="28" t="str">
        <f t="shared" si="0"/>
        <v/>
      </c>
      <c r="I53" s="28" t="str" cm="1">
        <f t="array" ref="I53">IF(AND(A53&lt;&gt;"", C53&lt;&gt;"", D53&lt;&gt;""), 0.7426 * ((PI()^2/3 + SUMPRODUCT({-0.33,6.9,-7.78,2.75}, H53^{0,1,2,3}) * ABS(C53/86.17333262) + SUMPRODUCT({2,-2,1}, H53^{0,1,2}) * ABS(C53/86.17333262)^2) / (1 + SUMPRODUCT({-0.14,4.08,-2.13}, H53^{0,1,2}) * ABS(C53/86.17333262) + ABS(C53/86.17333262)^2 )), IF(C53&lt;&gt;"", 0.7426*(2+(PI()^2/3-2)/(1+(2*PI()*(EXP(ABS(C53)/86.17333262-2)-1.075*EXP(-2)))^(3/2))^(2/3)),""))</f>
        <v/>
      </c>
      <c r="J53" s="28" t="str">
        <f t="shared" si="1"/>
        <v/>
      </c>
    </row>
    <row r="54" spans="8:10" x14ac:dyDescent="0.4">
      <c r="H54" s="28" t="str">
        <f t="shared" si="0"/>
        <v/>
      </c>
      <c r="I54" s="28" t="str" cm="1">
        <f t="array" ref="I54">IF(AND(A54&lt;&gt;"", C54&lt;&gt;"", D54&lt;&gt;""), 0.7426 * ((PI()^2/3 + SUMPRODUCT({-0.33,6.9,-7.78,2.75}, H54^{0,1,2,3}) * ABS(C54/86.17333262) + SUMPRODUCT({2,-2,1}, H54^{0,1,2}) * ABS(C54/86.17333262)^2) / (1 + SUMPRODUCT({-0.14,4.08,-2.13}, H54^{0,1,2}) * ABS(C54/86.17333262) + ABS(C54/86.17333262)^2 )), IF(C54&lt;&gt;"", 0.7426*(2+(PI()^2/3-2)/(1+(2*PI()*(EXP(ABS(C54)/86.17333262-2)-1.075*EXP(-2)))^(3/2))^(2/3)),""))</f>
        <v/>
      </c>
      <c r="J54" s="28" t="str">
        <f t="shared" si="1"/>
        <v/>
      </c>
    </row>
    <row r="55" spans="8:10" x14ac:dyDescent="0.4">
      <c r="H55" s="28" t="str">
        <f t="shared" si="0"/>
        <v/>
      </c>
      <c r="I55" s="28" t="str" cm="1">
        <f t="array" ref="I55">IF(AND(A55&lt;&gt;"", C55&lt;&gt;"", D55&lt;&gt;""), 0.7426 * ((PI()^2/3 + SUMPRODUCT({-0.33,6.9,-7.78,2.75}, H55^{0,1,2,3}) * ABS(C55/86.17333262) + SUMPRODUCT({2,-2,1}, H55^{0,1,2}) * ABS(C55/86.17333262)^2) / (1 + SUMPRODUCT({-0.14,4.08,-2.13}, H55^{0,1,2}) * ABS(C55/86.17333262) + ABS(C55/86.17333262)^2 )), IF(C55&lt;&gt;"", 0.7426*(2+(PI()^2/3-2)/(1+(2*PI()*(EXP(ABS(C55)/86.17333262-2)-1.075*EXP(-2)))^(3/2))^(2/3)),""))</f>
        <v/>
      </c>
      <c r="J55" s="28" t="str">
        <f t="shared" si="1"/>
        <v/>
      </c>
    </row>
    <row r="56" spans="8:10" x14ac:dyDescent="0.4">
      <c r="H56" s="28" t="str">
        <f t="shared" si="0"/>
        <v/>
      </c>
      <c r="I56" s="28" t="str" cm="1">
        <f t="array" ref="I56">IF(AND(A56&lt;&gt;"", C56&lt;&gt;"", D56&lt;&gt;""), 0.7426 * ((PI()^2/3 + SUMPRODUCT({-0.33,6.9,-7.78,2.75}, H56^{0,1,2,3}) * ABS(C56/86.17333262) + SUMPRODUCT({2,-2,1}, H56^{0,1,2}) * ABS(C56/86.17333262)^2) / (1 + SUMPRODUCT({-0.14,4.08,-2.13}, H56^{0,1,2}) * ABS(C56/86.17333262) + ABS(C56/86.17333262)^2 )), IF(C56&lt;&gt;"", 0.7426*(2+(PI()^2/3-2)/(1+(2*PI()*(EXP(ABS(C56)/86.17333262-2)-1.075*EXP(-2)))^(3/2))^(2/3)),""))</f>
        <v/>
      </c>
      <c r="J56" s="28" t="str">
        <f t="shared" si="1"/>
        <v/>
      </c>
    </row>
    <row r="57" spans="8:10" x14ac:dyDescent="0.4">
      <c r="H57" s="28" t="str">
        <f t="shared" si="0"/>
        <v/>
      </c>
      <c r="I57" s="28" t="str" cm="1">
        <f t="array" ref="I57">IF(AND(A57&lt;&gt;"", C57&lt;&gt;"", D57&lt;&gt;""), 0.7426 * ((PI()^2/3 + SUMPRODUCT({-0.33,6.9,-7.78,2.75}, H57^{0,1,2,3}) * ABS(C57/86.17333262) + SUMPRODUCT({2,-2,1}, H57^{0,1,2}) * ABS(C57/86.17333262)^2) / (1 + SUMPRODUCT({-0.14,4.08,-2.13}, H57^{0,1,2}) * ABS(C57/86.17333262) + ABS(C57/86.17333262)^2 )), IF(C57&lt;&gt;"", 0.7426*(2+(PI()^2/3-2)/(1+(2*PI()*(EXP(ABS(C57)/86.17333262-2)-1.075*EXP(-2)))^(3/2))^(2/3)),""))</f>
        <v/>
      </c>
      <c r="J57" s="28" t="str">
        <f t="shared" si="1"/>
        <v/>
      </c>
    </row>
    <row r="58" spans="8:10" x14ac:dyDescent="0.4">
      <c r="H58" s="28" t="str">
        <f t="shared" si="0"/>
        <v/>
      </c>
      <c r="I58" s="28" t="str" cm="1">
        <f t="array" ref="I58">IF(AND(A58&lt;&gt;"", C58&lt;&gt;"", D58&lt;&gt;""), 0.7426 * ((PI()^2/3 + SUMPRODUCT({-0.33,6.9,-7.78,2.75}, H58^{0,1,2,3}) * ABS(C58/86.17333262) + SUMPRODUCT({2,-2,1}, H58^{0,1,2}) * ABS(C58/86.17333262)^2) / (1 + SUMPRODUCT({-0.14,4.08,-2.13}, H58^{0,1,2}) * ABS(C58/86.17333262) + ABS(C58/86.17333262)^2 )), IF(C58&lt;&gt;"", 0.7426*(2+(PI()^2/3-2)/(1+(2*PI()*(EXP(ABS(C58)/86.17333262-2)-1.075*EXP(-2)))^(3/2))^(2/3)),""))</f>
        <v/>
      </c>
      <c r="J58" s="28" t="str">
        <f t="shared" si="1"/>
        <v/>
      </c>
    </row>
    <row r="59" spans="8:10" x14ac:dyDescent="0.4">
      <c r="H59" s="28" t="str">
        <f t="shared" si="0"/>
        <v/>
      </c>
      <c r="I59" s="28" t="str" cm="1">
        <f t="array" ref="I59">IF(AND(A59&lt;&gt;"", C59&lt;&gt;"", D59&lt;&gt;""), 0.7426 * ((PI()^2/3 + SUMPRODUCT({-0.33,6.9,-7.78,2.75}, H59^{0,1,2,3}) * ABS(C59/86.17333262) + SUMPRODUCT({2,-2,1}, H59^{0,1,2}) * ABS(C59/86.17333262)^2) / (1 + SUMPRODUCT({-0.14,4.08,-2.13}, H59^{0,1,2}) * ABS(C59/86.17333262) + ABS(C59/86.17333262)^2 )), IF(C59&lt;&gt;"", 0.7426*(2+(PI()^2/3-2)/(1+(2*PI()*(EXP(ABS(C59)/86.17333262-2)-1.075*EXP(-2)))^(3/2))^(2/3)),""))</f>
        <v/>
      </c>
      <c r="J59" s="28" t="str">
        <f t="shared" si="1"/>
        <v/>
      </c>
    </row>
    <row r="60" spans="8:10" x14ac:dyDescent="0.4">
      <c r="H60" s="28" t="str">
        <f t="shared" si="0"/>
        <v/>
      </c>
      <c r="I60" s="28" t="str" cm="1">
        <f t="array" ref="I60">IF(AND(A60&lt;&gt;"", C60&lt;&gt;"", D60&lt;&gt;""), 0.7426 * ((PI()^2/3 + SUMPRODUCT({-0.33,6.9,-7.78,2.75}, H60^{0,1,2,3}) * ABS(C60/86.17333262) + SUMPRODUCT({2,-2,1}, H60^{0,1,2}) * ABS(C60/86.17333262)^2) / (1 + SUMPRODUCT({-0.14,4.08,-2.13}, H60^{0,1,2}) * ABS(C60/86.17333262) + ABS(C60/86.17333262)^2 )), IF(C60&lt;&gt;"", 0.7426*(2+(PI()^2/3-2)/(1+(2*PI()*(EXP(ABS(C60)/86.17333262-2)-1.075*EXP(-2)))^(3/2))^(2/3)),""))</f>
        <v/>
      </c>
      <c r="J60" s="28" t="str">
        <f t="shared" si="1"/>
        <v/>
      </c>
    </row>
    <row r="61" spans="8:10" x14ac:dyDescent="0.4">
      <c r="H61" s="28" t="str">
        <f t="shared" si="0"/>
        <v/>
      </c>
      <c r="I61" s="28" t="str" cm="1">
        <f t="array" ref="I61">IF(AND(A61&lt;&gt;"", C61&lt;&gt;"", D61&lt;&gt;""), 0.7426 * ((PI()^2/3 + SUMPRODUCT({-0.33,6.9,-7.78,2.75}, H61^{0,1,2,3}) * ABS(C61/86.17333262) + SUMPRODUCT({2,-2,1}, H61^{0,1,2}) * ABS(C61/86.17333262)^2) / (1 + SUMPRODUCT({-0.14,4.08,-2.13}, H61^{0,1,2}) * ABS(C61/86.17333262) + ABS(C61/86.17333262)^2 )), IF(C61&lt;&gt;"", 0.7426*(2+(PI()^2/3-2)/(1+(2*PI()*(EXP(ABS(C61)/86.17333262-2)-1.075*EXP(-2)))^(3/2))^(2/3)),""))</f>
        <v/>
      </c>
      <c r="J61" s="28" t="str">
        <f t="shared" si="1"/>
        <v/>
      </c>
    </row>
    <row r="62" spans="8:10" x14ac:dyDescent="0.4">
      <c r="H62" s="28" t="str">
        <f t="shared" si="0"/>
        <v/>
      </c>
      <c r="I62" s="28" t="str" cm="1">
        <f t="array" ref="I62">IF(AND(A62&lt;&gt;"", C62&lt;&gt;"", D62&lt;&gt;""), 0.7426 * ((PI()^2/3 + SUMPRODUCT({-0.33,6.9,-7.78,2.75}, H62^{0,1,2,3}) * ABS(C62/86.17333262) + SUMPRODUCT({2,-2,1}, H62^{0,1,2}) * ABS(C62/86.17333262)^2) / (1 + SUMPRODUCT({-0.14,4.08,-2.13}, H62^{0,1,2}) * ABS(C62/86.17333262) + ABS(C62/86.17333262)^2 )), IF(C62&lt;&gt;"", 0.7426*(2+(PI()^2/3-2)/(1+(2*PI()*(EXP(ABS(C62)/86.17333262-2)-1.075*EXP(-2)))^(3/2))^(2/3)),""))</f>
        <v/>
      </c>
      <c r="J62" s="28" t="str">
        <f t="shared" si="1"/>
        <v/>
      </c>
    </row>
    <row r="63" spans="8:10" x14ac:dyDescent="0.4">
      <c r="H63" s="28" t="str">
        <f t="shared" si="0"/>
        <v/>
      </c>
      <c r="I63" s="28" t="str" cm="1">
        <f t="array" ref="I63">IF(AND(A63&lt;&gt;"", C63&lt;&gt;"", D63&lt;&gt;""), 0.7426 * ((PI()^2/3 + SUMPRODUCT({-0.33,6.9,-7.78,2.75}, H63^{0,1,2,3}) * ABS(C63/86.17333262) + SUMPRODUCT({2,-2,1}, H63^{0,1,2}) * ABS(C63/86.17333262)^2) / (1 + SUMPRODUCT({-0.14,4.08,-2.13}, H63^{0,1,2}) * ABS(C63/86.17333262) + ABS(C63/86.17333262)^2 )), IF(C63&lt;&gt;"", 0.7426*(2+(PI()^2/3-2)/(1+(2*PI()*(EXP(ABS(C63)/86.17333262-2)-1.075*EXP(-2)))^(3/2))^(2/3)),""))</f>
        <v/>
      </c>
      <c r="J63" s="28" t="str">
        <f t="shared" si="1"/>
        <v/>
      </c>
    </row>
    <row r="64" spans="8:10" x14ac:dyDescent="0.4">
      <c r="H64" s="28" t="str">
        <f t="shared" si="0"/>
        <v/>
      </c>
      <c r="I64" s="28" t="str" cm="1">
        <f t="array" ref="I64">IF(AND(A64&lt;&gt;"", C64&lt;&gt;"", D64&lt;&gt;""), 0.7426 * ((PI()^2/3 + SUMPRODUCT({-0.33,6.9,-7.78,2.75}, H64^{0,1,2,3}) * ABS(C64/86.17333262) + SUMPRODUCT({2,-2,1}, H64^{0,1,2}) * ABS(C64/86.17333262)^2) / (1 + SUMPRODUCT({-0.14,4.08,-2.13}, H64^{0,1,2}) * ABS(C64/86.17333262) + ABS(C64/86.17333262)^2 )), IF(C64&lt;&gt;"", 0.7426*(2+(PI()^2/3-2)/(1+(2*PI()*(EXP(ABS(C64)/86.17333262-2)-1.075*EXP(-2)))^(3/2))^(2/3)),""))</f>
        <v/>
      </c>
      <c r="J64" s="28" t="str">
        <f t="shared" si="1"/>
        <v/>
      </c>
    </row>
    <row r="65" spans="8:10" x14ac:dyDescent="0.4">
      <c r="H65" s="28" t="str">
        <f t="shared" si="0"/>
        <v/>
      </c>
      <c r="I65" s="28" t="str" cm="1">
        <f t="array" ref="I65">IF(AND(A65&lt;&gt;"", C65&lt;&gt;"", D65&lt;&gt;""), 0.7426 * ((PI()^2/3 + SUMPRODUCT({-0.33,6.9,-7.78,2.75}, H65^{0,1,2,3}) * ABS(C65/86.17333262) + SUMPRODUCT({2,-2,1}, H65^{0,1,2}) * ABS(C65/86.17333262)^2) / (1 + SUMPRODUCT({-0.14,4.08,-2.13}, H65^{0,1,2}) * ABS(C65/86.17333262) + ABS(C65/86.17333262)^2 )), IF(C65&lt;&gt;"", 0.7426*(2+(PI()^2/3-2)/(1+(2*PI()*(EXP(ABS(C65)/86.17333262-2)-1.075*EXP(-2)))^(3/2))^(2/3)),""))</f>
        <v/>
      </c>
      <c r="J65" s="28" t="str">
        <f t="shared" si="1"/>
        <v/>
      </c>
    </row>
    <row r="66" spans="8:10" x14ac:dyDescent="0.4">
      <c r="H66" s="28" t="str">
        <f t="shared" si="0"/>
        <v/>
      </c>
      <c r="I66" s="28" t="str" cm="1">
        <f t="array" ref="I66">IF(AND(A66&lt;&gt;"", C66&lt;&gt;"", D66&lt;&gt;""), 0.7426 * ((PI()^2/3 + SUMPRODUCT({-0.33,6.9,-7.78,2.75}, H66^{0,1,2,3}) * ABS(C66/86.17333262) + SUMPRODUCT({2,-2,1}, H66^{0,1,2}) * ABS(C66/86.17333262)^2) / (1 + SUMPRODUCT({-0.14,4.08,-2.13}, H66^{0,1,2}) * ABS(C66/86.17333262) + ABS(C66/86.17333262)^2 )), IF(C66&lt;&gt;"", 0.7426*(2+(PI()^2/3-2)/(1+(2*PI()*(EXP(ABS(C66)/86.17333262-2)-1.075*EXP(-2)))^(3/2))^(2/3)),""))</f>
        <v/>
      </c>
      <c r="J66" s="28" t="str">
        <f t="shared" si="1"/>
        <v/>
      </c>
    </row>
    <row r="67" spans="8:10" x14ac:dyDescent="0.4">
      <c r="H67" s="28" t="str">
        <f t="shared" ref="H67:H130" si="2">IF(AND(A67&lt;&gt;"", C67&lt;&gt;"", D67&lt;&gt;""), 3/(2000000*D67/86.17333262/A67 + 3), IF(C67&lt;&gt;"", 0,""))</f>
        <v/>
      </c>
      <c r="I67" s="28" t="str" cm="1">
        <f t="array" ref="I67">IF(AND(A67&lt;&gt;"", C67&lt;&gt;"", D67&lt;&gt;""), 0.7426 * ((PI()^2/3 + SUMPRODUCT({-0.33,6.9,-7.78,2.75}, H67^{0,1,2,3}) * ABS(C67/86.17333262) + SUMPRODUCT({2,-2,1}, H67^{0,1,2}) * ABS(C67/86.17333262)^2) / (1 + SUMPRODUCT({-0.14,4.08,-2.13}, H67^{0,1,2}) * ABS(C67/86.17333262) + ABS(C67/86.17333262)^2 )), IF(C67&lt;&gt;"", 0.7426*(2+(PI()^2/3-2)/(1+(2*PI()*(EXP(ABS(C67)/86.17333262-2)-1.075*EXP(-2)))^(3/2))^(2/3)),""))</f>
        <v/>
      </c>
      <c r="J67" s="28" t="str">
        <f t="shared" ref="J67:J130" si="3">IF(AND(A67&lt;&gt;"",B67&lt;&gt;"",I67&lt;&gt;""),A67*B67*I67*0.000001,"")</f>
        <v/>
      </c>
    </row>
    <row r="68" spans="8:10" x14ac:dyDescent="0.4">
      <c r="H68" s="28" t="str">
        <f t="shared" si="2"/>
        <v/>
      </c>
      <c r="I68" s="28" t="str" cm="1">
        <f t="array" ref="I68">IF(AND(A68&lt;&gt;"", C68&lt;&gt;"", D68&lt;&gt;""), 0.7426 * ((PI()^2/3 + SUMPRODUCT({-0.33,6.9,-7.78,2.75}, H68^{0,1,2,3}) * ABS(C68/86.17333262) + SUMPRODUCT({2,-2,1}, H68^{0,1,2}) * ABS(C68/86.17333262)^2) / (1 + SUMPRODUCT({-0.14,4.08,-2.13}, H68^{0,1,2}) * ABS(C68/86.17333262) + ABS(C68/86.17333262)^2 )), IF(C68&lt;&gt;"", 0.7426*(2+(PI()^2/3-2)/(1+(2*PI()*(EXP(ABS(C68)/86.17333262-2)-1.075*EXP(-2)))^(3/2))^(2/3)),""))</f>
        <v/>
      </c>
      <c r="J68" s="28" t="str">
        <f t="shared" si="3"/>
        <v/>
      </c>
    </row>
    <row r="69" spans="8:10" x14ac:dyDescent="0.4">
      <c r="H69" s="28" t="str">
        <f t="shared" si="2"/>
        <v/>
      </c>
      <c r="I69" s="28" t="str" cm="1">
        <f t="array" ref="I69">IF(AND(A69&lt;&gt;"", C69&lt;&gt;"", D69&lt;&gt;""), 0.7426 * ((PI()^2/3 + SUMPRODUCT({-0.33,6.9,-7.78,2.75}, H69^{0,1,2,3}) * ABS(C69/86.17333262) + SUMPRODUCT({2,-2,1}, H69^{0,1,2}) * ABS(C69/86.17333262)^2) / (1 + SUMPRODUCT({-0.14,4.08,-2.13}, H69^{0,1,2}) * ABS(C69/86.17333262) + ABS(C69/86.17333262)^2 )), IF(C69&lt;&gt;"", 0.7426*(2+(PI()^2/3-2)/(1+(2*PI()*(EXP(ABS(C69)/86.17333262-2)-1.075*EXP(-2)))^(3/2))^(2/3)),""))</f>
        <v/>
      </c>
      <c r="J69" s="28" t="str">
        <f t="shared" si="3"/>
        <v/>
      </c>
    </row>
    <row r="70" spans="8:10" x14ac:dyDescent="0.4">
      <c r="H70" s="28" t="str">
        <f t="shared" si="2"/>
        <v/>
      </c>
      <c r="I70" s="28" t="str" cm="1">
        <f t="array" ref="I70">IF(AND(A70&lt;&gt;"", C70&lt;&gt;"", D70&lt;&gt;""), 0.7426 * ((PI()^2/3 + SUMPRODUCT({-0.33,6.9,-7.78,2.75}, H70^{0,1,2,3}) * ABS(C70/86.17333262) + SUMPRODUCT({2,-2,1}, H70^{0,1,2}) * ABS(C70/86.17333262)^2) / (1 + SUMPRODUCT({-0.14,4.08,-2.13}, H70^{0,1,2}) * ABS(C70/86.17333262) + ABS(C70/86.17333262)^2 )), IF(C70&lt;&gt;"", 0.7426*(2+(PI()^2/3-2)/(1+(2*PI()*(EXP(ABS(C70)/86.17333262-2)-1.075*EXP(-2)))^(3/2))^(2/3)),""))</f>
        <v/>
      </c>
      <c r="J70" s="28" t="str">
        <f t="shared" si="3"/>
        <v/>
      </c>
    </row>
    <row r="71" spans="8:10" x14ac:dyDescent="0.4">
      <c r="H71" s="28" t="str">
        <f t="shared" si="2"/>
        <v/>
      </c>
      <c r="I71" s="28" t="str" cm="1">
        <f t="array" ref="I71">IF(AND(A71&lt;&gt;"", C71&lt;&gt;"", D71&lt;&gt;""), 0.7426 * ((PI()^2/3 + SUMPRODUCT({-0.33,6.9,-7.78,2.75}, H71^{0,1,2,3}) * ABS(C71/86.17333262) + SUMPRODUCT({2,-2,1}, H71^{0,1,2}) * ABS(C71/86.17333262)^2) / (1 + SUMPRODUCT({-0.14,4.08,-2.13}, H71^{0,1,2}) * ABS(C71/86.17333262) + ABS(C71/86.17333262)^2 )), IF(C71&lt;&gt;"", 0.7426*(2+(PI()^2/3-2)/(1+(2*PI()*(EXP(ABS(C71)/86.17333262-2)-1.075*EXP(-2)))^(3/2))^(2/3)),""))</f>
        <v/>
      </c>
      <c r="J71" s="28" t="str">
        <f t="shared" si="3"/>
        <v/>
      </c>
    </row>
    <row r="72" spans="8:10" x14ac:dyDescent="0.4">
      <c r="H72" s="28" t="str">
        <f t="shared" si="2"/>
        <v/>
      </c>
      <c r="I72" s="28" t="str" cm="1">
        <f t="array" ref="I72">IF(AND(A72&lt;&gt;"", C72&lt;&gt;"", D72&lt;&gt;""), 0.7426 * ((PI()^2/3 + SUMPRODUCT({-0.33,6.9,-7.78,2.75}, H72^{0,1,2,3}) * ABS(C72/86.17333262) + SUMPRODUCT({2,-2,1}, H72^{0,1,2}) * ABS(C72/86.17333262)^2) / (1 + SUMPRODUCT({-0.14,4.08,-2.13}, H72^{0,1,2}) * ABS(C72/86.17333262) + ABS(C72/86.17333262)^2 )), IF(C72&lt;&gt;"", 0.7426*(2+(PI()^2/3-2)/(1+(2*PI()*(EXP(ABS(C72)/86.17333262-2)-1.075*EXP(-2)))^(3/2))^(2/3)),""))</f>
        <v/>
      </c>
      <c r="J72" s="28" t="str">
        <f t="shared" si="3"/>
        <v/>
      </c>
    </row>
    <row r="73" spans="8:10" x14ac:dyDescent="0.4">
      <c r="H73" s="28" t="str">
        <f t="shared" si="2"/>
        <v/>
      </c>
      <c r="I73" s="28" t="str" cm="1">
        <f t="array" ref="I73">IF(AND(A73&lt;&gt;"", C73&lt;&gt;"", D73&lt;&gt;""), 0.7426 * ((PI()^2/3 + SUMPRODUCT({-0.33,6.9,-7.78,2.75}, H73^{0,1,2,3}) * ABS(C73/86.17333262) + SUMPRODUCT({2,-2,1}, H73^{0,1,2}) * ABS(C73/86.17333262)^2) / (1 + SUMPRODUCT({-0.14,4.08,-2.13}, H73^{0,1,2}) * ABS(C73/86.17333262) + ABS(C73/86.17333262)^2 )), IF(C73&lt;&gt;"", 0.7426*(2+(PI()^2/3-2)/(1+(2*PI()*(EXP(ABS(C73)/86.17333262-2)-1.075*EXP(-2)))^(3/2))^(2/3)),""))</f>
        <v/>
      </c>
      <c r="J73" s="28" t="str">
        <f t="shared" si="3"/>
        <v/>
      </c>
    </row>
    <row r="74" spans="8:10" x14ac:dyDescent="0.4">
      <c r="H74" s="28" t="str">
        <f t="shared" si="2"/>
        <v/>
      </c>
      <c r="I74" s="28" t="str" cm="1">
        <f t="array" ref="I74">IF(AND(A74&lt;&gt;"", C74&lt;&gt;"", D74&lt;&gt;""), 0.7426 * ((PI()^2/3 + SUMPRODUCT({-0.33,6.9,-7.78,2.75}, H74^{0,1,2,3}) * ABS(C74/86.17333262) + SUMPRODUCT({2,-2,1}, H74^{0,1,2}) * ABS(C74/86.17333262)^2) / (1 + SUMPRODUCT({-0.14,4.08,-2.13}, H74^{0,1,2}) * ABS(C74/86.17333262) + ABS(C74/86.17333262)^2 )), IF(C74&lt;&gt;"", 0.7426*(2+(PI()^2/3-2)/(1+(2*PI()*(EXP(ABS(C74)/86.17333262-2)-1.075*EXP(-2)))^(3/2))^(2/3)),""))</f>
        <v/>
      </c>
      <c r="J74" s="28" t="str">
        <f t="shared" si="3"/>
        <v/>
      </c>
    </row>
    <row r="75" spans="8:10" x14ac:dyDescent="0.4">
      <c r="H75" s="28" t="str">
        <f t="shared" si="2"/>
        <v/>
      </c>
      <c r="I75" s="28" t="str" cm="1">
        <f t="array" ref="I75">IF(AND(A75&lt;&gt;"", C75&lt;&gt;"", D75&lt;&gt;""), 0.7426 * ((PI()^2/3 + SUMPRODUCT({-0.33,6.9,-7.78,2.75}, H75^{0,1,2,3}) * ABS(C75/86.17333262) + SUMPRODUCT({2,-2,1}, H75^{0,1,2}) * ABS(C75/86.17333262)^2) / (1 + SUMPRODUCT({-0.14,4.08,-2.13}, H75^{0,1,2}) * ABS(C75/86.17333262) + ABS(C75/86.17333262)^2 )), IF(C75&lt;&gt;"", 0.7426*(2+(PI()^2/3-2)/(1+(2*PI()*(EXP(ABS(C75)/86.17333262-2)-1.075*EXP(-2)))^(3/2))^(2/3)),""))</f>
        <v/>
      </c>
      <c r="J75" s="28" t="str">
        <f t="shared" si="3"/>
        <v/>
      </c>
    </row>
    <row r="76" spans="8:10" x14ac:dyDescent="0.4">
      <c r="H76" s="28" t="str">
        <f t="shared" si="2"/>
        <v/>
      </c>
      <c r="I76" s="28" t="str" cm="1">
        <f t="array" ref="I76">IF(AND(A76&lt;&gt;"", C76&lt;&gt;"", D76&lt;&gt;""), 0.7426 * ((PI()^2/3 + SUMPRODUCT({-0.33,6.9,-7.78,2.75}, H76^{0,1,2,3}) * ABS(C76/86.17333262) + SUMPRODUCT({2,-2,1}, H76^{0,1,2}) * ABS(C76/86.17333262)^2) / (1 + SUMPRODUCT({-0.14,4.08,-2.13}, H76^{0,1,2}) * ABS(C76/86.17333262) + ABS(C76/86.17333262)^2 )), IF(C76&lt;&gt;"", 0.7426*(2+(PI()^2/3-2)/(1+(2*PI()*(EXP(ABS(C76)/86.17333262-2)-1.075*EXP(-2)))^(3/2))^(2/3)),""))</f>
        <v/>
      </c>
      <c r="J76" s="28" t="str">
        <f t="shared" si="3"/>
        <v/>
      </c>
    </row>
    <row r="77" spans="8:10" x14ac:dyDescent="0.4">
      <c r="H77" s="28" t="str">
        <f t="shared" si="2"/>
        <v/>
      </c>
      <c r="I77" s="28" t="str" cm="1">
        <f t="array" ref="I77">IF(AND(A77&lt;&gt;"", C77&lt;&gt;"", D77&lt;&gt;""), 0.7426 * ((PI()^2/3 + SUMPRODUCT({-0.33,6.9,-7.78,2.75}, H77^{0,1,2,3}) * ABS(C77/86.17333262) + SUMPRODUCT({2,-2,1}, H77^{0,1,2}) * ABS(C77/86.17333262)^2) / (1 + SUMPRODUCT({-0.14,4.08,-2.13}, H77^{0,1,2}) * ABS(C77/86.17333262) + ABS(C77/86.17333262)^2 )), IF(C77&lt;&gt;"", 0.7426*(2+(PI()^2/3-2)/(1+(2*PI()*(EXP(ABS(C77)/86.17333262-2)-1.075*EXP(-2)))^(3/2))^(2/3)),""))</f>
        <v/>
      </c>
      <c r="J77" s="28" t="str">
        <f t="shared" si="3"/>
        <v/>
      </c>
    </row>
    <row r="78" spans="8:10" x14ac:dyDescent="0.4">
      <c r="H78" s="28" t="str">
        <f t="shared" si="2"/>
        <v/>
      </c>
      <c r="I78" s="28" t="str" cm="1">
        <f t="array" ref="I78">IF(AND(A78&lt;&gt;"", C78&lt;&gt;"", D78&lt;&gt;""), 0.7426 * ((PI()^2/3 + SUMPRODUCT({-0.33,6.9,-7.78,2.75}, H78^{0,1,2,3}) * ABS(C78/86.17333262) + SUMPRODUCT({2,-2,1}, H78^{0,1,2}) * ABS(C78/86.17333262)^2) / (1 + SUMPRODUCT({-0.14,4.08,-2.13}, H78^{0,1,2}) * ABS(C78/86.17333262) + ABS(C78/86.17333262)^2 )), IF(C78&lt;&gt;"", 0.7426*(2+(PI()^2/3-2)/(1+(2*PI()*(EXP(ABS(C78)/86.17333262-2)-1.075*EXP(-2)))^(3/2))^(2/3)),""))</f>
        <v/>
      </c>
      <c r="J78" s="28" t="str">
        <f t="shared" si="3"/>
        <v/>
      </c>
    </row>
    <row r="79" spans="8:10" x14ac:dyDescent="0.4">
      <c r="H79" s="28" t="str">
        <f t="shared" si="2"/>
        <v/>
      </c>
      <c r="I79" s="28" t="str" cm="1">
        <f t="array" ref="I79">IF(AND(A79&lt;&gt;"", C79&lt;&gt;"", D79&lt;&gt;""), 0.7426 * ((PI()^2/3 + SUMPRODUCT({-0.33,6.9,-7.78,2.75}, H79^{0,1,2,3}) * ABS(C79/86.17333262) + SUMPRODUCT({2,-2,1}, H79^{0,1,2}) * ABS(C79/86.17333262)^2) / (1 + SUMPRODUCT({-0.14,4.08,-2.13}, H79^{0,1,2}) * ABS(C79/86.17333262) + ABS(C79/86.17333262)^2 )), IF(C79&lt;&gt;"", 0.7426*(2+(PI()^2/3-2)/(1+(2*PI()*(EXP(ABS(C79)/86.17333262-2)-1.075*EXP(-2)))^(3/2))^(2/3)),""))</f>
        <v/>
      </c>
      <c r="J79" s="28" t="str">
        <f t="shared" si="3"/>
        <v/>
      </c>
    </row>
    <row r="80" spans="8:10" x14ac:dyDescent="0.4">
      <c r="H80" s="28" t="str">
        <f t="shared" si="2"/>
        <v/>
      </c>
      <c r="I80" s="28" t="str" cm="1">
        <f t="array" ref="I80">IF(AND(A80&lt;&gt;"", C80&lt;&gt;"", D80&lt;&gt;""), 0.7426 * ((PI()^2/3 + SUMPRODUCT({-0.33,6.9,-7.78,2.75}, H80^{0,1,2,3}) * ABS(C80/86.17333262) + SUMPRODUCT({2,-2,1}, H80^{0,1,2}) * ABS(C80/86.17333262)^2) / (1 + SUMPRODUCT({-0.14,4.08,-2.13}, H80^{0,1,2}) * ABS(C80/86.17333262) + ABS(C80/86.17333262)^2 )), IF(C80&lt;&gt;"", 0.7426*(2+(PI()^2/3-2)/(1+(2*PI()*(EXP(ABS(C80)/86.17333262-2)-1.075*EXP(-2)))^(3/2))^(2/3)),""))</f>
        <v/>
      </c>
      <c r="J80" s="28" t="str">
        <f t="shared" si="3"/>
        <v/>
      </c>
    </row>
    <row r="81" spans="8:10" x14ac:dyDescent="0.4">
      <c r="H81" s="28" t="str">
        <f t="shared" si="2"/>
        <v/>
      </c>
      <c r="I81" s="28" t="str" cm="1">
        <f t="array" ref="I81">IF(AND(A81&lt;&gt;"", C81&lt;&gt;"", D81&lt;&gt;""), 0.7426 * ((PI()^2/3 + SUMPRODUCT({-0.33,6.9,-7.78,2.75}, H81^{0,1,2,3}) * ABS(C81/86.17333262) + SUMPRODUCT({2,-2,1}, H81^{0,1,2}) * ABS(C81/86.17333262)^2) / (1 + SUMPRODUCT({-0.14,4.08,-2.13}, H81^{0,1,2}) * ABS(C81/86.17333262) + ABS(C81/86.17333262)^2 )), IF(C81&lt;&gt;"", 0.7426*(2+(PI()^2/3-2)/(1+(2*PI()*(EXP(ABS(C81)/86.17333262-2)-1.075*EXP(-2)))^(3/2))^(2/3)),""))</f>
        <v/>
      </c>
      <c r="J81" s="28" t="str">
        <f t="shared" si="3"/>
        <v/>
      </c>
    </row>
    <row r="82" spans="8:10" x14ac:dyDescent="0.4">
      <c r="H82" s="28" t="str">
        <f t="shared" si="2"/>
        <v/>
      </c>
      <c r="I82" s="28" t="str" cm="1">
        <f t="array" ref="I82">IF(AND(A82&lt;&gt;"", C82&lt;&gt;"", D82&lt;&gt;""), 0.7426 * ((PI()^2/3 + SUMPRODUCT({-0.33,6.9,-7.78,2.75}, H82^{0,1,2,3}) * ABS(C82/86.17333262) + SUMPRODUCT({2,-2,1}, H82^{0,1,2}) * ABS(C82/86.17333262)^2) / (1 + SUMPRODUCT({-0.14,4.08,-2.13}, H82^{0,1,2}) * ABS(C82/86.17333262) + ABS(C82/86.17333262)^2 )), IF(C82&lt;&gt;"", 0.7426*(2+(PI()^2/3-2)/(1+(2*PI()*(EXP(ABS(C82)/86.17333262-2)-1.075*EXP(-2)))^(3/2))^(2/3)),""))</f>
        <v/>
      </c>
      <c r="J82" s="28" t="str">
        <f t="shared" si="3"/>
        <v/>
      </c>
    </row>
    <row r="83" spans="8:10" x14ac:dyDescent="0.4">
      <c r="H83" s="28" t="str">
        <f t="shared" si="2"/>
        <v/>
      </c>
      <c r="I83" s="28" t="str" cm="1">
        <f t="array" ref="I83">IF(AND(A83&lt;&gt;"", C83&lt;&gt;"", D83&lt;&gt;""), 0.7426 * ((PI()^2/3 + SUMPRODUCT({-0.33,6.9,-7.78,2.75}, H83^{0,1,2,3}) * ABS(C83/86.17333262) + SUMPRODUCT({2,-2,1}, H83^{0,1,2}) * ABS(C83/86.17333262)^2) / (1 + SUMPRODUCT({-0.14,4.08,-2.13}, H83^{0,1,2}) * ABS(C83/86.17333262) + ABS(C83/86.17333262)^2 )), IF(C83&lt;&gt;"", 0.7426*(2+(PI()^2/3-2)/(1+(2*PI()*(EXP(ABS(C83)/86.17333262-2)-1.075*EXP(-2)))^(3/2))^(2/3)),""))</f>
        <v/>
      </c>
      <c r="J83" s="28" t="str">
        <f t="shared" si="3"/>
        <v/>
      </c>
    </row>
    <row r="84" spans="8:10" x14ac:dyDescent="0.4">
      <c r="H84" s="28" t="str">
        <f t="shared" si="2"/>
        <v/>
      </c>
      <c r="I84" s="28" t="str" cm="1">
        <f t="array" ref="I84">IF(AND(A84&lt;&gt;"", C84&lt;&gt;"", D84&lt;&gt;""), 0.7426 * ((PI()^2/3 + SUMPRODUCT({-0.33,6.9,-7.78,2.75}, H84^{0,1,2,3}) * ABS(C84/86.17333262) + SUMPRODUCT({2,-2,1}, H84^{0,1,2}) * ABS(C84/86.17333262)^2) / (1 + SUMPRODUCT({-0.14,4.08,-2.13}, H84^{0,1,2}) * ABS(C84/86.17333262) + ABS(C84/86.17333262)^2 )), IF(C84&lt;&gt;"", 0.7426*(2+(PI()^2/3-2)/(1+(2*PI()*(EXP(ABS(C84)/86.17333262-2)-1.075*EXP(-2)))^(3/2))^(2/3)),""))</f>
        <v/>
      </c>
      <c r="J84" s="28" t="str">
        <f t="shared" si="3"/>
        <v/>
      </c>
    </row>
    <row r="85" spans="8:10" x14ac:dyDescent="0.4">
      <c r="H85" s="28" t="str">
        <f t="shared" si="2"/>
        <v/>
      </c>
      <c r="I85" s="28" t="str" cm="1">
        <f t="array" ref="I85">IF(AND(A85&lt;&gt;"", C85&lt;&gt;"", D85&lt;&gt;""), 0.7426 * ((PI()^2/3 + SUMPRODUCT({-0.33,6.9,-7.78,2.75}, H85^{0,1,2,3}) * ABS(C85/86.17333262) + SUMPRODUCT({2,-2,1}, H85^{0,1,2}) * ABS(C85/86.17333262)^2) / (1 + SUMPRODUCT({-0.14,4.08,-2.13}, H85^{0,1,2}) * ABS(C85/86.17333262) + ABS(C85/86.17333262)^2 )), IF(C85&lt;&gt;"", 0.7426*(2+(PI()^2/3-2)/(1+(2*PI()*(EXP(ABS(C85)/86.17333262-2)-1.075*EXP(-2)))^(3/2))^(2/3)),""))</f>
        <v/>
      </c>
      <c r="J85" s="28" t="str">
        <f t="shared" si="3"/>
        <v/>
      </c>
    </row>
    <row r="86" spans="8:10" x14ac:dyDescent="0.4">
      <c r="H86" s="28" t="str">
        <f t="shared" si="2"/>
        <v/>
      </c>
      <c r="I86" s="28" t="str" cm="1">
        <f t="array" ref="I86">IF(AND(A86&lt;&gt;"", C86&lt;&gt;"", D86&lt;&gt;""), 0.7426 * ((PI()^2/3 + SUMPRODUCT({-0.33,6.9,-7.78,2.75}, H86^{0,1,2,3}) * ABS(C86/86.17333262) + SUMPRODUCT({2,-2,1}, H86^{0,1,2}) * ABS(C86/86.17333262)^2) / (1 + SUMPRODUCT({-0.14,4.08,-2.13}, H86^{0,1,2}) * ABS(C86/86.17333262) + ABS(C86/86.17333262)^2 )), IF(C86&lt;&gt;"", 0.7426*(2+(PI()^2/3-2)/(1+(2*PI()*(EXP(ABS(C86)/86.17333262-2)-1.075*EXP(-2)))^(3/2))^(2/3)),""))</f>
        <v/>
      </c>
      <c r="J86" s="28" t="str">
        <f t="shared" si="3"/>
        <v/>
      </c>
    </row>
    <row r="87" spans="8:10" x14ac:dyDescent="0.4">
      <c r="H87" s="28" t="str">
        <f t="shared" si="2"/>
        <v/>
      </c>
      <c r="I87" s="28" t="str" cm="1">
        <f t="array" ref="I87">IF(AND(A87&lt;&gt;"", C87&lt;&gt;"", D87&lt;&gt;""), 0.7426 * ((PI()^2/3 + SUMPRODUCT({-0.33,6.9,-7.78,2.75}, H87^{0,1,2,3}) * ABS(C87/86.17333262) + SUMPRODUCT({2,-2,1}, H87^{0,1,2}) * ABS(C87/86.17333262)^2) / (1 + SUMPRODUCT({-0.14,4.08,-2.13}, H87^{0,1,2}) * ABS(C87/86.17333262) + ABS(C87/86.17333262)^2 )), IF(C87&lt;&gt;"", 0.7426*(2+(PI()^2/3-2)/(1+(2*PI()*(EXP(ABS(C87)/86.17333262-2)-1.075*EXP(-2)))^(3/2))^(2/3)),""))</f>
        <v/>
      </c>
      <c r="J87" s="28" t="str">
        <f t="shared" si="3"/>
        <v/>
      </c>
    </row>
    <row r="88" spans="8:10" x14ac:dyDescent="0.4">
      <c r="H88" s="28" t="str">
        <f t="shared" si="2"/>
        <v/>
      </c>
      <c r="I88" s="28" t="str" cm="1">
        <f t="array" ref="I88">IF(AND(A88&lt;&gt;"", C88&lt;&gt;"", D88&lt;&gt;""), 0.7426 * ((PI()^2/3 + SUMPRODUCT({-0.33,6.9,-7.78,2.75}, H88^{0,1,2,3}) * ABS(C88/86.17333262) + SUMPRODUCT({2,-2,1}, H88^{0,1,2}) * ABS(C88/86.17333262)^2) / (1 + SUMPRODUCT({-0.14,4.08,-2.13}, H88^{0,1,2}) * ABS(C88/86.17333262) + ABS(C88/86.17333262)^2 )), IF(C88&lt;&gt;"", 0.7426*(2+(PI()^2/3-2)/(1+(2*PI()*(EXP(ABS(C88)/86.17333262-2)-1.075*EXP(-2)))^(3/2))^(2/3)),""))</f>
        <v/>
      </c>
      <c r="J88" s="28" t="str">
        <f t="shared" si="3"/>
        <v/>
      </c>
    </row>
    <row r="89" spans="8:10" x14ac:dyDescent="0.4">
      <c r="H89" s="28" t="str">
        <f t="shared" si="2"/>
        <v/>
      </c>
      <c r="I89" s="28" t="str" cm="1">
        <f t="array" ref="I89">IF(AND(A89&lt;&gt;"", C89&lt;&gt;"", D89&lt;&gt;""), 0.7426 * ((PI()^2/3 + SUMPRODUCT({-0.33,6.9,-7.78,2.75}, H89^{0,1,2,3}) * ABS(C89/86.17333262) + SUMPRODUCT({2,-2,1}, H89^{0,1,2}) * ABS(C89/86.17333262)^2) / (1 + SUMPRODUCT({-0.14,4.08,-2.13}, H89^{0,1,2}) * ABS(C89/86.17333262) + ABS(C89/86.17333262)^2 )), IF(C89&lt;&gt;"", 0.7426*(2+(PI()^2/3-2)/(1+(2*PI()*(EXP(ABS(C89)/86.17333262-2)-1.075*EXP(-2)))^(3/2))^(2/3)),""))</f>
        <v/>
      </c>
      <c r="J89" s="28" t="str">
        <f t="shared" si="3"/>
        <v/>
      </c>
    </row>
    <row r="90" spans="8:10" x14ac:dyDescent="0.4">
      <c r="H90" s="28" t="str">
        <f t="shared" si="2"/>
        <v/>
      </c>
      <c r="I90" s="28" t="str" cm="1">
        <f t="array" ref="I90">IF(AND(A90&lt;&gt;"", C90&lt;&gt;"", D90&lt;&gt;""), 0.7426 * ((PI()^2/3 + SUMPRODUCT({-0.33,6.9,-7.78,2.75}, H90^{0,1,2,3}) * ABS(C90/86.17333262) + SUMPRODUCT({2,-2,1}, H90^{0,1,2}) * ABS(C90/86.17333262)^2) / (1 + SUMPRODUCT({-0.14,4.08,-2.13}, H90^{0,1,2}) * ABS(C90/86.17333262) + ABS(C90/86.17333262)^2 )), IF(C90&lt;&gt;"", 0.7426*(2+(PI()^2/3-2)/(1+(2*PI()*(EXP(ABS(C90)/86.17333262-2)-1.075*EXP(-2)))^(3/2))^(2/3)),""))</f>
        <v/>
      </c>
      <c r="J90" s="28" t="str">
        <f t="shared" si="3"/>
        <v/>
      </c>
    </row>
    <row r="91" spans="8:10" x14ac:dyDescent="0.4">
      <c r="H91" s="28" t="str">
        <f t="shared" si="2"/>
        <v/>
      </c>
      <c r="I91" s="28" t="str" cm="1">
        <f t="array" ref="I91">IF(AND(A91&lt;&gt;"", C91&lt;&gt;"", D91&lt;&gt;""), 0.7426 * ((PI()^2/3 + SUMPRODUCT({-0.33,6.9,-7.78,2.75}, H91^{0,1,2,3}) * ABS(C91/86.17333262) + SUMPRODUCT({2,-2,1}, H91^{0,1,2}) * ABS(C91/86.17333262)^2) / (1 + SUMPRODUCT({-0.14,4.08,-2.13}, H91^{0,1,2}) * ABS(C91/86.17333262) + ABS(C91/86.17333262)^2 )), IF(C91&lt;&gt;"", 0.7426*(2+(PI()^2/3-2)/(1+(2*PI()*(EXP(ABS(C91)/86.17333262-2)-1.075*EXP(-2)))^(3/2))^(2/3)),""))</f>
        <v/>
      </c>
      <c r="J91" s="28" t="str">
        <f t="shared" si="3"/>
        <v/>
      </c>
    </row>
    <row r="92" spans="8:10" x14ac:dyDescent="0.4">
      <c r="H92" s="28" t="str">
        <f t="shared" si="2"/>
        <v/>
      </c>
      <c r="I92" s="28" t="str" cm="1">
        <f t="array" ref="I92">IF(AND(A92&lt;&gt;"", C92&lt;&gt;"", D92&lt;&gt;""), 0.7426 * ((PI()^2/3 + SUMPRODUCT({-0.33,6.9,-7.78,2.75}, H92^{0,1,2,3}) * ABS(C92/86.17333262) + SUMPRODUCT({2,-2,1}, H92^{0,1,2}) * ABS(C92/86.17333262)^2) / (1 + SUMPRODUCT({-0.14,4.08,-2.13}, H92^{0,1,2}) * ABS(C92/86.17333262) + ABS(C92/86.17333262)^2 )), IF(C92&lt;&gt;"", 0.7426*(2+(PI()^2/3-2)/(1+(2*PI()*(EXP(ABS(C92)/86.17333262-2)-1.075*EXP(-2)))^(3/2))^(2/3)),""))</f>
        <v/>
      </c>
      <c r="J92" s="28" t="str">
        <f t="shared" si="3"/>
        <v/>
      </c>
    </row>
    <row r="93" spans="8:10" x14ac:dyDescent="0.4">
      <c r="H93" s="28" t="str">
        <f t="shared" si="2"/>
        <v/>
      </c>
      <c r="I93" s="28" t="str" cm="1">
        <f t="array" ref="I93">IF(AND(A93&lt;&gt;"", C93&lt;&gt;"", D93&lt;&gt;""), 0.7426 * ((PI()^2/3 + SUMPRODUCT({-0.33,6.9,-7.78,2.75}, H93^{0,1,2,3}) * ABS(C93/86.17333262) + SUMPRODUCT({2,-2,1}, H93^{0,1,2}) * ABS(C93/86.17333262)^2) / (1 + SUMPRODUCT({-0.14,4.08,-2.13}, H93^{0,1,2}) * ABS(C93/86.17333262) + ABS(C93/86.17333262)^2 )), IF(C93&lt;&gt;"", 0.7426*(2+(PI()^2/3-2)/(1+(2*PI()*(EXP(ABS(C93)/86.17333262-2)-1.075*EXP(-2)))^(3/2))^(2/3)),""))</f>
        <v/>
      </c>
      <c r="J93" s="28" t="str">
        <f t="shared" si="3"/>
        <v/>
      </c>
    </row>
    <row r="94" spans="8:10" x14ac:dyDescent="0.4">
      <c r="H94" s="28" t="str">
        <f t="shared" si="2"/>
        <v/>
      </c>
      <c r="I94" s="28" t="str" cm="1">
        <f t="array" ref="I94">IF(AND(A94&lt;&gt;"", C94&lt;&gt;"", D94&lt;&gt;""), 0.7426 * ((PI()^2/3 + SUMPRODUCT({-0.33,6.9,-7.78,2.75}, H94^{0,1,2,3}) * ABS(C94/86.17333262) + SUMPRODUCT({2,-2,1}, H94^{0,1,2}) * ABS(C94/86.17333262)^2) / (1 + SUMPRODUCT({-0.14,4.08,-2.13}, H94^{0,1,2}) * ABS(C94/86.17333262) + ABS(C94/86.17333262)^2 )), IF(C94&lt;&gt;"", 0.7426*(2+(PI()^2/3-2)/(1+(2*PI()*(EXP(ABS(C94)/86.17333262-2)-1.075*EXP(-2)))^(3/2))^(2/3)),""))</f>
        <v/>
      </c>
      <c r="J94" s="28" t="str">
        <f t="shared" si="3"/>
        <v/>
      </c>
    </row>
    <row r="95" spans="8:10" x14ac:dyDescent="0.4">
      <c r="H95" s="28" t="str">
        <f t="shared" si="2"/>
        <v/>
      </c>
      <c r="I95" s="28" t="str" cm="1">
        <f t="array" ref="I95">IF(AND(A95&lt;&gt;"", C95&lt;&gt;"", D95&lt;&gt;""), 0.7426 * ((PI()^2/3 + SUMPRODUCT({-0.33,6.9,-7.78,2.75}, H95^{0,1,2,3}) * ABS(C95/86.17333262) + SUMPRODUCT({2,-2,1}, H95^{0,1,2}) * ABS(C95/86.17333262)^2) / (1 + SUMPRODUCT({-0.14,4.08,-2.13}, H95^{0,1,2}) * ABS(C95/86.17333262) + ABS(C95/86.17333262)^2 )), IF(C95&lt;&gt;"", 0.7426*(2+(PI()^2/3-2)/(1+(2*PI()*(EXP(ABS(C95)/86.17333262-2)-1.075*EXP(-2)))^(3/2))^(2/3)),""))</f>
        <v/>
      </c>
      <c r="J95" s="28" t="str">
        <f t="shared" si="3"/>
        <v/>
      </c>
    </row>
    <row r="96" spans="8:10" x14ac:dyDescent="0.4">
      <c r="H96" s="28" t="str">
        <f t="shared" si="2"/>
        <v/>
      </c>
      <c r="I96" s="28" t="str" cm="1">
        <f t="array" ref="I96">IF(AND(A96&lt;&gt;"", C96&lt;&gt;"", D96&lt;&gt;""), 0.7426 * ((PI()^2/3 + SUMPRODUCT({-0.33,6.9,-7.78,2.75}, H96^{0,1,2,3}) * ABS(C96/86.17333262) + SUMPRODUCT({2,-2,1}, H96^{0,1,2}) * ABS(C96/86.17333262)^2) / (1 + SUMPRODUCT({-0.14,4.08,-2.13}, H96^{0,1,2}) * ABS(C96/86.17333262) + ABS(C96/86.17333262)^2 )), IF(C96&lt;&gt;"", 0.7426*(2+(PI()^2/3-2)/(1+(2*PI()*(EXP(ABS(C96)/86.17333262-2)-1.075*EXP(-2)))^(3/2))^(2/3)),""))</f>
        <v/>
      </c>
      <c r="J96" s="28" t="str">
        <f t="shared" si="3"/>
        <v/>
      </c>
    </row>
    <row r="97" spans="8:10" x14ac:dyDescent="0.4">
      <c r="H97" s="28" t="str">
        <f t="shared" si="2"/>
        <v/>
      </c>
      <c r="I97" s="28" t="str" cm="1">
        <f t="array" ref="I97">IF(AND(A97&lt;&gt;"", C97&lt;&gt;"", D97&lt;&gt;""), 0.7426 * ((PI()^2/3 + SUMPRODUCT({-0.33,6.9,-7.78,2.75}, H97^{0,1,2,3}) * ABS(C97/86.17333262) + SUMPRODUCT({2,-2,1}, H97^{0,1,2}) * ABS(C97/86.17333262)^2) / (1 + SUMPRODUCT({-0.14,4.08,-2.13}, H97^{0,1,2}) * ABS(C97/86.17333262) + ABS(C97/86.17333262)^2 )), IF(C97&lt;&gt;"", 0.7426*(2+(PI()^2/3-2)/(1+(2*PI()*(EXP(ABS(C97)/86.17333262-2)-1.075*EXP(-2)))^(3/2))^(2/3)),""))</f>
        <v/>
      </c>
      <c r="J97" s="28" t="str">
        <f t="shared" si="3"/>
        <v/>
      </c>
    </row>
    <row r="98" spans="8:10" x14ac:dyDescent="0.4">
      <c r="H98" s="28" t="str">
        <f t="shared" si="2"/>
        <v/>
      </c>
      <c r="I98" s="28" t="str" cm="1">
        <f t="array" ref="I98">IF(AND(A98&lt;&gt;"", C98&lt;&gt;"", D98&lt;&gt;""), 0.7426 * ((PI()^2/3 + SUMPRODUCT({-0.33,6.9,-7.78,2.75}, H98^{0,1,2,3}) * ABS(C98/86.17333262) + SUMPRODUCT({2,-2,1}, H98^{0,1,2}) * ABS(C98/86.17333262)^2) / (1 + SUMPRODUCT({-0.14,4.08,-2.13}, H98^{0,1,2}) * ABS(C98/86.17333262) + ABS(C98/86.17333262)^2 )), IF(C98&lt;&gt;"", 0.7426*(2+(PI()^2/3-2)/(1+(2*PI()*(EXP(ABS(C98)/86.17333262-2)-1.075*EXP(-2)))^(3/2))^(2/3)),""))</f>
        <v/>
      </c>
      <c r="J98" s="28" t="str">
        <f t="shared" si="3"/>
        <v/>
      </c>
    </row>
    <row r="99" spans="8:10" x14ac:dyDescent="0.4">
      <c r="H99" s="28" t="str">
        <f t="shared" si="2"/>
        <v/>
      </c>
      <c r="I99" s="28" t="str" cm="1">
        <f t="array" ref="I99">IF(AND(A99&lt;&gt;"", C99&lt;&gt;"", D99&lt;&gt;""), 0.7426 * ((PI()^2/3 + SUMPRODUCT({-0.33,6.9,-7.78,2.75}, H99^{0,1,2,3}) * ABS(C99/86.17333262) + SUMPRODUCT({2,-2,1}, H99^{0,1,2}) * ABS(C99/86.17333262)^2) / (1 + SUMPRODUCT({-0.14,4.08,-2.13}, H99^{0,1,2}) * ABS(C99/86.17333262) + ABS(C99/86.17333262)^2 )), IF(C99&lt;&gt;"", 0.7426*(2+(PI()^2/3-2)/(1+(2*PI()*(EXP(ABS(C99)/86.17333262-2)-1.075*EXP(-2)))^(3/2))^(2/3)),""))</f>
        <v/>
      </c>
      <c r="J99" s="28" t="str">
        <f t="shared" si="3"/>
        <v/>
      </c>
    </row>
    <row r="100" spans="8:10" x14ac:dyDescent="0.4">
      <c r="H100" s="28" t="str">
        <f t="shared" si="2"/>
        <v/>
      </c>
      <c r="I100" s="28" t="str" cm="1">
        <f t="array" ref="I100">IF(AND(A100&lt;&gt;"", C100&lt;&gt;"", D100&lt;&gt;""), 0.7426 * ((PI()^2/3 + SUMPRODUCT({-0.33,6.9,-7.78,2.75}, H100^{0,1,2,3}) * ABS(C100/86.17333262) + SUMPRODUCT({2,-2,1}, H100^{0,1,2}) * ABS(C100/86.17333262)^2) / (1 + SUMPRODUCT({-0.14,4.08,-2.13}, H100^{0,1,2}) * ABS(C100/86.17333262) + ABS(C100/86.17333262)^2 )), IF(C100&lt;&gt;"", 0.7426*(2+(PI()^2/3-2)/(1+(2*PI()*(EXP(ABS(C100)/86.17333262-2)-1.075*EXP(-2)))^(3/2))^(2/3)),""))</f>
        <v/>
      </c>
      <c r="J100" s="28" t="str">
        <f t="shared" si="3"/>
        <v/>
      </c>
    </row>
    <row r="101" spans="8:10" x14ac:dyDescent="0.4">
      <c r="H101" s="28" t="str">
        <f t="shared" si="2"/>
        <v/>
      </c>
      <c r="I101" s="28" t="str" cm="1">
        <f t="array" ref="I101">IF(AND(A101&lt;&gt;"", C101&lt;&gt;"", D101&lt;&gt;""), 0.7426 * ((PI()^2/3 + SUMPRODUCT({-0.33,6.9,-7.78,2.75}, H101^{0,1,2,3}) * ABS(C101/86.17333262) + SUMPRODUCT({2,-2,1}, H101^{0,1,2}) * ABS(C101/86.17333262)^2) / (1 + SUMPRODUCT({-0.14,4.08,-2.13}, H101^{0,1,2}) * ABS(C101/86.17333262) + ABS(C101/86.17333262)^2 )), IF(C101&lt;&gt;"", 0.7426*(2+(PI()^2/3-2)/(1+(2*PI()*(EXP(ABS(C101)/86.17333262-2)-1.075*EXP(-2)))^(3/2))^(2/3)),""))</f>
        <v/>
      </c>
      <c r="J101" s="28" t="str">
        <f t="shared" si="3"/>
        <v/>
      </c>
    </row>
    <row r="102" spans="8:10" x14ac:dyDescent="0.4">
      <c r="H102" s="28" t="str">
        <f t="shared" si="2"/>
        <v/>
      </c>
      <c r="I102" s="28" t="str" cm="1">
        <f t="array" ref="I102">IF(AND(A102&lt;&gt;"", C102&lt;&gt;"", D102&lt;&gt;""), 0.7426 * ((PI()^2/3 + SUMPRODUCT({-0.33,6.9,-7.78,2.75}, H102^{0,1,2,3}) * ABS(C102/86.17333262) + SUMPRODUCT({2,-2,1}, H102^{0,1,2}) * ABS(C102/86.17333262)^2) / (1 + SUMPRODUCT({-0.14,4.08,-2.13}, H102^{0,1,2}) * ABS(C102/86.17333262) + ABS(C102/86.17333262)^2 )), IF(C102&lt;&gt;"", 0.7426*(2+(PI()^2/3-2)/(1+(2*PI()*(EXP(ABS(C102)/86.17333262-2)-1.075*EXP(-2)))^(3/2))^(2/3)),""))</f>
        <v/>
      </c>
      <c r="J102" s="28" t="str">
        <f t="shared" si="3"/>
        <v/>
      </c>
    </row>
    <row r="103" spans="8:10" x14ac:dyDescent="0.4">
      <c r="H103" s="28" t="str">
        <f t="shared" si="2"/>
        <v/>
      </c>
      <c r="I103" s="28" t="str" cm="1">
        <f t="array" ref="I103">IF(AND(A103&lt;&gt;"", C103&lt;&gt;"", D103&lt;&gt;""), 0.7426 * ((PI()^2/3 + SUMPRODUCT({-0.33,6.9,-7.78,2.75}, H103^{0,1,2,3}) * ABS(C103/86.17333262) + SUMPRODUCT({2,-2,1}, H103^{0,1,2}) * ABS(C103/86.17333262)^2) / (1 + SUMPRODUCT({-0.14,4.08,-2.13}, H103^{0,1,2}) * ABS(C103/86.17333262) + ABS(C103/86.17333262)^2 )), IF(C103&lt;&gt;"", 0.7426*(2+(PI()^2/3-2)/(1+(2*PI()*(EXP(ABS(C103)/86.17333262-2)-1.075*EXP(-2)))^(3/2))^(2/3)),""))</f>
        <v/>
      </c>
      <c r="J103" s="28" t="str">
        <f t="shared" si="3"/>
        <v/>
      </c>
    </row>
    <row r="104" spans="8:10" x14ac:dyDescent="0.4">
      <c r="H104" s="28" t="str">
        <f t="shared" si="2"/>
        <v/>
      </c>
      <c r="I104" s="28" t="str" cm="1">
        <f t="array" ref="I104">IF(AND(A104&lt;&gt;"", C104&lt;&gt;"", D104&lt;&gt;""), 0.7426 * ((PI()^2/3 + SUMPRODUCT({-0.33,6.9,-7.78,2.75}, H104^{0,1,2,3}) * ABS(C104/86.17333262) + SUMPRODUCT({2,-2,1}, H104^{0,1,2}) * ABS(C104/86.17333262)^2) / (1 + SUMPRODUCT({-0.14,4.08,-2.13}, H104^{0,1,2}) * ABS(C104/86.17333262) + ABS(C104/86.17333262)^2 )), IF(C104&lt;&gt;"", 0.7426*(2+(PI()^2/3-2)/(1+(2*PI()*(EXP(ABS(C104)/86.17333262-2)-1.075*EXP(-2)))^(3/2))^(2/3)),""))</f>
        <v/>
      </c>
      <c r="J104" s="28" t="str">
        <f t="shared" si="3"/>
        <v/>
      </c>
    </row>
    <row r="105" spans="8:10" x14ac:dyDescent="0.4">
      <c r="H105" s="28" t="str">
        <f t="shared" si="2"/>
        <v/>
      </c>
      <c r="I105" s="28" t="str" cm="1">
        <f t="array" ref="I105">IF(AND(A105&lt;&gt;"", C105&lt;&gt;"", D105&lt;&gt;""), 0.7426 * ((PI()^2/3 + SUMPRODUCT({-0.33,6.9,-7.78,2.75}, H105^{0,1,2,3}) * ABS(C105/86.17333262) + SUMPRODUCT({2,-2,1}, H105^{0,1,2}) * ABS(C105/86.17333262)^2) / (1 + SUMPRODUCT({-0.14,4.08,-2.13}, H105^{0,1,2}) * ABS(C105/86.17333262) + ABS(C105/86.17333262)^2 )), IF(C105&lt;&gt;"", 0.7426*(2+(PI()^2/3-2)/(1+(2*PI()*(EXP(ABS(C105)/86.17333262-2)-1.075*EXP(-2)))^(3/2))^(2/3)),""))</f>
        <v/>
      </c>
      <c r="J105" s="28" t="str">
        <f t="shared" si="3"/>
        <v/>
      </c>
    </row>
    <row r="106" spans="8:10" x14ac:dyDescent="0.4">
      <c r="H106" s="28" t="str">
        <f t="shared" si="2"/>
        <v/>
      </c>
      <c r="I106" s="28" t="str" cm="1">
        <f t="array" ref="I106">IF(AND(A106&lt;&gt;"", C106&lt;&gt;"", D106&lt;&gt;""), 0.7426 * ((PI()^2/3 + SUMPRODUCT({-0.33,6.9,-7.78,2.75}, H106^{0,1,2,3}) * ABS(C106/86.17333262) + SUMPRODUCT({2,-2,1}, H106^{0,1,2}) * ABS(C106/86.17333262)^2) / (1 + SUMPRODUCT({-0.14,4.08,-2.13}, H106^{0,1,2}) * ABS(C106/86.17333262) + ABS(C106/86.17333262)^2 )), IF(C106&lt;&gt;"", 0.7426*(2+(PI()^2/3-2)/(1+(2*PI()*(EXP(ABS(C106)/86.17333262-2)-1.075*EXP(-2)))^(3/2))^(2/3)),""))</f>
        <v/>
      </c>
      <c r="J106" s="28" t="str">
        <f t="shared" si="3"/>
        <v/>
      </c>
    </row>
    <row r="107" spans="8:10" x14ac:dyDescent="0.4">
      <c r="H107" s="28" t="str">
        <f t="shared" si="2"/>
        <v/>
      </c>
      <c r="I107" s="28" t="str" cm="1">
        <f t="array" ref="I107">IF(AND(A107&lt;&gt;"", C107&lt;&gt;"", D107&lt;&gt;""), 0.7426 * ((PI()^2/3 + SUMPRODUCT({-0.33,6.9,-7.78,2.75}, H107^{0,1,2,3}) * ABS(C107/86.17333262) + SUMPRODUCT({2,-2,1}, H107^{0,1,2}) * ABS(C107/86.17333262)^2) / (1 + SUMPRODUCT({-0.14,4.08,-2.13}, H107^{0,1,2}) * ABS(C107/86.17333262) + ABS(C107/86.17333262)^2 )), IF(C107&lt;&gt;"", 0.7426*(2+(PI()^2/3-2)/(1+(2*PI()*(EXP(ABS(C107)/86.17333262-2)-1.075*EXP(-2)))^(3/2))^(2/3)),""))</f>
        <v/>
      </c>
      <c r="J107" s="28" t="str">
        <f t="shared" si="3"/>
        <v/>
      </c>
    </row>
    <row r="108" spans="8:10" x14ac:dyDescent="0.4">
      <c r="H108" s="28" t="str">
        <f t="shared" si="2"/>
        <v/>
      </c>
      <c r="I108" s="28" t="str" cm="1">
        <f t="array" ref="I108">IF(AND(A108&lt;&gt;"", C108&lt;&gt;"", D108&lt;&gt;""), 0.7426 * ((PI()^2/3 + SUMPRODUCT({-0.33,6.9,-7.78,2.75}, H108^{0,1,2,3}) * ABS(C108/86.17333262) + SUMPRODUCT({2,-2,1}, H108^{0,1,2}) * ABS(C108/86.17333262)^2) / (1 + SUMPRODUCT({-0.14,4.08,-2.13}, H108^{0,1,2}) * ABS(C108/86.17333262) + ABS(C108/86.17333262)^2 )), IF(C108&lt;&gt;"", 0.7426*(2+(PI()^2/3-2)/(1+(2*PI()*(EXP(ABS(C108)/86.17333262-2)-1.075*EXP(-2)))^(3/2))^(2/3)),""))</f>
        <v/>
      </c>
      <c r="J108" s="28" t="str">
        <f t="shared" si="3"/>
        <v/>
      </c>
    </row>
    <row r="109" spans="8:10" x14ac:dyDescent="0.4">
      <c r="H109" s="28" t="str">
        <f t="shared" si="2"/>
        <v/>
      </c>
      <c r="I109" s="28" t="str" cm="1">
        <f t="array" ref="I109">IF(AND(A109&lt;&gt;"", C109&lt;&gt;"", D109&lt;&gt;""), 0.7426 * ((PI()^2/3 + SUMPRODUCT({-0.33,6.9,-7.78,2.75}, H109^{0,1,2,3}) * ABS(C109/86.17333262) + SUMPRODUCT({2,-2,1}, H109^{0,1,2}) * ABS(C109/86.17333262)^2) / (1 + SUMPRODUCT({-0.14,4.08,-2.13}, H109^{0,1,2}) * ABS(C109/86.17333262) + ABS(C109/86.17333262)^2 )), IF(C109&lt;&gt;"", 0.7426*(2+(PI()^2/3-2)/(1+(2*PI()*(EXP(ABS(C109)/86.17333262-2)-1.075*EXP(-2)))^(3/2))^(2/3)),""))</f>
        <v/>
      </c>
      <c r="J109" s="28" t="str">
        <f t="shared" si="3"/>
        <v/>
      </c>
    </row>
    <row r="110" spans="8:10" x14ac:dyDescent="0.4">
      <c r="H110" s="28" t="str">
        <f t="shared" si="2"/>
        <v/>
      </c>
      <c r="I110" s="28" t="str" cm="1">
        <f t="array" ref="I110">IF(AND(A110&lt;&gt;"", C110&lt;&gt;"", D110&lt;&gt;""), 0.7426 * ((PI()^2/3 + SUMPRODUCT({-0.33,6.9,-7.78,2.75}, H110^{0,1,2,3}) * ABS(C110/86.17333262) + SUMPRODUCT({2,-2,1}, H110^{0,1,2}) * ABS(C110/86.17333262)^2) / (1 + SUMPRODUCT({-0.14,4.08,-2.13}, H110^{0,1,2}) * ABS(C110/86.17333262) + ABS(C110/86.17333262)^2 )), IF(C110&lt;&gt;"", 0.7426*(2+(PI()^2/3-2)/(1+(2*PI()*(EXP(ABS(C110)/86.17333262-2)-1.075*EXP(-2)))^(3/2))^(2/3)),""))</f>
        <v/>
      </c>
      <c r="J110" s="28" t="str">
        <f t="shared" si="3"/>
        <v/>
      </c>
    </row>
    <row r="111" spans="8:10" x14ac:dyDescent="0.4">
      <c r="H111" s="28" t="str">
        <f t="shared" si="2"/>
        <v/>
      </c>
      <c r="I111" s="28" t="str" cm="1">
        <f t="array" ref="I111">IF(AND(A111&lt;&gt;"", C111&lt;&gt;"", D111&lt;&gt;""), 0.7426 * ((PI()^2/3 + SUMPRODUCT({-0.33,6.9,-7.78,2.75}, H111^{0,1,2,3}) * ABS(C111/86.17333262) + SUMPRODUCT({2,-2,1}, H111^{0,1,2}) * ABS(C111/86.17333262)^2) / (1 + SUMPRODUCT({-0.14,4.08,-2.13}, H111^{0,1,2}) * ABS(C111/86.17333262) + ABS(C111/86.17333262)^2 )), IF(C111&lt;&gt;"", 0.7426*(2+(PI()^2/3-2)/(1+(2*PI()*(EXP(ABS(C111)/86.17333262-2)-1.075*EXP(-2)))^(3/2))^(2/3)),""))</f>
        <v/>
      </c>
      <c r="J111" s="28" t="str">
        <f t="shared" si="3"/>
        <v/>
      </c>
    </row>
    <row r="112" spans="8:10" x14ac:dyDescent="0.4">
      <c r="H112" s="28" t="str">
        <f t="shared" si="2"/>
        <v/>
      </c>
      <c r="I112" s="28" t="str" cm="1">
        <f t="array" ref="I112">IF(AND(A112&lt;&gt;"", C112&lt;&gt;"", D112&lt;&gt;""), 0.7426 * ((PI()^2/3 + SUMPRODUCT({-0.33,6.9,-7.78,2.75}, H112^{0,1,2,3}) * ABS(C112/86.17333262) + SUMPRODUCT({2,-2,1}, H112^{0,1,2}) * ABS(C112/86.17333262)^2) / (1 + SUMPRODUCT({-0.14,4.08,-2.13}, H112^{0,1,2}) * ABS(C112/86.17333262) + ABS(C112/86.17333262)^2 )), IF(C112&lt;&gt;"", 0.7426*(2+(PI()^2/3-2)/(1+(2*PI()*(EXP(ABS(C112)/86.17333262-2)-1.075*EXP(-2)))^(3/2))^(2/3)),""))</f>
        <v/>
      </c>
      <c r="J112" s="28" t="str">
        <f t="shared" si="3"/>
        <v/>
      </c>
    </row>
    <row r="113" spans="8:10" x14ac:dyDescent="0.4">
      <c r="H113" s="28" t="str">
        <f t="shared" si="2"/>
        <v/>
      </c>
      <c r="I113" s="28" t="str" cm="1">
        <f t="array" ref="I113">IF(AND(A113&lt;&gt;"", C113&lt;&gt;"", D113&lt;&gt;""), 0.7426 * ((PI()^2/3 + SUMPRODUCT({-0.33,6.9,-7.78,2.75}, H113^{0,1,2,3}) * ABS(C113/86.17333262) + SUMPRODUCT({2,-2,1}, H113^{0,1,2}) * ABS(C113/86.17333262)^2) / (1 + SUMPRODUCT({-0.14,4.08,-2.13}, H113^{0,1,2}) * ABS(C113/86.17333262) + ABS(C113/86.17333262)^2 )), IF(C113&lt;&gt;"", 0.7426*(2+(PI()^2/3-2)/(1+(2*PI()*(EXP(ABS(C113)/86.17333262-2)-1.075*EXP(-2)))^(3/2))^(2/3)),""))</f>
        <v/>
      </c>
      <c r="J113" s="28" t="str">
        <f t="shared" si="3"/>
        <v/>
      </c>
    </row>
    <row r="114" spans="8:10" x14ac:dyDescent="0.4">
      <c r="H114" s="28" t="str">
        <f t="shared" si="2"/>
        <v/>
      </c>
      <c r="I114" s="28" t="str" cm="1">
        <f t="array" ref="I114">IF(AND(A114&lt;&gt;"", C114&lt;&gt;"", D114&lt;&gt;""), 0.7426 * ((PI()^2/3 + SUMPRODUCT({-0.33,6.9,-7.78,2.75}, H114^{0,1,2,3}) * ABS(C114/86.17333262) + SUMPRODUCT({2,-2,1}, H114^{0,1,2}) * ABS(C114/86.17333262)^2) / (1 + SUMPRODUCT({-0.14,4.08,-2.13}, H114^{0,1,2}) * ABS(C114/86.17333262) + ABS(C114/86.17333262)^2 )), IF(C114&lt;&gt;"", 0.7426*(2+(PI()^2/3-2)/(1+(2*PI()*(EXP(ABS(C114)/86.17333262-2)-1.075*EXP(-2)))^(3/2))^(2/3)),""))</f>
        <v/>
      </c>
      <c r="J114" s="28" t="str">
        <f t="shared" si="3"/>
        <v/>
      </c>
    </row>
    <row r="115" spans="8:10" x14ac:dyDescent="0.4">
      <c r="H115" s="28" t="str">
        <f t="shared" si="2"/>
        <v/>
      </c>
      <c r="I115" s="28" t="str" cm="1">
        <f t="array" ref="I115">IF(AND(A115&lt;&gt;"", C115&lt;&gt;"", D115&lt;&gt;""), 0.7426 * ((PI()^2/3 + SUMPRODUCT({-0.33,6.9,-7.78,2.75}, H115^{0,1,2,3}) * ABS(C115/86.17333262) + SUMPRODUCT({2,-2,1}, H115^{0,1,2}) * ABS(C115/86.17333262)^2) / (1 + SUMPRODUCT({-0.14,4.08,-2.13}, H115^{0,1,2}) * ABS(C115/86.17333262) + ABS(C115/86.17333262)^2 )), IF(C115&lt;&gt;"", 0.7426*(2+(PI()^2/3-2)/(1+(2*PI()*(EXP(ABS(C115)/86.17333262-2)-1.075*EXP(-2)))^(3/2))^(2/3)),""))</f>
        <v/>
      </c>
      <c r="J115" s="28" t="str">
        <f t="shared" si="3"/>
        <v/>
      </c>
    </row>
    <row r="116" spans="8:10" x14ac:dyDescent="0.4">
      <c r="H116" s="28" t="str">
        <f t="shared" si="2"/>
        <v/>
      </c>
      <c r="I116" s="28" t="str" cm="1">
        <f t="array" ref="I116">IF(AND(A116&lt;&gt;"", C116&lt;&gt;"", D116&lt;&gt;""), 0.7426 * ((PI()^2/3 + SUMPRODUCT({-0.33,6.9,-7.78,2.75}, H116^{0,1,2,3}) * ABS(C116/86.17333262) + SUMPRODUCT({2,-2,1}, H116^{0,1,2}) * ABS(C116/86.17333262)^2) / (1 + SUMPRODUCT({-0.14,4.08,-2.13}, H116^{0,1,2}) * ABS(C116/86.17333262) + ABS(C116/86.17333262)^2 )), IF(C116&lt;&gt;"", 0.7426*(2+(PI()^2/3-2)/(1+(2*PI()*(EXP(ABS(C116)/86.17333262-2)-1.075*EXP(-2)))^(3/2))^(2/3)),""))</f>
        <v/>
      </c>
      <c r="J116" s="28" t="str">
        <f t="shared" si="3"/>
        <v/>
      </c>
    </row>
    <row r="117" spans="8:10" x14ac:dyDescent="0.4">
      <c r="H117" s="28" t="str">
        <f t="shared" si="2"/>
        <v/>
      </c>
      <c r="I117" s="28" t="str" cm="1">
        <f t="array" ref="I117">IF(AND(A117&lt;&gt;"", C117&lt;&gt;"", D117&lt;&gt;""), 0.7426 * ((PI()^2/3 + SUMPRODUCT({-0.33,6.9,-7.78,2.75}, H117^{0,1,2,3}) * ABS(C117/86.17333262) + SUMPRODUCT({2,-2,1}, H117^{0,1,2}) * ABS(C117/86.17333262)^2) / (1 + SUMPRODUCT({-0.14,4.08,-2.13}, H117^{0,1,2}) * ABS(C117/86.17333262) + ABS(C117/86.17333262)^2 )), IF(C117&lt;&gt;"", 0.7426*(2+(PI()^2/3-2)/(1+(2*PI()*(EXP(ABS(C117)/86.17333262-2)-1.075*EXP(-2)))^(3/2))^(2/3)),""))</f>
        <v/>
      </c>
      <c r="J117" s="28" t="str">
        <f t="shared" si="3"/>
        <v/>
      </c>
    </row>
    <row r="118" spans="8:10" x14ac:dyDescent="0.4">
      <c r="H118" s="28" t="str">
        <f t="shared" si="2"/>
        <v/>
      </c>
      <c r="I118" s="28" t="str" cm="1">
        <f t="array" ref="I118">IF(AND(A118&lt;&gt;"", C118&lt;&gt;"", D118&lt;&gt;""), 0.7426 * ((PI()^2/3 + SUMPRODUCT({-0.33,6.9,-7.78,2.75}, H118^{0,1,2,3}) * ABS(C118/86.17333262) + SUMPRODUCT({2,-2,1}, H118^{0,1,2}) * ABS(C118/86.17333262)^2) / (1 + SUMPRODUCT({-0.14,4.08,-2.13}, H118^{0,1,2}) * ABS(C118/86.17333262) + ABS(C118/86.17333262)^2 )), IF(C118&lt;&gt;"", 0.7426*(2+(PI()^2/3-2)/(1+(2*PI()*(EXP(ABS(C118)/86.17333262-2)-1.075*EXP(-2)))^(3/2))^(2/3)),""))</f>
        <v/>
      </c>
      <c r="J118" s="28" t="str">
        <f t="shared" si="3"/>
        <v/>
      </c>
    </row>
    <row r="119" spans="8:10" x14ac:dyDescent="0.4">
      <c r="H119" s="28" t="str">
        <f t="shared" si="2"/>
        <v/>
      </c>
      <c r="I119" s="28" t="str" cm="1">
        <f t="array" ref="I119">IF(AND(A119&lt;&gt;"", C119&lt;&gt;"", D119&lt;&gt;""), 0.7426 * ((PI()^2/3 + SUMPRODUCT({-0.33,6.9,-7.78,2.75}, H119^{0,1,2,3}) * ABS(C119/86.17333262) + SUMPRODUCT({2,-2,1}, H119^{0,1,2}) * ABS(C119/86.17333262)^2) / (1 + SUMPRODUCT({-0.14,4.08,-2.13}, H119^{0,1,2}) * ABS(C119/86.17333262) + ABS(C119/86.17333262)^2 )), IF(C119&lt;&gt;"", 0.7426*(2+(PI()^2/3-2)/(1+(2*PI()*(EXP(ABS(C119)/86.17333262-2)-1.075*EXP(-2)))^(3/2))^(2/3)),""))</f>
        <v/>
      </c>
      <c r="J119" s="28" t="str">
        <f t="shared" si="3"/>
        <v/>
      </c>
    </row>
    <row r="120" spans="8:10" x14ac:dyDescent="0.4">
      <c r="H120" s="28" t="str">
        <f t="shared" si="2"/>
        <v/>
      </c>
      <c r="I120" s="28" t="str" cm="1">
        <f t="array" ref="I120">IF(AND(A120&lt;&gt;"", C120&lt;&gt;"", D120&lt;&gt;""), 0.7426 * ((PI()^2/3 + SUMPRODUCT({-0.33,6.9,-7.78,2.75}, H120^{0,1,2,3}) * ABS(C120/86.17333262) + SUMPRODUCT({2,-2,1}, H120^{0,1,2}) * ABS(C120/86.17333262)^2) / (1 + SUMPRODUCT({-0.14,4.08,-2.13}, H120^{0,1,2}) * ABS(C120/86.17333262) + ABS(C120/86.17333262)^2 )), IF(C120&lt;&gt;"", 0.7426*(2+(PI()^2/3-2)/(1+(2*PI()*(EXP(ABS(C120)/86.17333262-2)-1.075*EXP(-2)))^(3/2))^(2/3)),""))</f>
        <v/>
      </c>
      <c r="J120" s="28" t="str">
        <f t="shared" si="3"/>
        <v/>
      </c>
    </row>
    <row r="121" spans="8:10" x14ac:dyDescent="0.4">
      <c r="H121" s="28" t="str">
        <f t="shared" si="2"/>
        <v/>
      </c>
      <c r="I121" s="28" t="str" cm="1">
        <f t="array" ref="I121">IF(AND(A121&lt;&gt;"", C121&lt;&gt;"", D121&lt;&gt;""), 0.7426 * ((PI()^2/3 + SUMPRODUCT({-0.33,6.9,-7.78,2.75}, H121^{0,1,2,3}) * ABS(C121/86.17333262) + SUMPRODUCT({2,-2,1}, H121^{0,1,2}) * ABS(C121/86.17333262)^2) / (1 + SUMPRODUCT({-0.14,4.08,-2.13}, H121^{0,1,2}) * ABS(C121/86.17333262) + ABS(C121/86.17333262)^2 )), IF(C121&lt;&gt;"", 0.7426*(2+(PI()^2/3-2)/(1+(2*PI()*(EXP(ABS(C121)/86.17333262-2)-1.075*EXP(-2)))^(3/2))^(2/3)),""))</f>
        <v/>
      </c>
      <c r="J121" s="28" t="str">
        <f t="shared" si="3"/>
        <v/>
      </c>
    </row>
    <row r="122" spans="8:10" x14ac:dyDescent="0.4">
      <c r="H122" s="28" t="str">
        <f t="shared" si="2"/>
        <v/>
      </c>
      <c r="I122" s="28" t="str" cm="1">
        <f t="array" ref="I122">IF(AND(A122&lt;&gt;"", C122&lt;&gt;"", D122&lt;&gt;""), 0.7426 * ((PI()^2/3 + SUMPRODUCT({-0.33,6.9,-7.78,2.75}, H122^{0,1,2,3}) * ABS(C122/86.17333262) + SUMPRODUCT({2,-2,1}, H122^{0,1,2}) * ABS(C122/86.17333262)^2) / (1 + SUMPRODUCT({-0.14,4.08,-2.13}, H122^{0,1,2}) * ABS(C122/86.17333262) + ABS(C122/86.17333262)^2 )), IF(C122&lt;&gt;"", 0.7426*(2+(PI()^2/3-2)/(1+(2*PI()*(EXP(ABS(C122)/86.17333262-2)-1.075*EXP(-2)))^(3/2))^(2/3)),""))</f>
        <v/>
      </c>
      <c r="J122" s="28" t="str">
        <f t="shared" si="3"/>
        <v/>
      </c>
    </row>
    <row r="123" spans="8:10" x14ac:dyDescent="0.4">
      <c r="H123" s="28" t="str">
        <f t="shared" si="2"/>
        <v/>
      </c>
      <c r="I123" s="28" t="str" cm="1">
        <f t="array" ref="I123">IF(AND(A123&lt;&gt;"", C123&lt;&gt;"", D123&lt;&gt;""), 0.7426 * ((PI()^2/3 + SUMPRODUCT({-0.33,6.9,-7.78,2.75}, H123^{0,1,2,3}) * ABS(C123/86.17333262) + SUMPRODUCT({2,-2,1}, H123^{0,1,2}) * ABS(C123/86.17333262)^2) / (1 + SUMPRODUCT({-0.14,4.08,-2.13}, H123^{0,1,2}) * ABS(C123/86.17333262) + ABS(C123/86.17333262)^2 )), IF(C123&lt;&gt;"", 0.7426*(2+(PI()^2/3-2)/(1+(2*PI()*(EXP(ABS(C123)/86.17333262-2)-1.075*EXP(-2)))^(3/2))^(2/3)),""))</f>
        <v/>
      </c>
      <c r="J123" s="28" t="str">
        <f t="shared" si="3"/>
        <v/>
      </c>
    </row>
    <row r="124" spans="8:10" x14ac:dyDescent="0.4">
      <c r="H124" s="28" t="str">
        <f t="shared" si="2"/>
        <v/>
      </c>
      <c r="I124" s="28" t="str" cm="1">
        <f t="array" ref="I124">IF(AND(A124&lt;&gt;"", C124&lt;&gt;"", D124&lt;&gt;""), 0.7426 * ((PI()^2/3 + SUMPRODUCT({-0.33,6.9,-7.78,2.75}, H124^{0,1,2,3}) * ABS(C124/86.17333262) + SUMPRODUCT({2,-2,1}, H124^{0,1,2}) * ABS(C124/86.17333262)^2) / (1 + SUMPRODUCT({-0.14,4.08,-2.13}, H124^{0,1,2}) * ABS(C124/86.17333262) + ABS(C124/86.17333262)^2 )), IF(C124&lt;&gt;"", 0.7426*(2+(PI()^2/3-2)/(1+(2*PI()*(EXP(ABS(C124)/86.17333262-2)-1.075*EXP(-2)))^(3/2))^(2/3)),""))</f>
        <v/>
      </c>
      <c r="J124" s="28" t="str">
        <f t="shared" si="3"/>
        <v/>
      </c>
    </row>
    <row r="125" spans="8:10" x14ac:dyDescent="0.4">
      <c r="H125" s="28" t="str">
        <f t="shared" si="2"/>
        <v/>
      </c>
      <c r="I125" s="28" t="str" cm="1">
        <f t="array" ref="I125">IF(AND(A125&lt;&gt;"", C125&lt;&gt;"", D125&lt;&gt;""), 0.7426 * ((PI()^2/3 + SUMPRODUCT({-0.33,6.9,-7.78,2.75}, H125^{0,1,2,3}) * ABS(C125/86.17333262) + SUMPRODUCT({2,-2,1}, H125^{0,1,2}) * ABS(C125/86.17333262)^2) / (1 + SUMPRODUCT({-0.14,4.08,-2.13}, H125^{0,1,2}) * ABS(C125/86.17333262) + ABS(C125/86.17333262)^2 )), IF(C125&lt;&gt;"", 0.7426*(2+(PI()^2/3-2)/(1+(2*PI()*(EXP(ABS(C125)/86.17333262-2)-1.075*EXP(-2)))^(3/2))^(2/3)),""))</f>
        <v/>
      </c>
      <c r="J125" s="28" t="str">
        <f t="shared" si="3"/>
        <v/>
      </c>
    </row>
    <row r="126" spans="8:10" x14ac:dyDescent="0.4">
      <c r="H126" s="28" t="str">
        <f t="shared" si="2"/>
        <v/>
      </c>
      <c r="I126" s="28" t="str" cm="1">
        <f t="array" ref="I126">IF(AND(A126&lt;&gt;"", C126&lt;&gt;"", D126&lt;&gt;""), 0.7426 * ((PI()^2/3 + SUMPRODUCT({-0.33,6.9,-7.78,2.75}, H126^{0,1,2,3}) * ABS(C126/86.17333262) + SUMPRODUCT({2,-2,1}, H126^{0,1,2}) * ABS(C126/86.17333262)^2) / (1 + SUMPRODUCT({-0.14,4.08,-2.13}, H126^{0,1,2}) * ABS(C126/86.17333262) + ABS(C126/86.17333262)^2 )), IF(C126&lt;&gt;"", 0.7426*(2+(PI()^2/3-2)/(1+(2*PI()*(EXP(ABS(C126)/86.17333262-2)-1.075*EXP(-2)))^(3/2))^(2/3)),""))</f>
        <v/>
      </c>
      <c r="J126" s="28" t="str">
        <f t="shared" si="3"/>
        <v/>
      </c>
    </row>
    <row r="127" spans="8:10" x14ac:dyDescent="0.4">
      <c r="H127" s="28" t="str">
        <f t="shared" si="2"/>
        <v/>
      </c>
      <c r="I127" s="28" t="str" cm="1">
        <f t="array" ref="I127">IF(AND(A127&lt;&gt;"", C127&lt;&gt;"", D127&lt;&gt;""), 0.7426 * ((PI()^2/3 + SUMPRODUCT({-0.33,6.9,-7.78,2.75}, H127^{0,1,2,3}) * ABS(C127/86.17333262) + SUMPRODUCT({2,-2,1}, H127^{0,1,2}) * ABS(C127/86.17333262)^2) / (1 + SUMPRODUCT({-0.14,4.08,-2.13}, H127^{0,1,2}) * ABS(C127/86.17333262) + ABS(C127/86.17333262)^2 )), IF(C127&lt;&gt;"", 0.7426*(2+(PI()^2/3-2)/(1+(2*PI()*(EXP(ABS(C127)/86.17333262-2)-1.075*EXP(-2)))^(3/2))^(2/3)),""))</f>
        <v/>
      </c>
      <c r="J127" s="28" t="str">
        <f t="shared" si="3"/>
        <v/>
      </c>
    </row>
    <row r="128" spans="8:10" x14ac:dyDescent="0.4">
      <c r="H128" s="28" t="str">
        <f t="shared" si="2"/>
        <v/>
      </c>
      <c r="I128" s="28" t="str" cm="1">
        <f t="array" ref="I128">IF(AND(A128&lt;&gt;"", C128&lt;&gt;"", D128&lt;&gt;""), 0.7426 * ((PI()^2/3 + SUMPRODUCT({-0.33,6.9,-7.78,2.75}, H128^{0,1,2,3}) * ABS(C128/86.17333262) + SUMPRODUCT({2,-2,1}, H128^{0,1,2}) * ABS(C128/86.17333262)^2) / (1 + SUMPRODUCT({-0.14,4.08,-2.13}, H128^{0,1,2}) * ABS(C128/86.17333262) + ABS(C128/86.17333262)^2 )), IF(C128&lt;&gt;"", 0.7426*(2+(PI()^2/3-2)/(1+(2*PI()*(EXP(ABS(C128)/86.17333262-2)-1.075*EXP(-2)))^(3/2))^(2/3)),""))</f>
        <v/>
      </c>
      <c r="J128" s="28" t="str">
        <f t="shared" si="3"/>
        <v/>
      </c>
    </row>
    <row r="129" spans="8:10" x14ac:dyDescent="0.4">
      <c r="H129" s="28" t="str">
        <f t="shared" si="2"/>
        <v/>
      </c>
      <c r="I129" s="28" t="str" cm="1">
        <f t="array" ref="I129">IF(AND(A129&lt;&gt;"", C129&lt;&gt;"", D129&lt;&gt;""), 0.7426 * ((PI()^2/3 + SUMPRODUCT({-0.33,6.9,-7.78,2.75}, H129^{0,1,2,3}) * ABS(C129/86.17333262) + SUMPRODUCT({2,-2,1}, H129^{0,1,2}) * ABS(C129/86.17333262)^2) / (1 + SUMPRODUCT({-0.14,4.08,-2.13}, H129^{0,1,2}) * ABS(C129/86.17333262) + ABS(C129/86.17333262)^2 )), IF(C129&lt;&gt;"", 0.7426*(2+(PI()^2/3-2)/(1+(2*PI()*(EXP(ABS(C129)/86.17333262-2)-1.075*EXP(-2)))^(3/2))^(2/3)),""))</f>
        <v/>
      </c>
      <c r="J129" s="28" t="str">
        <f t="shared" si="3"/>
        <v/>
      </c>
    </row>
    <row r="130" spans="8:10" x14ac:dyDescent="0.4">
      <c r="H130" s="28" t="str">
        <f t="shared" si="2"/>
        <v/>
      </c>
      <c r="I130" s="28" t="str" cm="1">
        <f t="array" ref="I130">IF(AND(A130&lt;&gt;"", C130&lt;&gt;"", D130&lt;&gt;""), 0.7426 * ((PI()^2/3 + SUMPRODUCT({-0.33,6.9,-7.78,2.75}, H130^{0,1,2,3}) * ABS(C130/86.17333262) + SUMPRODUCT({2,-2,1}, H130^{0,1,2}) * ABS(C130/86.17333262)^2) / (1 + SUMPRODUCT({-0.14,4.08,-2.13}, H130^{0,1,2}) * ABS(C130/86.17333262) + ABS(C130/86.17333262)^2 )), IF(C130&lt;&gt;"", 0.7426*(2+(PI()^2/3-2)/(1+(2*PI()*(EXP(ABS(C130)/86.17333262-2)-1.075*EXP(-2)))^(3/2))^(2/3)),""))</f>
        <v/>
      </c>
      <c r="J130" s="28" t="str">
        <f t="shared" si="3"/>
        <v/>
      </c>
    </row>
    <row r="131" spans="8:10" x14ac:dyDescent="0.4">
      <c r="H131" s="28" t="str">
        <f t="shared" ref="H131:H194" si="4">IF(AND(A131&lt;&gt;"", C131&lt;&gt;"", D131&lt;&gt;""), 3/(2000000*D131/86.17333262/A131 + 3), IF(C131&lt;&gt;"", 0,""))</f>
        <v/>
      </c>
      <c r="I131" s="28" t="str" cm="1">
        <f t="array" ref="I131">IF(AND(A131&lt;&gt;"", C131&lt;&gt;"", D131&lt;&gt;""), 0.7426 * ((PI()^2/3 + SUMPRODUCT({-0.33,6.9,-7.78,2.75}, H131^{0,1,2,3}) * ABS(C131/86.17333262) + SUMPRODUCT({2,-2,1}, H131^{0,1,2}) * ABS(C131/86.17333262)^2) / (1 + SUMPRODUCT({-0.14,4.08,-2.13}, H131^{0,1,2}) * ABS(C131/86.17333262) + ABS(C131/86.17333262)^2 )), IF(C131&lt;&gt;"", 0.7426*(2+(PI()^2/3-2)/(1+(2*PI()*(EXP(ABS(C131)/86.17333262-2)-1.075*EXP(-2)))^(3/2))^(2/3)),""))</f>
        <v/>
      </c>
      <c r="J131" s="28" t="str">
        <f t="shared" ref="J131:J194" si="5">IF(AND(A131&lt;&gt;"",B131&lt;&gt;"",I131&lt;&gt;""),A131*B131*I131*0.000001,"")</f>
        <v/>
      </c>
    </row>
    <row r="132" spans="8:10" x14ac:dyDescent="0.4">
      <c r="H132" s="28" t="str">
        <f t="shared" si="4"/>
        <v/>
      </c>
      <c r="I132" s="28" t="str" cm="1">
        <f t="array" ref="I132">IF(AND(A132&lt;&gt;"", C132&lt;&gt;"", D132&lt;&gt;""), 0.7426 * ((PI()^2/3 + SUMPRODUCT({-0.33,6.9,-7.78,2.75}, H132^{0,1,2,3}) * ABS(C132/86.17333262) + SUMPRODUCT({2,-2,1}, H132^{0,1,2}) * ABS(C132/86.17333262)^2) / (1 + SUMPRODUCT({-0.14,4.08,-2.13}, H132^{0,1,2}) * ABS(C132/86.17333262) + ABS(C132/86.17333262)^2 )), IF(C132&lt;&gt;"", 0.7426*(2+(PI()^2/3-2)/(1+(2*PI()*(EXP(ABS(C132)/86.17333262-2)-1.075*EXP(-2)))^(3/2))^(2/3)),""))</f>
        <v/>
      </c>
      <c r="J132" s="28" t="str">
        <f t="shared" si="5"/>
        <v/>
      </c>
    </row>
    <row r="133" spans="8:10" x14ac:dyDescent="0.4">
      <c r="H133" s="28" t="str">
        <f t="shared" si="4"/>
        <v/>
      </c>
      <c r="I133" s="28" t="str" cm="1">
        <f t="array" ref="I133">IF(AND(A133&lt;&gt;"", C133&lt;&gt;"", D133&lt;&gt;""), 0.7426 * ((PI()^2/3 + SUMPRODUCT({-0.33,6.9,-7.78,2.75}, H133^{0,1,2,3}) * ABS(C133/86.17333262) + SUMPRODUCT({2,-2,1}, H133^{0,1,2}) * ABS(C133/86.17333262)^2) / (1 + SUMPRODUCT({-0.14,4.08,-2.13}, H133^{0,1,2}) * ABS(C133/86.17333262) + ABS(C133/86.17333262)^2 )), IF(C133&lt;&gt;"", 0.7426*(2+(PI()^2/3-2)/(1+(2*PI()*(EXP(ABS(C133)/86.17333262-2)-1.075*EXP(-2)))^(3/2))^(2/3)),""))</f>
        <v/>
      </c>
      <c r="J133" s="28" t="str">
        <f t="shared" si="5"/>
        <v/>
      </c>
    </row>
    <row r="134" spans="8:10" x14ac:dyDescent="0.4">
      <c r="H134" s="28" t="str">
        <f t="shared" si="4"/>
        <v/>
      </c>
      <c r="I134" s="28" t="str" cm="1">
        <f t="array" ref="I134">IF(AND(A134&lt;&gt;"", C134&lt;&gt;"", D134&lt;&gt;""), 0.7426 * ((PI()^2/3 + SUMPRODUCT({-0.33,6.9,-7.78,2.75}, H134^{0,1,2,3}) * ABS(C134/86.17333262) + SUMPRODUCT({2,-2,1}, H134^{0,1,2}) * ABS(C134/86.17333262)^2) / (1 + SUMPRODUCT({-0.14,4.08,-2.13}, H134^{0,1,2}) * ABS(C134/86.17333262) + ABS(C134/86.17333262)^2 )), IF(C134&lt;&gt;"", 0.7426*(2+(PI()^2/3-2)/(1+(2*PI()*(EXP(ABS(C134)/86.17333262-2)-1.075*EXP(-2)))^(3/2))^(2/3)),""))</f>
        <v/>
      </c>
      <c r="J134" s="28" t="str">
        <f t="shared" si="5"/>
        <v/>
      </c>
    </row>
    <row r="135" spans="8:10" x14ac:dyDescent="0.4">
      <c r="H135" s="28" t="str">
        <f t="shared" si="4"/>
        <v/>
      </c>
      <c r="I135" s="28" t="str" cm="1">
        <f t="array" ref="I135">IF(AND(A135&lt;&gt;"", C135&lt;&gt;"", D135&lt;&gt;""), 0.7426 * ((PI()^2/3 + SUMPRODUCT({-0.33,6.9,-7.78,2.75}, H135^{0,1,2,3}) * ABS(C135/86.17333262) + SUMPRODUCT({2,-2,1}, H135^{0,1,2}) * ABS(C135/86.17333262)^2) / (1 + SUMPRODUCT({-0.14,4.08,-2.13}, H135^{0,1,2}) * ABS(C135/86.17333262) + ABS(C135/86.17333262)^2 )), IF(C135&lt;&gt;"", 0.7426*(2+(PI()^2/3-2)/(1+(2*PI()*(EXP(ABS(C135)/86.17333262-2)-1.075*EXP(-2)))^(3/2))^(2/3)),""))</f>
        <v/>
      </c>
      <c r="J135" s="28" t="str">
        <f t="shared" si="5"/>
        <v/>
      </c>
    </row>
    <row r="136" spans="8:10" x14ac:dyDescent="0.4">
      <c r="H136" s="28" t="str">
        <f t="shared" si="4"/>
        <v/>
      </c>
      <c r="I136" s="28" t="str" cm="1">
        <f t="array" ref="I136">IF(AND(A136&lt;&gt;"", C136&lt;&gt;"", D136&lt;&gt;""), 0.7426 * ((PI()^2/3 + SUMPRODUCT({-0.33,6.9,-7.78,2.75}, H136^{0,1,2,3}) * ABS(C136/86.17333262) + SUMPRODUCT({2,-2,1}, H136^{0,1,2}) * ABS(C136/86.17333262)^2) / (1 + SUMPRODUCT({-0.14,4.08,-2.13}, H136^{0,1,2}) * ABS(C136/86.17333262) + ABS(C136/86.17333262)^2 )), IF(C136&lt;&gt;"", 0.7426*(2+(PI()^2/3-2)/(1+(2*PI()*(EXP(ABS(C136)/86.17333262-2)-1.075*EXP(-2)))^(3/2))^(2/3)),""))</f>
        <v/>
      </c>
      <c r="J136" s="28" t="str">
        <f t="shared" si="5"/>
        <v/>
      </c>
    </row>
    <row r="137" spans="8:10" x14ac:dyDescent="0.4">
      <c r="H137" s="28" t="str">
        <f t="shared" si="4"/>
        <v/>
      </c>
      <c r="I137" s="28" t="str" cm="1">
        <f t="array" ref="I137">IF(AND(A137&lt;&gt;"", C137&lt;&gt;"", D137&lt;&gt;""), 0.7426 * ((PI()^2/3 + SUMPRODUCT({-0.33,6.9,-7.78,2.75}, H137^{0,1,2,3}) * ABS(C137/86.17333262) + SUMPRODUCT({2,-2,1}, H137^{0,1,2}) * ABS(C137/86.17333262)^2) / (1 + SUMPRODUCT({-0.14,4.08,-2.13}, H137^{0,1,2}) * ABS(C137/86.17333262) + ABS(C137/86.17333262)^2 )), IF(C137&lt;&gt;"", 0.7426*(2+(PI()^2/3-2)/(1+(2*PI()*(EXP(ABS(C137)/86.17333262-2)-1.075*EXP(-2)))^(3/2))^(2/3)),""))</f>
        <v/>
      </c>
      <c r="J137" s="28" t="str">
        <f t="shared" si="5"/>
        <v/>
      </c>
    </row>
    <row r="138" spans="8:10" x14ac:dyDescent="0.4">
      <c r="H138" s="28" t="str">
        <f t="shared" si="4"/>
        <v/>
      </c>
      <c r="I138" s="28" t="str" cm="1">
        <f t="array" ref="I138">IF(AND(A138&lt;&gt;"", C138&lt;&gt;"", D138&lt;&gt;""), 0.7426 * ((PI()^2/3 + SUMPRODUCT({-0.33,6.9,-7.78,2.75}, H138^{0,1,2,3}) * ABS(C138/86.17333262) + SUMPRODUCT({2,-2,1}, H138^{0,1,2}) * ABS(C138/86.17333262)^2) / (1 + SUMPRODUCT({-0.14,4.08,-2.13}, H138^{0,1,2}) * ABS(C138/86.17333262) + ABS(C138/86.17333262)^2 )), IF(C138&lt;&gt;"", 0.7426*(2+(PI()^2/3-2)/(1+(2*PI()*(EXP(ABS(C138)/86.17333262-2)-1.075*EXP(-2)))^(3/2))^(2/3)),""))</f>
        <v/>
      </c>
      <c r="J138" s="28" t="str">
        <f t="shared" si="5"/>
        <v/>
      </c>
    </row>
    <row r="139" spans="8:10" x14ac:dyDescent="0.4">
      <c r="H139" s="28" t="str">
        <f t="shared" si="4"/>
        <v/>
      </c>
      <c r="I139" s="28" t="str" cm="1">
        <f t="array" ref="I139">IF(AND(A139&lt;&gt;"", C139&lt;&gt;"", D139&lt;&gt;""), 0.7426 * ((PI()^2/3 + SUMPRODUCT({-0.33,6.9,-7.78,2.75}, H139^{0,1,2,3}) * ABS(C139/86.17333262) + SUMPRODUCT({2,-2,1}, H139^{0,1,2}) * ABS(C139/86.17333262)^2) / (1 + SUMPRODUCT({-0.14,4.08,-2.13}, H139^{0,1,2}) * ABS(C139/86.17333262) + ABS(C139/86.17333262)^2 )), IF(C139&lt;&gt;"", 0.7426*(2+(PI()^2/3-2)/(1+(2*PI()*(EXP(ABS(C139)/86.17333262-2)-1.075*EXP(-2)))^(3/2))^(2/3)),""))</f>
        <v/>
      </c>
      <c r="J139" s="28" t="str">
        <f t="shared" si="5"/>
        <v/>
      </c>
    </row>
    <row r="140" spans="8:10" x14ac:dyDescent="0.4">
      <c r="H140" s="28" t="str">
        <f t="shared" si="4"/>
        <v/>
      </c>
      <c r="I140" s="28" t="str" cm="1">
        <f t="array" ref="I140">IF(AND(A140&lt;&gt;"", C140&lt;&gt;"", D140&lt;&gt;""), 0.7426 * ((PI()^2/3 + SUMPRODUCT({-0.33,6.9,-7.78,2.75}, H140^{0,1,2,3}) * ABS(C140/86.17333262) + SUMPRODUCT({2,-2,1}, H140^{0,1,2}) * ABS(C140/86.17333262)^2) / (1 + SUMPRODUCT({-0.14,4.08,-2.13}, H140^{0,1,2}) * ABS(C140/86.17333262) + ABS(C140/86.17333262)^2 )), IF(C140&lt;&gt;"", 0.7426*(2+(PI()^2/3-2)/(1+(2*PI()*(EXP(ABS(C140)/86.17333262-2)-1.075*EXP(-2)))^(3/2))^(2/3)),""))</f>
        <v/>
      </c>
      <c r="J140" s="28" t="str">
        <f t="shared" si="5"/>
        <v/>
      </c>
    </row>
    <row r="141" spans="8:10" x14ac:dyDescent="0.4">
      <c r="H141" s="28" t="str">
        <f t="shared" si="4"/>
        <v/>
      </c>
      <c r="I141" s="28" t="str" cm="1">
        <f t="array" ref="I141">IF(AND(A141&lt;&gt;"", C141&lt;&gt;"", D141&lt;&gt;""), 0.7426 * ((PI()^2/3 + SUMPRODUCT({-0.33,6.9,-7.78,2.75}, H141^{0,1,2,3}) * ABS(C141/86.17333262) + SUMPRODUCT({2,-2,1}, H141^{0,1,2}) * ABS(C141/86.17333262)^2) / (1 + SUMPRODUCT({-0.14,4.08,-2.13}, H141^{0,1,2}) * ABS(C141/86.17333262) + ABS(C141/86.17333262)^2 )), IF(C141&lt;&gt;"", 0.7426*(2+(PI()^2/3-2)/(1+(2*PI()*(EXP(ABS(C141)/86.17333262-2)-1.075*EXP(-2)))^(3/2))^(2/3)),""))</f>
        <v/>
      </c>
      <c r="J141" s="28" t="str">
        <f t="shared" si="5"/>
        <v/>
      </c>
    </row>
    <row r="142" spans="8:10" x14ac:dyDescent="0.4">
      <c r="H142" s="28" t="str">
        <f t="shared" si="4"/>
        <v/>
      </c>
      <c r="I142" s="28" t="str" cm="1">
        <f t="array" ref="I142">IF(AND(A142&lt;&gt;"", C142&lt;&gt;"", D142&lt;&gt;""), 0.7426 * ((PI()^2/3 + SUMPRODUCT({-0.33,6.9,-7.78,2.75}, H142^{0,1,2,3}) * ABS(C142/86.17333262) + SUMPRODUCT({2,-2,1}, H142^{0,1,2}) * ABS(C142/86.17333262)^2) / (1 + SUMPRODUCT({-0.14,4.08,-2.13}, H142^{0,1,2}) * ABS(C142/86.17333262) + ABS(C142/86.17333262)^2 )), IF(C142&lt;&gt;"", 0.7426*(2+(PI()^2/3-2)/(1+(2*PI()*(EXP(ABS(C142)/86.17333262-2)-1.075*EXP(-2)))^(3/2))^(2/3)),""))</f>
        <v/>
      </c>
      <c r="J142" s="28" t="str">
        <f t="shared" si="5"/>
        <v/>
      </c>
    </row>
    <row r="143" spans="8:10" x14ac:dyDescent="0.4">
      <c r="H143" s="28" t="str">
        <f t="shared" si="4"/>
        <v/>
      </c>
      <c r="I143" s="28" t="str" cm="1">
        <f t="array" ref="I143">IF(AND(A143&lt;&gt;"", C143&lt;&gt;"", D143&lt;&gt;""), 0.7426 * ((PI()^2/3 + SUMPRODUCT({-0.33,6.9,-7.78,2.75}, H143^{0,1,2,3}) * ABS(C143/86.17333262) + SUMPRODUCT({2,-2,1}, H143^{0,1,2}) * ABS(C143/86.17333262)^2) / (1 + SUMPRODUCT({-0.14,4.08,-2.13}, H143^{0,1,2}) * ABS(C143/86.17333262) + ABS(C143/86.17333262)^2 )), IF(C143&lt;&gt;"", 0.7426*(2+(PI()^2/3-2)/(1+(2*PI()*(EXP(ABS(C143)/86.17333262-2)-1.075*EXP(-2)))^(3/2))^(2/3)),""))</f>
        <v/>
      </c>
      <c r="J143" s="28" t="str">
        <f t="shared" si="5"/>
        <v/>
      </c>
    </row>
    <row r="144" spans="8:10" x14ac:dyDescent="0.4">
      <c r="H144" s="28" t="str">
        <f t="shared" si="4"/>
        <v/>
      </c>
      <c r="I144" s="28" t="str" cm="1">
        <f t="array" ref="I144">IF(AND(A144&lt;&gt;"", C144&lt;&gt;"", D144&lt;&gt;""), 0.7426 * ((PI()^2/3 + SUMPRODUCT({-0.33,6.9,-7.78,2.75}, H144^{0,1,2,3}) * ABS(C144/86.17333262) + SUMPRODUCT({2,-2,1}, H144^{0,1,2}) * ABS(C144/86.17333262)^2) / (1 + SUMPRODUCT({-0.14,4.08,-2.13}, H144^{0,1,2}) * ABS(C144/86.17333262) + ABS(C144/86.17333262)^2 )), IF(C144&lt;&gt;"", 0.7426*(2+(PI()^2/3-2)/(1+(2*PI()*(EXP(ABS(C144)/86.17333262-2)-1.075*EXP(-2)))^(3/2))^(2/3)),""))</f>
        <v/>
      </c>
      <c r="J144" s="28" t="str">
        <f t="shared" si="5"/>
        <v/>
      </c>
    </row>
    <row r="145" spans="8:10" x14ac:dyDescent="0.4">
      <c r="H145" s="28" t="str">
        <f t="shared" si="4"/>
        <v/>
      </c>
      <c r="I145" s="28" t="str" cm="1">
        <f t="array" ref="I145">IF(AND(A145&lt;&gt;"", C145&lt;&gt;"", D145&lt;&gt;""), 0.7426 * ((PI()^2/3 + SUMPRODUCT({-0.33,6.9,-7.78,2.75}, H145^{0,1,2,3}) * ABS(C145/86.17333262) + SUMPRODUCT({2,-2,1}, H145^{0,1,2}) * ABS(C145/86.17333262)^2) / (1 + SUMPRODUCT({-0.14,4.08,-2.13}, H145^{0,1,2}) * ABS(C145/86.17333262) + ABS(C145/86.17333262)^2 )), IF(C145&lt;&gt;"", 0.7426*(2+(PI()^2/3-2)/(1+(2*PI()*(EXP(ABS(C145)/86.17333262-2)-1.075*EXP(-2)))^(3/2))^(2/3)),""))</f>
        <v/>
      </c>
      <c r="J145" s="28" t="str">
        <f t="shared" si="5"/>
        <v/>
      </c>
    </row>
    <row r="146" spans="8:10" x14ac:dyDescent="0.4">
      <c r="H146" s="28" t="str">
        <f t="shared" si="4"/>
        <v/>
      </c>
      <c r="I146" s="28" t="str" cm="1">
        <f t="array" ref="I146">IF(AND(A146&lt;&gt;"", C146&lt;&gt;"", D146&lt;&gt;""), 0.7426 * ((PI()^2/3 + SUMPRODUCT({-0.33,6.9,-7.78,2.75}, H146^{0,1,2,3}) * ABS(C146/86.17333262) + SUMPRODUCT({2,-2,1}, H146^{0,1,2}) * ABS(C146/86.17333262)^2) / (1 + SUMPRODUCT({-0.14,4.08,-2.13}, H146^{0,1,2}) * ABS(C146/86.17333262) + ABS(C146/86.17333262)^2 )), IF(C146&lt;&gt;"", 0.7426*(2+(PI()^2/3-2)/(1+(2*PI()*(EXP(ABS(C146)/86.17333262-2)-1.075*EXP(-2)))^(3/2))^(2/3)),""))</f>
        <v/>
      </c>
      <c r="J146" s="28" t="str">
        <f t="shared" si="5"/>
        <v/>
      </c>
    </row>
    <row r="147" spans="8:10" x14ac:dyDescent="0.4">
      <c r="H147" s="28" t="str">
        <f t="shared" si="4"/>
        <v/>
      </c>
      <c r="I147" s="28" t="str" cm="1">
        <f t="array" ref="I147">IF(AND(A147&lt;&gt;"", C147&lt;&gt;"", D147&lt;&gt;""), 0.7426 * ((PI()^2/3 + SUMPRODUCT({-0.33,6.9,-7.78,2.75}, H147^{0,1,2,3}) * ABS(C147/86.17333262) + SUMPRODUCT({2,-2,1}, H147^{0,1,2}) * ABS(C147/86.17333262)^2) / (1 + SUMPRODUCT({-0.14,4.08,-2.13}, H147^{0,1,2}) * ABS(C147/86.17333262) + ABS(C147/86.17333262)^2 )), IF(C147&lt;&gt;"", 0.7426*(2+(PI()^2/3-2)/(1+(2*PI()*(EXP(ABS(C147)/86.17333262-2)-1.075*EXP(-2)))^(3/2))^(2/3)),""))</f>
        <v/>
      </c>
      <c r="J147" s="28" t="str">
        <f t="shared" si="5"/>
        <v/>
      </c>
    </row>
    <row r="148" spans="8:10" x14ac:dyDescent="0.4">
      <c r="H148" s="28" t="str">
        <f t="shared" si="4"/>
        <v/>
      </c>
      <c r="I148" s="28" t="str" cm="1">
        <f t="array" ref="I148">IF(AND(A148&lt;&gt;"", C148&lt;&gt;"", D148&lt;&gt;""), 0.7426 * ((PI()^2/3 + SUMPRODUCT({-0.33,6.9,-7.78,2.75}, H148^{0,1,2,3}) * ABS(C148/86.17333262) + SUMPRODUCT({2,-2,1}, H148^{0,1,2}) * ABS(C148/86.17333262)^2) / (1 + SUMPRODUCT({-0.14,4.08,-2.13}, H148^{0,1,2}) * ABS(C148/86.17333262) + ABS(C148/86.17333262)^2 )), IF(C148&lt;&gt;"", 0.7426*(2+(PI()^2/3-2)/(1+(2*PI()*(EXP(ABS(C148)/86.17333262-2)-1.075*EXP(-2)))^(3/2))^(2/3)),""))</f>
        <v/>
      </c>
      <c r="J148" s="28" t="str">
        <f t="shared" si="5"/>
        <v/>
      </c>
    </row>
    <row r="149" spans="8:10" x14ac:dyDescent="0.4">
      <c r="H149" s="28" t="str">
        <f t="shared" si="4"/>
        <v/>
      </c>
      <c r="I149" s="28" t="str" cm="1">
        <f t="array" ref="I149">IF(AND(A149&lt;&gt;"", C149&lt;&gt;"", D149&lt;&gt;""), 0.7426 * ((PI()^2/3 + SUMPRODUCT({-0.33,6.9,-7.78,2.75}, H149^{0,1,2,3}) * ABS(C149/86.17333262) + SUMPRODUCT({2,-2,1}, H149^{0,1,2}) * ABS(C149/86.17333262)^2) / (1 + SUMPRODUCT({-0.14,4.08,-2.13}, H149^{0,1,2}) * ABS(C149/86.17333262) + ABS(C149/86.17333262)^2 )), IF(C149&lt;&gt;"", 0.7426*(2+(PI()^2/3-2)/(1+(2*PI()*(EXP(ABS(C149)/86.17333262-2)-1.075*EXP(-2)))^(3/2))^(2/3)),""))</f>
        <v/>
      </c>
      <c r="J149" s="28" t="str">
        <f t="shared" si="5"/>
        <v/>
      </c>
    </row>
    <row r="150" spans="8:10" x14ac:dyDescent="0.4">
      <c r="H150" s="28" t="str">
        <f t="shared" si="4"/>
        <v/>
      </c>
      <c r="I150" s="28" t="str" cm="1">
        <f t="array" ref="I150">IF(AND(A150&lt;&gt;"", C150&lt;&gt;"", D150&lt;&gt;""), 0.7426 * ((PI()^2/3 + SUMPRODUCT({-0.33,6.9,-7.78,2.75}, H150^{0,1,2,3}) * ABS(C150/86.17333262) + SUMPRODUCT({2,-2,1}, H150^{0,1,2}) * ABS(C150/86.17333262)^2) / (1 + SUMPRODUCT({-0.14,4.08,-2.13}, H150^{0,1,2}) * ABS(C150/86.17333262) + ABS(C150/86.17333262)^2 )), IF(C150&lt;&gt;"", 0.7426*(2+(PI()^2/3-2)/(1+(2*PI()*(EXP(ABS(C150)/86.17333262-2)-1.075*EXP(-2)))^(3/2))^(2/3)),""))</f>
        <v/>
      </c>
      <c r="J150" s="28" t="str">
        <f t="shared" si="5"/>
        <v/>
      </c>
    </row>
    <row r="151" spans="8:10" x14ac:dyDescent="0.4">
      <c r="H151" s="28" t="str">
        <f t="shared" si="4"/>
        <v/>
      </c>
      <c r="I151" s="28" t="str" cm="1">
        <f t="array" ref="I151">IF(AND(A151&lt;&gt;"", C151&lt;&gt;"", D151&lt;&gt;""), 0.7426 * ((PI()^2/3 + SUMPRODUCT({-0.33,6.9,-7.78,2.75}, H151^{0,1,2,3}) * ABS(C151/86.17333262) + SUMPRODUCT({2,-2,1}, H151^{0,1,2}) * ABS(C151/86.17333262)^2) / (1 + SUMPRODUCT({-0.14,4.08,-2.13}, H151^{0,1,2}) * ABS(C151/86.17333262) + ABS(C151/86.17333262)^2 )), IF(C151&lt;&gt;"", 0.7426*(2+(PI()^2/3-2)/(1+(2*PI()*(EXP(ABS(C151)/86.17333262-2)-1.075*EXP(-2)))^(3/2))^(2/3)),""))</f>
        <v/>
      </c>
      <c r="J151" s="28" t="str">
        <f t="shared" si="5"/>
        <v/>
      </c>
    </row>
    <row r="152" spans="8:10" x14ac:dyDescent="0.4">
      <c r="H152" s="28" t="str">
        <f t="shared" si="4"/>
        <v/>
      </c>
      <c r="I152" s="28" t="str" cm="1">
        <f t="array" ref="I152">IF(AND(A152&lt;&gt;"", C152&lt;&gt;"", D152&lt;&gt;""), 0.7426 * ((PI()^2/3 + SUMPRODUCT({-0.33,6.9,-7.78,2.75}, H152^{0,1,2,3}) * ABS(C152/86.17333262) + SUMPRODUCT({2,-2,1}, H152^{0,1,2}) * ABS(C152/86.17333262)^2) / (1 + SUMPRODUCT({-0.14,4.08,-2.13}, H152^{0,1,2}) * ABS(C152/86.17333262) + ABS(C152/86.17333262)^2 )), IF(C152&lt;&gt;"", 0.7426*(2+(PI()^2/3-2)/(1+(2*PI()*(EXP(ABS(C152)/86.17333262-2)-1.075*EXP(-2)))^(3/2))^(2/3)),""))</f>
        <v/>
      </c>
      <c r="J152" s="28" t="str">
        <f t="shared" si="5"/>
        <v/>
      </c>
    </row>
    <row r="153" spans="8:10" x14ac:dyDescent="0.4">
      <c r="H153" s="28" t="str">
        <f t="shared" si="4"/>
        <v/>
      </c>
      <c r="I153" s="28" t="str" cm="1">
        <f t="array" ref="I153">IF(AND(A153&lt;&gt;"", C153&lt;&gt;"", D153&lt;&gt;""), 0.7426 * ((PI()^2/3 + SUMPRODUCT({-0.33,6.9,-7.78,2.75}, H153^{0,1,2,3}) * ABS(C153/86.17333262) + SUMPRODUCT({2,-2,1}, H153^{0,1,2}) * ABS(C153/86.17333262)^2) / (1 + SUMPRODUCT({-0.14,4.08,-2.13}, H153^{0,1,2}) * ABS(C153/86.17333262) + ABS(C153/86.17333262)^2 )), IF(C153&lt;&gt;"", 0.7426*(2+(PI()^2/3-2)/(1+(2*PI()*(EXP(ABS(C153)/86.17333262-2)-1.075*EXP(-2)))^(3/2))^(2/3)),""))</f>
        <v/>
      </c>
      <c r="J153" s="28" t="str">
        <f t="shared" si="5"/>
        <v/>
      </c>
    </row>
    <row r="154" spans="8:10" x14ac:dyDescent="0.4">
      <c r="H154" s="28" t="str">
        <f t="shared" si="4"/>
        <v/>
      </c>
      <c r="I154" s="28" t="str" cm="1">
        <f t="array" ref="I154">IF(AND(A154&lt;&gt;"", C154&lt;&gt;"", D154&lt;&gt;""), 0.7426 * ((PI()^2/3 + SUMPRODUCT({-0.33,6.9,-7.78,2.75}, H154^{0,1,2,3}) * ABS(C154/86.17333262) + SUMPRODUCT({2,-2,1}, H154^{0,1,2}) * ABS(C154/86.17333262)^2) / (1 + SUMPRODUCT({-0.14,4.08,-2.13}, H154^{0,1,2}) * ABS(C154/86.17333262) + ABS(C154/86.17333262)^2 )), IF(C154&lt;&gt;"", 0.7426*(2+(PI()^2/3-2)/(1+(2*PI()*(EXP(ABS(C154)/86.17333262-2)-1.075*EXP(-2)))^(3/2))^(2/3)),""))</f>
        <v/>
      </c>
      <c r="J154" s="28" t="str">
        <f t="shared" si="5"/>
        <v/>
      </c>
    </row>
    <row r="155" spans="8:10" x14ac:dyDescent="0.4">
      <c r="H155" s="28" t="str">
        <f t="shared" si="4"/>
        <v/>
      </c>
      <c r="I155" s="28" t="str" cm="1">
        <f t="array" ref="I155">IF(AND(A155&lt;&gt;"", C155&lt;&gt;"", D155&lt;&gt;""), 0.7426 * ((PI()^2/3 + SUMPRODUCT({-0.33,6.9,-7.78,2.75}, H155^{0,1,2,3}) * ABS(C155/86.17333262) + SUMPRODUCT({2,-2,1}, H155^{0,1,2}) * ABS(C155/86.17333262)^2) / (1 + SUMPRODUCT({-0.14,4.08,-2.13}, H155^{0,1,2}) * ABS(C155/86.17333262) + ABS(C155/86.17333262)^2 )), IF(C155&lt;&gt;"", 0.7426*(2+(PI()^2/3-2)/(1+(2*PI()*(EXP(ABS(C155)/86.17333262-2)-1.075*EXP(-2)))^(3/2))^(2/3)),""))</f>
        <v/>
      </c>
      <c r="J155" s="28" t="str">
        <f t="shared" si="5"/>
        <v/>
      </c>
    </row>
    <row r="156" spans="8:10" x14ac:dyDescent="0.4">
      <c r="H156" s="28" t="str">
        <f t="shared" si="4"/>
        <v/>
      </c>
      <c r="I156" s="28" t="str" cm="1">
        <f t="array" ref="I156">IF(AND(A156&lt;&gt;"", C156&lt;&gt;"", D156&lt;&gt;""), 0.7426 * ((PI()^2/3 + SUMPRODUCT({-0.33,6.9,-7.78,2.75}, H156^{0,1,2,3}) * ABS(C156/86.17333262) + SUMPRODUCT({2,-2,1}, H156^{0,1,2}) * ABS(C156/86.17333262)^2) / (1 + SUMPRODUCT({-0.14,4.08,-2.13}, H156^{0,1,2}) * ABS(C156/86.17333262) + ABS(C156/86.17333262)^2 )), IF(C156&lt;&gt;"", 0.7426*(2+(PI()^2/3-2)/(1+(2*PI()*(EXP(ABS(C156)/86.17333262-2)-1.075*EXP(-2)))^(3/2))^(2/3)),""))</f>
        <v/>
      </c>
      <c r="J156" s="28" t="str">
        <f t="shared" si="5"/>
        <v/>
      </c>
    </row>
    <row r="157" spans="8:10" x14ac:dyDescent="0.4">
      <c r="H157" s="28" t="str">
        <f t="shared" si="4"/>
        <v/>
      </c>
      <c r="I157" s="28" t="str" cm="1">
        <f t="array" ref="I157">IF(AND(A157&lt;&gt;"", C157&lt;&gt;"", D157&lt;&gt;""), 0.7426 * ((PI()^2/3 + SUMPRODUCT({-0.33,6.9,-7.78,2.75}, H157^{0,1,2,3}) * ABS(C157/86.17333262) + SUMPRODUCT({2,-2,1}, H157^{0,1,2}) * ABS(C157/86.17333262)^2) / (1 + SUMPRODUCT({-0.14,4.08,-2.13}, H157^{0,1,2}) * ABS(C157/86.17333262) + ABS(C157/86.17333262)^2 )), IF(C157&lt;&gt;"", 0.7426*(2+(PI()^2/3-2)/(1+(2*PI()*(EXP(ABS(C157)/86.17333262-2)-1.075*EXP(-2)))^(3/2))^(2/3)),""))</f>
        <v/>
      </c>
      <c r="J157" s="28" t="str">
        <f t="shared" si="5"/>
        <v/>
      </c>
    </row>
    <row r="158" spans="8:10" x14ac:dyDescent="0.4">
      <c r="H158" s="28" t="str">
        <f t="shared" si="4"/>
        <v/>
      </c>
      <c r="I158" s="28" t="str" cm="1">
        <f t="array" ref="I158">IF(AND(A158&lt;&gt;"", C158&lt;&gt;"", D158&lt;&gt;""), 0.7426 * ((PI()^2/3 + SUMPRODUCT({-0.33,6.9,-7.78,2.75}, H158^{0,1,2,3}) * ABS(C158/86.17333262) + SUMPRODUCT({2,-2,1}, H158^{0,1,2}) * ABS(C158/86.17333262)^2) / (1 + SUMPRODUCT({-0.14,4.08,-2.13}, H158^{0,1,2}) * ABS(C158/86.17333262) + ABS(C158/86.17333262)^2 )), IF(C158&lt;&gt;"", 0.7426*(2+(PI()^2/3-2)/(1+(2*PI()*(EXP(ABS(C158)/86.17333262-2)-1.075*EXP(-2)))^(3/2))^(2/3)),""))</f>
        <v/>
      </c>
      <c r="J158" s="28" t="str">
        <f t="shared" si="5"/>
        <v/>
      </c>
    </row>
    <row r="159" spans="8:10" x14ac:dyDescent="0.4">
      <c r="H159" s="28" t="str">
        <f t="shared" si="4"/>
        <v/>
      </c>
      <c r="I159" s="28" t="str" cm="1">
        <f t="array" ref="I159">IF(AND(A159&lt;&gt;"", C159&lt;&gt;"", D159&lt;&gt;""), 0.7426 * ((PI()^2/3 + SUMPRODUCT({-0.33,6.9,-7.78,2.75}, H159^{0,1,2,3}) * ABS(C159/86.17333262) + SUMPRODUCT({2,-2,1}, H159^{0,1,2}) * ABS(C159/86.17333262)^2) / (1 + SUMPRODUCT({-0.14,4.08,-2.13}, H159^{0,1,2}) * ABS(C159/86.17333262) + ABS(C159/86.17333262)^2 )), IF(C159&lt;&gt;"", 0.7426*(2+(PI()^2/3-2)/(1+(2*PI()*(EXP(ABS(C159)/86.17333262-2)-1.075*EXP(-2)))^(3/2))^(2/3)),""))</f>
        <v/>
      </c>
      <c r="J159" s="28" t="str">
        <f t="shared" si="5"/>
        <v/>
      </c>
    </row>
    <row r="160" spans="8:10" x14ac:dyDescent="0.4">
      <c r="H160" s="28" t="str">
        <f t="shared" si="4"/>
        <v/>
      </c>
      <c r="I160" s="28" t="str" cm="1">
        <f t="array" ref="I160">IF(AND(A160&lt;&gt;"", C160&lt;&gt;"", D160&lt;&gt;""), 0.7426 * ((PI()^2/3 + SUMPRODUCT({-0.33,6.9,-7.78,2.75}, H160^{0,1,2,3}) * ABS(C160/86.17333262) + SUMPRODUCT({2,-2,1}, H160^{0,1,2}) * ABS(C160/86.17333262)^2) / (1 + SUMPRODUCT({-0.14,4.08,-2.13}, H160^{0,1,2}) * ABS(C160/86.17333262) + ABS(C160/86.17333262)^2 )), IF(C160&lt;&gt;"", 0.7426*(2+(PI()^2/3-2)/(1+(2*PI()*(EXP(ABS(C160)/86.17333262-2)-1.075*EXP(-2)))^(3/2))^(2/3)),""))</f>
        <v/>
      </c>
      <c r="J160" s="28" t="str">
        <f t="shared" si="5"/>
        <v/>
      </c>
    </row>
    <row r="161" spans="8:10" x14ac:dyDescent="0.4">
      <c r="H161" s="28" t="str">
        <f t="shared" si="4"/>
        <v/>
      </c>
      <c r="I161" s="28" t="str" cm="1">
        <f t="array" ref="I161">IF(AND(A161&lt;&gt;"", C161&lt;&gt;"", D161&lt;&gt;""), 0.7426 * ((PI()^2/3 + SUMPRODUCT({-0.33,6.9,-7.78,2.75}, H161^{0,1,2,3}) * ABS(C161/86.17333262) + SUMPRODUCT({2,-2,1}, H161^{0,1,2}) * ABS(C161/86.17333262)^2) / (1 + SUMPRODUCT({-0.14,4.08,-2.13}, H161^{0,1,2}) * ABS(C161/86.17333262) + ABS(C161/86.17333262)^2 )), IF(C161&lt;&gt;"", 0.7426*(2+(PI()^2/3-2)/(1+(2*PI()*(EXP(ABS(C161)/86.17333262-2)-1.075*EXP(-2)))^(3/2))^(2/3)),""))</f>
        <v/>
      </c>
      <c r="J161" s="28" t="str">
        <f t="shared" si="5"/>
        <v/>
      </c>
    </row>
    <row r="162" spans="8:10" x14ac:dyDescent="0.4">
      <c r="H162" s="28" t="str">
        <f t="shared" si="4"/>
        <v/>
      </c>
      <c r="I162" s="28" t="str" cm="1">
        <f t="array" ref="I162">IF(AND(A162&lt;&gt;"", C162&lt;&gt;"", D162&lt;&gt;""), 0.7426 * ((PI()^2/3 + SUMPRODUCT({-0.33,6.9,-7.78,2.75}, H162^{0,1,2,3}) * ABS(C162/86.17333262) + SUMPRODUCT({2,-2,1}, H162^{0,1,2}) * ABS(C162/86.17333262)^2) / (1 + SUMPRODUCT({-0.14,4.08,-2.13}, H162^{0,1,2}) * ABS(C162/86.17333262) + ABS(C162/86.17333262)^2 )), IF(C162&lt;&gt;"", 0.7426*(2+(PI()^2/3-2)/(1+(2*PI()*(EXP(ABS(C162)/86.17333262-2)-1.075*EXP(-2)))^(3/2))^(2/3)),""))</f>
        <v/>
      </c>
      <c r="J162" s="28" t="str">
        <f t="shared" si="5"/>
        <v/>
      </c>
    </row>
    <row r="163" spans="8:10" x14ac:dyDescent="0.4">
      <c r="H163" s="28" t="str">
        <f t="shared" si="4"/>
        <v/>
      </c>
      <c r="I163" s="28" t="str" cm="1">
        <f t="array" ref="I163">IF(AND(A163&lt;&gt;"", C163&lt;&gt;"", D163&lt;&gt;""), 0.7426 * ((PI()^2/3 + SUMPRODUCT({-0.33,6.9,-7.78,2.75}, H163^{0,1,2,3}) * ABS(C163/86.17333262) + SUMPRODUCT({2,-2,1}, H163^{0,1,2}) * ABS(C163/86.17333262)^2) / (1 + SUMPRODUCT({-0.14,4.08,-2.13}, H163^{0,1,2}) * ABS(C163/86.17333262) + ABS(C163/86.17333262)^2 )), IF(C163&lt;&gt;"", 0.7426*(2+(PI()^2/3-2)/(1+(2*PI()*(EXP(ABS(C163)/86.17333262-2)-1.075*EXP(-2)))^(3/2))^(2/3)),""))</f>
        <v/>
      </c>
      <c r="J163" s="28" t="str">
        <f t="shared" si="5"/>
        <v/>
      </c>
    </row>
    <row r="164" spans="8:10" x14ac:dyDescent="0.4">
      <c r="H164" s="28" t="str">
        <f t="shared" si="4"/>
        <v/>
      </c>
      <c r="I164" s="28" t="str" cm="1">
        <f t="array" ref="I164">IF(AND(A164&lt;&gt;"", C164&lt;&gt;"", D164&lt;&gt;""), 0.7426 * ((PI()^2/3 + SUMPRODUCT({-0.33,6.9,-7.78,2.75}, H164^{0,1,2,3}) * ABS(C164/86.17333262) + SUMPRODUCT({2,-2,1}, H164^{0,1,2}) * ABS(C164/86.17333262)^2) / (1 + SUMPRODUCT({-0.14,4.08,-2.13}, H164^{0,1,2}) * ABS(C164/86.17333262) + ABS(C164/86.17333262)^2 )), IF(C164&lt;&gt;"", 0.7426*(2+(PI()^2/3-2)/(1+(2*PI()*(EXP(ABS(C164)/86.17333262-2)-1.075*EXP(-2)))^(3/2))^(2/3)),""))</f>
        <v/>
      </c>
      <c r="J164" s="28" t="str">
        <f t="shared" si="5"/>
        <v/>
      </c>
    </row>
    <row r="165" spans="8:10" x14ac:dyDescent="0.4">
      <c r="H165" s="28" t="str">
        <f t="shared" si="4"/>
        <v/>
      </c>
      <c r="I165" s="28" t="str" cm="1">
        <f t="array" ref="I165">IF(AND(A165&lt;&gt;"", C165&lt;&gt;"", D165&lt;&gt;""), 0.7426 * ((PI()^2/3 + SUMPRODUCT({-0.33,6.9,-7.78,2.75}, H165^{0,1,2,3}) * ABS(C165/86.17333262) + SUMPRODUCT({2,-2,1}, H165^{0,1,2}) * ABS(C165/86.17333262)^2) / (1 + SUMPRODUCT({-0.14,4.08,-2.13}, H165^{0,1,2}) * ABS(C165/86.17333262) + ABS(C165/86.17333262)^2 )), IF(C165&lt;&gt;"", 0.7426*(2+(PI()^2/3-2)/(1+(2*PI()*(EXP(ABS(C165)/86.17333262-2)-1.075*EXP(-2)))^(3/2))^(2/3)),""))</f>
        <v/>
      </c>
      <c r="J165" s="28" t="str">
        <f t="shared" si="5"/>
        <v/>
      </c>
    </row>
    <row r="166" spans="8:10" x14ac:dyDescent="0.4">
      <c r="H166" s="28" t="str">
        <f t="shared" si="4"/>
        <v/>
      </c>
      <c r="I166" s="28" t="str" cm="1">
        <f t="array" ref="I166">IF(AND(A166&lt;&gt;"", C166&lt;&gt;"", D166&lt;&gt;""), 0.7426 * ((PI()^2/3 + SUMPRODUCT({-0.33,6.9,-7.78,2.75}, H166^{0,1,2,3}) * ABS(C166/86.17333262) + SUMPRODUCT({2,-2,1}, H166^{0,1,2}) * ABS(C166/86.17333262)^2) / (1 + SUMPRODUCT({-0.14,4.08,-2.13}, H166^{0,1,2}) * ABS(C166/86.17333262) + ABS(C166/86.17333262)^2 )), IF(C166&lt;&gt;"", 0.7426*(2+(PI()^2/3-2)/(1+(2*PI()*(EXP(ABS(C166)/86.17333262-2)-1.075*EXP(-2)))^(3/2))^(2/3)),""))</f>
        <v/>
      </c>
      <c r="J166" s="28" t="str">
        <f t="shared" si="5"/>
        <v/>
      </c>
    </row>
    <row r="167" spans="8:10" x14ac:dyDescent="0.4">
      <c r="H167" s="28" t="str">
        <f t="shared" si="4"/>
        <v/>
      </c>
      <c r="I167" s="28" t="str" cm="1">
        <f t="array" ref="I167">IF(AND(A167&lt;&gt;"", C167&lt;&gt;"", D167&lt;&gt;""), 0.7426 * ((PI()^2/3 + SUMPRODUCT({-0.33,6.9,-7.78,2.75}, H167^{0,1,2,3}) * ABS(C167/86.17333262) + SUMPRODUCT({2,-2,1}, H167^{0,1,2}) * ABS(C167/86.17333262)^2) / (1 + SUMPRODUCT({-0.14,4.08,-2.13}, H167^{0,1,2}) * ABS(C167/86.17333262) + ABS(C167/86.17333262)^2 )), IF(C167&lt;&gt;"", 0.7426*(2+(PI()^2/3-2)/(1+(2*PI()*(EXP(ABS(C167)/86.17333262-2)-1.075*EXP(-2)))^(3/2))^(2/3)),""))</f>
        <v/>
      </c>
      <c r="J167" s="28" t="str">
        <f t="shared" si="5"/>
        <v/>
      </c>
    </row>
    <row r="168" spans="8:10" x14ac:dyDescent="0.4">
      <c r="H168" s="28" t="str">
        <f t="shared" si="4"/>
        <v/>
      </c>
      <c r="I168" s="28" t="str" cm="1">
        <f t="array" ref="I168">IF(AND(A168&lt;&gt;"", C168&lt;&gt;"", D168&lt;&gt;""), 0.7426 * ((PI()^2/3 + SUMPRODUCT({-0.33,6.9,-7.78,2.75}, H168^{0,1,2,3}) * ABS(C168/86.17333262) + SUMPRODUCT({2,-2,1}, H168^{0,1,2}) * ABS(C168/86.17333262)^2) / (1 + SUMPRODUCT({-0.14,4.08,-2.13}, H168^{0,1,2}) * ABS(C168/86.17333262) + ABS(C168/86.17333262)^2 )), IF(C168&lt;&gt;"", 0.7426*(2+(PI()^2/3-2)/(1+(2*PI()*(EXP(ABS(C168)/86.17333262-2)-1.075*EXP(-2)))^(3/2))^(2/3)),""))</f>
        <v/>
      </c>
      <c r="J168" s="28" t="str">
        <f t="shared" si="5"/>
        <v/>
      </c>
    </row>
    <row r="169" spans="8:10" x14ac:dyDescent="0.4">
      <c r="H169" s="28" t="str">
        <f t="shared" si="4"/>
        <v/>
      </c>
      <c r="I169" s="28" t="str" cm="1">
        <f t="array" ref="I169">IF(AND(A169&lt;&gt;"", C169&lt;&gt;"", D169&lt;&gt;""), 0.7426 * ((PI()^2/3 + SUMPRODUCT({-0.33,6.9,-7.78,2.75}, H169^{0,1,2,3}) * ABS(C169/86.17333262) + SUMPRODUCT({2,-2,1}, H169^{0,1,2}) * ABS(C169/86.17333262)^2) / (1 + SUMPRODUCT({-0.14,4.08,-2.13}, H169^{0,1,2}) * ABS(C169/86.17333262) + ABS(C169/86.17333262)^2 )), IF(C169&lt;&gt;"", 0.7426*(2+(PI()^2/3-2)/(1+(2*PI()*(EXP(ABS(C169)/86.17333262-2)-1.075*EXP(-2)))^(3/2))^(2/3)),""))</f>
        <v/>
      </c>
      <c r="J169" s="28" t="str">
        <f t="shared" si="5"/>
        <v/>
      </c>
    </row>
    <row r="170" spans="8:10" x14ac:dyDescent="0.4">
      <c r="H170" s="28" t="str">
        <f t="shared" si="4"/>
        <v/>
      </c>
      <c r="I170" s="28" t="str" cm="1">
        <f t="array" ref="I170">IF(AND(A170&lt;&gt;"", C170&lt;&gt;"", D170&lt;&gt;""), 0.7426 * ((PI()^2/3 + SUMPRODUCT({-0.33,6.9,-7.78,2.75}, H170^{0,1,2,3}) * ABS(C170/86.17333262) + SUMPRODUCT({2,-2,1}, H170^{0,1,2}) * ABS(C170/86.17333262)^2) / (1 + SUMPRODUCT({-0.14,4.08,-2.13}, H170^{0,1,2}) * ABS(C170/86.17333262) + ABS(C170/86.17333262)^2 )), IF(C170&lt;&gt;"", 0.7426*(2+(PI()^2/3-2)/(1+(2*PI()*(EXP(ABS(C170)/86.17333262-2)-1.075*EXP(-2)))^(3/2))^(2/3)),""))</f>
        <v/>
      </c>
      <c r="J170" s="28" t="str">
        <f t="shared" si="5"/>
        <v/>
      </c>
    </row>
    <row r="171" spans="8:10" x14ac:dyDescent="0.4">
      <c r="H171" s="28" t="str">
        <f t="shared" si="4"/>
        <v/>
      </c>
      <c r="I171" s="28" t="str" cm="1">
        <f t="array" ref="I171">IF(AND(A171&lt;&gt;"", C171&lt;&gt;"", D171&lt;&gt;""), 0.7426 * ((PI()^2/3 + SUMPRODUCT({-0.33,6.9,-7.78,2.75}, H171^{0,1,2,3}) * ABS(C171/86.17333262) + SUMPRODUCT({2,-2,1}, H171^{0,1,2}) * ABS(C171/86.17333262)^2) / (1 + SUMPRODUCT({-0.14,4.08,-2.13}, H171^{0,1,2}) * ABS(C171/86.17333262) + ABS(C171/86.17333262)^2 )), IF(C171&lt;&gt;"", 0.7426*(2+(PI()^2/3-2)/(1+(2*PI()*(EXP(ABS(C171)/86.17333262-2)-1.075*EXP(-2)))^(3/2))^(2/3)),""))</f>
        <v/>
      </c>
      <c r="J171" s="28" t="str">
        <f t="shared" si="5"/>
        <v/>
      </c>
    </row>
    <row r="172" spans="8:10" x14ac:dyDescent="0.4">
      <c r="H172" s="28" t="str">
        <f t="shared" si="4"/>
        <v/>
      </c>
      <c r="I172" s="28" t="str" cm="1">
        <f t="array" ref="I172">IF(AND(A172&lt;&gt;"", C172&lt;&gt;"", D172&lt;&gt;""), 0.7426 * ((PI()^2/3 + SUMPRODUCT({-0.33,6.9,-7.78,2.75}, H172^{0,1,2,3}) * ABS(C172/86.17333262) + SUMPRODUCT({2,-2,1}, H172^{0,1,2}) * ABS(C172/86.17333262)^2) / (1 + SUMPRODUCT({-0.14,4.08,-2.13}, H172^{0,1,2}) * ABS(C172/86.17333262) + ABS(C172/86.17333262)^2 )), IF(C172&lt;&gt;"", 0.7426*(2+(PI()^2/3-2)/(1+(2*PI()*(EXP(ABS(C172)/86.17333262-2)-1.075*EXP(-2)))^(3/2))^(2/3)),""))</f>
        <v/>
      </c>
      <c r="J172" s="28" t="str">
        <f t="shared" si="5"/>
        <v/>
      </c>
    </row>
    <row r="173" spans="8:10" x14ac:dyDescent="0.4">
      <c r="H173" s="28" t="str">
        <f t="shared" si="4"/>
        <v/>
      </c>
      <c r="I173" s="28" t="str" cm="1">
        <f t="array" ref="I173">IF(AND(A173&lt;&gt;"", C173&lt;&gt;"", D173&lt;&gt;""), 0.7426 * ((PI()^2/3 + SUMPRODUCT({-0.33,6.9,-7.78,2.75}, H173^{0,1,2,3}) * ABS(C173/86.17333262) + SUMPRODUCT({2,-2,1}, H173^{0,1,2}) * ABS(C173/86.17333262)^2) / (1 + SUMPRODUCT({-0.14,4.08,-2.13}, H173^{0,1,2}) * ABS(C173/86.17333262) + ABS(C173/86.17333262)^2 )), IF(C173&lt;&gt;"", 0.7426*(2+(PI()^2/3-2)/(1+(2*PI()*(EXP(ABS(C173)/86.17333262-2)-1.075*EXP(-2)))^(3/2))^(2/3)),""))</f>
        <v/>
      </c>
      <c r="J173" s="28" t="str">
        <f t="shared" si="5"/>
        <v/>
      </c>
    </row>
    <row r="174" spans="8:10" x14ac:dyDescent="0.4">
      <c r="H174" s="28" t="str">
        <f t="shared" si="4"/>
        <v/>
      </c>
      <c r="I174" s="28" t="str" cm="1">
        <f t="array" ref="I174">IF(AND(A174&lt;&gt;"", C174&lt;&gt;"", D174&lt;&gt;""), 0.7426 * ((PI()^2/3 + SUMPRODUCT({-0.33,6.9,-7.78,2.75}, H174^{0,1,2,3}) * ABS(C174/86.17333262) + SUMPRODUCT({2,-2,1}, H174^{0,1,2}) * ABS(C174/86.17333262)^2) / (1 + SUMPRODUCT({-0.14,4.08,-2.13}, H174^{0,1,2}) * ABS(C174/86.17333262) + ABS(C174/86.17333262)^2 )), IF(C174&lt;&gt;"", 0.7426*(2+(PI()^2/3-2)/(1+(2*PI()*(EXP(ABS(C174)/86.17333262-2)-1.075*EXP(-2)))^(3/2))^(2/3)),""))</f>
        <v/>
      </c>
      <c r="J174" s="28" t="str">
        <f t="shared" si="5"/>
        <v/>
      </c>
    </row>
    <row r="175" spans="8:10" x14ac:dyDescent="0.4">
      <c r="H175" s="28" t="str">
        <f t="shared" si="4"/>
        <v/>
      </c>
      <c r="I175" s="28" t="str" cm="1">
        <f t="array" ref="I175">IF(AND(A175&lt;&gt;"", C175&lt;&gt;"", D175&lt;&gt;""), 0.7426 * ((PI()^2/3 + SUMPRODUCT({-0.33,6.9,-7.78,2.75}, H175^{0,1,2,3}) * ABS(C175/86.17333262) + SUMPRODUCT({2,-2,1}, H175^{0,1,2}) * ABS(C175/86.17333262)^2) / (1 + SUMPRODUCT({-0.14,4.08,-2.13}, H175^{0,1,2}) * ABS(C175/86.17333262) + ABS(C175/86.17333262)^2 )), IF(C175&lt;&gt;"", 0.7426*(2+(PI()^2/3-2)/(1+(2*PI()*(EXP(ABS(C175)/86.17333262-2)-1.075*EXP(-2)))^(3/2))^(2/3)),""))</f>
        <v/>
      </c>
      <c r="J175" s="28" t="str">
        <f t="shared" si="5"/>
        <v/>
      </c>
    </row>
    <row r="176" spans="8:10" x14ac:dyDescent="0.4">
      <c r="H176" s="28" t="str">
        <f t="shared" si="4"/>
        <v/>
      </c>
      <c r="I176" s="28" t="str" cm="1">
        <f t="array" ref="I176">IF(AND(A176&lt;&gt;"", C176&lt;&gt;"", D176&lt;&gt;""), 0.7426 * ((PI()^2/3 + SUMPRODUCT({-0.33,6.9,-7.78,2.75}, H176^{0,1,2,3}) * ABS(C176/86.17333262) + SUMPRODUCT({2,-2,1}, H176^{0,1,2}) * ABS(C176/86.17333262)^2) / (1 + SUMPRODUCT({-0.14,4.08,-2.13}, H176^{0,1,2}) * ABS(C176/86.17333262) + ABS(C176/86.17333262)^2 )), IF(C176&lt;&gt;"", 0.7426*(2+(PI()^2/3-2)/(1+(2*PI()*(EXP(ABS(C176)/86.17333262-2)-1.075*EXP(-2)))^(3/2))^(2/3)),""))</f>
        <v/>
      </c>
      <c r="J176" s="28" t="str">
        <f t="shared" si="5"/>
        <v/>
      </c>
    </row>
    <row r="177" spans="8:10" x14ac:dyDescent="0.4">
      <c r="H177" s="28" t="str">
        <f t="shared" si="4"/>
        <v/>
      </c>
      <c r="I177" s="28" t="str" cm="1">
        <f t="array" ref="I177">IF(AND(A177&lt;&gt;"", C177&lt;&gt;"", D177&lt;&gt;""), 0.7426 * ((PI()^2/3 + SUMPRODUCT({-0.33,6.9,-7.78,2.75}, H177^{0,1,2,3}) * ABS(C177/86.17333262) + SUMPRODUCT({2,-2,1}, H177^{0,1,2}) * ABS(C177/86.17333262)^2) / (1 + SUMPRODUCT({-0.14,4.08,-2.13}, H177^{0,1,2}) * ABS(C177/86.17333262) + ABS(C177/86.17333262)^2 )), IF(C177&lt;&gt;"", 0.7426*(2+(PI()^2/3-2)/(1+(2*PI()*(EXP(ABS(C177)/86.17333262-2)-1.075*EXP(-2)))^(3/2))^(2/3)),""))</f>
        <v/>
      </c>
      <c r="J177" s="28" t="str">
        <f t="shared" si="5"/>
        <v/>
      </c>
    </row>
    <row r="178" spans="8:10" x14ac:dyDescent="0.4">
      <c r="H178" s="28" t="str">
        <f t="shared" si="4"/>
        <v/>
      </c>
      <c r="I178" s="28" t="str" cm="1">
        <f t="array" ref="I178">IF(AND(A178&lt;&gt;"", C178&lt;&gt;"", D178&lt;&gt;""), 0.7426 * ((PI()^2/3 + SUMPRODUCT({-0.33,6.9,-7.78,2.75}, H178^{0,1,2,3}) * ABS(C178/86.17333262) + SUMPRODUCT({2,-2,1}, H178^{0,1,2}) * ABS(C178/86.17333262)^2) / (1 + SUMPRODUCT({-0.14,4.08,-2.13}, H178^{0,1,2}) * ABS(C178/86.17333262) + ABS(C178/86.17333262)^2 )), IF(C178&lt;&gt;"", 0.7426*(2+(PI()^2/3-2)/(1+(2*PI()*(EXP(ABS(C178)/86.17333262-2)-1.075*EXP(-2)))^(3/2))^(2/3)),""))</f>
        <v/>
      </c>
      <c r="J178" s="28" t="str">
        <f t="shared" si="5"/>
        <v/>
      </c>
    </row>
    <row r="179" spans="8:10" x14ac:dyDescent="0.4">
      <c r="H179" s="28" t="str">
        <f t="shared" si="4"/>
        <v/>
      </c>
      <c r="I179" s="28" t="str" cm="1">
        <f t="array" ref="I179">IF(AND(A179&lt;&gt;"", C179&lt;&gt;"", D179&lt;&gt;""), 0.7426 * ((PI()^2/3 + SUMPRODUCT({-0.33,6.9,-7.78,2.75}, H179^{0,1,2,3}) * ABS(C179/86.17333262) + SUMPRODUCT({2,-2,1}, H179^{0,1,2}) * ABS(C179/86.17333262)^2) / (1 + SUMPRODUCT({-0.14,4.08,-2.13}, H179^{0,1,2}) * ABS(C179/86.17333262) + ABS(C179/86.17333262)^2 )), IF(C179&lt;&gt;"", 0.7426*(2+(PI()^2/3-2)/(1+(2*PI()*(EXP(ABS(C179)/86.17333262-2)-1.075*EXP(-2)))^(3/2))^(2/3)),""))</f>
        <v/>
      </c>
      <c r="J179" s="28" t="str">
        <f t="shared" si="5"/>
        <v/>
      </c>
    </row>
    <row r="180" spans="8:10" x14ac:dyDescent="0.4">
      <c r="H180" s="28" t="str">
        <f t="shared" si="4"/>
        <v/>
      </c>
      <c r="I180" s="28" t="str" cm="1">
        <f t="array" ref="I180">IF(AND(A180&lt;&gt;"", C180&lt;&gt;"", D180&lt;&gt;""), 0.7426 * ((PI()^2/3 + SUMPRODUCT({-0.33,6.9,-7.78,2.75}, H180^{0,1,2,3}) * ABS(C180/86.17333262) + SUMPRODUCT({2,-2,1}, H180^{0,1,2}) * ABS(C180/86.17333262)^2) / (1 + SUMPRODUCT({-0.14,4.08,-2.13}, H180^{0,1,2}) * ABS(C180/86.17333262) + ABS(C180/86.17333262)^2 )), IF(C180&lt;&gt;"", 0.7426*(2+(PI()^2/3-2)/(1+(2*PI()*(EXP(ABS(C180)/86.17333262-2)-1.075*EXP(-2)))^(3/2))^(2/3)),""))</f>
        <v/>
      </c>
      <c r="J180" s="28" t="str">
        <f t="shared" si="5"/>
        <v/>
      </c>
    </row>
    <row r="181" spans="8:10" x14ac:dyDescent="0.4">
      <c r="H181" s="28" t="str">
        <f t="shared" si="4"/>
        <v/>
      </c>
      <c r="I181" s="28" t="str" cm="1">
        <f t="array" ref="I181">IF(AND(A181&lt;&gt;"", C181&lt;&gt;"", D181&lt;&gt;""), 0.7426 * ((PI()^2/3 + SUMPRODUCT({-0.33,6.9,-7.78,2.75}, H181^{0,1,2,3}) * ABS(C181/86.17333262) + SUMPRODUCT({2,-2,1}, H181^{0,1,2}) * ABS(C181/86.17333262)^2) / (1 + SUMPRODUCT({-0.14,4.08,-2.13}, H181^{0,1,2}) * ABS(C181/86.17333262) + ABS(C181/86.17333262)^2 )), IF(C181&lt;&gt;"", 0.7426*(2+(PI()^2/3-2)/(1+(2*PI()*(EXP(ABS(C181)/86.17333262-2)-1.075*EXP(-2)))^(3/2))^(2/3)),""))</f>
        <v/>
      </c>
      <c r="J181" s="28" t="str">
        <f t="shared" si="5"/>
        <v/>
      </c>
    </row>
    <row r="182" spans="8:10" x14ac:dyDescent="0.4">
      <c r="H182" s="28" t="str">
        <f t="shared" si="4"/>
        <v/>
      </c>
      <c r="I182" s="28" t="str" cm="1">
        <f t="array" ref="I182">IF(AND(A182&lt;&gt;"", C182&lt;&gt;"", D182&lt;&gt;""), 0.7426 * ((PI()^2/3 + SUMPRODUCT({-0.33,6.9,-7.78,2.75}, H182^{0,1,2,3}) * ABS(C182/86.17333262) + SUMPRODUCT({2,-2,1}, H182^{0,1,2}) * ABS(C182/86.17333262)^2) / (1 + SUMPRODUCT({-0.14,4.08,-2.13}, H182^{0,1,2}) * ABS(C182/86.17333262) + ABS(C182/86.17333262)^2 )), IF(C182&lt;&gt;"", 0.7426*(2+(PI()^2/3-2)/(1+(2*PI()*(EXP(ABS(C182)/86.17333262-2)-1.075*EXP(-2)))^(3/2))^(2/3)),""))</f>
        <v/>
      </c>
      <c r="J182" s="28" t="str">
        <f t="shared" si="5"/>
        <v/>
      </c>
    </row>
    <row r="183" spans="8:10" x14ac:dyDescent="0.4">
      <c r="H183" s="28" t="str">
        <f t="shared" si="4"/>
        <v/>
      </c>
      <c r="I183" s="28" t="str" cm="1">
        <f t="array" ref="I183">IF(AND(A183&lt;&gt;"", C183&lt;&gt;"", D183&lt;&gt;""), 0.7426 * ((PI()^2/3 + SUMPRODUCT({-0.33,6.9,-7.78,2.75}, H183^{0,1,2,3}) * ABS(C183/86.17333262) + SUMPRODUCT({2,-2,1}, H183^{0,1,2}) * ABS(C183/86.17333262)^2) / (1 + SUMPRODUCT({-0.14,4.08,-2.13}, H183^{0,1,2}) * ABS(C183/86.17333262) + ABS(C183/86.17333262)^2 )), IF(C183&lt;&gt;"", 0.7426*(2+(PI()^2/3-2)/(1+(2*PI()*(EXP(ABS(C183)/86.17333262-2)-1.075*EXP(-2)))^(3/2))^(2/3)),""))</f>
        <v/>
      </c>
      <c r="J183" s="28" t="str">
        <f t="shared" si="5"/>
        <v/>
      </c>
    </row>
    <row r="184" spans="8:10" x14ac:dyDescent="0.4">
      <c r="H184" s="28" t="str">
        <f t="shared" si="4"/>
        <v/>
      </c>
      <c r="I184" s="28" t="str" cm="1">
        <f t="array" ref="I184">IF(AND(A184&lt;&gt;"", C184&lt;&gt;"", D184&lt;&gt;""), 0.7426 * ((PI()^2/3 + SUMPRODUCT({-0.33,6.9,-7.78,2.75}, H184^{0,1,2,3}) * ABS(C184/86.17333262) + SUMPRODUCT({2,-2,1}, H184^{0,1,2}) * ABS(C184/86.17333262)^2) / (1 + SUMPRODUCT({-0.14,4.08,-2.13}, H184^{0,1,2}) * ABS(C184/86.17333262) + ABS(C184/86.17333262)^2 )), IF(C184&lt;&gt;"", 0.7426*(2+(PI()^2/3-2)/(1+(2*PI()*(EXP(ABS(C184)/86.17333262-2)-1.075*EXP(-2)))^(3/2))^(2/3)),""))</f>
        <v/>
      </c>
      <c r="J184" s="28" t="str">
        <f t="shared" si="5"/>
        <v/>
      </c>
    </row>
    <row r="185" spans="8:10" x14ac:dyDescent="0.4">
      <c r="H185" s="28" t="str">
        <f t="shared" si="4"/>
        <v/>
      </c>
      <c r="I185" s="28" t="str" cm="1">
        <f t="array" ref="I185">IF(AND(A185&lt;&gt;"", C185&lt;&gt;"", D185&lt;&gt;""), 0.7426 * ((PI()^2/3 + SUMPRODUCT({-0.33,6.9,-7.78,2.75}, H185^{0,1,2,3}) * ABS(C185/86.17333262) + SUMPRODUCT({2,-2,1}, H185^{0,1,2}) * ABS(C185/86.17333262)^2) / (1 + SUMPRODUCT({-0.14,4.08,-2.13}, H185^{0,1,2}) * ABS(C185/86.17333262) + ABS(C185/86.17333262)^2 )), IF(C185&lt;&gt;"", 0.7426*(2+(PI()^2/3-2)/(1+(2*PI()*(EXP(ABS(C185)/86.17333262-2)-1.075*EXP(-2)))^(3/2))^(2/3)),""))</f>
        <v/>
      </c>
      <c r="J185" s="28" t="str">
        <f t="shared" si="5"/>
        <v/>
      </c>
    </row>
    <row r="186" spans="8:10" x14ac:dyDescent="0.4">
      <c r="H186" s="28" t="str">
        <f t="shared" si="4"/>
        <v/>
      </c>
      <c r="I186" s="28" t="str" cm="1">
        <f t="array" ref="I186">IF(AND(A186&lt;&gt;"", C186&lt;&gt;"", D186&lt;&gt;""), 0.7426 * ((PI()^2/3 + SUMPRODUCT({-0.33,6.9,-7.78,2.75}, H186^{0,1,2,3}) * ABS(C186/86.17333262) + SUMPRODUCT({2,-2,1}, H186^{0,1,2}) * ABS(C186/86.17333262)^2) / (1 + SUMPRODUCT({-0.14,4.08,-2.13}, H186^{0,1,2}) * ABS(C186/86.17333262) + ABS(C186/86.17333262)^2 )), IF(C186&lt;&gt;"", 0.7426*(2+(PI()^2/3-2)/(1+(2*PI()*(EXP(ABS(C186)/86.17333262-2)-1.075*EXP(-2)))^(3/2))^(2/3)),""))</f>
        <v/>
      </c>
      <c r="J186" s="28" t="str">
        <f t="shared" si="5"/>
        <v/>
      </c>
    </row>
    <row r="187" spans="8:10" x14ac:dyDescent="0.4">
      <c r="H187" s="28" t="str">
        <f t="shared" si="4"/>
        <v/>
      </c>
      <c r="I187" s="28" t="str" cm="1">
        <f t="array" ref="I187">IF(AND(A187&lt;&gt;"", C187&lt;&gt;"", D187&lt;&gt;""), 0.7426 * ((PI()^2/3 + SUMPRODUCT({-0.33,6.9,-7.78,2.75}, H187^{0,1,2,3}) * ABS(C187/86.17333262) + SUMPRODUCT({2,-2,1}, H187^{0,1,2}) * ABS(C187/86.17333262)^2) / (1 + SUMPRODUCT({-0.14,4.08,-2.13}, H187^{0,1,2}) * ABS(C187/86.17333262) + ABS(C187/86.17333262)^2 )), IF(C187&lt;&gt;"", 0.7426*(2+(PI()^2/3-2)/(1+(2*PI()*(EXP(ABS(C187)/86.17333262-2)-1.075*EXP(-2)))^(3/2))^(2/3)),""))</f>
        <v/>
      </c>
      <c r="J187" s="28" t="str">
        <f t="shared" si="5"/>
        <v/>
      </c>
    </row>
    <row r="188" spans="8:10" x14ac:dyDescent="0.4">
      <c r="H188" s="28" t="str">
        <f t="shared" si="4"/>
        <v/>
      </c>
      <c r="I188" s="28" t="str" cm="1">
        <f t="array" ref="I188">IF(AND(A188&lt;&gt;"", C188&lt;&gt;"", D188&lt;&gt;""), 0.7426 * ((PI()^2/3 + SUMPRODUCT({-0.33,6.9,-7.78,2.75}, H188^{0,1,2,3}) * ABS(C188/86.17333262) + SUMPRODUCT({2,-2,1}, H188^{0,1,2}) * ABS(C188/86.17333262)^2) / (1 + SUMPRODUCT({-0.14,4.08,-2.13}, H188^{0,1,2}) * ABS(C188/86.17333262) + ABS(C188/86.17333262)^2 )), IF(C188&lt;&gt;"", 0.7426*(2+(PI()^2/3-2)/(1+(2*PI()*(EXP(ABS(C188)/86.17333262-2)-1.075*EXP(-2)))^(3/2))^(2/3)),""))</f>
        <v/>
      </c>
      <c r="J188" s="28" t="str">
        <f t="shared" si="5"/>
        <v/>
      </c>
    </row>
    <row r="189" spans="8:10" x14ac:dyDescent="0.4">
      <c r="H189" s="28" t="str">
        <f t="shared" si="4"/>
        <v/>
      </c>
      <c r="I189" s="28" t="str" cm="1">
        <f t="array" ref="I189">IF(AND(A189&lt;&gt;"", C189&lt;&gt;"", D189&lt;&gt;""), 0.7426 * ((PI()^2/3 + SUMPRODUCT({-0.33,6.9,-7.78,2.75}, H189^{0,1,2,3}) * ABS(C189/86.17333262) + SUMPRODUCT({2,-2,1}, H189^{0,1,2}) * ABS(C189/86.17333262)^2) / (1 + SUMPRODUCT({-0.14,4.08,-2.13}, H189^{0,1,2}) * ABS(C189/86.17333262) + ABS(C189/86.17333262)^2 )), IF(C189&lt;&gt;"", 0.7426*(2+(PI()^2/3-2)/(1+(2*PI()*(EXP(ABS(C189)/86.17333262-2)-1.075*EXP(-2)))^(3/2))^(2/3)),""))</f>
        <v/>
      </c>
      <c r="J189" s="28" t="str">
        <f t="shared" si="5"/>
        <v/>
      </c>
    </row>
    <row r="190" spans="8:10" x14ac:dyDescent="0.4">
      <c r="H190" s="28" t="str">
        <f t="shared" si="4"/>
        <v/>
      </c>
      <c r="I190" s="28" t="str" cm="1">
        <f t="array" ref="I190">IF(AND(A190&lt;&gt;"", C190&lt;&gt;"", D190&lt;&gt;""), 0.7426 * ((PI()^2/3 + SUMPRODUCT({-0.33,6.9,-7.78,2.75}, H190^{0,1,2,3}) * ABS(C190/86.17333262) + SUMPRODUCT({2,-2,1}, H190^{0,1,2}) * ABS(C190/86.17333262)^2) / (1 + SUMPRODUCT({-0.14,4.08,-2.13}, H190^{0,1,2}) * ABS(C190/86.17333262) + ABS(C190/86.17333262)^2 )), IF(C190&lt;&gt;"", 0.7426*(2+(PI()^2/3-2)/(1+(2*PI()*(EXP(ABS(C190)/86.17333262-2)-1.075*EXP(-2)))^(3/2))^(2/3)),""))</f>
        <v/>
      </c>
      <c r="J190" s="28" t="str">
        <f t="shared" si="5"/>
        <v/>
      </c>
    </row>
    <row r="191" spans="8:10" x14ac:dyDescent="0.4">
      <c r="H191" s="28" t="str">
        <f t="shared" si="4"/>
        <v/>
      </c>
      <c r="I191" s="28" t="str" cm="1">
        <f t="array" ref="I191">IF(AND(A191&lt;&gt;"", C191&lt;&gt;"", D191&lt;&gt;""), 0.7426 * ((PI()^2/3 + SUMPRODUCT({-0.33,6.9,-7.78,2.75}, H191^{0,1,2,3}) * ABS(C191/86.17333262) + SUMPRODUCT({2,-2,1}, H191^{0,1,2}) * ABS(C191/86.17333262)^2) / (1 + SUMPRODUCT({-0.14,4.08,-2.13}, H191^{0,1,2}) * ABS(C191/86.17333262) + ABS(C191/86.17333262)^2 )), IF(C191&lt;&gt;"", 0.7426*(2+(PI()^2/3-2)/(1+(2*PI()*(EXP(ABS(C191)/86.17333262-2)-1.075*EXP(-2)))^(3/2))^(2/3)),""))</f>
        <v/>
      </c>
      <c r="J191" s="28" t="str">
        <f t="shared" si="5"/>
        <v/>
      </c>
    </row>
    <row r="192" spans="8:10" x14ac:dyDescent="0.4">
      <c r="H192" s="28" t="str">
        <f t="shared" si="4"/>
        <v/>
      </c>
      <c r="I192" s="28" t="str" cm="1">
        <f t="array" ref="I192">IF(AND(A192&lt;&gt;"", C192&lt;&gt;"", D192&lt;&gt;""), 0.7426 * ((PI()^2/3 + SUMPRODUCT({-0.33,6.9,-7.78,2.75}, H192^{0,1,2,3}) * ABS(C192/86.17333262) + SUMPRODUCT({2,-2,1}, H192^{0,1,2}) * ABS(C192/86.17333262)^2) / (1 + SUMPRODUCT({-0.14,4.08,-2.13}, H192^{0,1,2}) * ABS(C192/86.17333262) + ABS(C192/86.17333262)^2 )), IF(C192&lt;&gt;"", 0.7426*(2+(PI()^2/3-2)/(1+(2*PI()*(EXP(ABS(C192)/86.17333262-2)-1.075*EXP(-2)))^(3/2))^(2/3)),""))</f>
        <v/>
      </c>
      <c r="J192" s="28" t="str">
        <f t="shared" si="5"/>
        <v/>
      </c>
    </row>
    <row r="193" spans="8:10" x14ac:dyDescent="0.4">
      <c r="H193" s="28" t="str">
        <f t="shared" si="4"/>
        <v/>
      </c>
      <c r="I193" s="28" t="str" cm="1">
        <f t="array" ref="I193">IF(AND(A193&lt;&gt;"", C193&lt;&gt;"", D193&lt;&gt;""), 0.7426 * ((PI()^2/3 + SUMPRODUCT({-0.33,6.9,-7.78,2.75}, H193^{0,1,2,3}) * ABS(C193/86.17333262) + SUMPRODUCT({2,-2,1}, H193^{0,1,2}) * ABS(C193/86.17333262)^2) / (1 + SUMPRODUCT({-0.14,4.08,-2.13}, H193^{0,1,2}) * ABS(C193/86.17333262) + ABS(C193/86.17333262)^2 )), IF(C193&lt;&gt;"", 0.7426*(2+(PI()^2/3-2)/(1+(2*PI()*(EXP(ABS(C193)/86.17333262-2)-1.075*EXP(-2)))^(3/2))^(2/3)),""))</f>
        <v/>
      </c>
      <c r="J193" s="28" t="str">
        <f t="shared" si="5"/>
        <v/>
      </c>
    </row>
    <row r="194" spans="8:10" x14ac:dyDescent="0.4">
      <c r="H194" s="28" t="str">
        <f t="shared" si="4"/>
        <v/>
      </c>
      <c r="I194" s="28" t="str" cm="1">
        <f t="array" ref="I194">IF(AND(A194&lt;&gt;"", C194&lt;&gt;"", D194&lt;&gt;""), 0.7426 * ((PI()^2/3 + SUMPRODUCT({-0.33,6.9,-7.78,2.75}, H194^{0,1,2,3}) * ABS(C194/86.17333262) + SUMPRODUCT({2,-2,1}, H194^{0,1,2}) * ABS(C194/86.17333262)^2) / (1 + SUMPRODUCT({-0.14,4.08,-2.13}, H194^{0,1,2}) * ABS(C194/86.17333262) + ABS(C194/86.17333262)^2 )), IF(C194&lt;&gt;"", 0.7426*(2+(PI()^2/3-2)/(1+(2*PI()*(EXP(ABS(C194)/86.17333262-2)-1.075*EXP(-2)))^(3/2))^(2/3)),""))</f>
        <v/>
      </c>
      <c r="J194" s="28" t="str">
        <f t="shared" si="5"/>
        <v/>
      </c>
    </row>
    <row r="195" spans="8:10" x14ac:dyDescent="0.4">
      <c r="H195" s="28" t="str">
        <f t="shared" ref="H195:H258" si="6">IF(AND(A195&lt;&gt;"", C195&lt;&gt;"", D195&lt;&gt;""), 3/(2000000*D195/86.17333262/A195 + 3), IF(C195&lt;&gt;"", 0,""))</f>
        <v/>
      </c>
      <c r="I195" s="28" t="str" cm="1">
        <f t="array" ref="I195">IF(AND(A195&lt;&gt;"", C195&lt;&gt;"", D195&lt;&gt;""), 0.7426 * ((PI()^2/3 + SUMPRODUCT({-0.33,6.9,-7.78,2.75}, H195^{0,1,2,3}) * ABS(C195/86.17333262) + SUMPRODUCT({2,-2,1}, H195^{0,1,2}) * ABS(C195/86.17333262)^2) / (1 + SUMPRODUCT({-0.14,4.08,-2.13}, H195^{0,1,2}) * ABS(C195/86.17333262) + ABS(C195/86.17333262)^2 )), IF(C195&lt;&gt;"", 0.7426*(2+(PI()^2/3-2)/(1+(2*PI()*(EXP(ABS(C195)/86.17333262-2)-1.075*EXP(-2)))^(3/2))^(2/3)),""))</f>
        <v/>
      </c>
      <c r="J195" s="28" t="str">
        <f t="shared" ref="J195:J258" si="7">IF(AND(A195&lt;&gt;"",B195&lt;&gt;"",I195&lt;&gt;""),A195*B195*I195*0.000001,"")</f>
        <v/>
      </c>
    </row>
    <row r="196" spans="8:10" x14ac:dyDescent="0.4">
      <c r="H196" s="28" t="str">
        <f t="shared" si="6"/>
        <v/>
      </c>
      <c r="I196" s="28" t="str" cm="1">
        <f t="array" ref="I196">IF(AND(A196&lt;&gt;"", C196&lt;&gt;"", D196&lt;&gt;""), 0.7426 * ((PI()^2/3 + SUMPRODUCT({-0.33,6.9,-7.78,2.75}, H196^{0,1,2,3}) * ABS(C196/86.17333262) + SUMPRODUCT({2,-2,1}, H196^{0,1,2}) * ABS(C196/86.17333262)^2) / (1 + SUMPRODUCT({-0.14,4.08,-2.13}, H196^{0,1,2}) * ABS(C196/86.17333262) + ABS(C196/86.17333262)^2 )), IF(C196&lt;&gt;"", 0.7426*(2+(PI()^2/3-2)/(1+(2*PI()*(EXP(ABS(C196)/86.17333262-2)-1.075*EXP(-2)))^(3/2))^(2/3)),""))</f>
        <v/>
      </c>
      <c r="J196" s="28" t="str">
        <f t="shared" si="7"/>
        <v/>
      </c>
    </row>
    <row r="197" spans="8:10" x14ac:dyDescent="0.4">
      <c r="H197" s="28" t="str">
        <f t="shared" si="6"/>
        <v/>
      </c>
      <c r="I197" s="28" t="str" cm="1">
        <f t="array" ref="I197">IF(AND(A197&lt;&gt;"", C197&lt;&gt;"", D197&lt;&gt;""), 0.7426 * ((PI()^2/3 + SUMPRODUCT({-0.33,6.9,-7.78,2.75}, H197^{0,1,2,3}) * ABS(C197/86.17333262) + SUMPRODUCT({2,-2,1}, H197^{0,1,2}) * ABS(C197/86.17333262)^2) / (1 + SUMPRODUCT({-0.14,4.08,-2.13}, H197^{0,1,2}) * ABS(C197/86.17333262) + ABS(C197/86.17333262)^2 )), IF(C197&lt;&gt;"", 0.7426*(2+(PI()^2/3-2)/(1+(2*PI()*(EXP(ABS(C197)/86.17333262-2)-1.075*EXP(-2)))^(3/2))^(2/3)),""))</f>
        <v/>
      </c>
      <c r="J197" s="28" t="str">
        <f t="shared" si="7"/>
        <v/>
      </c>
    </row>
    <row r="198" spans="8:10" x14ac:dyDescent="0.4">
      <c r="H198" s="28" t="str">
        <f t="shared" si="6"/>
        <v/>
      </c>
      <c r="I198" s="28" t="str" cm="1">
        <f t="array" ref="I198">IF(AND(A198&lt;&gt;"", C198&lt;&gt;"", D198&lt;&gt;""), 0.7426 * ((PI()^2/3 + SUMPRODUCT({-0.33,6.9,-7.78,2.75}, H198^{0,1,2,3}) * ABS(C198/86.17333262) + SUMPRODUCT({2,-2,1}, H198^{0,1,2}) * ABS(C198/86.17333262)^2) / (1 + SUMPRODUCT({-0.14,4.08,-2.13}, H198^{0,1,2}) * ABS(C198/86.17333262) + ABS(C198/86.17333262)^2 )), IF(C198&lt;&gt;"", 0.7426*(2+(PI()^2/3-2)/(1+(2*PI()*(EXP(ABS(C198)/86.17333262-2)-1.075*EXP(-2)))^(3/2))^(2/3)),""))</f>
        <v/>
      </c>
      <c r="J198" s="28" t="str">
        <f t="shared" si="7"/>
        <v/>
      </c>
    </row>
    <row r="199" spans="8:10" x14ac:dyDescent="0.4">
      <c r="H199" s="28" t="str">
        <f t="shared" si="6"/>
        <v/>
      </c>
      <c r="I199" s="28" t="str" cm="1">
        <f t="array" ref="I199">IF(AND(A199&lt;&gt;"", C199&lt;&gt;"", D199&lt;&gt;""), 0.7426 * ((PI()^2/3 + SUMPRODUCT({-0.33,6.9,-7.78,2.75}, H199^{0,1,2,3}) * ABS(C199/86.17333262) + SUMPRODUCT({2,-2,1}, H199^{0,1,2}) * ABS(C199/86.17333262)^2) / (1 + SUMPRODUCT({-0.14,4.08,-2.13}, H199^{0,1,2}) * ABS(C199/86.17333262) + ABS(C199/86.17333262)^2 )), IF(C199&lt;&gt;"", 0.7426*(2+(PI()^2/3-2)/(1+(2*PI()*(EXP(ABS(C199)/86.17333262-2)-1.075*EXP(-2)))^(3/2))^(2/3)),""))</f>
        <v/>
      </c>
      <c r="J199" s="28" t="str">
        <f t="shared" si="7"/>
        <v/>
      </c>
    </row>
    <row r="200" spans="8:10" x14ac:dyDescent="0.4">
      <c r="H200" s="28" t="str">
        <f t="shared" si="6"/>
        <v/>
      </c>
      <c r="I200" s="28" t="str" cm="1">
        <f t="array" ref="I200">IF(AND(A200&lt;&gt;"", C200&lt;&gt;"", D200&lt;&gt;""), 0.7426 * ((PI()^2/3 + SUMPRODUCT({-0.33,6.9,-7.78,2.75}, H200^{0,1,2,3}) * ABS(C200/86.17333262) + SUMPRODUCT({2,-2,1}, H200^{0,1,2}) * ABS(C200/86.17333262)^2) / (1 + SUMPRODUCT({-0.14,4.08,-2.13}, H200^{0,1,2}) * ABS(C200/86.17333262) + ABS(C200/86.17333262)^2 )), IF(C200&lt;&gt;"", 0.7426*(2+(PI()^2/3-2)/(1+(2*PI()*(EXP(ABS(C200)/86.17333262-2)-1.075*EXP(-2)))^(3/2))^(2/3)),""))</f>
        <v/>
      </c>
      <c r="J200" s="28" t="str">
        <f t="shared" si="7"/>
        <v/>
      </c>
    </row>
    <row r="201" spans="8:10" x14ac:dyDescent="0.4">
      <c r="H201" s="28" t="str">
        <f t="shared" si="6"/>
        <v/>
      </c>
      <c r="I201" s="28" t="str" cm="1">
        <f t="array" ref="I201">IF(AND(A201&lt;&gt;"", C201&lt;&gt;"", D201&lt;&gt;""), 0.7426 * ((PI()^2/3 + SUMPRODUCT({-0.33,6.9,-7.78,2.75}, H201^{0,1,2,3}) * ABS(C201/86.17333262) + SUMPRODUCT({2,-2,1}, H201^{0,1,2}) * ABS(C201/86.17333262)^2) / (1 + SUMPRODUCT({-0.14,4.08,-2.13}, H201^{0,1,2}) * ABS(C201/86.17333262) + ABS(C201/86.17333262)^2 )), IF(C201&lt;&gt;"", 0.7426*(2+(PI()^2/3-2)/(1+(2*PI()*(EXP(ABS(C201)/86.17333262-2)-1.075*EXP(-2)))^(3/2))^(2/3)),""))</f>
        <v/>
      </c>
      <c r="J201" s="28" t="str">
        <f t="shared" si="7"/>
        <v/>
      </c>
    </row>
    <row r="202" spans="8:10" x14ac:dyDescent="0.4">
      <c r="H202" s="28" t="str">
        <f t="shared" si="6"/>
        <v/>
      </c>
      <c r="I202" s="28" t="str" cm="1">
        <f t="array" ref="I202">IF(AND(A202&lt;&gt;"", C202&lt;&gt;"", D202&lt;&gt;""), 0.7426 * ((PI()^2/3 + SUMPRODUCT({-0.33,6.9,-7.78,2.75}, H202^{0,1,2,3}) * ABS(C202/86.17333262) + SUMPRODUCT({2,-2,1}, H202^{0,1,2}) * ABS(C202/86.17333262)^2) / (1 + SUMPRODUCT({-0.14,4.08,-2.13}, H202^{0,1,2}) * ABS(C202/86.17333262) + ABS(C202/86.17333262)^2 )), IF(C202&lt;&gt;"", 0.7426*(2+(PI()^2/3-2)/(1+(2*PI()*(EXP(ABS(C202)/86.17333262-2)-1.075*EXP(-2)))^(3/2))^(2/3)),""))</f>
        <v/>
      </c>
      <c r="J202" s="28" t="str">
        <f t="shared" si="7"/>
        <v/>
      </c>
    </row>
    <row r="203" spans="8:10" x14ac:dyDescent="0.4">
      <c r="H203" s="28" t="str">
        <f t="shared" si="6"/>
        <v/>
      </c>
      <c r="I203" s="28" t="str" cm="1">
        <f t="array" ref="I203">IF(AND(A203&lt;&gt;"", C203&lt;&gt;"", D203&lt;&gt;""), 0.7426 * ((PI()^2/3 + SUMPRODUCT({-0.33,6.9,-7.78,2.75}, H203^{0,1,2,3}) * ABS(C203/86.17333262) + SUMPRODUCT({2,-2,1}, H203^{0,1,2}) * ABS(C203/86.17333262)^2) / (1 + SUMPRODUCT({-0.14,4.08,-2.13}, H203^{0,1,2}) * ABS(C203/86.17333262) + ABS(C203/86.17333262)^2 )), IF(C203&lt;&gt;"", 0.7426*(2+(PI()^2/3-2)/(1+(2*PI()*(EXP(ABS(C203)/86.17333262-2)-1.075*EXP(-2)))^(3/2))^(2/3)),""))</f>
        <v/>
      </c>
      <c r="J203" s="28" t="str">
        <f t="shared" si="7"/>
        <v/>
      </c>
    </row>
    <row r="204" spans="8:10" x14ac:dyDescent="0.4">
      <c r="H204" s="28" t="str">
        <f t="shared" si="6"/>
        <v/>
      </c>
      <c r="I204" s="28" t="str" cm="1">
        <f t="array" ref="I204">IF(AND(A204&lt;&gt;"", C204&lt;&gt;"", D204&lt;&gt;""), 0.7426 * ((PI()^2/3 + SUMPRODUCT({-0.33,6.9,-7.78,2.75}, H204^{0,1,2,3}) * ABS(C204/86.17333262) + SUMPRODUCT({2,-2,1}, H204^{0,1,2}) * ABS(C204/86.17333262)^2) / (1 + SUMPRODUCT({-0.14,4.08,-2.13}, H204^{0,1,2}) * ABS(C204/86.17333262) + ABS(C204/86.17333262)^2 )), IF(C204&lt;&gt;"", 0.7426*(2+(PI()^2/3-2)/(1+(2*PI()*(EXP(ABS(C204)/86.17333262-2)-1.075*EXP(-2)))^(3/2))^(2/3)),""))</f>
        <v/>
      </c>
      <c r="J204" s="28" t="str">
        <f t="shared" si="7"/>
        <v/>
      </c>
    </row>
    <row r="205" spans="8:10" x14ac:dyDescent="0.4">
      <c r="H205" s="28" t="str">
        <f t="shared" si="6"/>
        <v/>
      </c>
      <c r="I205" s="28" t="str" cm="1">
        <f t="array" ref="I205">IF(AND(A205&lt;&gt;"", C205&lt;&gt;"", D205&lt;&gt;""), 0.7426 * ((PI()^2/3 + SUMPRODUCT({-0.33,6.9,-7.78,2.75}, H205^{0,1,2,3}) * ABS(C205/86.17333262) + SUMPRODUCT({2,-2,1}, H205^{0,1,2}) * ABS(C205/86.17333262)^2) / (1 + SUMPRODUCT({-0.14,4.08,-2.13}, H205^{0,1,2}) * ABS(C205/86.17333262) + ABS(C205/86.17333262)^2 )), IF(C205&lt;&gt;"", 0.7426*(2+(PI()^2/3-2)/(1+(2*PI()*(EXP(ABS(C205)/86.17333262-2)-1.075*EXP(-2)))^(3/2))^(2/3)),""))</f>
        <v/>
      </c>
      <c r="J205" s="28" t="str">
        <f t="shared" si="7"/>
        <v/>
      </c>
    </row>
    <row r="206" spans="8:10" x14ac:dyDescent="0.4">
      <c r="H206" s="28" t="str">
        <f t="shared" si="6"/>
        <v/>
      </c>
      <c r="I206" s="28" t="str" cm="1">
        <f t="array" ref="I206">IF(AND(A206&lt;&gt;"", C206&lt;&gt;"", D206&lt;&gt;""), 0.7426 * ((PI()^2/3 + SUMPRODUCT({-0.33,6.9,-7.78,2.75}, H206^{0,1,2,3}) * ABS(C206/86.17333262) + SUMPRODUCT({2,-2,1}, H206^{0,1,2}) * ABS(C206/86.17333262)^2) / (1 + SUMPRODUCT({-0.14,4.08,-2.13}, H206^{0,1,2}) * ABS(C206/86.17333262) + ABS(C206/86.17333262)^2 )), IF(C206&lt;&gt;"", 0.7426*(2+(PI()^2/3-2)/(1+(2*PI()*(EXP(ABS(C206)/86.17333262-2)-1.075*EXP(-2)))^(3/2))^(2/3)),""))</f>
        <v/>
      </c>
      <c r="J206" s="28" t="str">
        <f t="shared" si="7"/>
        <v/>
      </c>
    </row>
    <row r="207" spans="8:10" x14ac:dyDescent="0.4">
      <c r="H207" s="28" t="str">
        <f t="shared" si="6"/>
        <v/>
      </c>
      <c r="I207" s="28" t="str" cm="1">
        <f t="array" ref="I207">IF(AND(A207&lt;&gt;"", C207&lt;&gt;"", D207&lt;&gt;""), 0.7426 * ((PI()^2/3 + SUMPRODUCT({-0.33,6.9,-7.78,2.75}, H207^{0,1,2,3}) * ABS(C207/86.17333262) + SUMPRODUCT({2,-2,1}, H207^{0,1,2}) * ABS(C207/86.17333262)^2) / (1 + SUMPRODUCT({-0.14,4.08,-2.13}, H207^{0,1,2}) * ABS(C207/86.17333262) + ABS(C207/86.17333262)^2 )), IF(C207&lt;&gt;"", 0.7426*(2+(PI()^2/3-2)/(1+(2*PI()*(EXP(ABS(C207)/86.17333262-2)-1.075*EXP(-2)))^(3/2))^(2/3)),""))</f>
        <v/>
      </c>
      <c r="J207" s="28" t="str">
        <f t="shared" si="7"/>
        <v/>
      </c>
    </row>
    <row r="208" spans="8:10" x14ac:dyDescent="0.4">
      <c r="H208" s="28" t="str">
        <f t="shared" si="6"/>
        <v/>
      </c>
      <c r="I208" s="28" t="str" cm="1">
        <f t="array" ref="I208">IF(AND(A208&lt;&gt;"", C208&lt;&gt;"", D208&lt;&gt;""), 0.7426 * ((PI()^2/3 + SUMPRODUCT({-0.33,6.9,-7.78,2.75}, H208^{0,1,2,3}) * ABS(C208/86.17333262) + SUMPRODUCT({2,-2,1}, H208^{0,1,2}) * ABS(C208/86.17333262)^2) / (1 + SUMPRODUCT({-0.14,4.08,-2.13}, H208^{0,1,2}) * ABS(C208/86.17333262) + ABS(C208/86.17333262)^2 )), IF(C208&lt;&gt;"", 0.7426*(2+(PI()^2/3-2)/(1+(2*PI()*(EXP(ABS(C208)/86.17333262-2)-1.075*EXP(-2)))^(3/2))^(2/3)),""))</f>
        <v/>
      </c>
      <c r="J208" s="28" t="str">
        <f t="shared" si="7"/>
        <v/>
      </c>
    </row>
    <row r="209" spans="8:10" x14ac:dyDescent="0.4">
      <c r="H209" s="28" t="str">
        <f t="shared" si="6"/>
        <v/>
      </c>
      <c r="I209" s="28" t="str" cm="1">
        <f t="array" ref="I209">IF(AND(A209&lt;&gt;"", C209&lt;&gt;"", D209&lt;&gt;""), 0.7426 * ((PI()^2/3 + SUMPRODUCT({-0.33,6.9,-7.78,2.75}, H209^{0,1,2,3}) * ABS(C209/86.17333262) + SUMPRODUCT({2,-2,1}, H209^{0,1,2}) * ABS(C209/86.17333262)^2) / (1 + SUMPRODUCT({-0.14,4.08,-2.13}, H209^{0,1,2}) * ABS(C209/86.17333262) + ABS(C209/86.17333262)^2 )), IF(C209&lt;&gt;"", 0.7426*(2+(PI()^2/3-2)/(1+(2*PI()*(EXP(ABS(C209)/86.17333262-2)-1.075*EXP(-2)))^(3/2))^(2/3)),""))</f>
        <v/>
      </c>
      <c r="J209" s="28" t="str">
        <f t="shared" si="7"/>
        <v/>
      </c>
    </row>
    <row r="210" spans="8:10" x14ac:dyDescent="0.4">
      <c r="H210" s="28" t="str">
        <f t="shared" si="6"/>
        <v/>
      </c>
      <c r="I210" s="28" t="str" cm="1">
        <f t="array" ref="I210">IF(AND(A210&lt;&gt;"", C210&lt;&gt;"", D210&lt;&gt;""), 0.7426 * ((PI()^2/3 + SUMPRODUCT({-0.33,6.9,-7.78,2.75}, H210^{0,1,2,3}) * ABS(C210/86.17333262) + SUMPRODUCT({2,-2,1}, H210^{0,1,2}) * ABS(C210/86.17333262)^2) / (1 + SUMPRODUCT({-0.14,4.08,-2.13}, H210^{0,1,2}) * ABS(C210/86.17333262) + ABS(C210/86.17333262)^2 )), IF(C210&lt;&gt;"", 0.7426*(2+(PI()^2/3-2)/(1+(2*PI()*(EXP(ABS(C210)/86.17333262-2)-1.075*EXP(-2)))^(3/2))^(2/3)),""))</f>
        <v/>
      </c>
      <c r="J210" s="28" t="str">
        <f t="shared" si="7"/>
        <v/>
      </c>
    </row>
    <row r="211" spans="8:10" x14ac:dyDescent="0.4">
      <c r="H211" s="28" t="str">
        <f t="shared" si="6"/>
        <v/>
      </c>
      <c r="I211" s="28" t="str" cm="1">
        <f t="array" ref="I211">IF(AND(A211&lt;&gt;"", C211&lt;&gt;"", D211&lt;&gt;""), 0.7426 * ((PI()^2/3 + SUMPRODUCT({-0.33,6.9,-7.78,2.75}, H211^{0,1,2,3}) * ABS(C211/86.17333262) + SUMPRODUCT({2,-2,1}, H211^{0,1,2}) * ABS(C211/86.17333262)^2) / (1 + SUMPRODUCT({-0.14,4.08,-2.13}, H211^{0,1,2}) * ABS(C211/86.17333262) + ABS(C211/86.17333262)^2 )), IF(C211&lt;&gt;"", 0.7426*(2+(PI()^2/3-2)/(1+(2*PI()*(EXP(ABS(C211)/86.17333262-2)-1.075*EXP(-2)))^(3/2))^(2/3)),""))</f>
        <v/>
      </c>
      <c r="J211" s="28" t="str">
        <f t="shared" si="7"/>
        <v/>
      </c>
    </row>
    <row r="212" spans="8:10" x14ac:dyDescent="0.4">
      <c r="H212" s="28" t="str">
        <f t="shared" si="6"/>
        <v/>
      </c>
      <c r="I212" s="28" t="str" cm="1">
        <f t="array" ref="I212">IF(AND(A212&lt;&gt;"", C212&lt;&gt;"", D212&lt;&gt;""), 0.7426 * ((PI()^2/3 + SUMPRODUCT({-0.33,6.9,-7.78,2.75}, H212^{0,1,2,3}) * ABS(C212/86.17333262) + SUMPRODUCT({2,-2,1}, H212^{0,1,2}) * ABS(C212/86.17333262)^2) / (1 + SUMPRODUCT({-0.14,4.08,-2.13}, H212^{0,1,2}) * ABS(C212/86.17333262) + ABS(C212/86.17333262)^2 )), IF(C212&lt;&gt;"", 0.7426*(2+(PI()^2/3-2)/(1+(2*PI()*(EXP(ABS(C212)/86.17333262-2)-1.075*EXP(-2)))^(3/2))^(2/3)),""))</f>
        <v/>
      </c>
      <c r="J212" s="28" t="str">
        <f t="shared" si="7"/>
        <v/>
      </c>
    </row>
    <row r="213" spans="8:10" x14ac:dyDescent="0.4">
      <c r="H213" s="28" t="str">
        <f t="shared" si="6"/>
        <v/>
      </c>
      <c r="I213" s="28" t="str" cm="1">
        <f t="array" ref="I213">IF(AND(A213&lt;&gt;"", C213&lt;&gt;"", D213&lt;&gt;""), 0.7426 * ((PI()^2/3 + SUMPRODUCT({-0.33,6.9,-7.78,2.75}, H213^{0,1,2,3}) * ABS(C213/86.17333262) + SUMPRODUCT({2,-2,1}, H213^{0,1,2}) * ABS(C213/86.17333262)^2) / (1 + SUMPRODUCT({-0.14,4.08,-2.13}, H213^{0,1,2}) * ABS(C213/86.17333262) + ABS(C213/86.17333262)^2 )), IF(C213&lt;&gt;"", 0.7426*(2+(PI()^2/3-2)/(1+(2*PI()*(EXP(ABS(C213)/86.17333262-2)-1.075*EXP(-2)))^(3/2))^(2/3)),""))</f>
        <v/>
      </c>
      <c r="J213" s="28" t="str">
        <f t="shared" si="7"/>
        <v/>
      </c>
    </row>
    <row r="214" spans="8:10" x14ac:dyDescent="0.4">
      <c r="H214" s="28" t="str">
        <f t="shared" si="6"/>
        <v/>
      </c>
      <c r="I214" s="28" t="str" cm="1">
        <f t="array" ref="I214">IF(AND(A214&lt;&gt;"", C214&lt;&gt;"", D214&lt;&gt;""), 0.7426 * ((PI()^2/3 + SUMPRODUCT({-0.33,6.9,-7.78,2.75}, H214^{0,1,2,3}) * ABS(C214/86.17333262) + SUMPRODUCT({2,-2,1}, H214^{0,1,2}) * ABS(C214/86.17333262)^2) / (1 + SUMPRODUCT({-0.14,4.08,-2.13}, H214^{0,1,2}) * ABS(C214/86.17333262) + ABS(C214/86.17333262)^2 )), IF(C214&lt;&gt;"", 0.7426*(2+(PI()^2/3-2)/(1+(2*PI()*(EXP(ABS(C214)/86.17333262-2)-1.075*EXP(-2)))^(3/2))^(2/3)),""))</f>
        <v/>
      </c>
      <c r="J214" s="28" t="str">
        <f t="shared" si="7"/>
        <v/>
      </c>
    </row>
    <row r="215" spans="8:10" x14ac:dyDescent="0.4">
      <c r="H215" s="28" t="str">
        <f t="shared" si="6"/>
        <v/>
      </c>
      <c r="I215" s="28" t="str" cm="1">
        <f t="array" ref="I215">IF(AND(A215&lt;&gt;"", C215&lt;&gt;"", D215&lt;&gt;""), 0.7426 * ((PI()^2/3 + SUMPRODUCT({-0.33,6.9,-7.78,2.75}, H215^{0,1,2,3}) * ABS(C215/86.17333262) + SUMPRODUCT({2,-2,1}, H215^{0,1,2}) * ABS(C215/86.17333262)^2) / (1 + SUMPRODUCT({-0.14,4.08,-2.13}, H215^{0,1,2}) * ABS(C215/86.17333262) + ABS(C215/86.17333262)^2 )), IF(C215&lt;&gt;"", 0.7426*(2+(PI()^2/3-2)/(1+(2*PI()*(EXP(ABS(C215)/86.17333262-2)-1.075*EXP(-2)))^(3/2))^(2/3)),""))</f>
        <v/>
      </c>
      <c r="J215" s="28" t="str">
        <f t="shared" si="7"/>
        <v/>
      </c>
    </row>
    <row r="216" spans="8:10" x14ac:dyDescent="0.4">
      <c r="H216" s="28" t="str">
        <f t="shared" si="6"/>
        <v/>
      </c>
      <c r="I216" s="28" t="str" cm="1">
        <f t="array" ref="I216">IF(AND(A216&lt;&gt;"", C216&lt;&gt;"", D216&lt;&gt;""), 0.7426 * ((PI()^2/3 + SUMPRODUCT({-0.33,6.9,-7.78,2.75}, H216^{0,1,2,3}) * ABS(C216/86.17333262) + SUMPRODUCT({2,-2,1}, H216^{0,1,2}) * ABS(C216/86.17333262)^2) / (1 + SUMPRODUCT({-0.14,4.08,-2.13}, H216^{0,1,2}) * ABS(C216/86.17333262) + ABS(C216/86.17333262)^2 )), IF(C216&lt;&gt;"", 0.7426*(2+(PI()^2/3-2)/(1+(2*PI()*(EXP(ABS(C216)/86.17333262-2)-1.075*EXP(-2)))^(3/2))^(2/3)),""))</f>
        <v/>
      </c>
      <c r="J216" s="28" t="str">
        <f t="shared" si="7"/>
        <v/>
      </c>
    </row>
    <row r="217" spans="8:10" x14ac:dyDescent="0.4">
      <c r="H217" s="28" t="str">
        <f t="shared" si="6"/>
        <v/>
      </c>
      <c r="I217" s="28" t="str" cm="1">
        <f t="array" ref="I217">IF(AND(A217&lt;&gt;"", C217&lt;&gt;"", D217&lt;&gt;""), 0.7426 * ((PI()^2/3 + SUMPRODUCT({-0.33,6.9,-7.78,2.75}, H217^{0,1,2,3}) * ABS(C217/86.17333262) + SUMPRODUCT({2,-2,1}, H217^{0,1,2}) * ABS(C217/86.17333262)^2) / (1 + SUMPRODUCT({-0.14,4.08,-2.13}, H217^{0,1,2}) * ABS(C217/86.17333262) + ABS(C217/86.17333262)^2 )), IF(C217&lt;&gt;"", 0.7426*(2+(PI()^2/3-2)/(1+(2*PI()*(EXP(ABS(C217)/86.17333262-2)-1.075*EXP(-2)))^(3/2))^(2/3)),""))</f>
        <v/>
      </c>
      <c r="J217" s="28" t="str">
        <f t="shared" si="7"/>
        <v/>
      </c>
    </row>
    <row r="218" spans="8:10" x14ac:dyDescent="0.4">
      <c r="H218" s="28" t="str">
        <f t="shared" si="6"/>
        <v/>
      </c>
      <c r="I218" s="28" t="str" cm="1">
        <f t="array" ref="I218">IF(AND(A218&lt;&gt;"", C218&lt;&gt;"", D218&lt;&gt;""), 0.7426 * ((PI()^2/3 + SUMPRODUCT({-0.33,6.9,-7.78,2.75}, H218^{0,1,2,3}) * ABS(C218/86.17333262) + SUMPRODUCT({2,-2,1}, H218^{0,1,2}) * ABS(C218/86.17333262)^2) / (1 + SUMPRODUCT({-0.14,4.08,-2.13}, H218^{0,1,2}) * ABS(C218/86.17333262) + ABS(C218/86.17333262)^2 )), IF(C218&lt;&gt;"", 0.7426*(2+(PI()^2/3-2)/(1+(2*PI()*(EXP(ABS(C218)/86.17333262-2)-1.075*EXP(-2)))^(3/2))^(2/3)),""))</f>
        <v/>
      </c>
      <c r="J218" s="28" t="str">
        <f t="shared" si="7"/>
        <v/>
      </c>
    </row>
    <row r="219" spans="8:10" x14ac:dyDescent="0.4">
      <c r="H219" s="28" t="str">
        <f t="shared" si="6"/>
        <v/>
      </c>
      <c r="I219" s="28" t="str" cm="1">
        <f t="array" ref="I219">IF(AND(A219&lt;&gt;"", C219&lt;&gt;"", D219&lt;&gt;""), 0.7426 * ((PI()^2/3 + SUMPRODUCT({-0.33,6.9,-7.78,2.75}, H219^{0,1,2,3}) * ABS(C219/86.17333262) + SUMPRODUCT({2,-2,1}, H219^{0,1,2}) * ABS(C219/86.17333262)^2) / (1 + SUMPRODUCT({-0.14,4.08,-2.13}, H219^{0,1,2}) * ABS(C219/86.17333262) + ABS(C219/86.17333262)^2 )), IF(C219&lt;&gt;"", 0.7426*(2+(PI()^2/3-2)/(1+(2*PI()*(EXP(ABS(C219)/86.17333262-2)-1.075*EXP(-2)))^(3/2))^(2/3)),""))</f>
        <v/>
      </c>
      <c r="J219" s="28" t="str">
        <f t="shared" si="7"/>
        <v/>
      </c>
    </row>
    <row r="220" spans="8:10" x14ac:dyDescent="0.4">
      <c r="H220" s="28" t="str">
        <f t="shared" si="6"/>
        <v/>
      </c>
      <c r="I220" s="28" t="str" cm="1">
        <f t="array" ref="I220">IF(AND(A220&lt;&gt;"", C220&lt;&gt;"", D220&lt;&gt;""), 0.7426 * ((PI()^2/3 + SUMPRODUCT({-0.33,6.9,-7.78,2.75}, H220^{0,1,2,3}) * ABS(C220/86.17333262) + SUMPRODUCT({2,-2,1}, H220^{0,1,2}) * ABS(C220/86.17333262)^2) / (1 + SUMPRODUCT({-0.14,4.08,-2.13}, H220^{0,1,2}) * ABS(C220/86.17333262) + ABS(C220/86.17333262)^2 )), IF(C220&lt;&gt;"", 0.7426*(2+(PI()^2/3-2)/(1+(2*PI()*(EXP(ABS(C220)/86.17333262-2)-1.075*EXP(-2)))^(3/2))^(2/3)),""))</f>
        <v/>
      </c>
      <c r="J220" s="28" t="str">
        <f t="shared" si="7"/>
        <v/>
      </c>
    </row>
    <row r="221" spans="8:10" x14ac:dyDescent="0.4">
      <c r="H221" s="28" t="str">
        <f t="shared" si="6"/>
        <v/>
      </c>
      <c r="I221" s="28" t="str" cm="1">
        <f t="array" ref="I221">IF(AND(A221&lt;&gt;"", C221&lt;&gt;"", D221&lt;&gt;""), 0.7426 * ((PI()^2/3 + SUMPRODUCT({-0.33,6.9,-7.78,2.75}, H221^{0,1,2,3}) * ABS(C221/86.17333262) + SUMPRODUCT({2,-2,1}, H221^{0,1,2}) * ABS(C221/86.17333262)^2) / (1 + SUMPRODUCT({-0.14,4.08,-2.13}, H221^{0,1,2}) * ABS(C221/86.17333262) + ABS(C221/86.17333262)^2 )), IF(C221&lt;&gt;"", 0.7426*(2+(PI()^2/3-2)/(1+(2*PI()*(EXP(ABS(C221)/86.17333262-2)-1.075*EXP(-2)))^(3/2))^(2/3)),""))</f>
        <v/>
      </c>
      <c r="J221" s="28" t="str">
        <f t="shared" si="7"/>
        <v/>
      </c>
    </row>
    <row r="222" spans="8:10" x14ac:dyDescent="0.4">
      <c r="H222" s="28" t="str">
        <f t="shared" si="6"/>
        <v/>
      </c>
      <c r="I222" s="28" t="str" cm="1">
        <f t="array" ref="I222">IF(AND(A222&lt;&gt;"", C222&lt;&gt;"", D222&lt;&gt;""), 0.7426 * ((PI()^2/3 + SUMPRODUCT({-0.33,6.9,-7.78,2.75}, H222^{0,1,2,3}) * ABS(C222/86.17333262) + SUMPRODUCT({2,-2,1}, H222^{0,1,2}) * ABS(C222/86.17333262)^2) / (1 + SUMPRODUCT({-0.14,4.08,-2.13}, H222^{0,1,2}) * ABS(C222/86.17333262) + ABS(C222/86.17333262)^2 )), IF(C222&lt;&gt;"", 0.7426*(2+(PI()^2/3-2)/(1+(2*PI()*(EXP(ABS(C222)/86.17333262-2)-1.075*EXP(-2)))^(3/2))^(2/3)),""))</f>
        <v/>
      </c>
      <c r="J222" s="28" t="str">
        <f t="shared" si="7"/>
        <v/>
      </c>
    </row>
    <row r="223" spans="8:10" x14ac:dyDescent="0.4">
      <c r="H223" s="28" t="str">
        <f t="shared" si="6"/>
        <v/>
      </c>
      <c r="I223" s="28" t="str" cm="1">
        <f t="array" ref="I223">IF(AND(A223&lt;&gt;"", C223&lt;&gt;"", D223&lt;&gt;""), 0.7426 * ((PI()^2/3 + SUMPRODUCT({-0.33,6.9,-7.78,2.75}, H223^{0,1,2,3}) * ABS(C223/86.17333262) + SUMPRODUCT({2,-2,1}, H223^{0,1,2}) * ABS(C223/86.17333262)^2) / (1 + SUMPRODUCT({-0.14,4.08,-2.13}, H223^{0,1,2}) * ABS(C223/86.17333262) + ABS(C223/86.17333262)^2 )), IF(C223&lt;&gt;"", 0.7426*(2+(PI()^2/3-2)/(1+(2*PI()*(EXP(ABS(C223)/86.17333262-2)-1.075*EXP(-2)))^(3/2))^(2/3)),""))</f>
        <v/>
      </c>
      <c r="J223" s="28" t="str">
        <f t="shared" si="7"/>
        <v/>
      </c>
    </row>
    <row r="224" spans="8:10" x14ac:dyDescent="0.4">
      <c r="H224" s="28" t="str">
        <f t="shared" si="6"/>
        <v/>
      </c>
      <c r="I224" s="28" t="str" cm="1">
        <f t="array" ref="I224">IF(AND(A224&lt;&gt;"", C224&lt;&gt;"", D224&lt;&gt;""), 0.7426 * ((PI()^2/3 + SUMPRODUCT({-0.33,6.9,-7.78,2.75}, H224^{0,1,2,3}) * ABS(C224/86.17333262) + SUMPRODUCT({2,-2,1}, H224^{0,1,2}) * ABS(C224/86.17333262)^2) / (1 + SUMPRODUCT({-0.14,4.08,-2.13}, H224^{0,1,2}) * ABS(C224/86.17333262) + ABS(C224/86.17333262)^2 )), IF(C224&lt;&gt;"", 0.7426*(2+(PI()^2/3-2)/(1+(2*PI()*(EXP(ABS(C224)/86.17333262-2)-1.075*EXP(-2)))^(3/2))^(2/3)),""))</f>
        <v/>
      </c>
      <c r="J224" s="28" t="str">
        <f t="shared" si="7"/>
        <v/>
      </c>
    </row>
    <row r="225" spans="8:10" x14ac:dyDescent="0.4">
      <c r="H225" s="28" t="str">
        <f t="shared" si="6"/>
        <v/>
      </c>
      <c r="I225" s="28" t="str" cm="1">
        <f t="array" ref="I225">IF(AND(A225&lt;&gt;"", C225&lt;&gt;"", D225&lt;&gt;""), 0.7426 * ((PI()^2/3 + SUMPRODUCT({-0.33,6.9,-7.78,2.75}, H225^{0,1,2,3}) * ABS(C225/86.17333262) + SUMPRODUCT({2,-2,1}, H225^{0,1,2}) * ABS(C225/86.17333262)^2) / (1 + SUMPRODUCT({-0.14,4.08,-2.13}, H225^{0,1,2}) * ABS(C225/86.17333262) + ABS(C225/86.17333262)^2 )), IF(C225&lt;&gt;"", 0.7426*(2+(PI()^2/3-2)/(1+(2*PI()*(EXP(ABS(C225)/86.17333262-2)-1.075*EXP(-2)))^(3/2))^(2/3)),""))</f>
        <v/>
      </c>
      <c r="J225" s="28" t="str">
        <f t="shared" si="7"/>
        <v/>
      </c>
    </row>
    <row r="226" spans="8:10" x14ac:dyDescent="0.4">
      <c r="H226" s="28" t="str">
        <f t="shared" si="6"/>
        <v/>
      </c>
      <c r="I226" s="28" t="str" cm="1">
        <f t="array" ref="I226">IF(AND(A226&lt;&gt;"", C226&lt;&gt;"", D226&lt;&gt;""), 0.7426 * ((PI()^2/3 + SUMPRODUCT({-0.33,6.9,-7.78,2.75}, H226^{0,1,2,3}) * ABS(C226/86.17333262) + SUMPRODUCT({2,-2,1}, H226^{0,1,2}) * ABS(C226/86.17333262)^2) / (1 + SUMPRODUCT({-0.14,4.08,-2.13}, H226^{0,1,2}) * ABS(C226/86.17333262) + ABS(C226/86.17333262)^2 )), IF(C226&lt;&gt;"", 0.7426*(2+(PI()^2/3-2)/(1+(2*PI()*(EXP(ABS(C226)/86.17333262-2)-1.075*EXP(-2)))^(3/2))^(2/3)),""))</f>
        <v/>
      </c>
      <c r="J226" s="28" t="str">
        <f t="shared" si="7"/>
        <v/>
      </c>
    </row>
    <row r="227" spans="8:10" x14ac:dyDescent="0.4">
      <c r="H227" s="28" t="str">
        <f t="shared" si="6"/>
        <v/>
      </c>
      <c r="I227" s="28" t="str" cm="1">
        <f t="array" ref="I227">IF(AND(A227&lt;&gt;"", C227&lt;&gt;"", D227&lt;&gt;""), 0.7426 * ((PI()^2/3 + SUMPRODUCT({-0.33,6.9,-7.78,2.75}, H227^{0,1,2,3}) * ABS(C227/86.17333262) + SUMPRODUCT({2,-2,1}, H227^{0,1,2}) * ABS(C227/86.17333262)^2) / (1 + SUMPRODUCT({-0.14,4.08,-2.13}, H227^{0,1,2}) * ABS(C227/86.17333262) + ABS(C227/86.17333262)^2 )), IF(C227&lt;&gt;"", 0.7426*(2+(PI()^2/3-2)/(1+(2*PI()*(EXP(ABS(C227)/86.17333262-2)-1.075*EXP(-2)))^(3/2))^(2/3)),""))</f>
        <v/>
      </c>
      <c r="J227" s="28" t="str">
        <f t="shared" si="7"/>
        <v/>
      </c>
    </row>
    <row r="228" spans="8:10" x14ac:dyDescent="0.4">
      <c r="H228" s="28" t="str">
        <f t="shared" si="6"/>
        <v/>
      </c>
      <c r="I228" s="28" t="str" cm="1">
        <f t="array" ref="I228">IF(AND(A228&lt;&gt;"", C228&lt;&gt;"", D228&lt;&gt;""), 0.7426 * ((PI()^2/3 + SUMPRODUCT({-0.33,6.9,-7.78,2.75}, H228^{0,1,2,3}) * ABS(C228/86.17333262) + SUMPRODUCT({2,-2,1}, H228^{0,1,2}) * ABS(C228/86.17333262)^2) / (1 + SUMPRODUCT({-0.14,4.08,-2.13}, H228^{0,1,2}) * ABS(C228/86.17333262) + ABS(C228/86.17333262)^2 )), IF(C228&lt;&gt;"", 0.7426*(2+(PI()^2/3-2)/(1+(2*PI()*(EXP(ABS(C228)/86.17333262-2)-1.075*EXP(-2)))^(3/2))^(2/3)),""))</f>
        <v/>
      </c>
      <c r="J228" s="28" t="str">
        <f t="shared" si="7"/>
        <v/>
      </c>
    </row>
    <row r="229" spans="8:10" x14ac:dyDescent="0.4">
      <c r="H229" s="28" t="str">
        <f t="shared" si="6"/>
        <v/>
      </c>
      <c r="I229" s="28" t="str" cm="1">
        <f t="array" ref="I229">IF(AND(A229&lt;&gt;"", C229&lt;&gt;"", D229&lt;&gt;""), 0.7426 * ((PI()^2/3 + SUMPRODUCT({-0.33,6.9,-7.78,2.75}, H229^{0,1,2,3}) * ABS(C229/86.17333262) + SUMPRODUCT({2,-2,1}, H229^{0,1,2}) * ABS(C229/86.17333262)^2) / (1 + SUMPRODUCT({-0.14,4.08,-2.13}, H229^{0,1,2}) * ABS(C229/86.17333262) + ABS(C229/86.17333262)^2 )), IF(C229&lt;&gt;"", 0.7426*(2+(PI()^2/3-2)/(1+(2*PI()*(EXP(ABS(C229)/86.17333262-2)-1.075*EXP(-2)))^(3/2))^(2/3)),""))</f>
        <v/>
      </c>
      <c r="J229" s="28" t="str">
        <f t="shared" si="7"/>
        <v/>
      </c>
    </row>
    <row r="230" spans="8:10" x14ac:dyDescent="0.4">
      <c r="H230" s="28" t="str">
        <f t="shared" si="6"/>
        <v/>
      </c>
      <c r="I230" s="28" t="str" cm="1">
        <f t="array" ref="I230">IF(AND(A230&lt;&gt;"", C230&lt;&gt;"", D230&lt;&gt;""), 0.7426 * ((PI()^2/3 + SUMPRODUCT({-0.33,6.9,-7.78,2.75}, H230^{0,1,2,3}) * ABS(C230/86.17333262) + SUMPRODUCT({2,-2,1}, H230^{0,1,2}) * ABS(C230/86.17333262)^2) / (1 + SUMPRODUCT({-0.14,4.08,-2.13}, H230^{0,1,2}) * ABS(C230/86.17333262) + ABS(C230/86.17333262)^2 )), IF(C230&lt;&gt;"", 0.7426*(2+(PI()^2/3-2)/(1+(2*PI()*(EXP(ABS(C230)/86.17333262-2)-1.075*EXP(-2)))^(3/2))^(2/3)),""))</f>
        <v/>
      </c>
      <c r="J230" s="28" t="str">
        <f t="shared" si="7"/>
        <v/>
      </c>
    </row>
    <row r="231" spans="8:10" x14ac:dyDescent="0.4">
      <c r="H231" s="28" t="str">
        <f t="shared" si="6"/>
        <v/>
      </c>
      <c r="I231" s="28" t="str" cm="1">
        <f t="array" ref="I231">IF(AND(A231&lt;&gt;"", C231&lt;&gt;"", D231&lt;&gt;""), 0.7426 * ((PI()^2/3 + SUMPRODUCT({-0.33,6.9,-7.78,2.75}, H231^{0,1,2,3}) * ABS(C231/86.17333262) + SUMPRODUCT({2,-2,1}, H231^{0,1,2}) * ABS(C231/86.17333262)^2) / (1 + SUMPRODUCT({-0.14,4.08,-2.13}, H231^{0,1,2}) * ABS(C231/86.17333262) + ABS(C231/86.17333262)^2 )), IF(C231&lt;&gt;"", 0.7426*(2+(PI()^2/3-2)/(1+(2*PI()*(EXP(ABS(C231)/86.17333262-2)-1.075*EXP(-2)))^(3/2))^(2/3)),""))</f>
        <v/>
      </c>
      <c r="J231" s="28" t="str">
        <f t="shared" si="7"/>
        <v/>
      </c>
    </row>
    <row r="232" spans="8:10" x14ac:dyDescent="0.4">
      <c r="H232" s="28" t="str">
        <f t="shared" si="6"/>
        <v/>
      </c>
      <c r="I232" s="28" t="str" cm="1">
        <f t="array" ref="I232">IF(AND(A232&lt;&gt;"", C232&lt;&gt;"", D232&lt;&gt;""), 0.7426 * ((PI()^2/3 + SUMPRODUCT({-0.33,6.9,-7.78,2.75}, H232^{0,1,2,3}) * ABS(C232/86.17333262) + SUMPRODUCT({2,-2,1}, H232^{0,1,2}) * ABS(C232/86.17333262)^2) / (1 + SUMPRODUCT({-0.14,4.08,-2.13}, H232^{0,1,2}) * ABS(C232/86.17333262) + ABS(C232/86.17333262)^2 )), IF(C232&lt;&gt;"", 0.7426*(2+(PI()^2/3-2)/(1+(2*PI()*(EXP(ABS(C232)/86.17333262-2)-1.075*EXP(-2)))^(3/2))^(2/3)),""))</f>
        <v/>
      </c>
      <c r="J232" s="28" t="str">
        <f t="shared" si="7"/>
        <v/>
      </c>
    </row>
    <row r="233" spans="8:10" x14ac:dyDescent="0.4">
      <c r="H233" s="28" t="str">
        <f t="shared" si="6"/>
        <v/>
      </c>
      <c r="I233" s="28" t="str" cm="1">
        <f t="array" ref="I233">IF(AND(A233&lt;&gt;"", C233&lt;&gt;"", D233&lt;&gt;""), 0.7426 * ((PI()^2/3 + SUMPRODUCT({-0.33,6.9,-7.78,2.75}, H233^{0,1,2,3}) * ABS(C233/86.17333262) + SUMPRODUCT({2,-2,1}, H233^{0,1,2}) * ABS(C233/86.17333262)^2) / (1 + SUMPRODUCT({-0.14,4.08,-2.13}, H233^{0,1,2}) * ABS(C233/86.17333262) + ABS(C233/86.17333262)^2 )), IF(C233&lt;&gt;"", 0.7426*(2+(PI()^2/3-2)/(1+(2*PI()*(EXP(ABS(C233)/86.17333262-2)-1.075*EXP(-2)))^(3/2))^(2/3)),""))</f>
        <v/>
      </c>
      <c r="J233" s="28" t="str">
        <f t="shared" si="7"/>
        <v/>
      </c>
    </row>
    <row r="234" spans="8:10" x14ac:dyDescent="0.4">
      <c r="H234" s="28" t="str">
        <f t="shared" si="6"/>
        <v/>
      </c>
      <c r="I234" s="28" t="str" cm="1">
        <f t="array" ref="I234">IF(AND(A234&lt;&gt;"", C234&lt;&gt;"", D234&lt;&gt;""), 0.7426 * ((PI()^2/3 + SUMPRODUCT({-0.33,6.9,-7.78,2.75}, H234^{0,1,2,3}) * ABS(C234/86.17333262) + SUMPRODUCT({2,-2,1}, H234^{0,1,2}) * ABS(C234/86.17333262)^2) / (1 + SUMPRODUCT({-0.14,4.08,-2.13}, H234^{0,1,2}) * ABS(C234/86.17333262) + ABS(C234/86.17333262)^2 )), IF(C234&lt;&gt;"", 0.7426*(2+(PI()^2/3-2)/(1+(2*PI()*(EXP(ABS(C234)/86.17333262-2)-1.075*EXP(-2)))^(3/2))^(2/3)),""))</f>
        <v/>
      </c>
      <c r="J234" s="28" t="str">
        <f t="shared" si="7"/>
        <v/>
      </c>
    </row>
    <row r="235" spans="8:10" x14ac:dyDescent="0.4">
      <c r="H235" s="28" t="str">
        <f t="shared" si="6"/>
        <v/>
      </c>
      <c r="I235" s="28" t="str" cm="1">
        <f t="array" ref="I235">IF(AND(A235&lt;&gt;"", C235&lt;&gt;"", D235&lt;&gt;""), 0.7426 * ((PI()^2/3 + SUMPRODUCT({-0.33,6.9,-7.78,2.75}, H235^{0,1,2,3}) * ABS(C235/86.17333262) + SUMPRODUCT({2,-2,1}, H235^{0,1,2}) * ABS(C235/86.17333262)^2) / (1 + SUMPRODUCT({-0.14,4.08,-2.13}, H235^{0,1,2}) * ABS(C235/86.17333262) + ABS(C235/86.17333262)^2 )), IF(C235&lt;&gt;"", 0.7426*(2+(PI()^2/3-2)/(1+(2*PI()*(EXP(ABS(C235)/86.17333262-2)-1.075*EXP(-2)))^(3/2))^(2/3)),""))</f>
        <v/>
      </c>
      <c r="J235" s="28" t="str">
        <f t="shared" si="7"/>
        <v/>
      </c>
    </row>
    <row r="236" spans="8:10" x14ac:dyDescent="0.4">
      <c r="H236" s="28" t="str">
        <f t="shared" si="6"/>
        <v/>
      </c>
      <c r="I236" s="28" t="str" cm="1">
        <f t="array" ref="I236">IF(AND(A236&lt;&gt;"", C236&lt;&gt;"", D236&lt;&gt;""), 0.7426 * ((PI()^2/3 + SUMPRODUCT({-0.33,6.9,-7.78,2.75}, H236^{0,1,2,3}) * ABS(C236/86.17333262) + SUMPRODUCT({2,-2,1}, H236^{0,1,2}) * ABS(C236/86.17333262)^2) / (1 + SUMPRODUCT({-0.14,4.08,-2.13}, H236^{0,1,2}) * ABS(C236/86.17333262) + ABS(C236/86.17333262)^2 )), IF(C236&lt;&gt;"", 0.7426*(2+(PI()^2/3-2)/(1+(2*PI()*(EXP(ABS(C236)/86.17333262-2)-1.075*EXP(-2)))^(3/2))^(2/3)),""))</f>
        <v/>
      </c>
      <c r="J236" s="28" t="str">
        <f t="shared" si="7"/>
        <v/>
      </c>
    </row>
    <row r="237" spans="8:10" x14ac:dyDescent="0.4">
      <c r="H237" s="28" t="str">
        <f t="shared" si="6"/>
        <v/>
      </c>
      <c r="I237" s="28" t="str" cm="1">
        <f t="array" ref="I237">IF(AND(A237&lt;&gt;"", C237&lt;&gt;"", D237&lt;&gt;""), 0.7426 * ((PI()^2/3 + SUMPRODUCT({-0.33,6.9,-7.78,2.75}, H237^{0,1,2,3}) * ABS(C237/86.17333262) + SUMPRODUCT({2,-2,1}, H237^{0,1,2}) * ABS(C237/86.17333262)^2) / (1 + SUMPRODUCT({-0.14,4.08,-2.13}, H237^{0,1,2}) * ABS(C237/86.17333262) + ABS(C237/86.17333262)^2 )), IF(C237&lt;&gt;"", 0.7426*(2+(PI()^2/3-2)/(1+(2*PI()*(EXP(ABS(C237)/86.17333262-2)-1.075*EXP(-2)))^(3/2))^(2/3)),""))</f>
        <v/>
      </c>
      <c r="J237" s="28" t="str">
        <f t="shared" si="7"/>
        <v/>
      </c>
    </row>
    <row r="238" spans="8:10" x14ac:dyDescent="0.4">
      <c r="H238" s="28" t="str">
        <f t="shared" si="6"/>
        <v/>
      </c>
      <c r="I238" s="28" t="str" cm="1">
        <f t="array" ref="I238">IF(AND(A238&lt;&gt;"", C238&lt;&gt;"", D238&lt;&gt;""), 0.7426 * ((PI()^2/3 + SUMPRODUCT({-0.33,6.9,-7.78,2.75}, H238^{0,1,2,3}) * ABS(C238/86.17333262) + SUMPRODUCT({2,-2,1}, H238^{0,1,2}) * ABS(C238/86.17333262)^2) / (1 + SUMPRODUCT({-0.14,4.08,-2.13}, H238^{0,1,2}) * ABS(C238/86.17333262) + ABS(C238/86.17333262)^2 )), IF(C238&lt;&gt;"", 0.7426*(2+(PI()^2/3-2)/(1+(2*PI()*(EXP(ABS(C238)/86.17333262-2)-1.075*EXP(-2)))^(3/2))^(2/3)),""))</f>
        <v/>
      </c>
      <c r="J238" s="28" t="str">
        <f t="shared" si="7"/>
        <v/>
      </c>
    </row>
    <row r="239" spans="8:10" x14ac:dyDescent="0.4">
      <c r="H239" s="28" t="str">
        <f t="shared" si="6"/>
        <v/>
      </c>
      <c r="I239" s="28" t="str" cm="1">
        <f t="array" ref="I239">IF(AND(A239&lt;&gt;"", C239&lt;&gt;"", D239&lt;&gt;""), 0.7426 * ((PI()^2/3 + SUMPRODUCT({-0.33,6.9,-7.78,2.75}, H239^{0,1,2,3}) * ABS(C239/86.17333262) + SUMPRODUCT({2,-2,1}, H239^{0,1,2}) * ABS(C239/86.17333262)^2) / (1 + SUMPRODUCT({-0.14,4.08,-2.13}, H239^{0,1,2}) * ABS(C239/86.17333262) + ABS(C239/86.17333262)^2 )), IF(C239&lt;&gt;"", 0.7426*(2+(PI()^2/3-2)/(1+(2*PI()*(EXP(ABS(C239)/86.17333262-2)-1.075*EXP(-2)))^(3/2))^(2/3)),""))</f>
        <v/>
      </c>
      <c r="J239" s="28" t="str">
        <f t="shared" si="7"/>
        <v/>
      </c>
    </row>
    <row r="240" spans="8:10" x14ac:dyDescent="0.4">
      <c r="H240" s="28" t="str">
        <f t="shared" si="6"/>
        <v/>
      </c>
      <c r="I240" s="28" t="str" cm="1">
        <f t="array" ref="I240">IF(AND(A240&lt;&gt;"", C240&lt;&gt;"", D240&lt;&gt;""), 0.7426 * ((PI()^2/3 + SUMPRODUCT({-0.33,6.9,-7.78,2.75}, H240^{0,1,2,3}) * ABS(C240/86.17333262) + SUMPRODUCT({2,-2,1}, H240^{0,1,2}) * ABS(C240/86.17333262)^2) / (1 + SUMPRODUCT({-0.14,4.08,-2.13}, H240^{0,1,2}) * ABS(C240/86.17333262) + ABS(C240/86.17333262)^2 )), IF(C240&lt;&gt;"", 0.7426*(2+(PI()^2/3-2)/(1+(2*PI()*(EXP(ABS(C240)/86.17333262-2)-1.075*EXP(-2)))^(3/2))^(2/3)),""))</f>
        <v/>
      </c>
      <c r="J240" s="28" t="str">
        <f t="shared" si="7"/>
        <v/>
      </c>
    </row>
    <row r="241" spans="8:10" x14ac:dyDescent="0.4">
      <c r="H241" s="28" t="str">
        <f t="shared" si="6"/>
        <v/>
      </c>
      <c r="I241" s="28" t="str" cm="1">
        <f t="array" ref="I241">IF(AND(A241&lt;&gt;"", C241&lt;&gt;"", D241&lt;&gt;""), 0.7426 * ((PI()^2/3 + SUMPRODUCT({-0.33,6.9,-7.78,2.75}, H241^{0,1,2,3}) * ABS(C241/86.17333262) + SUMPRODUCT({2,-2,1}, H241^{0,1,2}) * ABS(C241/86.17333262)^2) / (1 + SUMPRODUCT({-0.14,4.08,-2.13}, H241^{0,1,2}) * ABS(C241/86.17333262) + ABS(C241/86.17333262)^2 )), IF(C241&lt;&gt;"", 0.7426*(2+(PI()^2/3-2)/(1+(2*PI()*(EXP(ABS(C241)/86.17333262-2)-1.075*EXP(-2)))^(3/2))^(2/3)),""))</f>
        <v/>
      </c>
      <c r="J241" s="28" t="str">
        <f t="shared" si="7"/>
        <v/>
      </c>
    </row>
    <row r="242" spans="8:10" x14ac:dyDescent="0.4">
      <c r="H242" s="28" t="str">
        <f t="shared" si="6"/>
        <v/>
      </c>
      <c r="I242" s="28" t="str" cm="1">
        <f t="array" ref="I242">IF(AND(A242&lt;&gt;"", C242&lt;&gt;"", D242&lt;&gt;""), 0.7426 * ((PI()^2/3 + SUMPRODUCT({-0.33,6.9,-7.78,2.75}, H242^{0,1,2,3}) * ABS(C242/86.17333262) + SUMPRODUCT({2,-2,1}, H242^{0,1,2}) * ABS(C242/86.17333262)^2) / (1 + SUMPRODUCT({-0.14,4.08,-2.13}, H242^{0,1,2}) * ABS(C242/86.17333262) + ABS(C242/86.17333262)^2 )), IF(C242&lt;&gt;"", 0.7426*(2+(PI()^2/3-2)/(1+(2*PI()*(EXP(ABS(C242)/86.17333262-2)-1.075*EXP(-2)))^(3/2))^(2/3)),""))</f>
        <v/>
      </c>
      <c r="J242" s="28" t="str">
        <f t="shared" si="7"/>
        <v/>
      </c>
    </row>
    <row r="243" spans="8:10" x14ac:dyDescent="0.4">
      <c r="H243" s="28" t="str">
        <f t="shared" si="6"/>
        <v/>
      </c>
      <c r="I243" s="28" t="str" cm="1">
        <f t="array" ref="I243">IF(AND(A243&lt;&gt;"", C243&lt;&gt;"", D243&lt;&gt;""), 0.7426 * ((PI()^2/3 + SUMPRODUCT({-0.33,6.9,-7.78,2.75}, H243^{0,1,2,3}) * ABS(C243/86.17333262) + SUMPRODUCT({2,-2,1}, H243^{0,1,2}) * ABS(C243/86.17333262)^2) / (1 + SUMPRODUCT({-0.14,4.08,-2.13}, H243^{0,1,2}) * ABS(C243/86.17333262) + ABS(C243/86.17333262)^2 )), IF(C243&lt;&gt;"", 0.7426*(2+(PI()^2/3-2)/(1+(2*PI()*(EXP(ABS(C243)/86.17333262-2)-1.075*EXP(-2)))^(3/2))^(2/3)),""))</f>
        <v/>
      </c>
      <c r="J243" s="28" t="str">
        <f t="shared" si="7"/>
        <v/>
      </c>
    </row>
    <row r="244" spans="8:10" x14ac:dyDescent="0.4">
      <c r="H244" s="28" t="str">
        <f t="shared" si="6"/>
        <v/>
      </c>
      <c r="I244" s="28" t="str" cm="1">
        <f t="array" ref="I244">IF(AND(A244&lt;&gt;"", C244&lt;&gt;"", D244&lt;&gt;""), 0.7426 * ((PI()^2/3 + SUMPRODUCT({-0.33,6.9,-7.78,2.75}, H244^{0,1,2,3}) * ABS(C244/86.17333262) + SUMPRODUCT({2,-2,1}, H244^{0,1,2}) * ABS(C244/86.17333262)^2) / (1 + SUMPRODUCT({-0.14,4.08,-2.13}, H244^{0,1,2}) * ABS(C244/86.17333262) + ABS(C244/86.17333262)^2 )), IF(C244&lt;&gt;"", 0.7426*(2+(PI()^2/3-2)/(1+(2*PI()*(EXP(ABS(C244)/86.17333262-2)-1.075*EXP(-2)))^(3/2))^(2/3)),""))</f>
        <v/>
      </c>
      <c r="J244" s="28" t="str">
        <f t="shared" si="7"/>
        <v/>
      </c>
    </row>
    <row r="245" spans="8:10" x14ac:dyDescent="0.4">
      <c r="H245" s="28" t="str">
        <f t="shared" si="6"/>
        <v/>
      </c>
      <c r="I245" s="28" t="str" cm="1">
        <f t="array" ref="I245">IF(AND(A245&lt;&gt;"", C245&lt;&gt;"", D245&lt;&gt;""), 0.7426 * ((PI()^2/3 + SUMPRODUCT({-0.33,6.9,-7.78,2.75}, H245^{0,1,2,3}) * ABS(C245/86.17333262) + SUMPRODUCT({2,-2,1}, H245^{0,1,2}) * ABS(C245/86.17333262)^2) / (1 + SUMPRODUCT({-0.14,4.08,-2.13}, H245^{0,1,2}) * ABS(C245/86.17333262) + ABS(C245/86.17333262)^2 )), IF(C245&lt;&gt;"", 0.7426*(2+(PI()^2/3-2)/(1+(2*PI()*(EXP(ABS(C245)/86.17333262-2)-1.075*EXP(-2)))^(3/2))^(2/3)),""))</f>
        <v/>
      </c>
      <c r="J245" s="28" t="str">
        <f t="shared" si="7"/>
        <v/>
      </c>
    </row>
    <row r="246" spans="8:10" x14ac:dyDescent="0.4">
      <c r="H246" s="28" t="str">
        <f t="shared" si="6"/>
        <v/>
      </c>
      <c r="I246" s="28" t="str" cm="1">
        <f t="array" ref="I246">IF(AND(A246&lt;&gt;"", C246&lt;&gt;"", D246&lt;&gt;""), 0.7426 * ((PI()^2/3 + SUMPRODUCT({-0.33,6.9,-7.78,2.75}, H246^{0,1,2,3}) * ABS(C246/86.17333262) + SUMPRODUCT({2,-2,1}, H246^{0,1,2}) * ABS(C246/86.17333262)^2) / (1 + SUMPRODUCT({-0.14,4.08,-2.13}, H246^{0,1,2}) * ABS(C246/86.17333262) + ABS(C246/86.17333262)^2 )), IF(C246&lt;&gt;"", 0.7426*(2+(PI()^2/3-2)/(1+(2*PI()*(EXP(ABS(C246)/86.17333262-2)-1.075*EXP(-2)))^(3/2))^(2/3)),""))</f>
        <v/>
      </c>
      <c r="J246" s="28" t="str">
        <f t="shared" si="7"/>
        <v/>
      </c>
    </row>
    <row r="247" spans="8:10" x14ac:dyDescent="0.4">
      <c r="H247" s="28" t="str">
        <f t="shared" si="6"/>
        <v/>
      </c>
      <c r="I247" s="28" t="str" cm="1">
        <f t="array" ref="I247">IF(AND(A247&lt;&gt;"", C247&lt;&gt;"", D247&lt;&gt;""), 0.7426 * ((PI()^2/3 + SUMPRODUCT({-0.33,6.9,-7.78,2.75}, H247^{0,1,2,3}) * ABS(C247/86.17333262) + SUMPRODUCT({2,-2,1}, H247^{0,1,2}) * ABS(C247/86.17333262)^2) / (1 + SUMPRODUCT({-0.14,4.08,-2.13}, H247^{0,1,2}) * ABS(C247/86.17333262) + ABS(C247/86.17333262)^2 )), IF(C247&lt;&gt;"", 0.7426*(2+(PI()^2/3-2)/(1+(2*PI()*(EXP(ABS(C247)/86.17333262-2)-1.075*EXP(-2)))^(3/2))^(2/3)),""))</f>
        <v/>
      </c>
      <c r="J247" s="28" t="str">
        <f t="shared" si="7"/>
        <v/>
      </c>
    </row>
    <row r="248" spans="8:10" x14ac:dyDescent="0.4">
      <c r="H248" s="28" t="str">
        <f t="shared" si="6"/>
        <v/>
      </c>
      <c r="I248" s="28" t="str" cm="1">
        <f t="array" ref="I248">IF(AND(A248&lt;&gt;"", C248&lt;&gt;"", D248&lt;&gt;""), 0.7426 * ((PI()^2/3 + SUMPRODUCT({-0.33,6.9,-7.78,2.75}, H248^{0,1,2,3}) * ABS(C248/86.17333262) + SUMPRODUCT({2,-2,1}, H248^{0,1,2}) * ABS(C248/86.17333262)^2) / (1 + SUMPRODUCT({-0.14,4.08,-2.13}, H248^{0,1,2}) * ABS(C248/86.17333262) + ABS(C248/86.17333262)^2 )), IF(C248&lt;&gt;"", 0.7426*(2+(PI()^2/3-2)/(1+(2*PI()*(EXP(ABS(C248)/86.17333262-2)-1.075*EXP(-2)))^(3/2))^(2/3)),""))</f>
        <v/>
      </c>
      <c r="J248" s="28" t="str">
        <f t="shared" si="7"/>
        <v/>
      </c>
    </row>
    <row r="249" spans="8:10" x14ac:dyDescent="0.4">
      <c r="H249" s="28" t="str">
        <f t="shared" si="6"/>
        <v/>
      </c>
      <c r="I249" s="28" t="str" cm="1">
        <f t="array" ref="I249">IF(AND(A249&lt;&gt;"", C249&lt;&gt;"", D249&lt;&gt;""), 0.7426 * ((PI()^2/3 + SUMPRODUCT({-0.33,6.9,-7.78,2.75}, H249^{0,1,2,3}) * ABS(C249/86.17333262) + SUMPRODUCT({2,-2,1}, H249^{0,1,2}) * ABS(C249/86.17333262)^2) / (1 + SUMPRODUCT({-0.14,4.08,-2.13}, H249^{0,1,2}) * ABS(C249/86.17333262) + ABS(C249/86.17333262)^2 )), IF(C249&lt;&gt;"", 0.7426*(2+(PI()^2/3-2)/(1+(2*PI()*(EXP(ABS(C249)/86.17333262-2)-1.075*EXP(-2)))^(3/2))^(2/3)),""))</f>
        <v/>
      </c>
      <c r="J249" s="28" t="str">
        <f t="shared" si="7"/>
        <v/>
      </c>
    </row>
    <row r="250" spans="8:10" x14ac:dyDescent="0.4">
      <c r="H250" s="28" t="str">
        <f t="shared" si="6"/>
        <v/>
      </c>
      <c r="I250" s="28" t="str" cm="1">
        <f t="array" ref="I250">IF(AND(A250&lt;&gt;"", C250&lt;&gt;"", D250&lt;&gt;""), 0.7426 * ((PI()^2/3 + SUMPRODUCT({-0.33,6.9,-7.78,2.75}, H250^{0,1,2,3}) * ABS(C250/86.17333262) + SUMPRODUCT({2,-2,1}, H250^{0,1,2}) * ABS(C250/86.17333262)^2) / (1 + SUMPRODUCT({-0.14,4.08,-2.13}, H250^{0,1,2}) * ABS(C250/86.17333262) + ABS(C250/86.17333262)^2 )), IF(C250&lt;&gt;"", 0.7426*(2+(PI()^2/3-2)/(1+(2*PI()*(EXP(ABS(C250)/86.17333262-2)-1.075*EXP(-2)))^(3/2))^(2/3)),""))</f>
        <v/>
      </c>
      <c r="J250" s="28" t="str">
        <f t="shared" si="7"/>
        <v/>
      </c>
    </row>
    <row r="251" spans="8:10" x14ac:dyDescent="0.4">
      <c r="H251" s="28" t="str">
        <f t="shared" si="6"/>
        <v/>
      </c>
      <c r="I251" s="28" t="str" cm="1">
        <f t="array" ref="I251">IF(AND(A251&lt;&gt;"", C251&lt;&gt;"", D251&lt;&gt;""), 0.7426 * ((PI()^2/3 + SUMPRODUCT({-0.33,6.9,-7.78,2.75}, H251^{0,1,2,3}) * ABS(C251/86.17333262) + SUMPRODUCT({2,-2,1}, H251^{0,1,2}) * ABS(C251/86.17333262)^2) / (1 + SUMPRODUCT({-0.14,4.08,-2.13}, H251^{0,1,2}) * ABS(C251/86.17333262) + ABS(C251/86.17333262)^2 )), IF(C251&lt;&gt;"", 0.7426*(2+(PI()^2/3-2)/(1+(2*PI()*(EXP(ABS(C251)/86.17333262-2)-1.075*EXP(-2)))^(3/2))^(2/3)),""))</f>
        <v/>
      </c>
      <c r="J251" s="28" t="str">
        <f t="shared" si="7"/>
        <v/>
      </c>
    </row>
    <row r="252" spans="8:10" x14ac:dyDescent="0.4">
      <c r="H252" s="28" t="str">
        <f t="shared" si="6"/>
        <v/>
      </c>
      <c r="I252" s="28" t="str" cm="1">
        <f t="array" ref="I252">IF(AND(A252&lt;&gt;"", C252&lt;&gt;"", D252&lt;&gt;""), 0.7426 * ((PI()^2/3 + SUMPRODUCT({-0.33,6.9,-7.78,2.75}, H252^{0,1,2,3}) * ABS(C252/86.17333262) + SUMPRODUCT({2,-2,1}, H252^{0,1,2}) * ABS(C252/86.17333262)^2) / (1 + SUMPRODUCT({-0.14,4.08,-2.13}, H252^{0,1,2}) * ABS(C252/86.17333262) + ABS(C252/86.17333262)^2 )), IF(C252&lt;&gt;"", 0.7426*(2+(PI()^2/3-2)/(1+(2*PI()*(EXP(ABS(C252)/86.17333262-2)-1.075*EXP(-2)))^(3/2))^(2/3)),""))</f>
        <v/>
      </c>
      <c r="J252" s="28" t="str">
        <f t="shared" si="7"/>
        <v/>
      </c>
    </row>
    <row r="253" spans="8:10" x14ac:dyDescent="0.4">
      <c r="H253" s="28" t="str">
        <f t="shared" si="6"/>
        <v/>
      </c>
      <c r="I253" s="28" t="str" cm="1">
        <f t="array" ref="I253">IF(AND(A253&lt;&gt;"", C253&lt;&gt;"", D253&lt;&gt;""), 0.7426 * ((PI()^2/3 + SUMPRODUCT({-0.33,6.9,-7.78,2.75}, H253^{0,1,2,3}) * ABS(C253/86.17333262) + SUMPRODUCT({2,-2,1}, H253^{0,1,2}) * ABS(C253/86.17333262)^2) / (1 + SUMPRODUCT({-0.14,4.08,-2.13}, H253^{0,1,2}) * ABS(C253/86.17333262) + ABS(C253/86.17333262)^2 )), IF(C253&lt;&gt;"", 0.7426*(2+(PI()^2/3-2)/(1+(2*PI()*(EXP(ABS(C253)/86.17333262-2)-1.075*EXP(-2)))^(3/2))^(2/3)),""))</f>
        <v/>
      </c>
      <c r="J253" s="28" t="str">
        <f t="shared" si="7"/>
        <v/>
      </c>
    </row>
    <row r="254" spans="8:10" x14ac:dyDescent="0.4">
      <c r="H254" s="28" t="str">
        <f t="shared" si="6"/>
        <v/>
      </c>
      <c r="I254" s="28" t="str" cm="1">
        <f t="array" ref="I254">IF(AND(A254&lt;&gt;"", C254&lt;&gt;"", D254&lt;&gt;""), 0.7426 * ((PI()^2/3 + SUMPRODUCT({-0.33,6.9,-7.78,2.75}, H254^{0,1,2,3}) * ABS(C254/86.17333262) + SUMPRODUCT({2,-2,1}, H254^{0,1,2}) * ABS(C254/86.17333262)^2) / (1 + SUMPRODUCT({-0.14,4.08,-2.13}, H254^{0,1,2}) * ABS(C254/86.17333262) + ABS(C254/86.17333262)^2 )), IF(C254&lt;&gt;"", 0.7426*(2+(PI()^2/3-2)/(1+(2*PI()*(EXP(ABS(C254)/86.17333262-2)-1.075*EXP(-2)))^(3/2))^(2/3)),""))</f>
        <v/>
      </c>
      <c r="J254" s="28" t="str">
        <f t="shared" si="7"/>
        <v/>
      </c>
    </row>
    <row r="255" spans="8:10" x14ac:dyDescent="0.4">
      <c r="H255" s="28" t="str">
        <f t="shared" si="6"/>
        <v/>
      </c>
      <c r="I255" s="28" t="str" cm="1">
        <f t="array" ref="I255">IF(AND(A255&lt;&gt;"", C255&lt;&gt;"", D255&lt;&gt;""), 0.7426 * ((PI()^2/3 + SUMPRODUCT({-0.33,6.9,-7.78,2.75}, H255^{0,1,2,3}) * ABS(C255/86.17333262) + SUMPRODUCT({2,-2,1}, H255^{0,1,2}) * ABS(C255/86.17333262)^2) / (1 + SUMPRODUCT({-0.14,4.08,-2.13}, H255^{0,1,2}) * ABS(C255/86.17333262) + ABS(C255/86.17333262)^2 )), IF(C255&lt;&gt;"", 0.7426*(2+(PI()^2/3-2)/(1+(2*PI()*(EXP(ABS(C255)/86.17333262-2)-1.075*EXP(-2)))^(3/2))^(2/3)),""))</f>
        <v/>
      </c>
      <c r="J255" s="28" t="str">
        <f t="shared" si="7"/>
        <v/>
      </c>
    </row>
    <row r="256" spans="8:10" x14ac:dyDescent="0.4">
      <c r="H256" s="28" t="str">
        <f t="shared" si="6"/>
        <v/>
      </c>
      <c r="I256" s="28" t="str" cm="1">
        <f t="array" ref="I256">IF(AND(A256&lt;&gt;"", C256&lt;&gt;"", D256&lt;&gt;""), 0.7426 * ((PI()^2/3 + SUMPRODUCT({-0.33,6.9,-7.78,2.75}, H256^{0,1,2,3}) * ABS(C256/86.17333262) + SUMPRODUCT({2,-2,1}, H256^{0,1,2}) * ABS(C256/86.17333262)^2) / (1 + SUMPRODUCT({-0.14,4.08,-2.13}, H256^{0,1,2}) * ABS(C256/86.17333262) + ABS(C256/86.17333262)^2 )), IF(C256&lt;&gt;"", 0.7426*(2+(PI()^2/3-2)/(1+(2*PI()*(EXP(ABS(C256)/86.17333262-2)-1.075*EXP(-2)))^(3/2))^(2/3)),""))</f>
        <v/>
      </c>
      <c r="J256" s="28" t="str">
        <f t="shared" si="7"/>
        <v/>
      </c>
    </row>
    <row r="257" spans="8:10" x14ac:dyDescent="0.4">
      <c r="H257" s="28" t="str">
        <f t="shared" si="6"/>
        <v/>
      </c>
      <c r="I257" s="28" t="str" cm="1">
        <f t="array" ref="I257">IF(AND(A257&lt;&gt;"", C257&lt;&gt;"", D257&lt;&gt;""), 0.7426 * ((PI()^2/3 + SUMPRODUCT({-0.33,6.9,-7.78,2.75}, H257^{0,1,2,3}) * ABS(C257/86.17333262) + SUMPRODUCT({2,-2,1}, H257^{0,1,2}) * ABS(C257/86.17333262)^2) / (1 + SUMPRODUCT({-0.14,4.08,-2.13}, H257^{0,1,2}) * ABS(C257/86.17333262) + ABS(C257/86.17333262)^2 )), IF(C257&lt;&gt;"", 0.7426*(2+(PI()^2/3-2)/(1+(2*PI()*(EXP(ABS(C257)/86.17333262-2)-1.075*EXP(-2)))^(3/2))^(2/3)),""))</f>
        <v/>
      </c>
      <c r="J257" s="28" t="str">
        <f t="shared" si="7"/>
        <v/>
      </c>
    </row>
    <row r="258" spans="8:10" x14ac:dyDescent="0.4">
      <c r="H258" s="28" t="str">
        <f t="shared" si="6"/>
        <v/>
      </c>
      <c r="I258" s="28" t="str" cm="1">
        <f t="array" ref="I258">IF(AND(A258&lt;&gt;"", C258&lt;&gt;"", D258&lt;&gt;""), 0.7426 * ((PI()^2/3 + SUMPRODUCT({-0.33,6.9,-7.78,2.75}, H258^{0,1,2,3}) * ABS(C258/86.17333262) + SUMPRODUCT({2,-2,1}, H258^{0,1,2}) * ABS(C258/86.17333262)^2) / (1 + SUMPRODUCT({-0.14,4.08,-2.13}, H258^{0,1,2}) * ABS(C258/86.17333262) + ABS(C258/86.17333262)^2 )), IF(C258&lt;&gt;"", 0.7426*(2+(PI()^2/3-2)/(1+(2*PI()*(EXP(ABS(C258)/86.17333262-2)-1.075*EXP(-2)))^(3/2))^(2/3)),""))</f>
        <v/>
      </c>
      <c r="J258" s="28" t="str">
        <f t="shared" si="7"/>
        <v/>
      </c>
    </row>
    <row r="259" spans="8:10" x14ac:dyDescent="0.4">
      <c r="H259" s="28" t="str">
        <f t="shared" ref="H259:H322" si="8">IF(AND(A259&lt;&gt;"", C259&lt;&gt;"", D259&lt;&gt;""), 3/(2000000*D259/86.17333262/A259 + 3), IF(C259&lt;&gt;"", 0,""))</f>
        <v/>
      </c>
      <c r="I259" s="28" t="str" cm="1">
        <f t="array" ref="I259">IF(AND(A259&lt;&gt;"", C259&lt;&gt;"", D259&lt;&gt;""), 0.7426 * ((PI()^2/3 + SUMPRODUCT({-0.33,6.9,-7.78,2.75}, H259^{0,1,2,3}) * ABS(C259/86.17333262) + SUMPRODUCT({2,-2,1}, H259^{0,1,2}) * ABS(C259/86.17333262)^2) / (1 + SUMPRODUCT({-0.14,4.08,-2.13}, H259^{0,1,2}) * ABS(C259/86.17333262) + ABS(C259/86.17333262)^2 )), IF(C259&lt;&gt;"", 0.7426*(2+(PI()^2/3-2)/(1+(2*PI()*(EXP(ABS(C259)/86.17333262-2)-1.075*EXP(-2)))^(3/2))^(2/3)),""))</f>
        <v/>
      </c>
      <c r="J259" s="28" t="str">
        <f t="shared" ref="J259:J322" si="9">IF(AND(A259&lt;&gt;"",B259&lt;&gt;"",I259&lt;&gt;""),A259*B259*I259*0.000001,"")</f>
        <v/>
      </c>
    </row>
    <row r="260" spans="8:10" x14ac:dyDescent="0.4">
      <c r="H260" s="28" t="str">
        <f t="shared" si="8"/>
        <v/>
      </c>
      <c r="I260" s="28" t="str" cm="1">
        <f t="array" ref="I260">IF(AND(A260&lt;&gt;"", C260&lt;&gt;"", D260&lt;&gt;""), 0.7426 * ((PI()^2/3 + SUMPRODUCT({-0.33,6.9,-7.78,2.75}, H260^{0,1,2,3}) * ABS(C260/86.17333262) + SUMPRODUCT({2,-2,1}, H260^{0,1,2}) * ABS(C260/86.17333262)^2) / (1 + SUMPRODUCT({-0.14,4.08,-2.13}, H260^{0,1,2}) * ABS(C260/86.17333262) + ABS(C260/86.17333262)^2 )), IF(C260&lt;&gt;"", 0.7426*(2+(PI()^2/3-2)/(1+(2*PI()*(EXP(ABS(C260)/86.17333262-2)-1.075*EXP(-2)))^(3/2))^(2/3)),""))</f>
        <v/>
      </c>
      <c r="J260" s="28" t="str">
        <f t="shared" si="9"/>
        <v/>
      </c>
    </row>
    <row r="261" spans="8:10" x14ac:dyDescent="0.4">
      <c r="H261" s="28" t="str">
        <f t="shared" si="8"/>
        <v/>
      </c>
      <c r="I261" s="28" t="str" cm="1">
        <f t="array" ref="I261">IF(AND(A261&lt;&gt;"", C261&lt;&gt;"", D261&lt;&gt;""), 0.7426 * ((PI()^2/3 + SUMPRODUCT({-0.33,6.9,-7.78,2.75}, H261^{0,1,2,3}) * ABS(C261/86.17333262) + SUMPRODUCT({2,-2,1}, H261^{0,1,2}) * ABS(C261/86.17333262)^2) / (1 + SUMPRODUCT({-0.14,4.08,-2.13}, H261^{0,1,2}) * ABS(C261/86.17333262) + ABS(C261/86.17333262)^2 )), IF(C261&lt;&gt;"", 0.7426*(2+(PI()^2/3-2)/(1+(2*PI()*(EXP(ABS(C261)/86.17333262-2)-1.075*EXP(-2)))^(3/2))^(2/3)),""))</f>
        <v/>
      </c>
      <c r="J261" s="28" t="str">
        <f t="shared" si="9"/>
        <v/>
      </c>
    </row>
    <row r="262" spans="8:10" x14ac:dyDescent="0.4">
      <c r="H262" s="28" t="str">
        <f t="shared" si="8"/>
        <v/>
      </c>
      <c r="I262" s="28" t="str" cm="1">
        <f t="array" ref="I262">IF(AND(A262&lt;&gt;"", C262&lt;&gt;"", D262&lt;&gt;""), 0.7426 * ((PI()^2/3 + SUMPRODUCT({-0.33,6.9,-7.78,2.75}, H262^{0,1,2,3}) * ABS(C262/86.17333262) + SUMPRODUCT({2,-2,1}, H262^{0,1,2}) * ABS(C262/86.17333262)^2) / (1 + SUMPRODUCT({-0.14,4.08,-2.13}, H262^{0,1,2}) * ABS(C262/86.17333262) + ABS(C262/86.17333262)^2 )), IF(C262&lt;&gt;"", 0.7426*(2+(PI()^2/3-2)/(1+(2*PI()*(EXP(ABS(C262)/86.17333262-2)-1.075*EXP(-2)))^(3/2))^(2/3)),""))</f>
        <v/>
      </c>
      <c r="J262" s="28" t="str">
        <f t="shared" si="9"/>
        <v/>
      </c>
    </row>
    <row r="263" spans="8:10" x14ac:dyDescent="0.4">
      <c r="H263" s="28" t="str">
        <f t="shared" si="8"/>
        <v/>
      </c>
      <c r="I263" s="28" t="str" cm="1">
        <f t="array" ref="I263">IF(AND(A263&lt;&gt;"", C263&lt;&gt;"", D263&lt;&gt;""), 0.7426 * ((PI()^2/3 + SUMPRODUCT({-0.33,6.9,-7.78,2.75}, H263^{0,1,2,3}) * ABS(C263/86.17333262) + SUMPRODUCT({2,-2,1}, H263^{0,1,2}) * ABS(C263/86.17333262)^2) / (1 + SUMPRODUCT({-0.14,4.08,-2.13}, H263^{0,1,2}) * ABS(C263/86.17333262) + ABS(C263/86.17333262)^2 )), IF(C263&lt;&gt;"", 0.7426*(2+(PI()^2/3-2)/(1+(2*PI()*(EXP(ABS(C263)/86.17333262-2)-1.075*EXP(-2)))^(3/2))^(2/3)),""))</f>
        <v/>
      </c>
      <c r="J263" s="28" t="str">
        <f t="shared" si="9"/>
        <v/>
      </c>
    </row>
    <row r="264" spans="8:10" x14ac:dyDescent="0.4">
      <c r="H264" s="28" t="str">
        <f t="shared" si="8"/>
        <v/>
      </c>
      <c r="I264" s="28" t="str" cm="1">
        <f t="array" ref="I264">IF(AND(A264&lt;&gt;"", C264&lt;&gt;"", D264&lt;&gt;""), 0.7426 * ((PI()^2/3 + SUMPRODUCT({-0.33,6.9,-7.78,2.75}, H264^{0,1,2,3}) * ABS(C264/86.17333262) + SUMPRODUCT({2,-2,1}, H264^{0,1,2}) * ABS(C264/86.17333262)^2) / (1 + SUMPRODUCT({-0.14,4.08,-2.13}, H264^{0,1,2}) * ABS(C264/86.17333262) + ABS(C264/86.17333262)^2 )), IF(C264&lt;&gt;"", 0.7426*(2+(PI()^2/3-2)/(1+(2*PI()*(EXP(ABS(C264)/86.17333262-2)-1.075*EXP(-2)))^(3/2))^(2/3)),""))</f>
        <v/>
      </c>
      <c r="J264" s="28" t="str">
        <f t="shared" si="9"/>
        <v/>
      </c>
    </row>
    <row r="265" spans="8:10" x14ac:dyDescent="0.4">
      <c r="H265" s="28" t="str">
        <f t="shared" si="8"/>
        <v/>
      </c>
      <c r="I265" s="28" t="str" cm="1">
        <f t="array" ref="I265">IF(AND(A265&lt;&gt;"", C265&lt;&gt;"", D265&lt;&gt;""), 0.7426 * ((PI()^2/3 + SUMPRODUCT({-0.33,6.9,-7.78,2.75}, H265^{0,1,2,3}) * ABS(C265/86.17333262) + SUMPRODUCT({2,-2,1}, H265^{0,1,2}) * ABS(C265/86.17333262)^2) / (1 + SUMPRODUCT({-0.14,4.08,-2.13}, H265^{0,1,2}) * ABS(C265/86.17333262) + ABS(C265/86.17333262)^2 )), IF(C265&lt;&gt;"", 0.7426*(2+(PI()^2/3-2)/(1+(2*PI()*(EXP(ABS(C265)/86.17333262-2)-1.075*EXP(-2)))^(3/2))^(2/3)),""))</f>
        <v/>
      </c>
      <c r="J265" s="28" t="str">
        <f t="shared" si="9"/>
        <v/>
      </c>
    </row>
    <row r="266" spans="8:10" x14ac:dyDescent="0.4">
      <c r="H266" s="28" t="str">
        <f t="shared" si="8"/>
        <v/>
      </c>
      <c r="I266" s="28" t="str" cm="1">
        <f t="array" ref="I266">IF(AND(A266&lt;&gt;"", C266&lt;&gt;"", D266&lt;&gt;""), 0.7426 * ((PI()^2/3 + SUMPRODUCT({-0.33,6.9,-7.78,2.75}, H266^{0,1,2,3}) * ABS(C266/86.17333262) + SUMPRODUCT({2,-2,1}, H266^{0,1,2}) * ABS(C266/86.17333262)^2) / (1 + SUMPRODUCT({-0.14,4.08,-2.13}, H266^{0,1,2}) * ABS(C266/86.17333262) + ABS(C266/86.17333262)^2 )), IF(C266&lt;&gt;"", 0.7426*(2+(PI()^2/3-2)/(1+(2*PI()*(EXP(ABS(C266)/86.17333262-2)-1.075*EXP(-2)))^(3/2))^(2/3)),""))</f>
        <v/>
      </c>
      <c r="J266" s="28" t="str">
        <f t="shared" si="9"/>
        <v/>
      </c>
    </row>
    <row r="267" spans="8:10" x14ac:dyDescent="0.4">
      <c r="H267" s="28" t="str">
        <f t="shared" si="8"/>
        <v/>
      </c>
      <c r="I267" s="28" t="str" cm="1">
        <f t="array" ref="I267">IF(AND(A267&lt;&gt;"", C267&lt;&gt;"", D267&lt;&gt;""), 0.7426 * ((PI()^2/3 + SUMPRODUCT({-0.33,6.9,-7.78,2.75}, H267^{0,1,2,3}) * ABS(C267/86.17333262) + SUMPRODUCT({2,-2,1}, H267^{0,1,2}) * ABS(C267/86.17333262)^2) / (1 + SUMPRODUCT({-0.14,4.08,-2.13}, H267^{0,1,2}) * ABS(C267/86.17333262) + ABS(C267/86.17333262)^2 )), IF(C267&lt;&gt;"", 0.7426*(2+(PI()^2/3-2)/(1+(2*PI()*(EXP(ABS(C267)/86.17333262-2)-1.075*EXP(-2)))^(3/2))^(2/3)),""))</f>
        <v/>
      </c>
      <c r="J267" s="28" t="str">
        <f t="shared" si="9"/>
        <v/>
      </c>
    </row>
    <row r="268" spans="8:10" x14ac:dyDescent="0.4">
      <c r="H268" s="28" t="str">
        <f t="shared" si="8"/>
        <v/>
      </c>
      <c r="I268" s="28" t="str" cm="1">
        <f t="array" ref="I268">IF(AND(A268&lt;&gt;"", C268&lt;&gt;"", D268&lt;&gt;""), 0.7426 * ((PI()^2/3 + SUMPRODUCT({-0.33,6.9,-7.78,2.75}, H268^{0,1,2,3}) * ABS(C268/86.17333262) + SUMPRODUCT({2,-2,1}, H268^{0,1,2}) * ABS(C268/86.17333262)^2) / (1 + SUMPRODUCT({-0.14,4.08,-2.13}, H268^{0,1,2}) * ABS(C268/86.17333262) + ABS(C268/86.17333262)^2 )), IF(C268&lt;&gt;"", 0.7426*(2+(PI()^2/3-2)/(1+(2*PI()*(EXP(ABS(C268)/86.17333262-2)-1.075*EXP(-2)))^(3/2))^(2/3)),""))</f>
        <v/>
      </c>
      <c r="J268" s="28" t="str">
        <f t="shared" si="9"/>
        <v/>
      </c>
    </row>
    <row r="269" spans="8:10" x14ac:dyDescent="0.4">
      <c r="H269" s="28" t="str">
        <f t="shared" si="8"/>
        <v/>
      </c>
      <c r="I269" s="28" t="str" cm="1">
        <f t="array" ref="I269">IF(AND(A269&lt;&gt;"", C269&lt;&gt;"", D269&lt;&gt;""), 0.7426 * ((PI()^2/3 + SUMPRODUCT({-0.33,6.9,-7.78,2.75}, H269^{0,1,2,3}) * ABS(C269/86.17333262) + SUMPRODUCT({2,-2,1}, H269^{0,1,2}) * ABS(C269/86.17333262)^2) / (1 + SUMPRODUCT({-0.14,4.08,-2.13}, H269^{0,1,2}) * ABS(C269/86.17333262) + ABS(C269/86.17333262)^2 )), IF(C269&lt;&gt;"", 0.7426*(2+(PI()^2/3-2)/(1+(2*PI()*(EXP(ABS(C269)/86.17333262-2)-1.075*EXP(-2)))^(3/2))^(2/3)),""))</f>
        <v/>
      </c>
      <c r="J269" s="28" t="str">
        <f t="shared" si="9"/>
        <v/>
      </c>
    </row>
    <row r="270" spans="8:10" x14ac:dyDescent="0.4">
      <c r="H270" s="28" t="str">
        <f t="shared" si="8"/>
        <v/>
      </c>
      <c r="I270" s="28" t="str" cm="1">
        <f t="array" ref="I270">IF(AND(A270&lt;&gt;"", C270&lt;&gt;"", D270&lt;&gt;""), 0.7426 * ((PI()^2/3 + SUMPRODUCT({-0.33,6.9,-7.78,2.75}, H270^{0,1,2,3}) * ABS(C270/86.17333262) + SUMPRODUCT({2,-2,1}, H270^{0,1,2}) * ABS(C270/86.17333262)^2) / (1 + SUMPRODUCT({-0.14,4.08,-2.13}, H270^{0,1,2}) * ABS(C270/86.17333262) + ABS(C270/86.17333262)^2 )), IF(C270&lt;&gt;"", 0.7426*(2+(PI()^2/3-2)/(1+(2*PI()*(EXP(ABS(C270)/86.17333262-2)-1.075*EXP(-2)))^(3/2))^(2/3)),""))</f>
        <v/>
      </c>
      <c r="J270" s="28" t="str">
        <f t="shared" si="9"/>
        <v/>
      </c>
    </row>
    <row r="271" spans="8:10" x14ac:dyDescent="0.4">
      <c r="H271" s="28" t="str">
        <f t="shared" si="8"/>
        <v/>
      </c>
      <c r="I271" s="28" t="str" cm="1">
        <f t="array" ref="I271">IF(AND(A271&lt;&gt;"", C271&lt;&gt;"", D271&lt;&gt;""), 0.7426 * ((PI()^2/3 + SUMPRODUCT({-0.33,6.9,-7.78,2.75}, H271^{0,1,2,3}) * ABS(C271/86.17333262) + SUMPRODUCT({2,-2,1}, H271^{0,1,2}) * ABS(C271/86.17333262)^2) / (1 + SUMPRODUCT({-0.14,4.08,-2.13}, H271^{0,1,2}) * ABS(C271/86.17333262) + ABS(C271/86.17333262)^2 )), IF(C271&lt;&gt;"", 0.7426*(2+(PI()^2/3-2)/(1+(2*PI()*(EXP(ABS(C271)/86.17333262-2)-1.075*EXP(-2)))^(3/2))^(2/3)),""))</f>
        <v/>
      </c>
      <c r="J271" s="28" t="str">
        <f t="shared" si="9"/>
        <v/>
      </c>
    </row>
    <row r="272" spans="8:10" x14ac:dyDescent="0.4">
      <c r="H272" s="28" t="str">
        <f t="shared" si="8"/>
        <v/>
      </c>
      <c r="I272" s="28" t="str" cm="1">
        <f t="array" ref="I272">IF(AND(A272&lt;&gt;"", C272&lt;&gt;"", D272&lt;&gt;""), 0.7426 * ((PI()^2/3 + SUMPRODUCT({-0.33,6.9,-7.78,2.75}, H272^{0,1,2,3}) * ABS(C272/86.17333262) + SUMPRODUCT({2,-2,1}, H272^{0,1,2}) * ABS(C272/86.17333262)^2) / (1 + SUMPRODUCT({-0.14,4.08,-2.13}, H272^{0,1,2}) * ABS(C272/86.17333262) + ABS(C272/86.17333262)^2 )), IF(C272&lt;&gt;"", 0.7426*(2+(PI()^2/3-2)/(1+(2*PI()*(EXP(ABS(C272)/86.17333262-2)-1.075*EXP(-2)))^(3/2))^(2/3)),""))</f>
        <v/>
      </c>
      <c r="J272" s="28" t="str">
        <f t="shared" si="9"/>
        <v/>
      </c>
    </row>
    <row r="273" spans="8:10" x14ac:dyDescent="0.4">
      <c r="H273" s="28" t="str">
        <f t="shared" si="8"/>
        <v/>
      </c>
      <c r="I273" s="28" t="str" cm="1">
        <f t="array" ref="I273">IF(AND(A273&lt;&gt;"", C273&lt;&gt;"", D273&lt;&gt;""), 0.7426 * ((PI()^2/3 + SUMPRODUCT({-0.33,6.9,-7.78,2.75}, H273^{0,1,2,3}) * ABS(C273/86.17333262) + SUMPRODUCT({2,-2,1}, H273^{0,1,2}) * ABS(C273/86.17333262)^2) / (1 + SUMPRODUCT({-0.14,4.08,-2.13}, H273^{0,1,2}) * ABS(C273/86.17333262) + ABS(C273/86.17333262)^2 )), IF(C273&lt;&gt;"", 0.7426*(2+(PI()^2/3-2)/(1+(2*PI()*(EXP(ABS(C273)/86.17333262-2)-1.075*EXP(-2)))^(3/2))^(2/3)),""))</f>
        <v/>
      </c>
      <c r="J273" s="28" t="str">
        <f t="shared" si="9"/>
        <v/>
      </c>
    </row>
    <row r="274" spans="8:10" x14ac:dyDescent="0.4">
      <c r="H274" s="28" t="str">
        <f t="shared" si="8"/>
        <v/>
      </c>
      <c r="I274" s="28" t="str" cm="1">
        <f t="array" ref="I274">IF(AND(A274&lt;&gt;"", C274&lt;&gt;"", D274&lt;&gt;""), 0.7426 * ((PI()^2/3 + SUMPRODUCT({-0.33,6.9,-7.78,2.75}, H274^{0,1,2,3}) * ABS(C274/86.17333262) + SUMPRODUCT({2,-2,1}, H274^{0,1,2}) * ABS(C274/86.17333262)^2) / (1 + SUMPRODUCT({-0.14,4.08,-2.13}, H274^{0,1,2}) * ABS(C274/86.17333262) + ABS(C274/86.17333262)^2 )), IF(C274&lt;&gt;"", 0.7426*(2+(PI()^2/3-2)/(1+(2*PI()*(EXP(ABS(C274)/86.17333262-2)-1.075*EXP(-2)))^(3/2))^(2/3)),""))</f>
        <v/>
      </c>
      <c r="J274" s="28" t="str">
        <f t="shared" si="9"/>
        <v/>
      </c>
    </row>
    <row r="275" spans="8:10" x14ac:dyDescent="0.4">
      <c r="H275" s="28" t="str">
        <f t="shared" si="8"/>
        <v/>
      </c>
      <c r="I275" s="28" t="str" cm="1">
        <f t="array" ref="I275">IF(AND(A275&lt;&gt;"", C275&lt;&gt;"", D275&lt;&gt;""), 0.7426 * ((PI()^2/3 + SUMPRODUCT({-0.33,6.9,-7.78,2.75}, H275^{0,1,2,3}) * ABS(C275/86.17333262) + SUMPRODUCT({2,-2,1}, H275^{0,1,2}) * ABS(C275/86.17333262)^2) / (1 + SUMPRODUCT({-0.14,4.08,-2.13}, H275^{0,1,2}) * ABS(C275/86.17333262) + ABS(C275/86.17333262)^2 )), IF(C275&lt;&gt;"", 0.7426*(2+(PI()^2/3-2)/(1+(2*PI()*(EXP(ABS(C275)/86.17333262-2)-1.075*EXP(-2)))^(3/2))^(2/3)),""))</f>
        <v/>
      </c>
      <c r="J275" s="28" t="str">
        <f t="shared" si="9"/>
        <v/>
      </c>
    </row>
    <row r="276" spans="8:10" x14ac:dyDescent="0.4">
      <c r="H276" s="28" t="str">
        <f t="shared" si="8"/>
        <v/>
      </c>
      <c r="I276" s="28" t="str" cm="1">
        <f t="array" ref="I276">IF(AND(A276&lt;&gt;"", C276&lt;&gt;"", D276&lt;&gt;""), 0.7426 * ((PI()^2/3 + SUMPRODUCT({-0.33,6.9,-7.78,2.75}, H276^{0,1,2,3}) * ABS(C276/86.17333262) + SUMPRODUCT({2,-2,1}, H276^{0,1,2}) * ABS(C276/86.17333262)^2) / (1 + SUMPRODUCT({-0.14,4.08,-2.13}, H276^{0,1,2}) * ABS(C276/86.17333262) + ABS(C276/86.17333262)^2 )), IF(C276&lt;&gt;"", 0.7426*(2+(PI()^2/3-2)/(1+(2*PI()*(EXP(ABS(C276)/86.17333262-2)-1.075*EXP(-2)))^(3/2))^(2/3)),""))</f>
        <v/>
      </c>
      <c r="J276" s="28" t="str">
        <f t="shared" si="9"/>
        <v/>
      </c>
    </row>
    <row r="277" spans="8:10" x14ac:dyDescent="0.4">
      <c r="H277" s="28" t="str">
        <f t="shared" si="8"/>
        <v/>
      </c>
      <c r="I277" s="28" t="str" cm="1">
        <f t="array" ref="I277">IF(AND(A277&lt;&gt;"", C277&lt;&gt;"", D277&lt;&gt;""), 0.7426 * ((PI()^2/3 + SUMPRODUCT({-0.33,6.9,-7.78,2.75}, H277^{0,1,2,3}) * ABS(C277/86.17333262) + SUMPRODUCT({2,-2,1}, H277^{0,1,2}) * ABS(C277/86.17333262)^2) / (1 + SUMPRODUCT({-0.14,4.08,-2.13}, H277^{0,1,2}) * ABS(C277/86.17333262) + ABS(C277/86.17333262)^2 )), IF(C277&lt;&gt;"", 0.7426*(2+(PI()^2/3-2)/(1+(2*PI()*(EXP(ABS(C277)/86.17333262-2)-1.075*EXP(-2)))^(3/2))^(2/3)),""))</f>
        <v/>
      </c>
      <c r="J277" s="28" t="str">
        <f t="shared" si="9"/>
        <v/>
      </c>
    </row>
    <row r="278" spans="8:10" x14ac:dyDescent="0.4">
      <c r="H278" s="28" t="str">
        <f t="shared" si="8"/>
        <v/>
      </c>
      <c r="I278" s="28" t="str" cm="1">
        <f t="array" ref="I278">IF(AND(A278&lt;&gt;"", C278&lt;&gt;"", D278&lt;&gt;""), 0.7426 * ((PI()^2/3 + SUMPRODUCT({-0.33,6.9,-7.78,2.75}, H278^{0,1,2,3}) * ABS(C278/86.17333262) + SUMPRODUCT({2,-2,1}, H278^{0,1,2}) * ABS(C278/86.17333262)^2) / (1 + SUMPRODUCT({-0.14,4.08,-2.13}, H278^{0,1,2}) * ABS(C278/86.17333262) + ABS(C278/86.17333262)^2 )), IF(C278&lt;&gt;"", 0.7426*(2+(PI()^2/3-2)/(1+(2*PI()*(EXP(ABS(C278)/86.17333262-2)-1.075*EXP(-2)))^(3/2))^(2/3)),""))</f>
        <v/>
      </c>
      <c r="J278" s="28" t="str">
        <f t="shared" si="9"/>
        <v/>
      </c>
    </row>
    <row r="279" spans="8:10" x14ac:dyDescent="0.4">
      <c r="H279" s="28" t="str">
        <f t="shared" si="8"/>
        <v/>
      </c>
      <c r="I279" s="28" t="str" cm="1">
        <f t="array" ref="I279">IF(AND(A279&lt;&gt;"", C279&lt;&gt;"", D279&lt;&gt;""), 0.7426 * ((PI()^2/3 + SUMPRODUCT({-0.33,6.9,-7.78,2.75}, H279^{0,1,2,3}) * ABS(C279/86.17333262) + SUMPRODUCT({2,-2,1}, H279^{0,1,2}) * ABS(C279/86.17333262)^2) / (1 + SUMPRODUCT({-0.14,4.08,-2.13}, H279^{0,1,2}) * ABS(C279/86.17333262) + ABS(C279/86.17333262)^2 )), IF(C279&lt;&gt;"", 0.7426*(2+(PI()^2/3-2)/(1+(2*PI()*(EXP(ABS(C279)/86.17333262-2)-1.075*EXP(-2)))^(3/2))^(2/3)),""))</f>
        <v/>
      </c>
      <c r="J279" s="28" t="str">
        <f t="shared" si="9"/>
        <v/>
      </c>
    </row>
    <row r="280" spans="8:10" x14ac:dyDescent="0.4">
      <c r="H280" s="28" t="str">
        <f t="shared" si="8"/>
        <v/>
      </c>
      <c r="I280" s="28" t="str" cm="1">
        <f t="array" ref="I280">IF(AND(A280&lt;&gt;"", C280&lt;&gt;"", D280&lt;&gt;""), 0.7426 * ((PI()^2/3 + SUMPRODUCT({-0.33,6.9,-7.78,2.75}, H280^{0,1,2,3}) * ABS(C280/86.17333262) + SUMPRODUCT({2,-2,1}, H280^{0,1,2}) * ABS(C280/86.17333262)^2) / (1 + SUMPRODUCT({-0.14,4.08,-2.13}, H280^{0,1,2}) * ABS(C280/86.17333262) + ABS(C280/86.17333262)^2 )), IF(C280&lt;&gt;"", 0.7426*(2+(PI()^2/3-2)/(1+(2*PI()*(EXP(ABS(C280)/86.17333262-2)-1.075*EXP(-2)))^(3/2))^(2/3)),""))</f>
        <v/>
      </c>
      <c r="J280" s="28" t="str">
        <f t="shared" si="9"/>
        <v/>
      </c>
    </row>
    <row r="281" spans="8:10" x14ac:dyDescent="0.4">
      <c r="H281" s="28" t="str">
        <f t="shared" si="8"/>
        <v/>
      </c>
      <c r="I281" s="28" t="str" cm="1">
        <f t="array" ref="I281">IF(AND(A281&lt;&gt;"", C281&lt;&gt;"", D281&lt;&gt;""), 0.7426 * ((PI()^2/3 + SUMPRODUCT({-0.33,6.9,-7.78,2.75}, H281^{0,1,2,3}) * ABS(C281/86.17333262) + SUMPRODUCT({2,-2,1}, H281^{0,1,2}) * ABS(C281/86.17333262)^2) / (1 + SUMPRODUCT({-0.14,4.08,-2.13}, H281^{0,1,2}) * ABS(C281/86.17333262) + ABS(C281/86.17333262)^2 )), IF(C281&lt;&gt;"", 0.7426*(2+(PI()^2/3-2)/(1+(2*PI()*(EXP(ABS(C281)/86.17333262-2)-1.075*EXP(-2)))^(3/2))^(2/3)),""))</f>
        <v/>
      </c>
      <c r="J281" s="28" t="str">
        <f t="shared" si="9"/>
        <v/>
      </c>
    </row>
    <row r="282" spans="8:10" x14ac:dyDescent="0.4">
      <c r="H282" s="28" t="str">
        <f t="shared" si="8"/>
        <v/>
      </c>
      <c r="I282" s="28" t="str" cm="1">
        <f t="array" ref="I282">IF(AND(A282&lt;&gt;"", C282&lt;&gt;"", D282&lt;&gt;""), 0.7426 * ((PI()^2/3 + SUMPRODUCT({-0.33,6.9,-7.78,2.75}, H282^{0,1,2,3}) * ABS(C282/86.17333262) + SUMPRODUCT({2,-2,1}, H282^{0,1,2}) * ABS(C282/86.17333262)^2) / (1 + SUMPRODUCT({-0.14,4.08,-2.13}, H282^{0,1,2}) * ABS(C282/86.17333262) + ABS(C282/86.17333262)^2 )), IF(C282&lt;&gt;"", 0.7426*(2+(PI()^2/3-2)/(1+(2*PI()*(EXP(ABS(C282)/86.17333262-2)-1.075*EXP(-2)))^(3/2))^(2/3)),""))</f>
        <v/>
      </c>
      <c r="J282" s="28" t="str">
        <f t="shared" si="9"/>
        <v/>
      </c>
    </row>
    <row r="283" spans="8:10" x14ac:dyDescent="0.4">
      <c r="H283" s="28" t="str">
        <f t="shared" si="8"/>
        <v/>
      </c>
      <c r="I283" s="28" t="str" cm="1">
        <f t="array" ref="I283">IF(AND(A283&lt;&gt;"", C283&lt;&gt;"", D283&lt;&gt;""), 0.7426 * ((PI()^2/3 + SUMPRODUCT({-0.33,6.9,-7.78,2.75}, H283^{0,1,2,3}) * ABS(C283/86.17333262) + SUMPRODUCT({2,-2,1}, H283^{0,1,2}) * ABS(C283/86.17333262)^2) / (1 + SUMPRODUCT({-0.14,4.08,-2.13}, H283^{0,1,2}) * ABS(C283/86.17333262) + ABS(C283/86.17333262)^2 )), IF(C283&lt;&gt;"", 0.7426*(2+(PI()^2/3-2)/(1+(2*PI()*(EXP(ABS(C283)/86.17333262-2)-1.075*EXP(-2)))^(3/2))^(2/3)),""))</f>
        <v/>
      </c>
      <c r="J283" s="28" t="str">
        <f t="shared" si="9"/>
        <v/>
      </c>
    </row>
    <row r="284" spans="8:10" x14ac:dyDescent="0.4">
      <c r="H284" s="28" t="str">
        <f t="shared" si="8"/>
        <v/>
      </c>
      <c r="I284" s="28" t="str" cm="1">
        <f t="array" ref="I284">IF(AND(A284&lt;&gt;"", C284&lt;&gt;"", D284&lt;&gt;""), 0.7426 * ((PI()^2/3 + SUMPRODUCT({-0.33,6.9,-7.78,2.75}, H284^{0,1,2,3}) * ABS(C284/86.17333262) + SUMPRODUCT({2,-2,1}, H284^{0,1,2}) * ABS(C284/86.17333262)^2) / (1 + SUMPRODUCT({-0.14,4.08,-2.13}, H284^{0,1,2}) * ABS(C284/86.17333262) + ABS(C284/86.17333262)^2 )), IF(C284&lt;&gt;"", 0.7426*(2+(PI()^2/3-2)/(1+(2*PI()*(EXP(ABS(C284)/86.17333262-2)-1.075*EXP(-2)))^(3/2))^(2/3)),""))</f>
        <v/>
      </c>
      <c r="J284" s="28" t="str">
        <f t="shared" si="9"/>
        <v/>
      </c>
    </row>
    <row r="285" spans="8:10" x14ac:dyDescent="0.4">
      <c r="H285" s="28" t="str">
        <f t="shared" si="8"/>
        <v/>
      </c>
      <c r="I285" s="28" t="str" cm="1">
        <f t="array" ref="I285">IF(AND(A285&lt;&gt;"", C285&lt;&gt;"", D285&lt;&gt;""), 0.7426 * ((PI()^2/3 + SUMPRODUCT({-0.33,6.9,-7.78,2.75}, H285^{0,1,2,3}) * ABS(C285/86.17333262) + SUMPRODUCT({2,-2,1}, H285^{0,1,2}) * ABS(C285/86.17333262)^2) / (1 + SUMPRODUCT({-0.14,4.08,-2.13}, H285^{0,1,2}) * ABS(C285/86.17333262) + ABS(C285/86.17333262)^2 )), IF(C285&lt;&gt;"", 0.7426*(2+(PI()^2/3-2)/(1+(2*PI()*(EXP(ABS(C285)/86.17333262-2)-1.075*EXP(-2)))^(3/2))^(2/3)),""))</f>
        <v/>
      </c>
      <c r="J285" s="28" t="str">
        <f t="shared" si="9"/>
        <v/>
      </c>
    </row>
    <row r="286" spans="8:10" x14ac:dyDescent="0.4">
      <c r="H286" s="28" t="str">
        <f t="shared" si="8"/>
        <v/>
      </c>
      <c r="I286" s="28" t="str" cm="1">
        <f t="array" ref="I286">IF(AND(A286&lt;&gt;"", C286&lt;&gt;"", D286&lt;&gt;""), 0.7426 * ((PI()^2/3 + SUMPRODUCT({-0.33,6.9,-7.78,2.75}, H286^{0,1,2,3}) * ABS(C286/86.17333262) + SUMPRODUCT({2,-2,1}, H286^{0,1,2}) * ABS(C286/86.17333262)^2) / (1 + SUMPRODUCT({-0.14,4.08,-2.13}, H286^{0,1,2}) * ABS(C286/86.17333262) + ABS(C286/86.17333262)^2 )), IF(C286&lt;&gt;"", 0.7426*(2+(PI()^2/3-2)/(1+(2*PI()*(EXP(ABS(C286)/86.17333262-2)-1.075*EXP(-2)))^(3/2))^(2/3)),""))</f>
        <v/>
      </c>
      <c r="J286" s="28" t="str">
        <f t="shared" si="9"/>
        <v/>
      </c>
    </row>
    <row r="287" spans="8:10" x14ac:dyDescent="0.4">
      <c r="H287" s="28" t="str">
        <f t="shared" si="8"/>
        <v/>
      </c>
      <c r="I287" s="28" t="str" cm="1">
        <f t="array" ref="I287">IF(AND(A287&lt;&gt;"", C287&lt;&gt;"", D287&lt;&gt;""), 0.7426 * ((PI()^2/3 + SUMPRODUCT({-0.33,6.9,-7.78,2.75}, H287^{0,1,2,3}) * ABS(C287/86.17333262) + SUMPRODUCT({2,-2,1}, H287^{0,1,2}) * ABS(C287/86.17333262)^2) / (1 + SUMPRODUCT({-0.14,4.08,-2.13}, H287^{0,1,2}) * ABS(C287/86.17333262) + ABS(C287/86.17333262)^2 )), IF(C287&lt;&gt;"", 0.7426*(2+(PI()^2/3-2)/(1+(2*PI()*(EXP(ABS(C287)/86.17333262-2)-1.075*EXP(-2)))^(3/2))^(2/3)),""))</f>
        <v/>
      </c>
      <c r="J287" s="28" t="str">
        <f t="shared" si="9"/>
        <v/>
      </c>
    </row>
    <row r="288" spans="8:10" x14ac:dyDescent="0.4">
      <c r="H288" s="28" t="str">
        <f t="shared" si="8"/>
        <v/>
      </c>
      <c r="I288" s="28" t="str" cm="1">
        <f t="array" ref="I288">IF(AND(A288&lt;&gt;"", C288&lt;&gt;"", D288&lt;&gt;""), 0.7426 * ((PI()^2/3 + SUMPRODUCT({-0.33,6.9,-7.78,2.75}, H288^{0,1,2,3}) * ABS(C288/86.17333262) + SUMPRODUCT({2,-2,1}, H288^{0,1,2}) * ABS(C288/86.17333262)^2) / (1 + SUMPRODUCT({-0.14,4.08,-2.13}, H288^{0,1,2}) * ABS(C288/86.17333262) + ABS(C288/86.17333262)^2 )), IF(C288&lt;&gt;"", 0.7426*(2+(PI()^2/3-2)/(1+(2*PI()*(EXP(ABS(C288)/86.17333262-2)-1.075*EXP(-2)))^(3/2))^(2/3)),""))</f>
        <v/>
      </c>
      <c r="J288" s="28" t="str">
        <f t="shared" si="9"/>
        <v/>
      </c>
    </row>
    <row r="289" spans="8:10" x14ac:dyDescent="0.4">
      <c r="H289" s="28" t="str">
        <f t="shared" si="8"/>
        <v/>
      </c>
      <c r="I289" s="28" t="str" cm="1">
        <f t="array" ref="I289">IF(AND(A289&lt;&gt;"", C289&lt;&gt;"", D289&lt;&gt;""), 0.7426 * ((PI()^2/3 + SUMPRODUCT({-0.33,6.9,-7.78,2.75}, H289^{0,1,2,3}) * ABS(C289/86.17333262) + SUMPRODUCT({2,-2,1}, H289^{0,1,2}) * ABS(C289/86.17333262)^2) / (1 + SUMPRODUCT({-0.14,4.08,-2.13}, H289^{0,1,2}) * ABS(C289/86.17333262) + ABS(C289/86.17333262)^2 )), IF(C289&lt;&gt;"", 0.7426*(2+(PI()^2/3-2)/(1+(2*PI()*(EXP(ABS(C289)/86.17333262-2)-1.075*EXP(-2)))^(3/2))^(2/3)),""))</f>
        <v/>
      </c>
      <c r="J289" s="28" t="str">
        <f t="shared" si="9"/>
        <v/>
      </c>
    </row>
    <row r="290" spans="8:10" x14ac:dyDescent="0.4">
      <c r="H290" s="28" t="str">
        <f t="shared" si="8"/>
        <v/>
      </c>
      <c r="I290" s="28" t="str" cm="1">
        <f t="array" ref="I290">IF(AND(A290&lt;&gt;"", C290&lt;&gt;"", D290&lt;&gt;""), 0.7426 * ((PI()^2/3 + SUMPRODUCT({-0.33,6.9,-7.78,2.75}, H290^{0,1,2,3}) * ABS(C290/86.17333262) + SUMPRODUCT({2,-2,1}, H290^{0,1,2}) * ABS(C290/86.17333262)^2) / (1 + SUMPRODUCT({-0.14,4.08,-2.13}, H290^{0,1,2}) * ABS(C290/86.17333262) + ABS(C290/86.17333262)^2 )), IF(C290&lt;&gt;"", 0.7426*(2+(PI()^2/3-2)/(1+(2*PI()*(EXP(ABS(C290)/86.17333262-2)-1.075*EXP(-2)))^(3/2))^(2/3)),""))</f>
        <v/>
      </c>
      <c r="J290" s="28" t="str">
        <f t="shared" si="9"/>
        <v/>
      </c>
    </row>
    <row r="291" spans="8:10" x14ac:dyDescent="0.4">
      <c r="H291" s="28" t="str">
        <f t="shared" si="8"/>
        <v/>
      </c>
      <c r="I291" s="28" t="str" cm="1">
        <f t="array" ref="I291">IF(AND(A291&lt;&gt;"", C291&lt;&gt;"", D291&lt;&gt;""), 0.7426 * ((PI()^2/3 + SUMPRODUCT({-0.33,6.9,-7.78,2.75}, H291^{0,1,2,3}) * ABS(C291/86.17333262) + SUMPRODUCT({2,-2,1}, H291^{0,1,2}) * ABS(C291/86.17333262)^2) / (1 + SUMPRODUCT({-0.14,4.08,-2.13}, H291^{0,1,2}) * ABS(C291/86.17333262) + ABS(C291/86.17333262)^2 )), IF(C291&lt;&gt;"", 0.7426*(2+(PI()^2/3-2)/(1+(2*PI()*(EXP(ABS(C291)/86.17333262-2)-1.075*EXP(-2)))^(3/2))^(2/3)),""))</f>
        <v/>
      </c>
      <c r="J291" s="28" t="str">
        <f t="shared" si="9"/>
        <v/>
      </c>
    </row>
    <row r="292" spans="8:10" x14ac:dyDescent="0.4">
      <c r="H292" s="28" t="str">
        <f t="shared" si="8"/>
        <v/>
      </c>
      <c r="I292" s="28" t="str" cm="1">
        <f t="array" ref="I292">IF(AND(A292&lt;&gt;"", C292&lt;&gt;"", D292&lt;&gt;""), 0.7426 * ((PI()^2/3 + SUMPRODUCT({-0.33,6.9,-7.78,2.75}, H292^{0,1,2,3}) * ABS(C292/86.17333262) + SUMPRODUCT({2,-2,1}, H292^{0,1,2}) * ABS(C292/86.17333262)^2) / (1 + SUMPRODUCT({-0.14,4.08,-2.13}, H292^{0,1,2}) * ABS(C292/86.17333262) + ABS(C292/86.17333262)^2 )), IF(C292&lt;&gt;"", 0.7426*(2+(PI()^2/3-2)/(1+(2*PI()*(EXP(ABS(C292)/86.17333262-2)-1.075*EXP(-2)))^(3/2))^(2/3)),""))</f>
        <v/>
      </c>
      <c r="J292" s="28" t="str">
        <f t="shared" si="9"/>
        <v/>
      </c>
    </row>
    <row r="293" spans="8:10" x14ac:dyDescent="0.4">
      <c r="H293" s="28" t="str">
        <f t="shared" si="8"/>
        <v/>
      </c>
      <c r="I293" s="28" t="str" cm="1">
        <f t="array" ref="I293">IF(AND(A293&lt;&gt;"", C293&lt;&gt;"", D293&lt;&gt;""), 0.7426 * ((PI()^2/3 + SUMPRODUCT({-0.33,6.9,-7.78,2.75}, H293^{0,1,2,3}) * ABS(C293/86.17333262) + SUMPRODUCT({2,-2,1}, H293^{0,1,2}) * ABS(C293/86.17333262)^2) / (1 + SUMPRODUCT({-0.14,4.08,-2.13}, H293^{0,1,2}) * ABS(C293/86.17333262) + ABS(C293/86.17333262)^2 )), IF(C293&lt;&gt;"", 0.7426*(2+(PI()^2/3-2)/(1+(2*PI()*(EXP(ABS(C293)/86.17333262-2)-1.075*EXP(-2)))^(3/2))^(2/3)),""))</f>
        <v/>
      </c>
      <c r="J293" s="28" t="str">
        <f t="shared" si="9"/>
        <v/>
      </c>
    </row>
    <row r="294" spans="8:10" x14ac:dyDescent="0.4">
      <c r="H294" s="28" t="str">
        <f t="shared" si="8"/>
        <v/>
      </c>
      <c r="I294" s="28" t="str" cm="1">
        <f t="array" ref="I294">IF(AND(A294&lt;&gt;"", C294&lt;&gt;"", D294&lt;&gt;""), 0.7426 * ((PI()^2/3 + SUMPRODUCT({-0.33,6.9,-7.78,2.75}, H294^{0,1,2,3}) * ABS(C294/86.17333262) + SUMPRODUCT({2,-2,1}, H294^{0,1,2}) * ABS(C294/86.17333262)^2) / (1 + SUMPRODUCT({-0.14,4.08,-2.13}, H294^{0,1,2}) * ABS(C294/86.17333262) + ABS(C294/86.17333262)^2 )), IF(C294&lt;&gt;"", 0.7426*(2+(PI()^2/3-2)/(1+(2*PI()*(EXP(ABS(C294)/86.17333262-2)-1.075*EXP(-2)))^(3/2))^(2/3)),""))</f>
        <v/>
      </c>
      <c r="J294" s="28" t="str">
        <f t="shared" si="9"/>
        <v/>
      </c>
    </row>
    <row r="295" spans="8:10" x14ac:dyDescent="0.4">
      <c r="H295" s="28" t="str">
        <f t="shared" si="8"/>
        <v/>
      </c>
      <c r="I295" s="28" t="str" cm="1">
        <f t="array" ref="I295">IF(AND(A295&lt;&gt;"", C295&lt;&gt;"", D295&lt;&gt;""), 0.7426 * ((PI()^2/3 + SUMPRODUCT({-0.33,6.9,-7.78,2.75}, H295^{0,1,2,3}) * ABS(C295/86.17333262) + SUMPRODUCT({2,-2,1}, H295^{0,1,2}) * ABS(C295/86.17333262)^2) / (1 + SUMPRODUCT({-0.14,4.08,-2.13}, H295^{0,1,2}) * ABS(C295/86.17333262) + ABS(C295/86.17333262)^2 )), IF(C295&lt;&gt;"", 0.7426*(2+(PI()^2/3-2)/(1+(2*PI()*(EXP(ABS(C295)/86.17333262-2)-1.075*EXP(-2)))^(3/2))^(2/3)),""))</f>
        <v/>
      </c>
      <c r="J295" s="28" t="str">
        <f t="shared" si="9"/>
        <v/>
      </c>
    </row>
    <row r="296" spans="8:10" x14ac:dyDescent="0.4">
      <c r="H296" s="28" t="str">
        <f t="shared" si="8"/>
        <v/>
      </c>
      <c r="I296" s="28" t="str" cm="1">
        <f t="array" ref="I296">IF(AND(A296&lt;&gt;"", C296&lt;&gt;"", D296&lt;&gt;""), 0.7426 * ((PI()^2/3 + SUMPRODUCT({-0.33,6.9,-7.78,2.75}, H296^{0,1,2,3}) * ABS(C296/86.17333262) + SUMPRODUCT({2,-2,1}, H296^{0,1,2}) * ABS(C296/86.17333262)^2) / (1 + SUMPRODUCT({-0.14,4.08,-2.13}, H296^{0,1,2}) * ABS(C296/86.17333262) + ABS(C296/86.17333262)^2 )), IF(C296&lt;&gt;"", 0.7426*(2+(PI()^2/3-2)/(1+(2*PI()*(EXP(ABS(C296)/86.17333262-2)-1.075*EXP(-2)))^(3/2))^(2/3)),""))</f>
        <v/>
      </c>
      <c r="J296" s="28" t="str">
        <f t="shared" si="9"/>
        <v/>
      </c>
    </row>
    <row r="297" spans="8:10" x14ac:dyDescent="0.4">
      <c r="H297" s="28" t="str">
        <f t="shared" si="8"/>
        <v/>
      </c>
      <c r="I297" s="28" t="str" cm="1">
        <f t="array" ref="I297">IF(AND(A297&lt;&gt;"", C297&lt;&gt;"", D297&lt;&gt;""), 0.7426 * ((PI()^2/3 + SUMPRODUCT({-0.33,6.9,-7.78,2.75}, H297^{0,1,2,3}) * ABS(C297/86.17333262) + SUMPRODUCT({2,-2,1}, H297^{0,1,2}) * ABS(C297/86.17333262)^2) / (1 + SUMPRODUCT({-0.14,4.08,-2.13}, H297^{0,1,2}) * ABS(C297/86.17333262) + ABS(C297/86.17333262)^2 )), IF(C297&lt;&gt;"", 0.7426*(2+(PI()^2/3-2)/(1+(2*PI()*(EXP(ABS(C297)/86.17333262-2)-1.075*EXP(-2)))^(3/2))^(2/3)),""))</f>
        <v/>
      </c>
      <c r="J297" s="28" t="str">
        <f t="shared" si="9"/>
        <v/>
      </c>
    </row>
    <row r="298" spans="8:10" x14ac:dyDescent="0.4">
      <c r="H298" s="28" t="str">
        <f t="shared" si="8"/>
        <v/>
      </c>
      <c r="I298" s="28" t="str" cm="1">
        <f t="array" ref="I298">IF(AND(A298&lt;&gt;"", C298&lt;&gt;"", D298&lt;&gt;""), 0.7426 * ((PI()^2/3 + SUMPRODUCT({-0.33,6.9,-7.78,2.75}, H298^{0,1,2,3}) * ABS(C298/86.17333262) + SUMPRODUCT({2,-2,1}, H298^{0,1,2}) * ABS(C298/86.17333262)^2) / (1 + SUMPRODUCT({-0.14,4.08,-2.13}, H298^{0,1,2}) * ABS(C298/86.17333262) + ABS(C298/86.17333262)^2 )), IF(C298&lt;&gt;"", 0.7426*(2+(PI()^2/3-2)/(1+(2*PI()*(EXP(ABS(C298)/86.17333262-2)-1.075*EXP(-2)))^(3/2))^(2/3)),""))</f>
        <v/>
      </c>
      <c r="J298" s="28" t="str">
        <f t="shared" si="9"/>
        <v/>
      </c>
    </row>
    <row r="299" spans="8:10" x14ac:dyDescent="0.4">
      <c r="H299" s="28" t="str">
        <f t="shared" si="8"/>
        <v/>
      </c>
      <c r="I299" s="28" t="str" cm="1">
        <f t="array" ref="I299">IF(AND(A299&lt;&gt;"", C299&lt;&gt;"", D299&lt;&gt;""), 0.7426 * ((PI()^2/3 + SUMPRODUCT({-0.33,6.9,-7.78,2.75}, H299^{0,1,2,3}) * ABS(C299/86.17333262) + SUMPRODUCT({2,-2,1}, H299^{0,1,2}) * ABS(C299/86.17333262)^2) / (1 + SUMPRODUCT({-0.14,4.08,-2.13}, H299^{0,1,2}) * ABS(C299/86.17333262) + ABS(C299/86.17333262)^2 )), IF(C299&lt;&gt;"", 0.7426*(2+(PI()^2/3-2)/(1+(2*PI()*(EXP(ABS(C299)/86.17333262-2)-1.075*EXP(-2)))^(3/2))^(2/3)),""))</f>
        <v/>
      </c>
      <c r="J299" s="28" t="str">
        <f t="shared" si="9"/>
        <v/>
      </c>
    </row>
    <row r="300" spans="8:10" x14ac:dyDescent="0.4">
      <c r="H300" s="28" t="str">
        <f t="shared" si="8"/>
        <v/>
      </c>
      <c r="I300" s="28" t="str" cm="1">
        <f t="array" ref="I300">IF(AND(A300&lt;&gt;"", C300&lt;&gt;"", D300&lt;&gt;""), 0.7426 * ((PI()^2/3 + SUMPRODUCT({-0.33,6.9,-7.78,2.75}, H300^{0,1,2,3}) * ABS(C300/86.17333262) + SUMPRODUCT({2,-2,1}, H300^{0,1,2}) * ABS(C300/86.17333262)^2) / (1 + SUMPRODUCT({-0.14,4.08,-2.13}, H300^{0,1,2}) * ABS(C300/86.17333262) + ABS(C300/86.17333262)^2 )), IF(C300&lt;&gt;"", 0.7426*(2+(PI()^2/3-2)/(1+(2*PI()*(EXP(ABS(C300)/86.17333262-2)-1.075*EXP(-2)))^(3/2))^(2/3)),""))</f>
        <v/>
      </c>
      <c r="J300" s="28" t="str">
        <f t="shared" si="9"/>
        <v/>
      </c>
    </row>
    <row r="301" spans="8:10" x14ac:dyDescent="0.4">
      <c r="H301" s="28" t="str">
        <f t="shared" si="8"/>
        <v/>
      </c>
      <c r="I301" s="28" t="str" cm="1">
        <f t="array" ref="I301">IF(AND(A301&lt;&gt;"", C301&lt;&gt;"", D301&lt;&gt;""), 0.7426 * ((PI()^2/3 + SUMPRODUCT({-0.33,6.9,-7.78,2.75}, H301^{0,1,2,3}) * ABS(C301/86.17333262) + SUMPRODUCT({2,-2,1}, H301^{0,1,2}) * ABS(C301/86.17333262)^2) / (1 + SUMPRODUCT({-0.14,4.08,-2.13}, H301^{0,1,2}) * ABS(C301/86.17333262) + ABS(C301/86.17333262)^2 )), IF(C301&lt;&gt;"", 0.7426*(2+(PI()^2/3-2)/(1+(2*PI()*(EXP(ABS(C301)/86.17333262-2)-1.075*EXP(-2)))^(3/2))^(2/3)),""))</f>
        <v/>
      </c>
      <c r="J301" s="28" t="str">
        <f t="shared" si="9"/>
        <v/>
      </c>
    </row>
    <row r="302" spans="8:10" x14ac:dyDescent="0.4">
      <c r="H302" s="28" t="str">
        <f t="shared" si="8"/>
        <v/>
      </c>
      <c r="I302" s="28" t="str" cm="1">
        <f t="array" ref="I302">IF(AND(A302&lt;&gt;"", C302&lt;&gt;"", D302&lt;&gt;""), 0.7426 * ((PI()^2/3 + SUMPRODUCT({-0.33,6.9,-7.78,2.75}, H302^{0,1,2,3}) * ABS(C302/86.17333262) + SUMPRODUCT({2,-2,1}, H302^{0,1,2}) * ABS(C302/86.17333262)^2) / (1 + SUMPRODUCT({-0.14,4.08,-2.13}, H302^{0,1,2}) * ABS(C302/86.17333262) + ABS(C302/86.17333262)^2 )), IF(C302&lt;&gt;"", 0.7426*(2+(PI()^2/3-2)/(1+(2*PI()*(EXP(ABS(C302)/86.17333262-2)-1.075*EXP(-2)))^(3/2))^(2/3)),""))</f>
        <v/>
      </c>
      <c r="J302" s="28" t="str">
        <f t="shared" si="9"/>
        <v/>
      </c>
    </row>
    <row r="303" spans="8:10" x14ac:dyDescent="0.4">
      <c r="H303" s="28" t="str">
        <f t="shared" si="8"/>
        <v/>
      </c>
      <c r="I303" s="28" t="str" cm="1">
        <f t="array" ref="I303">IF(AND(A303&lt;&gt;"", C303&lt;&gt;"", D303&lt;&gt;""), 0.7426 * ((PI()^2/3 + SUMPRODUCT({-0.33,6.9,-7.78,2.75}, H303^{0,1,2,3}) * ABS(C303/86.17333262) + SUMPRODUCT({2,-2,1}, H303^{0,1,2}) * ABS(C303/86.17333262)^2) / (1 + SUMPRODUCT({-0.14,4.08,-2.13}, H303^{0,1,2}) * ABS(C303/86.17333262) + ABS(C303/86.17333262)^2 )), IF(C303&lt;&gt;"", 0.7426*(2+(PI()^2/3-2)/(1+(2*PI()*(EXP(ABS(C303)/86.17333262-2)-1.075*EXP(-2)))^(3/2))^(2/3)),""))</f>
        <v/>
      </c>
      <c r="J303" s="28" t="str">
        <f t="shared" si="9"/>
        <v/>
      </c>
    </row>
    <row r="304" spans="8:10" x14ac:dyDescent="0.4">
      <c r="H304" s="28" t="str">
        <f t="shared" si="8"/>
        <v/>
      </c>
      <c r="I304" s="28" t="str" cm="1">
        <f t="array" ref="I304">IF(AND(A304&lt;&gt;"", C304&lt;&gt;"", D304&lt;&gt;""), 0.7426 * ((PI()^2/3 + SUMPRODUCT({-0.33,6.9,-7.78,2.75}, H304^{0,1,2,3}) * ABS(C304/86.17333262) + SUMPRODUCT({2,-2,1}, H304^{0,1,2}) * ABS(C304/86.17333262)^2) / (1 + SUMPRODUCT({-0.14,4.08,-2.13}, H304^{0,1,2}) * ABS(C304/86.17333262) + ABS(C304/86.17333262)^2 )), IF(C304&lt;&gt;"", 0.7426*(2+(PI()^2/3-2)/(1+(2*PI()*(EXP(ABS(C304)/86.17333262-2)-1.075*EXP(-2)))^(3/2))^(2/3)),""))</f>
        <v/>
      </c>
      <c r="J304" s="28" t="str">
        <f t="shared" si="9"/>
        <v/>
      </c>
    </row>
    <row r="305" spans="8:10" x14ac:dyDescent="0.4">
      <c r="H305" s="28" t="str">
        <f t="shared" si="8"/>
        <v/>
      </c>
      <c r="I305" s="28" t="str" cm="1">
        <f t="array" ref="I305">IF(AND(A305&lt;&gt;"", C305&lt;&gt;"", D305&lt;&gt;""), 0.7426 * ((PI()^2/3 + SUMPRODUCT({-0.33,6.9,-7.78,2.75}, H305^{0,1,2,3}) * ABS(C305/86.17333262) + SUMPRODUCT({2,-2,1}, H305^{0,1,2}) * ABS(C305/86.17333262)^2) / (1 + SUMPRODUCT({-0.14,4.08,-2.13}, H305^{0,1,2}) * ABS(C305/86.17333262) + ABS(C305/86.17333262)^2 )), IF(C305&lt;&gt;"", 0.7426*(2+(PI()^2/3-2)/(1+(2*PI()*(EXP(ABS(C305)/86.17333262-2)-1.075*EXP(-2)))^(3/2))^(2/3)),""))</f>
        <v/>
      </c>
      <c r="J305" s="28" t="str">
        <f t="shared" si="9"/>
        <v/>
      </c>
    </row>
    <row r="306" spans="8:10" x14ac:dyDescent="0.4">
      <c r="H306" s="28" t="str">
        <f t="shared" si="8"/>
        <v/>
      </c>
      <c r="I306" s="28" t="str" cm="1">
        <f t="array" ref="I306">IF(AND(A306&lt;&gt;"", C306&lt;&gt;"", D306&lt;&gt;""), 0.7426 * ((PI()^2/3 + SUMPRODUCT({-0.33,6.9,-7.78,2.75}, H306^{0,1,2,3}) * ABS(C306/86.17333262) + SUMPRODUCT({2,-2,1}, H306^{0,1,2}) * ABS(C306/86.17333262)^2) / (1 + SUMPRODUCT({-0.14,4.08,-2.13}, H306^{0,1,2}) * ABS(C306/86.17333262) + ABS(C306/86.17333262)^2 )), IF(C306&lt;&gt;"", 0.7426*(2+(PI()^2/3-2)/(1+(2*PI()*(EXP(ABS(C306)/86.17333262-2)-1.075*EXP(-2)))^(3/2))^(2/3)),""))</f>
        <v/>
      </c>
      <c r="J306" s="28" t="str">
        <f t="shared" si="9"/>
        <v/>
      </c>
    </row>
    <row r="307" spans="8:10" x14ac:dyDescent="0.4">
      <c r="H307" s="28" t="str">
        <f t="shared" si="8"/>
        <v/>
      </c>
      <c r="I307" s="28" t="str" cm="1">
        <f t="array" ref="I307">IF(AND(A307&lt;&gt;"", C307&lt;&gt;"", D307&lt;&gt;""), 0.7426 * ((PI()^2/3 + SUMPRODUCT({-0.33,6.9,-7.78,2.75}, H307^{0,1,2,3}) * ABS(C307/86.17333262) + SUMPRODUCT({2,-2,1}, H307^{0,1,2}) * ABS(C307/86.17333262)^2) / (1 + SUMPRODUCT({-0.14,4.08,-2.13}, H307^{0,1,2}) * ABS(C307/86.17333262) + ABS(C307/86.17333262)^2 )), IF(C307&lt;&gt;"", 0.7426*(2+(PI()^2/3-2)/(1+(2*PI()*(EXP(ABS(C307)/86.17333262-2)-1.075*EXP(-2)))^(3/2))^(2/3)),""))</f>
        <v/>
      </c>
      <c r="J307" s="28" t="str">
        <f t="shared" si="9"/>
        <v/>
      </c>
    </row>
    <row r="308" spans="8:10" x14ac:dyDescent="0.4">
      <c r="H308" s="28" t="str">
        <f t="shared" si="8"/>
        <v/>
      </c>
      <c r="I308" s="28" t="str" cm="1">
        <f t="array" ref="I308">IF(AND(A308&lt;&gt;"", C308&lt;&gt;"", D308&lt;&gt;""), 0.7426 * ((PI()^2/3 + SUMPRODUCT({-0.33,6.9,-7.78,2.75}, H308^{0,1,2,3}) * ABS(C308/86.17333262) + SUMPRODUCT({2,-2,1}, H308^{0,1,2}) * ABS(C308/86.17333262)^2) / (1 + SUMPRODUCT({-0.14,4.08,-2.13}, H308^{0,1,2}) * ABS(C308/86.17333262) + ABS(C308/86.17333262)^2 )), IF(C308&lt;&gt;"", 0.7426*(2+(PI()^2/3-2)/(1+(2*PI()*(EXP(ABS(C308)/86.17333262-2)-1.075*EXP(-2)))^(3/2))^(2/3)),""))</f>
        <v/>
      </c>
      <c r="J308" s="28" t="str">
        <f t="shared" si="9"/>
        <v/>
      </c>
    </row>
    <row r="309" spans="8:10" x14ac:dyDescent="0.4">
      <c r="H309" s="28" t="str">
        <f t="shared" si="8"/>
        <v/>
      </c>
      <c r="I309" s="28" t="str" cm="1">
        <f t="array" ref="I309">IF(AND(A309&lt;&gt;"", C309&lt;&gt;"", D309&lt;&gt;""), 0.7426 * ((PI()^2/3 + SUMPRODUCT({-0.33,6.9,-7.78,2.75}, H309^{0,1,2,3}) * ABS(C309/86.17333262) + SUMPRODUCT({2,-2,1}, H309^{0,1,2}) * ABS(C309/86.17333262)^2) / (1 + SUMPRODUCT({-0.14,4.08,-2.13}, H309^{0,1,2}) * ABS(C309/86.17333262) + ABS(C309/86.17333262)^2 )), IF(C309&lt;&gt;"", 0.7426*(2+(PI()^2/3-2)/(1+(2*PI()*(EXP(ABS(C309)/86.17333262-2)-1.075*EXP(-2)))^(3/2))^(2/3)),""))</f>
        <v/>
      </c>
      <c r="J309" s="28" t="str">
        <f t="shared" si="9"/>
        <v/>
      </c>
    </row>
    <row r="310" spans="8:10" x14ac:dyDescent="0.4">
      <c r="H310" s="28" t="str">
        <f t="shared" si="8"/>
        <v/>
      </c>
      <c r="I310" s="28" t="str" cm="1">
        <f t="array" ref="I310">IF(AND(A310&lt;&gt;"", C310&lt;&gt;"", D310&lt;&gt;""), 0.7426 * ((PI()^2/3 + SUMPRODUCT({-0.33,6.9,-7.78,2.75}, H310^{0,1,2,3}) * ABS(C310/86.17333262) + SUMPRODUCT({2,-2,1}, H310^{0,1,2}) * ABS(C310/86.17333262)^2) / (1 + SUMPRODUCT({-0.14,4.08,-2.13}, H310^{0,1,2}) * ABS(C310/86.17333262) + ABS(C310/86.17333262)^2 )), IF(C310&lt;&gt;"", 0.7426*(2+(PI()^2/3-2)/(1+(2*PI()*(EXP(ABS(C310)/86.17333262-2)-1.075*EXP(-2)))^(3/2))^(2/3)),""))</f>
        <v/>
      </c>
      <c r="J310" s="28" t="str">
        <f t="shared" si="9"/>
        <v/>
      </c>
    </row>
    <row r="311" spans="8:10" x14ac:dyDescent="0.4">
      <c r="H311" s="28" t="str">
        <f t="shared" si="8"/>
        <v/>
      </c>
      <c r="I311" s="28" t="str" cm="1">
        <f t="array" ref="I311">IF(AND(A311&lt;&gt;"", C311&lt;&gt;"", D311&lt;&gt;""), 0.7426 * ((PI()^2/3 + SUMPRODUCT({-0.33,6.9,-7.78,2.75}, H311^{0,1,2,3}) * ABS(C311/86.17333262) + SUMPRODUCT({2,-2,1}, H311^{0,1,2}) * ABS(C311/86.17333262)^2) / (1 + SUMPRODUCT({-0.14,4.08,-2.13}, H311^{0,1,2}) * ABS(C311/86.17333262) + ABS(C311/86.17333262)^2 )), IF(C311&lt;&gt;"", 0.7426*(2+(PI()^2/3-2)/(1+(2*PI()*(EXP(ABS(C311)/86.17333262-2)-1.075*EXP(-2)))^(3/2))^(2/3)),""))</f>
        <v/>
      </c>
      <c r="J311" s="28" t="str">
        <f t="shared" si="9"/>
        <v/>
      </c>
    </row>
    <row r="312" spans="8:10" x14ac:dyDescent="0.4">
      <c r="H312" s="28" t="str">
        <f t="shared" si="8"/>
        <v/>
      </c>
      <c r="I312" s="28" t="str" cm="1">
        <f t="array" ref="I312">IF(AND(A312&lt;&gt;"", C312&lt;&gt;"", D312&lt;&gt;""), 0.7426 * ((PI()^2/3 + SUMPRODUCT({-0.33,6.9,-7.78,2.75}, H312^{0,1,2,3}) * ABS(C312/86.17333262) + SUMPRODUCT({2,-2,1}, H312^{0,1,2}) * ABS(C312/86.17333262)^2) / (1 + SUMPRODUCT({-0.14,4.08,-2.13}, H312^{0,1,2}) * ABS(C312/86.17333262) + ABS(C312/86.17333262)^2 )), IF(C312&lt;&gt;"", 0.7426*(2+(PI()^2/3-2)/(1+(2*PI()*(EXP(ABS(C312)/86.17333262-2)-1.075*EXP(-2)))^(3/2))^(2/3)),""))</f>
        <v/>
      </c>
      <c r="J312" s="28" t="str">
        <f t="shared" si="9"/>
        <v/>
      </c>
    </row>
    <row r="313" spans="8:10" x14ac:dyDescent="0.4">
      <c r="H313" s="28" t="str">
        <f t="shared" si="8"/>
        <v/>
      </c>
      <c r="I313" s="28" t="str" cm="1">
        <f t="array" ref="I313">IF(AND(A313&lt;&gt;"", C313&lt;&gt;"", D313&lt;&gt;""), 0.7426 * ((PI()^2/3 + SUMPRODUCT({-0.33,6.9,-7.78,2.75}, H313^{0,1,2,3}) * ABS(C313/86.17333262) + SUMPRODUCT({2,-2,1}, H313^{0,1,2}) * ABS(C313/86.17333262)^2) / (1 + SUMPRODUCT({-0.14,4.08,-2.13}, H313^{0,1,2}) * ABS(C313/86.17333262) + ABS(C313/86.17333262)^2 )), IF(C313&lt;&gt;"", 0.7426*(2+(PI()^2/3-2)/(1+(2*PI()*(EXP(ABS(C313)/86.17333262-2)-1.075*EXP(-2)))^(3/2))^(2/3)),""))</f>
        <v/>
      </c>
      <c r="J313" s="28" t="str">
        <f t="shared" si="9"/>
        <v/>
      </c>
    </row>
    <row r="314" spans="8:10" x14ac:dyDescent="0.4">
      <c r="H314" s="28" t="str">
        <f t="shared" si="8"/>
        <v/>
      </c>
      <c r="I314" s="28" t="str" cm="1">
        <f t="array" ref="I314">IF(AND(A314&lt;&gt;"", C314&lt;&gt;"", D314&lt;&gt;""), 0.7426 * ((PI()^2/3 + SUMPRODUCT({-0.33,6.9,-7.78,2.75}, H314^{0,1,2,3}) * ABS(C314/86.17333262) + SUMPRODUCT({2,-2,1}, H314^{0,1,2}) * ABS(C314/86.17333262)^2) / (1 + SUMPRODUCT({-0.14,4.08,-2.13}, H314^{0,1,2}) * ABS(C314/86.17333262) + ABS(C314/86.17333262)^2 )), IF(C314&lt;&gt;"", 0.7426*(2+(PI()^2/3-2)/(1+(2*PI()*(EXP(ABS(C314)/86.17333262-2)-1.075*EXP(-2)))^(3/2))^(2/3)),""))</f>
        <v/>
      </c>
      <c r="J314" s="28" t="str">
        <f t="shared" si="9"/>
        <v/>
      </c>
    </row>
    <row r="315" spans="8:10" x14ac:dyDescent="0.4">
      <c r="H315" s="28" t="str">
        <f t="shared" si="8"/>
        <v/>
      </c>
      <c r="I315" s="28" t="str" cm="1">
        <f t="array" ref="I315">IF(AND(A315&lt;&gt;"", C315&lt;&gt;"", D315&lt;&gt;""), 0.7426 * ((PI()^2/3 + SUMPRODUCT({-0.33,6.9,-7.78,2.75}, H315^{0,1,2,3}) * ABS(C315/86.17333262) + SUMPRODUCT({2,-2,1}, H315^{0,1,2}) * ABS(C315/86.17333262)^2) / (1 + SUMPRODUCT({-0.14,4.08,-2.13}, H315^{0,1,2}) * ABS(C315/86.17333262) + ABS(C315/86.17333262)^2 )), IF(C315&lt;&gt;"", 0.7426*(2+(PI()^2/3-2)/(1+(2*PI()*(EXP(ABS(C315)/86.17333262-2)-1.075*EXP(-2)))^(3/2))^(2/3)),""))</f>
        <v/>
      </c>
      <c r="J315" s="28" t="str">
        <f t="shared" si="9"/>
        <v/>
      </c>
    </row>
    <row r="316" spans="8:10" x14ac:dyDescent="0.4">
      <c r="H316" s="28" t="str">
        <f t="shared" si="8"/>
        <v/>
      </c>
      <c r="I316" s="28" t="str" cm="1">
        <f t="array" ref="I316">IF(AND(A316&lt;&gt;"", C316&lt;&gt;"", D316&lt;&gt;""), 0.7426 * ((PI()^2/3 + SUMPRODUCT({-0.33,6.9,-7.78,2.75}, H316^{0,1,2,3}) * ABS(C316/86.17333262) + SUMPRODUCT({2,-2,1}, H316^{0,1,2}) * ABS(C316/86.17333262)^2) / (1 + SUMPRODUCT({-0.14,4.08,-2.13}, H316^{0,1,2}) * ABS(C316/86.17333262) + ABS(C316/86.17333262)^2 )), IF(C316&lt;&gt;"", 0.7426*(2+(PI()^2/3-2)/(1+(2*PI()*(EXP(ABS(C316)/86.17333262-2)-1.075*EXP(-2)))^(3/2))^(2/3)),""))</f>
        <v/>
      </c>
      <c r="J316" s="28" t="str">
        <f t="shared" si="9"/>
        <v/>
      </c>
    </row>
    <row r="317" spans="8:10" x14ac:dyDescent="0.4">
      <c r="H317" s="28" t="str">
        <f t="shared" si="8"/>
        <v/>
      </c>
      <c r="I317" s="28" t="str" cm="1">
        <f t="array" ref="I317">IF(AND(A317&lt;&gt;"", C317&lt;&gt;"", D317&lt;&gt;""), 0.7426 * ((PI()^2/3 + SUMPRODUCT({-0.33,6.9,-7.78,2.75}, H317^{0,1,2,3}) * ABS(C317/86.17333262) + SUMPRODUCT({2,-2,1}, H317^{0,1,2}) * ABS(C317/86.17333262)^2) / (1 + SUMPRODUCT({-0.14,4.08,-2.13}, H317^{0,1,2}) * ABS(C317/86.17333262) + ABS(C317/86.17333262)^2 )), IF(C317&lt;&gt;"", 0.7426*(2+(PI()^2/3-2)/(1+(2*PI()*(EXP(ABS(C317)/86.17333262-2)-1.075*EXP(-2)))^(3/2))^(2/3)),""))</f>
        <v/>
      </c>
      <c r="J317" s="28" t="str">
        <f t="shared" si="9"/>
        <v/>
      </c>
    </row>
    <row r="318" spans="8:10" x14ac:dyDescent="0.4">
      <c r="H318" s="28" t="str">
        <f t="shared" si="8"/>
        <v/>
      </c>
      <c r="I318" s="28" t="str" cm="1">
        <f t="array" ref="I318">IF(AND(A318&lt;&gt;"", C318&lt;&gt;"", D318&lt;&gt;""), 0.7426 * ((PI()^2/3 + SUMPRODUCT({-0.33,6.9,-7.78,2.75}, H318^{0,1,2,3}) * ABS(C318/86.17333262) + SUMPRODUCT({2,-2,1}, H318^{0,1,2}) * ABS(C318/86.17333262)^2) / (1 + SUMPRODUCT({-0.14,4.08,-2.13}, H318^{0,1,2}) * ABS(C318/86.17333262) + ABS(C318/86.17333262)^2 )), IF(C318&lt;&gt;"", 0.7426*(2+(PI()^2/3-2)/(1+(2*PI()*(EXP(ABS(C318)/86.17333262-2)-1.075*EXP(-2)))^(3/2))^(2/3)),""))</f>
        <v/>
      </c>
      <c r="J318" s="28" t="str">
        <f t="shared" si="9"/>
        <v/>
      </c>
    </row>
    <row r="319" spans="8:10" x14ac:dyDescent="0.4">
      <c r="H319" s="28" t="str">
        <f t="shared" si="8"/>
        <v/>
      </c>
      <c r="I319" s="28" t="str" cm="1">
        <f t="array" ref="I319">IF(AND(A319&lt;&gt;"", C319&lt;&gt;"", D319&lt;&gt;""), 0.7426 * ((PI()^2/3 + SUMPRODUCT({-0.33,6.9,-7.78,2.75}, H319^{0,1,2,3}) * ABS(C319/86.17333262) + SUMPRODUCT({2,-2,1}, H319^{0,1,2}) * ABS(C319/86.17333262)^2) / (1 + SUMPRODUCT({-0.14,4.08,-2.13}, H319^{0,1,2}) * ABS(C319/86.17333262) + ABS(C319/86.17333262)^2 )), IF(C319&lt;&gt;"", 0.7426*(2+(PI()^2/3-2)/(1+(2*PI()*(EXP(ABS(C319)/86.17333262-2)-1.075*EXP(-2)))^(3/2))^(2/3)),""))</f>
        <v/>
      </c>
      <c r="J319" s="28" t="str">
        <f t="shared" si="9"/>
        <v/>
      </c>
    </row>
    <row r="320" spans="8:10" x14ac:dyDescent="0.4">
      <c r="H320" s="28" t="str">
        <f t="shared" si="8"/>
        <v/>
      </c>
      <c r="I320" s="28" t="str" cm="1">
        <f t="array" ref="I320">IF(AND(A320&lt;&gt;"", C320&lt;&gt;"", D320&lt;&gt;""), 0.7426 * ((PI()^2/3 + SUMPRODUCT({-0.33,6.9,-7.78,2.75}, H320^{0,1,2,3}) * ABS(C320/86.17333262) + SUMPRODUCT({2,-2,1}, H320^{0,1,2}) * ABS(C320/86.17333262)^2) / (1 + SUMPRODUCT({-0.14,4.08,-2.13}, H320^{0,1,2}) * ABS(C320/86.17333262) + ABS(C320/86.17333262)^2 )), IF(C320&lt;&gt;"", 0.7426*(2+(PI()^2/3-2)/(1+(2*PI()*(EXP(ABS(C320)/86.17333262-2)-1.075*EXP(-2)))^(3/2))^(2/3)),""))</f>
        <v/>
      </c>
      <c r="J320" s="28" t="str">
        <f t="shared" si="9"/>
        <v/>
      </c>
    </row>
    <row r="321" spans="8:10" x14ac:dyDescent="0.4">
      <c r="H321" s="28" t="str">
        <f t="shared" si="8"/>
        <v/>
      </c>
      <c r="I321" s="28" t="str" cm="1">
        <f t="array" ref="I321">IF(AND(A321&lt;&gt;"", C321&lt;&gt;"", D321&lt;&gt;""), 0.7426 * ((PI()^2/3 + SUMPRODUCT({-0.33,6.9,-7.78,2.75}, H321^{0,1,2,3}) * ABS(C321/86.17333262) + SUMPRODUCT({2,-2,1}, H321^{0,1,2}) * ABS(C321/86.17333262)^2) / (1 + SUMPRODUCT({-0.14,4.08,-2.13}, H321^{0,1,2}) * ABS(C321/86.17333262) + ABS(C321/86.17333262)^2 )), IF(C321&lt;&gt;"", 0.7426*(2+(PI()^2/3-2)/(1+(2*PI()*(EXP(ABS(C321)/86.17333262-2)-1.075*EXP(-2)))^(3/2))^(2/3)),""))</f>
        <v/>
      </c>
      <c r="J321" s="28" t="str">
        <f t="shared" si="9"/>
        <v/>
      </c>
    </row>
    <row r="322" spans="8:10" x14ac:dyDescent="0.4">
      <c r="H322" s="28" t="str">
        <f t="shared" si="8"/>
        <v/>
      </c>
      <c r="I322" s="28" t="str" cm="1">
        <f t="array" ref="I322">IF(AND(A322&lt;&gt;"", C322&lt;&gt;"", D322&lt;&gt;""), 0.7426 * ((PI()^2/3 + SUMPRODUCT({-0.33,6.9,-7.78,2.75}, H322^{0,1,2,3}) * ABS(C322/86.17333262) + SUMPRODUCT({2,-2,1}, H322^{0,1,2}) * ABS(C322/86.17333262)^2) / (1 + SUMPRODUCT({-0.14,4.08,-2.13}, H322^{0,1,2}) * ABS(C322/86.17333262) + ABS(C322/86.17333262)^2 )), IF(C322&lt;&gt;"", 0.7426*(2+(PI()^2/3-2)/(1+(2*PI()*(EXP(ABS(C322)/86.17333262-2)-1.075*EXP(-2)))^(3/2))^(2/3)),""))</f>
        <v/>
      </c>
      <c r="J322" s="28" t="str">
        <f t="shared" si="9"/>
        <v/>
      </c>
    </row>
    <row r="323" spans="8:10" x14ac:dyDescent="0.4">
      <c r="H323" s="28" t="str">
        <f t="shared" ref="H323:H386" si="10">IF(AND(A323&lt;&gt;"", C323&lt;&gt;"", D323&lt;&gt;""), 3/(2000000*D323/86.17333262/A323 + 3), IF(C323&lt;&gt;"", 0,""))</f>
        <v/>
      </c>
      <c r="I323" s="28" t="str" cm="1">
        <f t="array" ref="I323">IF(AND(A323&lt;&gt;"", C323&lt;&gt;"", D323&lt;&gt;""), 0.7426 * ((PI()^2/3 + SUMPRODUCT({-0.33,6.9,-7.78,2.75}, H323^{0,1,2,3}) * ABS(C323/86.17333262) + SUMPRODUCT({2,-2,1}, H323^{0,1,2}) * ABS(C323/86.17333262)^2) / (1 + SUMPRODUCT({-0.14,4.08,-2.13}, H323^{0,1,2}) * ABS(C323/86.17333262) + ABS(C323/86.17333262)^2 )), IF(C323&lt;&gt;"", 0.7426*(2+(PI()^2/3-2)/(1+(2*PI()*(EXP(ABS(C323)/86.17333262-2)-1.075*EXP(-2)))^(3/2))^(2/3)),""))</f>
        <v/>
      </c>
      <c r="J323" s="28" t="str">
        <f t="shared" ref="J323:J386" si="11">IF(AND(A323&lt;&gt;"",B323&lt;&gt;"",I323&lt;&gt;""),A323*B323*I323*0.000001,"")</f>
        <v/>
      </c>
    </row>
    <row r="324" spans="8:10" x14ac:dyDescent="0.4">
      <c r="H324" s="28" t="str">
        <f t="shared" si="10"/>
        <v/>
      </c>
      <c r="I324" s="28" t="str" cm="1">
        <f t="array" ref="I324">IF(AND(A324&lt;&gt;"", C324&lt;&gt;"", D324&lt;&gt;""), 0.7426 * ((PI()^2/3 + SUMPRODUCT({-0.33,6.9,-7.78,2.75}, H324^{0,1,2,3}) * ABS(C324/86.17333262) + SUMPRODUCT({2,-2,1}, H324^{0,1,2}) * ABS(C324/86.17333262)^2) / (1 + SUMPRODUCT({-0.14,4.08,-2.13}, H324^{0,1,2}) * ABS(C324/86.17333262) + ABS(C324/86.17333262)^2 )), IF(C324&lt;&gt;"", 0.7426*(2+(PI()^2/3-2)/(1+(2*PI()*(EXP(ABS(C324)/86.17333262-2)-1.075*EXP(-2)))^(3/2))^(2/3)),""))</f>
        <v/>
      </c>
      <c r="J324" s="28" t="str">
        <f t="shared" si="11"/>
        <v/>
      </c>
    </row>
    <row r="325" spans="8:10" x14ac:dyDescent="0.4">
      <c r="H325" s="28" t="str">
        <f t="shared" si="10"/>
        <v/>
      </c>
      <c r="I325" s="28" t="str" cm="1">
        <f t="array" ref="I325">IF(AND(A325&lt;&gt;"", C325&lt;&gt;"", D325&lt;&gt;""), 0.7426 * ((PI()^2/3 + SUMPRODUCT({-0.33,6.9,-7.78,2.75}, H325^{0,1,2,3}) * ABS(C325/86.17333262) + SUMPRODUCT({2,-2,1}, H325^{0,1,2}) * ABS(C325/86.17333262)^2) / (1 + SUMPRODUCT({-0.14,4.08,-2.13}, H325^{0,1,2}) * ABS(C325/86.17333262) + ABS(C325/86.17333262)^2 )), IF(C325&lt;&gt;"", 0.7426*(2+(PI()^2/3-2)/(1+(2*PI()*(EXP(ABS(C325)/86.17333262-2)-1.075*EXP(-2)))^(3/2))^(2/3)),""))</f>
        <v/>
      </c>
      <c r="J325" s="28" t="str">
        <f t="shared" si="11"/>
        <v/>
      </c>
    </row>
    <row r="326" spans="8:10" x14ac:dyDescent="0.4">
      <c r="H326" s="28" t="str">
        <f t="shared" si="10"/>
        <v/>
      </c>
      <c r="I326" s="28" t="str" cm="1">
        <f t="array" ref="I326">IF(AND(A326&lt;&gt;"", C326&lt;&gt;"", D326&lt;&gt;""), 0.7426 * ((PI()^2/3 + SUMPRODUCT({-0.33,6.9,-7.78,2.75}, H326^{0,1,2,3}) * ABS(C326/86.17333262) + SUMPRODUCT({2,-2,1}, H326^{0,1,2}) * ABS(C326/86.17333262)^2) / (1 + SUMPRODUCT({-0.14,4.08,-2.13}, H326^{0,1,2}) * ABS(C326/86.17333262) + ABS(C326/86.17333262)^2 )), IF(C326&lt;&gt;"", 0.7426*(2+(PI()^2/3-2)/(1+(2*PI()*(EXP(ABS(C326)/86.17333262-2)-1.075*EXP(-2)))^(3/2))^(2/3)),""))</f>
        <v/>
      </c>
      <c r="J326" s="28" t="str">
        <f t="shared" si="11"/>
        <v/>
      </c>
    </row>
    <row r="327" spans="8:10" x14ac:dyDescent="0.4">
      <c r="H327" s="28" t="str">
        <f t="shared" si="10"/>
        <v/>
      </c>
      <c r="I327" s="28" t="str" cm="1">
        <f t="array" ref="I327">IF(AND(A327&lt;&gt;"", C327&lt;&gt;"", D327&lt;&gt;""), 0.7426 * ((PI()^2/3 + SUMPRODUCT({-0.33,6.9,-7.78,2.75}, H327^{0,1,2,3}) * ABS(C327/86.17333262) + SUMPRODUCT({2,-2,1}, H327^{0,1,2}) * ABS(C327/86.17333262)^2) / (1 + SUMPRODUCT({-0.14,4.08,-2.13}, H327^{0,1,2}) * ABS(C327/86.17333262) + ABS(C327/86.17333262)^2 )), IF(C327&lt;&gt;"", 0.7426*(2+(PI()^2/3-2)/(1+(2*PI()*(EXP(ABS(C327)/86.17333262-2)-1.075*EXP(-2)))^(3/2))^(2/3)),""))</f>
        <v/>
      </c>
      <c r="J327" s="28" t="str">
        <f t="shared" si="11"/>
        <v/>
      </c>
    </row>
    <row r="328" spans="8:10" x14ac:dyDescent="0.4">
      <c r="H328" s="28" t="str">
        <f t="shared" si="10"/>
        <v/>
      </c>
      <c r="I328" s="28" t="str" cm="1">
        <f t="array" ref="I328">IF(AND(A328&lt;&gt;"", C328&lt;&gt;"", D328&lt;&gt;""), 0.7426 * ((PI()^2/3 + SUMPRODUCT({-0.33,6.9,-7.78,2.75}, H328^{0,1,2,3}) * ABS(C328/86.17333262) + SUMPRODUCT({2,-2,1}, H328^{0,1,2}) * ABS(C328/86.17333262)^2) / (1 + SUMPRODUCT({-0.14,4.08,-2.13}, H328^{0,1,2}) * ABS(C328/86.17333262) + ABS(C328/86.17333262)^2 )), IF(C328&lt;&gt;"", 0.7426*(2+(PI()^2/3-2)/(1+(2*PI()*(EXP(ABS(C328)/86.17333262-2)-1.075*EXP(-2)))^(3/2))^(2/3)),""))</f>
        <v/>
      </c>
      <c r="J328" s="28" t="str">
        <f t="shared" si="11"/>
        <v/>
      </c>
    </row>
    <row r="329" spans="8:10" x14ac:dyDescent="0.4">
      <c r="H329" s="28" t="str">
        <f t="shared" si="10"/>
        <v/>
      </c>
      <c r="I329" s="28" t="str" cm="1">
        <f t="array" ref="I329">IF(AND(A329&lt;&gt;"", C329&lt;&gt;"", D329&lt;&gt;""), 0.7426 * ((PI()^2/3 + SUMPRODUCT({-0.33,6.9,-7.78,2.75}, H329^{0,1,2,3}) * ABS(C329/86.17333262) + SUMPRODUCT({2,-2,1}, H329^{0,1,2}) * ABS(C329/86.17333262)^2) / (1 + SUMPRODUCT({-0.14,4.08,-2.13}, H329^{0,1,2}) * ABS(C329/86.17333262) + ABS(C329/86.17333262)^2 )), IF(C329&lt;&gt;"", 0.7426*(2+(PI()^2/3-2)/(1+(2*PI()*(EXP(ABS(C329)/86.17333262-2)-1.075*EXP(-2)))^(3/2))^(2/3)),""))</f>
        <v/>
      </c>
      <c r="J329" s="28" t="str">
        <f t="shared" si="11"/>
        <v/>
      </c>
    </row>
    <row r="330" spans="8:10" x14ac:dyDescent="0.4">
      <c r="H330" s="28" t="str">
        <f t="shared" si="10"/>
        <v/>
      </c>
      <c r="I330" s="28" t="str" cm="1">
        <f t="array" ref="I330">IF(AND(A330&lt;&gt;"", C330&lt;&gt;"", D330&lt;&gt;""), 0.7426 * ((PI()^2/3 + SUMPRODUCT({-0.33,6.9,-7.78,2.75}, H330^{0,1,2,3}) * ABS(C330/86.17333262) + SUMPRODUCT({2,-2,1}, H330^{0,1,2}) * ABS(C330/86.17333262)^2) / (1 + SUMPRODUCT({-0.14,4.08,-2.13}, H330^{0,1,2}) * ABS(C330/86.17333262) + ABS(C330/86.17333262)^2 )), IF(C330&lt;&gt;"", 0.7426*(2+(PI()^2/3-2)/(1+(2*PI()*(EXP(ABS(C330)/86.17333262-2)-1.075*EXP(-2)))^(3/2))^(2/3)),""))</f>
        <v/>
      </c>
      <c r="J330" s="28" t="str">
        <f t="shared" si="11"/>
        <v/>
      </c>
    </row>
    <row r="331" spans="8:10" x14ac:dyDescent="0.4">
      <c r="H331" s="28" t="str">
        <f t="shared" si="10"/>
        <v/>
      </c>
      <c r="I331" s="28" t="str" cm="1">
        <f t="array" ref="I331">IF(AND(A331&lt;&gt;"", C331&lt;&gt;"", D331&lt;&gt;""), 0.7426 * ((PI()^2/3 + SUMPRODUCT({-0.33,6.9,-7.78,2.75}, H331^{0,1,2,3}) * ABS(C331/86.17333262) + SUMPRODUCT({2,-2,1}, H331^{0,1,2}) * ABS(C331/86.17333262)^2) / (1 + SUMPRODUCT({-0.14,4.08,-2.13}, H331^{0,1,2}) * ABS(C331/86.17333262) + ABS(C331/86.17333262)^2 )), IF(C331&lt;&gt;"", 0.7426*(2+(PI()^2/3-2)/(1+(2*PI()*(EXP(ABS(C331)/86.17333262-2)-1.075*EXP(-2)))^(3/2))^(2/3)),""))</f>
        <v/>
      </c>
      <c r="J331" s="28" t="str">
        <f t="shared" si="11"/>
        <v/>
      </c>
    </row>
    <row r="332" spans="8:10" x14ac:dyDescent="0.4">
      <c r="H332" s="28" t="str">
        <f t="shared" si="10"/>
        <v/>
      </c>
      <c r="I332" s="28" t="str" cm="1">
        <f t="array" ref="I332">IF(AND(A332&lt;&gt;"", C332&lt;&gt;"", D332&lt;&gt;""), 0.7426 * ((PI()^2/3 + SUMPRODUCT({-0.33,6.9,-7.78,2.75}, H332^{0,1,2,3}) * ABS(C332/86.17333262) + SUMPRODUCT({2,-2,1}, H332^{0,1,2}) * ABS(C332/86.17333262)^2) / (1 + SUMPRODUCT({-0.14,4.08,-2.13}, H332^{0,1,2}) * ABS(C332/86.17333262) + ABS(C332/86.17333262)^2 )), IF(C332&lt;&gt;"", 0.7426*(2+(PI()^2/3-2)/(1+(2*PI()*(EXP(ABS(C332)/86.17333262-2)-1.075*EXP(-2)))^(3/2))^(2/3)),""))</f>
        <v/>
      </c>
      <c r="J332" s="28" t="str">
        <f t="shared" si="11"/>
        <v/>
      </c>
    </row>
    <row r="333" spans="8:10" x14ac:dyDescent="0.4">
      <c r="H333" s="28" t="str">
        <f t="shared" si="10"/>
        <v/>
      </c>
      <c r="I333" s="28" t="str" cm="1">
        <f t="array" ref="I333">IF(AND(A333&lt;&gt;"", C333&lt;&gt;"", D333&lt;&gt;""), 0.7426 * ((PI()^2/3 + SUMPRODUCT({-0.33,6.9,-7.78,2.75}, H333^{0,1,2,3}) * ABS(C333/86.17333262) + SUMPRODUCT({2,-2,1}, H333^{0,1,2}) * ABS(C333/86.17333262)^2) / (1 + SUMPRODUCT({-0.14,4.08,-2.13}, H333^{0,1,2}) * ABS(C333/86.17333262) + ABS(C333/86.17333262)^2 )), IF(C333&lt;&gt;"", 0.7426*(2+(PI()^2/3-2)/(1+(2*PI()*(EXP(ABS(C333)/86.17333262-2)-1.075*EXP(-2)))^(3/2))^(2/3)),""))</f>
        <v/>
      </c>
      <c r="J333" s="28" t="str">
        <f t="shared" si="11"/>
        <v/>
      </c>
    </row>
    <row r="334" spans="8:10" x14ac:dyDescent="0.4">
      <c r="H334" s="28" t="str">
        <f t="shared" si="10"/>
        <v/>
      </c>
      <c r="I334" s="28" t="str" cm="1">
        <f t="array" ref="I334">IF(AND(A334&lt;&gt;"", C334&lt;&gt;"", D334&lt;&gt;""), 0.7426 * ((PI()^2/3 + SUMPRODUCT({-0.33,6.9,-7.78,2.75}, H334^{0,1,2,3}) * ABS(C334/86.17333262) + SUMPRODUCT({2,-2,1}, H334^{0,1,2}) * ABS(C334/86.17333262)^2) / (1 + SUMPRODUCT({-0.14,4.08,-2.13}, H334^{0,1,2}) * ABS(C334/86.17333262) + ABS(C334/86.17333262)^2 )), IF(C334&lt;&gt;"", 0.7426*(2+(PI()^2/3-2)/(1+(2*PI()*(EXP(ABS(C334)/86.17333262-2)-1.075*EXP(-2)))^(3/2))^(2/3)),""))</f>
        <v/>
      </c>
      <c r="J334" s="28" t="str">
        <f t="shared" si="11"/>
        <v/>
      </c>
    </row>
    <row r="335" spans="8:10" x14ac:dyDescent="0.4">
      <c r="H335" s="28" t="str">
        <f t="shared" si="10"/>
        <v/>
      </c>
      <c r="I335" s="28" t="str" cm="1">
        <f t="array" ref="I335">IF(AND(A335&lt;&gt;"", C335&lt;&gt;"", D335&lt;&gt;""), 0.7426 * ((PI()^2/3 + SUMPRODUCT({-0.33,6.9,-7.78,2.75}, H335^{0,1,2,3}) * ABS(C335/86.17333262) + SUMPRODUCT({2,-2,1}, H335^{0,1,2}) * ABS(C335/86.17333262)^2) / (1 + SUMPRODUCT({-0.14,4.08,-2.13}, H335^{0,1,2}) * ABS(C335/86.17333262) + ABS(C335/86.17333262)^2 )), IF(C335&lt;&gt;"", 0.7426*(2+(PI()^2/3-2)/(1+(2*PI()*(EXP(ABS(C335)/86.17333262-2)-1.075*EXP(-2)))^(3/2))^(2/3)),""))</f>
        <v/>
      </c>
      <c r="J335" s="28" t="str">
        <f t="shared" si="11"/>
        <v/>
      </c>
    </row>
    <row r="336" spans="8:10" x14ac:dyDescent="0.4">
      <c r="H336" s="28" t="str">
        <f t="shared" si="10"/>
        <v/>
      </c>
      <c r="I336" s="28" t="str" cm="1">
        <f t="array" ref="I336">IF(AND(A336&lt;&gt;"", C336&lt;&gt;"", D336&lt;&gt;""), 0.7426 * ((PI()^2/3 + SUMPRODUCT({-0.33,6.9,-7.78,2.75}, H336^{0,1,2,3}) * ABS(C336/86.17333262) + SUMPRODUCT({2,-2,1}, H336^{0,1,2}) * ABS(C336/86.17333262)^2) / (1 + SUMPRODUCT({-0.14,4.08,-2.13}, H336^{0,1,2}) * ABS(C336/86.17333262) + ABS(C336/86.17333262)^2 )), IF(C336&lt;&gt;"", 0.7426*(2+(PI()^2/3-2)/(1+(2*PI()*(EXP(ABS(C336)/86.17333262-2)-1.075*EXP(-2)))^(3/2))^(2/3)),""))</f>
        <v/>
      </c>
      <c r="J336" s="28" t="str">
        <f t="shared" si="11"/>
        <v/>
      </c>
    </row>
    <row r="337" spans="8:10" x14ac:dyDescent="0.4">
      <c r="H337" s="28" t="str">
        <f t="shared" si="10"/>
        <v/>
      </c>
      <c r="I337" s="28" t="str" cm="1">
        <f t="array" ref="I337">IF(AND(A337&lt;&gt;"", C337&lt;&gt;"", D337&lt;&gt;""), 0.7426 * ((PI()^2/3 + SUMPRODUCT({-0.33,6.9,-7.78,2.75}, H337^{0,1,2,3}) * ABS(C337/86.17333262) + SUMPRODUCT({2,-2,1}, H337^{0,1,2}) * ABS(C337/86.17333262)^2) / (1 + SUMPRODUCT({-0.14,4.08,-2.13}, H337^{0,1,2}) * ABS(C337/86.17333262) + ABS(C337/86.17333262)^2 )), IF(C337&lt;&gt;"", 0.7426*(2+(PI()^2/3-2)/(1+(2*PI()*(EXP(ABS(C337)/86.17333262-2)-1.075*EXP(-2)))^(3/2))^(2/3)),""))</f>
        <v/>
      </c>
      <c r="J337" s="28" t="str">
        <f t="shared" si="11"/>
        <v/>
      </c>
    </row>
    <row r="338" spans="8:10" x14ac:dyDescent="0.4">
      <c r="H338" s="28" t="str">
        <f t="shared" si="10"/>
        <v/>
      </c>
      <c r="I338" s="28" t="str" cm="1">
        <f t="array" ref="I338">IF(AND(A338&lt;&gt;"", C338&lt;&gt;"", D338&lt;&gt;""), 0.7426 * ((PI()^2/3 + SUMPRODUCT({-0.33,6.9,-7.78,2.75}, H338^{0,1,2,3}) * ABS(C338/86.17333262) + SUMPRODUCT({2,-2,1}, H338^{0,1,2}) * ABS(C338/86.17333262)^2) / (1 + SUMPRODUCT({-0.14,4.08,-2.13}, H338^{0,1,2}) * ABS(C338/86.17333262) + ABS(C338/86.17333262)^2 )), IF(C338&lt;&gt;"", 0.7426*(2+(PI()^2/3-2)/(1+(2*PI()*(EXP(ABS(C338)/86.17333262-2)-1.075*EXP(-2)))^(3/2))^(2/3)),""))</f>
        <v/>
      </c>
      <c r="J338" s="28" t="str">
        <f t="shared" si="11"/>
        <v/>
      </c>
    </row>
    <row r="339" spans="8:10" x14ac:dyDescent="0.4">
      <c r="H339" s="28" t="str">
        <f t="shared" si="10"/>
        <v/>
      </c>
      <c r="I339" s="28" t="str" cm="1">
        <f t="array" ref="I339">IF(AND(A339&lt;&gt;"", C339&lt;&gt;"", D339&lt;&gt;""), 0.7426 * ((PI()^2/3 + SUMPRODUCT({-0.33,6.9,-7.78,2.75}, H339^{0,1,2,3}) * ABS(C339/86.17333262) + SUMPRODUCT({2,-2,1}, H339^{0,1,2}) * ABS(C339/86.17333262)^2) / (1 + SUMPRODUCT({-0.14,4.08,-2.13}, H339^{0,1,2}) * ABS(C339/86.17333262) + ABS(C339/86.17333262)^2 )), IF(C339&lt;&gt;"", 0.7426*(2+(PI()^2/3-2)/(1+(2*PI()*(EXP(ABS(C339)/86.17333262-2)-1.075*EXP(-2)))^(3/2))^(2/3)),""))</f>
        <v/>
      </c>
      <c r="J339" s="28" t="str">
        <f t="shared" si="11"/>
        <v/>
      </c>
    </row>
    <row r="340" spans="8:10" x14ac:dyDescent="0.4">
      <c r="H340" s="28" t="str">
        <f t="shared" si="10"/>
        <v/>
      </c>
      <c r="I340" s="28" t="str" cm="1">
        <f t="array" ref="I340">IF(AND(A340&lt;&gt;"", C340&lt;&gt;"", D340&lt;&gt;""), 0.7426 * ((PI()^2/3 + SUMPRODUCT({-0.33,6.9,-7.78,2.75}, H340^{0,1,2,3}) * ABS(C340/86.17333262) + SUMPRODUCT({2,-2,1}, H340^{0,1,2}) * ABS(C340/86.17333262)^2) / (1 + SUMPRODUCT({-0.14,4.08,-2.13}, H340^{0,1,2}) * ABS(C340/86.17333262) + ABS(C340/86.17333262)^2 )), IF(C340&lt;&gt;"", 0.7426*(2+(PI()^2/3-2)/(1+(2*PI()*(EXP(ABS(C340)/86.17333262-2)-1.075*EXP(-2)))^(3/2))^(2/3)),""))</f>
        <v/>
      </c>
      <c r="J340" s="28" t="str">
        <f t="shared" si="11"/>
        <v/>
      </c>
    </row>
    <row r="341" spans="8:10" x14ac:dyDescent="0.4">
      <c r="H341" s="28" t="str">
        <f t="shared" si="10"/>
        <v/>
      </c>
      <c r="I341" s="28" t="str" cm="1">
        <f t="array" ref="I341">IF(AND(A341&lt;&gt;"", C341&lt;&gt;"", D341&lt;&gt;""), 0.7426 * ((PI()^2/3 + SUMPRODUCT({-0.33,6.9,-7.78,2.75}, H341^{0,1,2,3}) * ABS(C341/86.17333262) + SUMPRODUCT({2,-2,1}, H341^{0,1,2}) * ABS(C341/86.17333262)^2) / (1 + SUMPRODUCT({-0.14,4.08,-2.13}, H341^{0,1,2}) * ABS(C341/86.17333262) + ABS(C341/86.17333262)^2 )), IF(C341&lt;&gt;"", 0.7426*(2+(PI()^2/3-2)/(1+(2*PI()*(EXP(ABS(C341)/86.17333262-2)-1.075*EXP(-2)))^(3/2))^(2/3)),""))</f>
        <v/>
      </c>
      <c r="J341" s="28" t="str">
        <f t="shared" si="11"/>
        <v/>
      </c>
    </row>
    <row r="342" spans="8:10" x14ac:dyDescent="0.4">
      <c r="H342" s="28" t="str">
        <f t="shared" si="10"/>
        <v/>
      </c>
      <c r="I342" s="28" t="str" cm="1">
        <f t="array" ref="I342">IF(AND(A342&lt;&gt;"", C342&lt;&gt;"", D342&lt;&gt;""), 0.7426 * ((PI()^2/3 + SUMPRODUCT({-0.33,6.9,-7.78,2.75}, H342^{0,1,2,3}) * ABS(C342/86.17333262) + SUMPRODUCT({2,-2,1}, H342^{0,1,2}) * ABS(C342/86.17333262)^2) / (1 + SUMPRODUCT({-0.14,4.08,-2.13}, H342^{0,1,2}) * ABS(C342/86.17333262) + ABS(C342/86.17333262)^2 )), IF(C342&lt;&gt;"", 0.7426*(2+(PI()^2/3-2)/(1+(2*PI()*(EXP(ABS(C342)/86.17333262-2)-1.075*EXP(-2)))^(3/2))^(2/3)),""))</f>
        <v/>
      </c>
      <c r="J342" s="28" t="str">
        <f t="shared" si="11"/>
        <v/>
      </c>
    </row>
    <row r="343" spans="8:10" x14ac:dyDescent="0.4">
      <c r="H343" s="28" t="str">
        <f t="shared" si="10"/>
        <v/>
      </c>
      <c r="I343" s="28" t="str" cm="1">
        <f t="array" ref="I343">IF(AND(A343&lt;&gt;"", C343&lt;&gt;"", D343&lt;&gt;""), 0.7426 * ((PI()^2/3 + SUMPRODUCT({-0.33,6.9,-7.78,2.75}, H343^{0,1,2,3}) * ABS(C343/86.17333262) + SUMPRODUCT({2,-2,1}, H343^{0,1,2}) * ABS(C343/86.17333262)^2) / (1 + SUMPRODUCT({-0.14,4.08,-2.13}, H343^{0,1,2}) * ABS(C343/86.17333262) + ABS(C343/86.17333262)^2 )), IF(C343&lt;&gt;"", 0.7426*(2+(PI()^2/3-2)/(1+(2*PI()*(EXP(ABS(C343)/86.17333262-2)-1.075*EXP(-2)))^(3/2))^(2/3)),""))</f>
        <v/>
      </c>
      <c r="J343" s="28" t="str">
        <f t="shared" si="11"/>
        <v/>
      </c>
    </row>
    <row r="344" spans="8:10" x14ac:dyDescent="0.4">
      <c r="H344" s="28" t="str">
        <f t="shared" si="10"/>
        <v/>
      </c>
      <c r="I344" s="28" t="str" cm="1">
        <f t="array" ref="I344">IF(AND(A344&lt;&gt;"", C344&lt;&gt;"", D344&lt;&gt;""), 0.7426 * ((PI()^2/3 + SUMPRODUCT({-0.33,6.9,-7.78,2.75}, H344^{0,1,2,3}) * ABS(C344/86.17333262) + SUMPRODUCT({2,-2,1}, H344^{0,1,2}) * ABS(C344/86.17333262)^2) / (1 + SUMPRODUCT({-0.14,4.08,-2.13}, H344^{0,1,2}) * ABS(C344/86.17333262) + ABS(C344/86.17333262)^2 )), IF(C344&lt;&gt;"", 0.7426*(2+(PI()^2/3-2)/(1+(2*PI()*(EXP(ABS(C344)/86.17333262-2)-1.075*EXP(-2)))^(3/2))^(2/3)),""))</f>
        <v/>
      </c>
      <c r="J344" s="28" t="str">
        <f t="shared" si="11"/>
        <v/>
      </c>
    </row>
    <row r="345" spans="8:10" x14ac:dyDescent="0.4">
      <c r="H345" s="28" t="str">
        <f t="shared" si="10"/>
        <v/>
      </c>
      <c r="I345" s="28" t="str" cm="1">
        <f t="array" ref="I345">IF(AND(A345&lt;&gt;"", C345&lt;&gt;"", D345&lt;&gt;""), 0.7426 * ((PI()^2/3 + SUMPRODUCT({-0.33,6.9,-7.78,2.75}, H345^{0,1,2,3}) * ABS(C345/86.17333262) + SUMPRODUCT({2,-2,1}, H345^{0,1,2}) * ABS(C345/86.17333262)^2) / (1 + SUMPRODUCT({-0.14,4.08,-2.13}, H345^{0,1,2}) * ABS(C345/86.17333262) + ABS(C345/86.17333262)^2 )), IF(C345&lt;&gt;"", 0.7426*(2+(PI()^2/3-2)/(1+(2*PI()*(EXP(ABS(C345)/86.17333262-2)-1.075*EXP(-2)))^(3/2))^(2/3)),""))</f>
        <v/>
      </c>
      <c r="J345" s="28" t="str">
        <f t="shared" si="11"/>
        <v/>
      </c>
    </row>
    <row r="346" spans="8:10" x14ac:dyDescent="0.4">
      <c r="H346" s="28" t="str">
        <f t="shared" si="10"/>
        <v/>
      </c>
      <c r="I346" s="28" t="str" cm="1">
        <f t="array" ref="I346">IF(AND(A346&lt;&gt;"", C346&lt;&gt;"", D346&lt;&gt;""), 0.7426 * ((PI()^2/3 + SUMPRODUCT({-0.33,6.9,-7.78,2.75}, H346^{0,1,2,3}) * ABS(C346/86.17333262) + SUMPRODUCT({2,-2,1}, H346^{0,1,2}) * ABS(C346/86.17333262)^2) / (1 + SUMPRODUCT({-0.14,4.08,-2.13}, H346^{0,1,2}) * ABS(C346/86.17333262) + ABS(C346/86.17333262)^2 )), IF(C346&lt;&gt;"", 0.7426*(2+(PI()^2/3-2)/(1+(2*PI()*(EXP(ABS(C346)/86.17333262-2)-1.075*EXP(-2)))^(3/2))^(2/3)),""))</f>
        <v/>
      </c>
      <c r="J346" s="28" t="str">
        <f t="shared" si="11"/>
        <v/>
      </c>
    </row>
    <row r="347" spans="8:10" x14ac:dyDescent="0.4">
      <c r="H347" s="28" t="str">
        <f t="shared" si="10"/>
        <v/>
      </c>
      <c r="I347" s="28" t="str" cm="1">
        <f t="array" ref="I347">IF(AND(A347&lt;&gt;"", C347&lt;&gt;"", D347&lt;&gt;""), 0.7426 * ((PI()^2/3 + SUMPRODUCT({-0.33,6.9,-7.78,2.75}, H347^{0,1,2,3}) * ABS(C347/86.17333262) + SUMPRODUCT({2,-2,1}, H347^{0,1,2}) * ABS(C347/86.17333262)^2) / (1 + SUMPRODUCT({-0.14,4.08,-2.13}, H347^{0,1,2}) * ABS(C347/86.17333262) + ABS(C347/86.17333262)^2 )), IF(C347&lt;&gt;"", 0.7426*(2+(PI()^2/3-2)/(1+(2*PI()*(EXP(ABS(C347)/86.17333262-2)-1.075*EXP(-2)))^(3/2))^(2/3)),""))</f>
        <v/>
      </c>
      <c r="J347" s="28" t="str">
        <f t="shared" si="11"/>
        <v/>
      </c>
    </row>
    <row r="348" spans="8:10" x14ac:dyDescent="0.4">
      <c r="H348" s="28" t="str">
        <f t="shared" si="10"/>
        <v/>
      </c>
      <c r="I348" s="28" t="str" cm="1">
        <f t="array" ref="I348">IF(AND(A348&lt;&gt;"", C348&lt;&gt;"", D348&lt;&gt;""), 0.7426 * ((PI()^2/3 + SUMPRODUCT({-0.33,6.9,-7.78,2.75}, H348^{0,1,2,3}) * ABS(C348/86.17333262) + SUMPRODUCT({2,-2,1}, H348^{0,1,2}) * ABS(C348/86.17333262)^2) / (1 + SUMPRODUCT({-0.14,4.08,-2.13}, H348^{0,1,2}) * ABS(C348/86.17333262) + ABS(C348/86.17333262)^2 )), IF(C348&lt;&gt;"", 0.7426*(2+(PI()^2/3-2)/(1+(2*PI()*(EXP(ABS(C348)/86.17333262-2)-1.075*EXP(-2)))^(3/2))^(2/3)),""))</f>
        <v/>
      </c>
      <c r="J348" s="28" t="str">
        <f t="shared" si="11"/>
        <v/>
      </c>
    </row>
    <row r="349" spans="8:10" x14ac:dyDescent="0.4">
      <c r="H349" s="28" t="str">
        <f t="shared" si="10"/>
        <v/>
      </c>
      <c r="I349" s="28" t="str" cm="1">
        <f t="array" ref="I349">IF(AND(A349&lt;&gt;"", C349&lt;&gt;"", D349&lt;&gt;""), 0.7426 * ((PI()^2/3 + SUMPRODUCT({-0.33,6.9,-7.78,2.75}, H349^{0,1,2,3}) * ABS(C349/86.17333262) + SUMPRODUCT({2,-2,1}, H349^{0,1,2}) * ABS(C349/86.17333262)^2) / (1 + SUMPRODUCT({-0.14,4.08,-2.13}, H349^{0,1,2}) * ABS(C349/86.17333262) + ABS(C349/86.17333262)^2 )), IF(C349&lt;&gt;"", 0.7426*(2+(PI()^2/3-2)/(1+(2*PI()*(EXP(ABS(C349)/86.17333262-2)-1.075*EXP(-2)))^(3/2))^(2/3)),""))</f>
        <v/>
      </c>
      <c r="J349" s="28" t="str">
        <f t="shared" si="11"/>
        <v/>
      </c>
    </row>
    <row r="350" spans="8:10" x14ac:dyDescent="0.4">
      <c r="H350" s="28" t="str">
        <f t="shared" si="10"/>
        <v/>
      </c>
      <c r="I350" s="28" t="str" cm="1">
        <f t="array" ref="I350">IF(AND(A350&lt;&gt;"", C350&lt;&gt;"", D350&lt;&gt;""), 0.7426 * ((PI()^2/3 + SUMPRODUCT({-0.33,6.9,-7.78,2.75}, H350^{0,1,2,3}) * ABS(C350/86.17333262) + SUMPRODUCT({2,-2,1}, H350^{0,1,2}) * ABS(C350/86.17333262)^2) / (1 + SUMPRODUCT({-0.14,4.08,-2.13}, H350^{0,1,2}) * ABS(C350/86.17333262) + ABS(C350/86.17333262)^2 )), IF(C350&lt;&gt;"", 0.7426*(2+(PI()^2/3-2)/(1+(2*PI()*(EXP(ABS(C350)/86.17333262-2)-1.075*EXP(-2)))^(3/2))^(2/3)),""))</f>
        <v/>
      </c>
      <c r="J350" s="28" t="str">
        <f t="shared" si="11"/>
        <v/>
      </c>
    </row>
    <row r="351" spans="8:10" x14ac:dyDescent="0.4">
      <c r="H351" s="28" t="str">
        <f t="shared" si="10"/>
        <v/>
      </c>
      <c r="I351" s="28" t="str" cm="1">
        <f t="array" ref="I351">IF(AND(A351&lt;&gt;"", C351&lt;&gt;"", D351&lt;&gt;""), 0.7426 * ((PI()^2/3 + SUMPRODUCT({-0.33,6.9,-7.78,2.75}, H351^{0,1,2,3}) * ABS(C351/86.17333262) + SUMPRODUCT({2,-2,1}, H351^{0,1,2}) * ABS(C351/86.17333262)^2) / (1 + SUMPRODUCT({-0.14,4.08,-2.13}, H351^{0,1,2}) * ABS(C351/86.17333262) + ABS(C351/86.17333262)^2 )), IF(C351&lt;&gt;"", 0.7426*(2+(PI()^2/3-2)/(1+(2*PI()*(EXP(ABS(C351)/86.17333262-2)-1.075*EXP(-2)))^(3/2))^(2/3)),""))</f>
        <v/>
      </c>
      <c r="J351" s="28" t="str">
        <f t="shared" si="11"/>
        <v/>
      </c>
    </row>
    <row r="352" spans="8:10" x14ac:dyDescent="0.4">
      <c r="H352" s="28" t="str">
        <f t="shared" si="10"/>
        <v/>
      </c>
      <c r="I352" s="28" t="str" cm="1">
        <f t="array" ref="I352">IF(AND(A352&lt;&gt;"", C352&lt;&gt;"", D352&lt;&gt;""), 0.7426 * ((PI()^2/3 + SUMPRODUCT({-0.33,6.9,-7.78,2.75}, H352^{0,1,2,3}) * ABS(C352/86.17333262) + SUMPRODUCT({2,-2,1}, H352^{0,1,2}) * ABS(C352/86.17333262)^2) / (1 + SUMPRODUCT({-0.14,4.08,-2.13}, H352^{0,1,2}) * ABS(C352/86.17333262) + ABS(C352/86.17333262)^2 )), IF(C352&lt;&gt;"", 0.7426*(2+(PI()^2/3-2)/(1+(2*PI()*(EXP(ABS(C352)/86.17333262-2)-1.075*EXP(-2)))^(3/2))^(2/3)),""))</f>
        <v/>
      </c>
      <c r="J352" s="28" t="str">
        <f t="shared" si="11"/>
        <v/>
      </c>
    </row>
    <row r="353" spans="8:10" x14ac:dyDescent="0.4">
      <c r="H353" s="28" t="str">
        <f t="shared" si="10"/>
        <v/>
      </c>
      <c r="I353" s="28" t="str" cm="1">
        <f t="array" ref="I353">IF(AND(A353&lt;&gt;"", C353&lt;&gt;"", D353&lt;&gt;""), 0.7426 * ((PI()^2/3 + SUMPRODUCT({-0.33,6.9,-7.78,2.75}, H353^{0,1,2,3}) * ABS(C353/86.17333262) + SUMPRODUCT({2,-2,1}, H353^{0,1,2}) * ABS(C353/86.17333262)^2) / (1 + SUMPRODUCT({-0.14,4.08,-2.13}, H353^{0,1,2}) * ABS(C353/86.17333262) + ABS(C353/86.17333262)^2 )), IF(C353&lt;&gt;"", 0.7426*(2+(PI()^2/3-2)/(1+(2*PI()*(EXP(ABS(C353)/86.17333262-2)-1.075*EXP(-2)))^(3/2))^(2/3)),""))</f>
        <v/>
      </c>
      <c r="J353" s="28" t="str">
        <f t="shared" si="11"/>
        <v/>
      </c>
    </row>
    <row r="354" spans="8:10" x14ac:dyDescent="0.4">
      <c r="H354" s="28" t="str">
        <f t="shared" si="10"/>
        <v/>
      </c>
      <c r="I354" s="28" t="str" cm="1">
        <f t="array" ref="I354">IF(AND(A354&lt;&gt;"", C354&lt;&gt;"", D354&lt;&gt;""), 0.7426 * ((PI()^2/3 + SUMPRODUCT({-0.33,6.9,-7.78,2.75}, H354^{0,1,2,3}) * ABS(C354/86.17333262) + SUMPRODUCT({2,-2,1}, H354^{0,1,2}) * ABS(C354/86.17333262)^2) / (1 + SUMPRODUCT({-0.14,4.08,-2.13}, H354^{0,1,2}) * ABS(C354/86.17333262) + ABS(C354/86.17333262)^2 )), IF(C354&lt;&gt;"", 0.7426*(2+(PI()^2/3-2)/(1+(2*PI()*(EXP(ABS(C354)/86.17333262-2)-1.075*EXP(-2)))^(3/2))^(2/3)),""))</f>
        <v/>
      </c>
      <c r="J354" s="28" t="str">
        <f t="shared" si="11"/>
        <v/>
      </c>
    </row>
    <row r="355" spans="8:10" x14ac:dyDescent="0.4">
      <c r="H355" s="28" t="str">
        <f t="shared" si="10"/>
        <v/>
      </c>
      <c r="I355" s="28" t="str" cm="1">
        <f t="array" ref="I355">IF(AND(A355&lt;&gt;"", C355&lt;&gt;"", D355&lt;&gt;""), 0.7426 * ((PI()^2/3 + SUMPRODUCT({-0.33,6.9,-7.78,2.75}, H355^{0,1,2,3}) * ABS(C355/86.17333262) + SUMPRODUCT({2,-2,1}, H355^{0,1,2}) * ABS(C355/86.17333262)^2) / (1 + SUMPRODUCT({-0.14,4.08,-2.13}, H355^{0,1,2}) * ABS(C355/86.17333262) + ABS(C355/86.17333262)^2 )), IF(C355&lt;&gt;"", 0.7426*(2+(PI()^2/3-2)/(1+(2*PI()*(EXP(ABS(C355)/86.17333262-2)-1.075*EXP(-2)))^(3/2))^(2/3)),""))</f>
        <v/>
      </c>
      <c r="J355" s="28" t="str">
        <f t="shared" si="11"/>
        <v/>
      </c>
    </row>
    <row r="356" spans="8:10" x14ac:dyDescent="0.4">
      <c r="H356" s="28" t="str">
        <f t="shared" si="10"/>
        <v/>
      </c>
      <c r="I356" s="28" t="str" cm="1">
        <f t="array" ref="I356">IF(AND(A356&lt;&gt;"", C356&lt;&gt;"", D356&lt;&gt;""), 0.7426 * ((PI()^2/3 + SUMPRODUCT({-0.33,6.9,-7.78,2.75}, H356^{0,1,2,3}) * ABS(C356/86.17333262) + SUMPRODUCT({2,-2,1}, H356^{0,1,2}) * ABS(C356/86.17333262)^2) / (1 + SUMPRODUCT({-0.14,4.08,-2.13}, H356^{0,1,2}) * ABS(C356/86.17333262) + ABS(C356/86.17333262)^2 )), IF(C356&lt;&gt;"", 0.7426*(2+(PI()^2/3-2)/(1+(2*PI()*(EXP(ABS(C356)/86.17333262-2)-1.075*EXP(-2)))^(3/2))^(2/3)),""))</f>
        <v/>
      </c>
      <c r="J356" s="28" t="str">
        <f t="shared" si="11"/>
        <v/>
      </c>
    </row>
    <row r="357" spans="8:10" x14ac:dyDescent="0.4">
      <c r="H357" s="28" t="str">
        <f t="shared" si="10"/>
        <v/>
      </c>
      <c r="I357" s="28" t="str" cm="1">
        <f t="array" ref="I357">IF(AND(A357&lt;&gt;"", C357&lt;&gt;"", D357&lt;&gt;""), 0.7426 * ((PI()^2/3 + SUMPRODUCT({-0.33,6.9,-7.78,2.75}, H357^{0,1,2,3}) * ABS(C357/86.17333262) + SUMPRODUCT({2,-2,1}, H357^{0,1,2}) * ABS(C357/86.17333262)^2) / (1 + SUMPRODUCT({-0.14,4.08,-2.13}, H357^{0,1,2}) * ABS(C357/86.17333262) + ABS(C357/86.17333262)^2 )), IF(C357&lt;&gt;"", 0.7426*(2+(PI()^2/3-2)/(1+(2*PI()*(EXP(ABS(C357)/86.17333262-2)-1.075*EXP(-2)))^(3/2))^(2/3)),""))</f>
        <v/>
      </c>
      <c r="J357" s="28" t="str">
        <f t="shared" si="11"/>
        <v/>
      </c>
    </row>
    <row r="358" spans="8:10" x14ac:dyDescent="0.4">
      <c r="H358" s="28" t="str">
        <f t="shared" si="10"/>
        <v/>
      </c>
      <c r="I358" s="28" t="str" cm="1">
        <f t="array" ref="I358">IF(AND(A358&lt;&gt;"", C358&lt;&gt;"", D358&lt;&gt;""), 0.7426 * ((PI()^2/3 + SUMPRODUCT({-0.33,6.9,-7.78,2.75}, H358^{0,1,2,3}) * ABS(C358/86.17333262) + SUMPRODUCT({2,-2,1}, H358^{0,1,2}) * ABS(C358/86.17333262)^2) / (1 + SUMPRODUCT({-0.14,4.08,-2.13}, H358^{0,1,2}) * ABS(C358/86.17333262) + ABS(C358/86.17333262)^2 )), IF(C358&lt;&gt;"", 0.7426*(2+(PI()^2/3-2)/(1+(2*PI()*(EXP(ABS(C358)/86.17333262-2)-1.075*EXP(-2)))^(3/2))^(2/3)),""))</f>
        <v/>
      </c>
      <c r="J358" s="28" t="str">
        <f t="shared" si="11"/>
        <v/>
      </c>
    </row>
    <row r="359" spans="8:10" x14ac:dyDescent="0.4">
      <c r="H359" s="28" t="str">
        <f t="shared" si="10"/>
        <v/>
      </c>
      <c r="I359" s="28" t="str" cm="1">
        <f t="array" ref="I359">IF(AND(A359&lt;&gt;"", C359&lt;&gt;"", D359&lt;&gt;""), 0.7426 * ((PI()^2/3 + SUMPRODUCT({-0.33,6.9,-7.78,2.75}, H359^{0,1,2,3}) * ABS(C359/86.17333262) + SUMPRODUCT({2,-2,1}, H359^{0,1,2}) * ABS(C359/86.17333262)^2) / (1 + SUMPRODUCT({-0.14,4.08,-2.13}, H359^{0,1,2}) * ABS(C359/86.17333262) + ABS(C359/86.17333262)^2 )), IF(C359&lt;&gt;"", 0.7426*(2+(PI()^2/3-2)/(1+(2*PI()*(EXP(ABS(C359)/86.17333262-2)-1.075*EXP(-2)))^(3/2))^(2/3)),""))</f>
        <v/>
      </c>
      <c r="J359" s="28" t="str">
        <f t="shared" si="11"/>
        <v/>
      </c>
    </row>
    <row r="360" spans="8:10" x14ac:dyDescent="0.4">
      <c r="H360" s="28" t="str">
        <f t="shared" si="10"/>
        <v/>
      </c>
      <c r="I360" s="28" t="str" cm="1">
        <f t="array" ref="I360">IF(AND(A360&lt;&gt;"", C360&lt;&gt;"", D360&lt;&gt;""), 0.7426 * ((PI()^2/3 + SUMPRODUCT({-0.33,6.9,-7.78,2.75}, H360^{0,1,2,3}) * ABS(C360/86.17333262) + SUMPRODUCT({2,-2,1}, H360^{0,1,2}) * ABS(C360/86.17333262)^2) / (1 + SUMPRODUCT({-0.14,4.08,-2.13}, H360^{0,1,2}) * ABS(C360/86.17333262) + ABS(C360/86.17333262)^2 )), IF(C360&lt;&gt;"", 0.7426*(2+(PI()^2/3-2)/(1+(2*PI()*(EXP(ABS(C360)/86.17333262-2)-1.075*EXP(-2)))^(3/2))^(2/3)),""))</f>
        <v/>
      </c>
      <c r="J360" s="28" t="str">
        <f t="shared" si="11"/>
        <v/>
      </c>
    </row>
    <row r="361" spans="8:10" x14ac:dyDescent="0.4">
      <c r="H361" s="28" t="str">
        <f t="shared" si="10"/>
        <v/>
      </c>
      <c r="I361" s="28" t="str" cm="1">
        <f t="array" ref="I361">IF(AND(A361&lt;&gt;"", C361&lt;&gt;"", D361&lt;&gt;""), 0.7426 * ((PI()^2/3 + SUMPRODUCT({-0.33,6.9,-7.78,2.75}, H361^{0,1,2,3}) * ABS(C361/86.17333262) + SUMPRODUCT({2,-2,1}, H361^{0,1,2}) * ABS(C361/86.17333262)^2) / (1 + SUMPRODUCT({-0.14,4.08,-2.13}, H361^{0,1,2}) * ABS(C361/86.17333262) + ABS(C361/86.17333262)^2 )), IF(C361&lt;&gt;"", 0.7426*(2+(PI()^2/3-2)/(1+(2*PI()*(EXP(ABS(C361)/86.17333262-2)-1.075*EXP(-2)))^(3/2))^(2/3)),""))</f>
        <v/>
      </c>
      <c r="J361" s="28" t="str">
        <f t="shared" si="11"/>
        <v/>
      </c>
    </row>
    <row r="362" spans="8:10" x14ac:dyDescent="0.4">
      <c r="H362" s="28" t="str">
        <f t="shared" si="10"/>
        <v/>
      </c>
      <c r="I362" s="28" t="str" cm="1">
        <f t="array" ref="I362">IF(AND(A362&lt;&gt;"", C362&lt;&gt;"", D362&lt;&gt;""), 0.7426 * ((PI()^2/3 + SUMPRODUCT({-0.33,6.9,-7.78,2.75}, H362^{0,1,2,3}) * ABS(C362/86.17333262) + SUMPRODUCT({2,-2,1}, H362^{0,1,2}) * ABS(C362/86.17333262)^2) / (1 + SUMPRODUCT({-0.14,4.08,-2.13}, H362^{0,1,2}) * ABS(C362/86.17333262) + ABS(C362/86.17333262)^2 )), IF(C362&lt;&gt;"", 0.7426*(2+(PI()^2/3-2)/(1+(2*PI()*(EXP(ABS(C362)/86.17333262-2)-1.075*EXP(-2)))^(3/2))^(2/3)),""))</f>
        <v/>
      </c>
      <c r="J362" s="28" t="str">
        <f t="shared" si="11"/>
        <v/>
      </c>
    </row>
    <row r="363" spans="8:10" x14ac:dyDescent="0.4">
      <c r="H363" s="28" t="str">
        <f t="shared" si="10"/>
        <v/>
      </c>
      <c r="I363" s="28" t="str" cm="1">
        <f t="array" ref="I363">IF(AND(A363&lt;&gt;"", C363&lt;&gt;"", D363&lt;&gt;""), 0.7426 * ((PI()^2/3 + SUMPRODUCT({-0.33,6.9,-7.78,2.75}, H363^{0,1,2,3}) * ABS(C363/86.17333262) + SUMPRODUCT({2,-2,1}, H363^{0,1,2}) * ABS(C363/86.17333262)^2) / (1 + SUMPRODUCT({-0.14,4.08,-2.13}, H363^{0,1,2}) * ABS(C363/86.17333262) + ABS(C363/86.17333262)^2 )), IF(C363&lt;&gt;"", 0.7426*(2+(PI()^2/3-2)/(1+(2*PI()*(EXP(ABS(C363)/86.17333262-2)-1.075*EXP(-2)))^(3/2))^(2/3)),""))</f>
        <v/>
      </c>
      <c r="J363" s="28" t="str">
        <f t="shared" si="11"/>
        <v/>
      </c>
    </row>
    <row r="364" spans="8:10" x14ac:dyDescent="0.4">
      <c r="H364" s="28" t="str">
        <f t="shared" si="10"/>
        <v/>
      </c>
      <c r="I364" s="28" t="str" cm="1">
        <f t="array" ref="I364">IF(AND(A364&lt;&gt;"", C364&lt;&gt;"", D364&lt;&gt;""), 0.7426 * ((PI()^2/3 + SUMPRODUCT({-0.33,6.9,-7.78,2.75}, H364^{0,1,2,3}) * ABS(C364/86.17333262) + SUMPRODUCT({2,-2,1}, H364^{0,1,2}) * ABS(C364/86.17333262)^2) / (1 + SUMPRODUCT({-0.14,4.08,-2.13}, H364^{0,1,2}) * ABS(C364/86.17333262) + ABS(C364/86.17333262)^2 )), IF(C364&lt;&gt;"", 0.7426*(2+(PI()^2/3-2)/(1+(2*PI()*(EXP(ABS(C364)/86.17333262-2)-1.075*EXP(-2)))^(3/2))^(2/3)),""))</f>
        <v/>
      </c>
      <c r="J364" s="28" t="str">
        <f t="shared" si="11"/>
        <v/>
      </c>
    </row>
    <row r="365" spans="8:10" x14ac:dyDescent="0.4">
      <c r="H365" s="28" t="str">
        <f t="shared" si="10"/>
        <v/>
      </c>
      <c r="I365" s="28" t="str" cm="1">
        <f t="array" ref="I365">IF(AND(A365&lt;&gt;"", C365&lt;&gt;"", D365&lt;&gt;""), 0.7426 * ((PI()^2/3 + SUMPRODUCT({-0.33,6.9,-7.78,2.75}, H365^{0,1,2,3}) * ABS(C365/86.17333262) + SUMPRODUCT({2,-2,1}, H365^{0,1,2}) * ABS(C365/86.17333262)^2) / (1 + SUMPRODUCT({-0.14,4.08,-2.13}, H365^{0,1,2}) * ABS(C365/86.17333262) + ABS(C365/86.17333262)^2 )), IF(C365&lt;&gt;"", 0.7426*(2+(PI()^2/3-2)/(1+(2*PI()*(EXP(ABS(C365)/86.17333262-2)-1.075*EXP(-2)))^(3/2))^(2/3)),""))</f>
        <v/>
      </c>
      <c r="J365" s="28" t="str">
        <f t="shared" si="11"/>
        <v/>
      </c>
    </row>
    <row r="366" spans="8:10" x14ac:dyDescent="0.4">
      <c r="H366" s="28" t="str">
        <f t="shared" si="10"/>
        <v/>
      </c>
      <c r="I366" s="28" t="str" cm="1">
        <f t="array" ref="I366">IF(AND(A366&lt;&gt;"", C366&lt;&gt;"", D366&lt;&gt;""), 0.7426 * ((PI()^2/3 + SUMPRODUCT({-0.33,6.9,-7.78,2.75}, H366^{0,1,2,3}) * ABS(C366/86.17333262) + SUMPRODUCT({2,-2,1}, H366^{0,1,2}) * ABS(C366/86.17333262)^2) / (1 + SUMPRODUCT({-0.14,4.08,-2.13}, H366^{0,1,2}) * ABS(C366/86.17333262) + ABS(C366/86.17333262)^2 )), IF(C366&lt;&gt;"", 0.7426*(2+(PI()^2/3-2)/(1+(2*PI()*(EXP(ABS(C366)/86.17333262-2)-1.075*EXP(-2)))^(3/2))^(2/3)),""))</f>
        <v/>
      </c>
      <c r="J366" s="28" t="str">
        <f t="shared" si="11"/>
        <v/>
      </c>
    </row>
    <row r="367" spans="8:10" x14ac:dyDescent="0.4">
      <c r="H367" s="28" t="str">
        <f t="shared" si="10"/>
        <v/>
      </c>
      <c r="I367" s="28" t="str" cm="1">
        <f t="array" ref="I367">IF(AND(A367&lt;&gt;"", C367&lt;&gt;"", D367&lt;&gt;""), 0.7426 * ((PI()^2/3 + SUMPRODUCT({-0.33,6.9,-7.78,2.75}, H367^{0,1,2,3}) * ABS(C367/86.17333262) + SUMPRODUCT({2,-2,1}, H367^{0,1,2}) * ABS(C367/86.17333262)^2) / (1 + SUMPRODUCT({-0.14,4.08,-2.13}, H367^{0,1,2}) * ABS(C367/86.17333262) + ABS(C367/86.17333262)^2 )), IF(C367&lt;&gt;"", 0.7426*(2+(PI()^2/3-2)/(1+(2*PI()*(EXP(ABS(C367)/86.17333262-2)-1.075*EXP(-2)))^(3/2))^(2/3)),""))</f>
        <v/>
      </c>
      <c r="J367" s="28" t="str">
        <f t="shared" si="11"/>
        <v/>
      </c>
    </row>
    <row r="368" spans="8:10" x14ac:dyDescent="0.4">
      <c r="H368" s="28" t="str">
        <f t="shared" si="10"/>
        <v/>
      </c>
      <c r="I368" s="28" t="str" cm="1">
        <f t="array" ref="I368">IF(AND(A368&lt;&gt;"", C368&lt;&gt;"", D368&lt;&gt;""), 0.7426 * ((PI()^2/3 + SUMPRODUCT({-0.33,6.9,-7.78,2.75}, H368^{0,1,2,3}) * ABS(C368/86.17333262) + SUMPRODUCT({2,-2,1}, H368^{0,1,2}) * ABS(C368/86.17333262)^2) / (1 + SUMPRODUCT({-0.14,4.08,-2.13}, H368^{0,1,2}) * ABS(C368/86.17333262) + ABS(C368/86.17333262)^2 )), IF(C368&lt;&gt;"", 0.7426*(2+(PI()^2/3-2)/(1+(2*PI()*(EXP(ABS(C368)/86.17333262-2)-1.075*EXP(-2)))^(3/2))^(2/3)),""))</f>
        <v/>
      </c>
      <c r="J368" s="28" t="str">
        <f t="shared" si="11"/>
        <v/>
      </c>
    </row>
    <row r="369" spans="8:10" x14ac:dyDescent="0.4">
      <c r="H369" s="28" t="str">
        <f t="shared" si="10"/>
        <v/>
      </c>
      <c r="I369" s="28" t="str" cm="1">
        <f t="array" ref="I369">IF(AND(A369&lt;&gt;"", C369&lt;&gt;"", D369&lt;&gt;""), 0.7426 * ((PI()^2/3 + SUMPRODUCT({-0.33,6.9,-7.78,2.75}, H369^{0,1,2,3}) * ABS(C369/86.17333262) + SUMPRODUCT({2,-2,1}, H369^{0,1,2}) * ABS(C369/86.17333262)^2) / (1 + SUMPRODUCT({-0.14,4.08,-2.13}, H369^{0,1,2}) * ABS(C369/86.17333262) + ABS(C369/86.17333262)^2 )), IF(C369&lt;&gt;"", 0.7426*(2+(PI()^2/3-2)/(1+(2*PI()*(EXP(ABS(C369)/86.17333262-2)-1.075*EXP(-2)))^(3/2))^(2/3)),""))</f>
        <v/>
      </c>
      <c r="J369" s="28" t="str">
        <f t="shared" si="11"/>
        <v/>
      </c>
    </row>
    <row r="370" spans="8:10" x14ac:dyDescent="0.4">
      <c r="H370" s="28" t="str">
        <f t="shared" si="10"/>
        <v/>
      </c>
      <c r="I370" s="28" t="str" cm="1">
        <f t="array" ref="I370">IF(AND(A370&lt;&gt;"", C370&lt;&gt;"", D370&lt;&gt;""), 0.7426 * ((PI()^2/3 + SUMPRODUCT({-0.33,6.9,-7.78,2.75}, H370^{0,1,2,3}) * ABS(C370/86.17333262) + SUMPRODUCT({2,-2,1}, H370^{0,1,2}) * ABS(C370/86.17333262)^2) / (1 + SUMPRODUCT({-0.14,4.08,-2.13}, H370^{0,1,2}) * ABS(C370/86.17333262) + ABS(C370/86.17333262)^2 )), IF(C370&lt;&gt;"", 0.7426*(2+(PI()^2/3-2)/(1+(2*PI()*(EXP(ABS(C370)/86.17333262-2)-1.075*EXP(-2)))^(3/2))^(2/3)),""))</f>
        <v/>
      </c>
      <c r="J370" s="28" t="str">
        <f t="shared" si="11"/>
        <v/>
      </c>
    </row>
    <row r="371" spans="8:10" x14ac:dyDescent="0.4">
      <c r="H371" s="28" t="str">
        <f t="shared" si="10"/>
        <v/>
      </c>
      <c r="I371" s="28" t="str" cm="1">
        <f t="array" ref="I371">IF(AND(A371&lt;&gt;"", C371&lt;&gt;"", D371&lt;&gt;""), 0.7426 * ((PI()^2/3 + SUMPRODUCT({-0.33,6.9,-7.78,2.75}, H371^{0,1,2,3}) * ABS(C371/86.17333262) + SUMPRODUCT({2,-2,1}, H371^{0,1,2}) * ABS(C371/86.17333262)^2) / (1 + SUMPRODUCT({-0.14,4.08,-2.13}, H371^{0,1,2}) * ABS(C371/86.17333262) + ABS(C371/86.17333262)^2 )), IF(C371&lt;&gt;"", 0.7426*(2+(PI()^2/3-2)/(1+(2*PI()*(EXP(ABS(C371)/86.17333262-2)-1.075*EXP(-2)))^(3/2))^(2/3)),""))</f>
        <v/>
      </c>
      <c r="J371" s="28" t="str">
        <f t="shared" si="11"/>
        <v/>
      </c>
    </row>
    <row r="372" spans="8:10" x14ac:dyDescent="0.4">
      <c r="H372" s="28" t="str">
        <f t="shared" si="10"/>
        <v/>
      </c>
      <c r="I372" s="28" t="str" cm="1">
        <f t="array" ref="I372">IF(AND(A372&lt;&gt;"", C372&lt;&gt;"", D372&lt;&gt;""), 0.7426 * ((PI()^2/3 + SUMPRODUCT({-0.33,6.9,-7.78,2.75}, H372^{0,1,2,3}) * ABS(C372/86.17333262) + SUMPRODUCT({2,-2,1}, H372^{0,1,2}) * ABS(C372/86.17333262)^2) / (1 + SUMPRODUCT({-0.14,4.08,-2.13}, H372^{0,1,2}) * ABS(C372/86.17333262) + ABS(C372/86.17333262)^2 )), IF(C372&lt;&gt;"", 0.7426*(2+(PI()^2/3-2)/(1+(2*PI()*(EXP(ABS(C372)/86.17333262-2)-1.075*EXP(-2)))^(3/2))^(2/3)),""))</f>
        <v/>
      </c>
      <c r="J372" s="28" t="str">
        <f t="shared" si="11"/>
        <v/>
      </c>
    </row>
    <row r="373" spans="8:10" x14ac:dyDescent="0.4">
      <c r="H373" s="28" t="str">
        <f t="shared" si="10"/>
        <v/>
      </c>
      <c r="I373" s="28" t="str" cm="1">
        <f t="array" ref="I373">IF(AND(A373&lt;&gt;"", C373&lt;&gt;"", D373&lt;&gt;""), 0.7426 * ((PI()^2/3 + SUMPRODUCT({-0.33,6.9,-7.78,2.75}, H373^{0,1,2,3}) * ABS(C373/86.17333262) + SUMPRODUCT({2,-2,1}, H373^{0,1,2}) * ABS(C373/86.17333262)^2) / (1 + SUMPRODUCT({-0.14,4.08,-2.13}, H373^{0,1,2}) * ABS(C373/86.17333262) + ABS(C373/86.17333262)^2 )), IF(C373&lt;&gt;"", 0.7426*(2+(PI()^2/3-2)/(1+(2*PI()*(EXP(ABS(C373)/86.17333262-2)-1.075*EXP(-2)))^(3/2))^(2/3)),""))</f>
        <v/>
      </c>
      <c r="J373" s="28" t="str">
        <f t="shared" si="11"/>
        <v/>
      </c>
    </row>
    <row r="374" spans="8:10" x14ac:dyDescent="0.4">
      <c r="H374" s="28" t="str">
        <f t="shared" si="10"/>
        <v/>
      </c>
      <c r="I374" s="28" t="str" cm="1">
        <f t="array" ref="I374">IF(AND(A374&lt;&gt;"", C374&lt;&gt;"", D374&lt;&gt;""), 0.7426 * ((PI()^2/3 + SUMPRODUCT({-0.33,6.9,-7.78,2.75}, H374^{0,1,2,3}) * ABS(C374/86.17333262) + SUMPRODUCT({2,-2,1}, H374^{0,1,2}) * ABS(C374/86.17333262)^2) / (1 + SUMPRODUCT({-0.14,4.08,-2.13}, H374^{0,1,2}) * ABS(C374/86.17333262) + ABS(C374/86.17333262)^2 )), IF(C374&lt;&gt;"", 0.7426*(2+(PI()^2/3-2)/(1+(2*PI()*(EXP(ABS(C374)/86.17333262-2)-1.075*EXP(-2)))^(3/2))^(2/3)),""))</f>
        <v/>
      </c>
      <c r="J374" s="28" t="str">
        <f t="shared" si="11"/>
        <v/>
      </c>
    </row>
    <row r="375" spans="8:10" x14ac:dyDescent="0.4">
      <c r="H375" s="28" t="str">
        <f t="shared" si="10"/>
        <v/>
      </c>
      <c r="I375" s="28" t="str" cm="1">
        <f t="array" ref="I375">IF(AND(A375&lt;&gt;"", C375&lt;&gt;"", D375&lt;&gt;""), 0.7426 * ((PI()^2/3 + SUMPRODUCT({-0.33,6.9,-7.78,2.75}, H375^{0,1,2,3}) * ABS(C375/86.17333262) + SUMPRODUCT({2,-2,1}, H375^{0,1,2}) * ABS(C375/86.17333262)^2) / (1 + SUMPRODUCT({-0.14,4.08,-2.13}, H375^{0,1,2}) * ABS(C375/86.17333262) + ABS(C375/86.17333262)^2 )), IF(C375&lt;&gt;"", 0.7426*(2+(PI()^2/3-2)/(1+(2*PI()*(EXP(ABS(C375)/86.17333262-2)-1.075*EXP(-2)))^(3/2))^(2/3)),""))</f>
        <v/>
      </c>
      <c r="J375" s="28" t="str">
        <f t="shared" si="11"/>
        <v/>
      </c>
    </row>
    <row r="376" spans="8:10" x14ac:dyDescent="0.4">
      <c r="H376" s="28" t="str">
        <f t="shared" si="10"/>
        <v/>
      </c>
      <c r="I376" s="28" t="str" cm="1">
        <f t="array" ref="I376">IF(AND(A376&lt;&gt;"", C376&lt;&gt;"", D376&lt;&gt;""), 0.7426 * ((PI()^2/3 + SUMPRODUCT({-0.33,6.9,-7.78,2.75}, H376^{0,1,2,3}) * ABS(C376/86.17333262) + SUMPRODUCT({2,-2,1}, H376^{0,1,2}) * ABS(C376/86.17333262)^2) / (1 + SUMPRODUCT({-0.14,4.08,-2.13}, H376^{0,1,2}) * ABS(C376/86.17333262) + ABS(C376/86.17333262)^2 )), IF(C376&lt;&gt;"", 0.7426*(2+(PI()^2/3-2)/(1+(2*PI()*(EXP(ABS(C376)/86.17333262-2)-1.075*EXP(-2)))^(3/2))^(2/3)),""))</f>
        <v/>
      </c>
      <c r="J376" s="28" t="str">
        <f t="shared" si="11"/>
        <v/>
      </c>
    </row>
    <row r="377" spans="8:10" x14ac:dyDescent="0.4">
      <c r="H377" s="28" t="str">
        <f t="shared" si="10"/>
        <v/>
      </c>
      <c r="I377" s="28" t="str" cm="1">
        <f t="array" ref="I377">IF(AND(A377&lt;&gt;"", C377&lt;&gt;"", D377&lt;&gt;""), 0.7426 * ((PI()^2/3 + SUMPRODUCT({-0.33,6.9,-7.78,2.75}, H377^{0,1,2,3}) * ABS(C377/86.17333262) + SUMPRODUCT({2,-2,1}, H377^{0,1,2}) * ABS(C377/86.17333262)^2) / (1 + SUMPRODUCT({-0.14,4.08,-2.13}, H377^{0,1,2}) * ABS(C377/86.17333262) + ABS(C377/86.17333262)^2 )), IF(C377&lt;&gt;"", 0.7426*(2+(PI()^2/3-2)/(1+(2*PI()*(EXP(ABS(C377)/86.17333262-2)-1.075*EXP(-2)))^(3/2))^(2/3)),""))</f>
        <v/>
      </c>
      <c r="J377" s="28" t="str">
        <f t="shared" si="11"/>
        <v/>
      </c>
    </row>
    <row r="378" spans="8:10" x14ac:dyDescent="0.4">
      <c r="H378" s="28" t="str">
        <f t="shared" si="10"/>
        <v/>
      </c>
      <c r="I378" s="28" t="str" cm="1">
        <f t="array" ref="I378">IF(AND(A378&lt;&gt;"", C378&lt;&gt;"", D378&lt;&gt;""), 0.7426 * ((PI()^2/3 + SUMPRODUCT({-0.33,6.9,-7.78,2.75}, H378^{0,1,2,3}) * ABS(C378/86.17333262) + SUMPRODUCT({2,-2,1}, H378^{0,1,2}) * ABS(C378/86.17333262)^2) / (1 + SUMPRODUCT({-0.14,4.08,-2.13}, H378^{0,1,2}) * ABS(C378/86.17333262) + ABS(C378/86.17333262)^2 )), IF(C378&lt;&gt;"", 0.7426*(2+(PI()^2/3-2)/(1+(2*PI()*(EXP(ABS(C378)/86.17333262-2)-1.075*EXP(-2)))^(3/2))^(2/3)),""))</f>
        <v/>
      </c>
      <c r="J378" s="28" t="str">
        <f t="shared" si="11"/>
        <v/>
      </c>
    </row>
    <row r="379" spans="8:10" x14ac:dyDescent="0.4">
      <c r="H379" s="28" t="str">
        <f t="shared" si="10"/>
        <v/>
      </c>
      <c r="I379" s="28" t="str" cm="1">
        <f t="array" ref="I379">IF(AND(A379&lt;&gt;"", C379&lt;&gt;"", D379&lt;&gt;""), 0.7426 * ((PI()^2/3 + SUMPRODUCT({-0.33,6.9,-7.78,2.75}, H379^{0,1,2,3}) * ABS(C379/86.17333262) + SUMPRODUCT({2,-2,1}, H379^{0,1,2}) * ABS(C379/86.17333262)^2) / (1 + SUMPRODUCT({-0.14,4.08,-2.13}, H379^{0,1,2}) * ABS(C379/86.17333262) + ABS(C379/86.17333262)^2 )), IF(C379&lt;&gt;"", 0.7426*(2+(PI()^2/3-2)/(1+(2*PI()*(EXP(ABS(C379)/86.17333262-2)-1.075*EXP(-2)))^(3/2))^(2/3)),""))</f>
        <v/>
      </c>
      <c r="J379" s="28" t="str">
        <f t="shared" si="11"/>
        <v/>
      </c>
    </row>
    <row r="380" spans="8:10" x14ac:dyDescent="0.4">
      <c r="H380" s="28" t="str">
        <f t="shared" si="10"/>
        <v/>
      </c>
      <c r="I380" s="28" t="str" cm="1">
        <f t="array" ref="I380">IF(AND(A380&lt;&gt;"", C380&lt;&gt;"", D380&lt;&gt;""), 0.7426 * ((PI()^2/3 + SUMPRODUCT({-0.33,6.9,-7.78,2.75}, H380^{0,1,2,3}) * ABS(C380/86.17333262) + SUMPRODUCT({2,-2,1}, H380^{0,1,2}) * ABS(C380/86.17333262)^2) / (1 + SUMPRODUCT({-0.14,4.08,-2.13}, H380^{0,1,2}) * ABS(C380/86.17333262) + ABS(C380/86.17333262)^2 )), IF(C380&lt;&gt;"", 0.7426*(2+(PI()^2/3-2)/(1+(2*PI()*(EXP(ABS(C380)/86.17333262-2)-1.075*EXP(-2)))^(3/2))^(2/3)),""))</f>
        <v/>
      </c>
      <c r="J380" s="28" t="str">
        <f t="shared" si="11"/>
        <v/>
      </c>
    </row>
    <row r="381" spans="8:10" x14ac:dyDescent="0.4">
      <c r="H381" s="28" t="str">
        <f t="shared" si="10"/>
        <v/>
      </c>
      <c r="I381" s="28" t="str" cm="1">
        <f t="array" ref="I381">IF(AND(A381&lt;&gt;"", C381&lt;&gt;"", D381&lt;&gt;""), 0.7426 * ((PI()^2/3 + SUMPRODUCT({-0.33,6.9,-7.78,2.75}, H381^{0,1,2,3}) * ABS(C381/86.17333262) + SUMPRODUCT({2,-2,1}, H381^{0,1,2}) * ABS(C381/86.17333262)^2) / (1 + SUMPRODUCT({-0.14,4.08,-2.13}, H381^{0,1,2}) * ABS(C381/86.17333262) + ABS(C381/86.17333262)^2 )), IF(C381&lt;&gt;"", 0.7426*(2+(PI()^2/3-2)/(1+(2*PI()*(EXP(ABS(C381)/86.17333262-2)-1.075*EXP(-2)))^(3/2))^(2/3)),""))</f>
        <v/>
      </c>
      <c r="J381" s="28" t="str">
        <f t="shared" si="11"/>
        <v/>
      </c>
    </row>
    <row r="382" spans="8:10" x14ac:dyDescent="0.4">
      <c r="H382" s="28" t="str">
        <f t="shared" si="10"/>
        <v/>
      </c>
      <c r="I382" s="28" t="str" cm="1">
        <f t="array" ref="I382">IF(AND(A382&lt;&gt;"", C382&lt;&gt;"", D382&lt;&gt;""), 0.7426 * ((PI()^2/3 + SUMPRODUCT({-0.33,6.9,-7.78,2.75}, H382^{0,1,2,3}) * ABS(C382/86.17333262) + SUMPRODUCT({2,-2,1}, H382^{0,1,2}) * ABS(C382/86.17333262)^2) / (1 + SUMPRODUCT({-0.14,4.08,-2.13}, H382^{0,1,2}) * ABS(C382/86.17333262) + ABS(C382/86.17333262)^2 )), IF(C382&lt;&gt;"", 0.7426*(2+(PI()^2/3-2)/(1+(2*PI()*(EXP(ABS(C382)/86.17333262-2)-1.075*EXP(-2)))^(3/2))^(2/3)),""))</f>
        <v/>
      </c>
      <c r="J382" s="28" t="str">
        <f t="shared" si="11"/>
        <v/>
      </c>
    </row>
    <row r="383" spans="8:10" x14ac:dyDescent="0.4">
      <c r="H383" s="28" t="str">
        <f t="shared" si="10"/>
        <v/>
      </c>
      <c r="I383" s="28" t="str" cm="1">
        <f t="array" ref="I383">IF(AND(A383&lt;&gt;"", C383&lt;&gt;"", D383&lt;&gt;""), 0.7426 * ((PI()^2/3 + SUMPRODUCT({-0.33,6.9,-7.78,2.75}, H383^{0,1,2,3}) * ABS(C383/86.17333262) + SUMPRODUCT({2,-2,1}, H383^{0,1,2}) * ABS(C383/86.17333262)^2) / (1 + SUMPRODUCT({-0.14,4.08,-2.13}, H383^{0,1,2}) * ABS(C383/86.17333262) + ABS(C383/86.17333262)^2 )), IF(C383&lt;&gt;"", 0.7426*(2+(PI()^2/3-2)/(1+(2*PI()*(EXP(ABS(C383)/86.17333262-2)-1.075*EXP(-2)))^(3/2))^(2/3)),""))</f>
        <v/>
      </c>
      <c r="J383" s="28" t="str">
        <f t="shared" si="11"/>
        <v/>
      </c>
    </row>
    <row r="384" spans="8:10" x14ac:dyDescent="0.4">
      <c r="H384" s="28" t="str">
        <f t="shared" si="10"/>
        <v/>
      </c>
      <c r="I384" s="28" t="str" cm="1">
        <f t="array" ref="I384">IF(AND(A384&lt;&gt;"", C384&lt;&gt;"", D384&lt;&gt;""), 0.7426 * ((PI()^2/3 + SUMPRODUCT({-0.33,6.9,-7.78,2.75}, H384^{0,1,2,3}) * ABS(C384/86.17333262) + SUMPRODUCT({2,-2,1}, H384^{0,1,2}) * ABS(C384/86.17333262)^2) / (1 + SUMPRODUCT({-0.14,4.08,-2.13}, H384^{0,1,2}) * ABS(C384/86.17333262) + ABS(C384/86.17333262)^2 )), IF(C384&lt;&gt;"", 0.7426*(2+(PI()^2/3-2)/(1+(2*PI()*(EXP(ABS(C384)/86.17333262-2)-1.075*EXP(-2)))^(3/2))^(2/3)),""))</f>
        <v/>
      </c>
      <c r="J384" s="28" t="str">
        <f t="shared" si="11"/>
        <v/>
      </c>
    </row>
    <row r="385" spans="8:10" x14ac:dyDescent="0.4">
      <c r="H385" s="28" t="str">
        <f t="shared" si="10"/>
        <v/>
      </c>
      <c r="I385" s="28" t="str" cm="1">
        <f t="array" ref="I385">IF(AND(A385&lt;&gt;"", C385&lt;&gt;"", D385&lt;&gt;""), 0.7426 * ((PI()^2/3 + SUMPRODUCT({-0.33,6.9,-7.78,2.75}, H385^{0,1,2,3}) * ABS(C385/86.17333262) + SUMPRODUCT({2,-2,1}, H385^{0,1,2}) * ABS(C385/86.17333262)^2) / (1 + SUMPRODUCT({-0.14,4.08,-2.13}, H385^{0,1,2}) * ABS(C385/86.17333262) + ABS(C385/86.17333262)^2 )), IF(C385&lt;&gt;"", 0.7426*(2+(PI()^2/3-2)/(1+(2*PI()*(EXP(ABS(C385)/86.17333262-2)-1.075*EXP(-2)))^(3/2))^(2/3)),""))</f>
        <v/>
      </c>
      <c r="J385" s="28" t="str">
        <f t="shared" si="11"/>
        <v/>
      </c>
    </row>
    <row r="386" spans="8:10" x14ac:dyDescent="0.4">
      <c r="H386" s="28" t="str">
        <f t="shared" si="10"/>
        <v/>
      </c>
      <c r="I386" s="28" t="str" cm="1">
        <f t="array" ref="I386">IF(AND(A386&lt;&gt;"", C386&lt;&gt;"", D386&lt;&gt;""), 0.7426 * ((PI()^2/3 + SUMPRODUCT({-0.33,6.9,-7.78,2.75}, H386^{0,1,2,3}) * ABS(C386/86.17333262) + SUMPRODUCT({2,-2,1}, H386^{0,1,2}) * ABS(C386/86.17333262)^2) / (1 + SUMPRODUCT({-0.14,4.08,-2.13}, H386^{0,1,2}) * ABS(C386/86.17333262) + ABS(C386/86.17333262)^2 )), IF(C386&lt;&gt;"", 0.7426*(2+(PI()^2/3-2)/(1+(2*PI()*(EXP(ABS(C386)/86.17333262-2)-1.075*EXP(-2)))^(3/2))^(2/3)),""))</f>
        <v/>
      </c>
      <c r="J386" s="28" t="str">
        <f t="shared" si="11"/>
        <v/>
      </c>
    </row>
    <row r="387" spans="8:10" x14ac:dyDescent="0.4">
      <c r="H387" s="28" t="str">
        <f t="shared" ref="H387:H450" si="12">IF(AND(A387&lt;&gt;"", C387&lt;&gt;"", D387&lt;&gt;""), 3/(2000000*D387/86.17333262/A387 + 3), IF(C387&lt;&gt;"", 0,""))</f>
        <v/>
      </c>
      <c r="I387" s="28" t="str" cm="1">
        <f t="array" ref="I387">IF(AND(A387&lt;&gt;"", C387&lt;&gt;"", D387&lt;&gt;""), 0.7426 * ((PI()^2/3 + SUMPRODUCT({-0.33,6.9,-7.78,2.75}, H387^{0,1,2,3}) * ABS(C387/86.17333262) + SUMPRODUCT({2,-2,1}, H387^{0,1,2}) * ABS(C387/86.17333262)^2) / (1 + SUMPRODUCT({-0.14,4.08,-2.13}, H387^{0,1,2}) * ABS(C387/86.17333262) + ABS(C387/86.17333262)^2 )), IF(C387&lt;&gt;"", 0.7426*(2+(PI()^2/3-2)/(1+(2*PI()*(EXP(ABS(C387)/86.17333262-2)-1.075*EXP(-2)))^(3/2))^(2/3)),""))</f>
        <v/>
      </c>
      <c r="J387" s="28" t="str">
        <f t="shared" ref="J387:J450" si="13">IF(AND(A387&lt;&gt;"",B387&lt;&gt;"",I387&lt;&gt;""),A387*B387*I387*0.000001,"")</f>
        <v/>
      </c>
    </row>
    <row r="388" spans="8:10" x14ac:dyDescent="0.4">
      <c r="H388" s="28" t="str">
        <f t="shared" si="12"/>
        <v/>
      </c>
      <c r="I388" s="28" t="str" cm="1">
        <f t="array" ref="I388">IF(AND(A388&lt;&gt;"", C388&lt;&gt;"", D388&lt;&gt;""), 0.7426 * ((PI()^2/3 + SUMPRODUCT({-0.33,6.9,-7.78,2.75}, H388^{0,1,2,3}) * ABS(C388/86.17333262) + SUMPRODUCT({2,-2,1}, H388^{0,1,2}) * ABS(C388/86.17333262)^2) / (1 + SUMPRODUCT({-0.14,4.08,-2.13}, H388^{0,1,2}) * ABS(C388/86.17333262) + ABS(C388/86.17333262)^2 )), IF(C388&lt;&gt;"", 0.7426*(2+(PI()^2/3-2)/(1+(2*PI()*(EXP(ABS(C388)/86.17333262-2)-1.075*EXP(-2)))^(3/2))^(2/3)),""))</f>
        <v/>
      </c>
      <c r="J388" s="28" t="str">
        <f t="shared" si="13"/>
        <v/>
      </c>
    </row>
    <row r="389" spans="8:10" x14ac:dyDescent="0.4">
      <c r="H389" s="28" t="str">
        <f t="shared" si="12"/>
        <v/>
      </c>
      <c r="I389" s="28" t="str" cm="1">
        <f t="array" ref="I389">IF(AND(A389&lt;&gt;"", C389&lt;&gt;"", D389&lt;&gt;""), 0.7426 * ((PI()^2/3 + SUMPRODUCT({-0.33,6.9,-7.78,2.75}, H389^{0,1,2,3}) * ABS(C389/86.17333262) + SUMPRODUCT({2,-2,1}, H389^{0,1,2}) * ABS(C389/86.17333262)^2) / (1 + SUMPRODUCT({-0.14,4.08,-2.13}, H389^{0,1,2}) * ABS(C389/86.17333262) + ABS(C389/86.17333262)^2 )), IF(C389&lt;&gt;"", 0.7426*(2+(PI()^2/3-2)/(1+(2*PI()*(EXP(ABS(C389)/86.17333262-2)-1.075*EXP(-2)))^(3/2))^(2/3)),""))</f>
        <v/>
      </c>
      <c r="J389" s="28" t="str">
        <f t="shared" si="13"/>
        <v/>
      </c>
    </row>
    <row r="390" spans="8:10" x14ac:dyDescent="0.4">
      <c r="H390" s="28" t="str">
        <f t="shared" si="12"/>
        <v/>
      </c>
      <c r="I390" s="28" t="str" cm="1">
        <f t="array" ref="I390">IF(AND(A390&lt;&gt;"", C390&lt;&gt;"", D390&lt;&gt;""), 0.7426 * ((PI()^2/3 + SUMPRODUCT({-0.33,6.9,-7.78,2.75}, H390^{0,1,2,3}) * ABS(C390/86.17333262) + SUMPRODUCT({2,-2,1}, H390^{0,1,2}) * ABS(C390/86.17333262)^2) / (1 + SUMPRODUCT({-0.14,4.08,-2.13}, H390^{0,1,2}) * ABS(C390/86.17333262) + ABS(C390/86.17333262)^2 )), IF(C390&lt;&gt;"", 0.7426*(2+(PI()^2/3-2)/(1+(2*PI()*(EXP(ABS(C390)/86.17333262-2)-1.075*EXP(-2)))^(3/2))^(2/3)),""))</f>
        <v/>
      </c>
      <c r="J390" s="28" t="str">
        <f t="shared" si="13"/>
        <v/>
      </c>
    </row>
    <row r="391" spans="8:10" x14ac:dyDescent="0.4">
      <c r="H391" s="28" t="str">
        <f t="shared" si="12"/>
        <v/>
      </c>
      <c r="I391" s="28" t="str" cm="1">
        <f t="array" ref="I391">IF(AND(A391&lt;&gt;"", C391&lt;&gt;"", D391&lt;&gt;""), 0.7426 * ((PI()^2/3 + SUMPRODUCT({-0.33,6.9,-7.78,2.75}, H391^{0,1,2,3}) * ABS(C391/86.17333262) + SUMPRODUCT({2,-2,1}, H391^{0,1,2}) * ABS(C391/86.17333262)^2) / (1 + SUMPRODUCT({-0.14,4.08,-2.13}, H391^{0,1,2}) * ABS(C391/86.17333262) + ABS(C391/86.17333262)^2 )), IF(C391&lt;&gt;"", 0.7426*(2+(PI()^2/3-2)/(1+(2*PI()*(EXP(ABS(C391)/86.17333262-2)-1.075*EXP(-2)))^(3/2))^(2/3)),""))</f>
        <v/>
      </c>
      <c r="J391" s="28" t="str">
        <f t="shared" si="13"/>
        <v/>
      </c>
    </row>
    <row r="392" spans="8:10" x14ac:dyDescent="0.4">
      <c r="H392" s="28" t="str">
        <f t="shared" si="12"/>
        <v/>
      </c>
      <c r="I392" s="28" t="str" cm="1">
        <f t="array" ref="I392">IF(AND(A392&lt;&gt;"", C392&lt;&gt;"", D392&lt;&gt;""), 0.7426 * ((PI()^2/3 + SUMPRODUCT({-0.33,6.9,-7.78,2.75}, H392^{0,1,2,3}) * ABS(C392/86.17333262) + SUMPRODUCT({2,-2,1}, H392^{0,1,2}) * ABS(C392/86.17333262)^2) / (1 + SUMPRODUCT({-0.14,4.08,-2.13}, H392^{0,1,2}) * ABS(C392/86.17333262) + ABS(C392/86.17333262)^2 )), IF(C392&lt;&gt;"", 0.7426*(2+(PI()^2/3-2)/(1+(2*PI()*(EXP(ABS(C392)/86.17333262-2)-1.075*EXP(-2)))^(3/2))^(2/3)),""))</f>
        <v/>
      </c>
      <c r="J392" s="28" t="str">
        <f t="shared" si="13"/>
        <v/>
      </c>
    </row>
    <row r="393" spans="8:10" x14ac:dyDescent="0.4">
      <c r="H393" s="28" t="str">
        <f t="shared" si="12"/>
        <v/>
      </c>
      <c r="I393" s="28" t="str" cm="1">
        <f t="array" ref="I393">IF(AND(A393&lt;&gt;"", C393&lt;&gt;"", D393&lt;&gt;""), 0.7426 * ((PI()^2/3 + SUMPRODUCT({-0.33,6.9,-7.78,2.75}, H393^{0,1,2,3}) * ABS(C393/86.17333262) + SUMPRODUCT({2,-2,1}, H393^{0,1,2}) * ABS(C393/86.17333262)^2) / (1 + SUMPRODUCT({-0.14,4.08,-2.13}, H393^{0,1,2}) * ABS(C393/86.17333262) + ABS(C393/86.17333262)^2 )), IF(C393&lt;&gt;"", 0.7426*(2+(PI()^2/3-2)/(1+(2*PI()*(EXP(ABS(C393)/86.17333262-2)-1.075*EXP(-2)))^(3/2))^(2/3)),""))</f>
        <v/>
      </c>
      <c r="J393" s="28" t="str">
        <f t="shared" si="13"/>
        <v/>
      </c>
    </row>
    <row r="394" spans="8:10" x14ac:dyDescent="0.4">
      <c r="H394" s="28" t="str">
        <f t="shared" si="12"/>
        <v/>
      </c>
      <c r="I394" s="28" t="str" cm="1">
        <f t="array" ref="I394">IF(AND(A394&lt;&gt;"", C394&lt;&gt;"", D394&lt;&gt;""), 0.7426 * ((PI()^2/3 + SUMPRODUCT({-0.33,6.9,-7.78,2.75}, H394^{0,1,2,3}) * ABS(C394/86.17333262) + SUMPRODUCT({2,-2,1}, H394^{0,1,2}) * ABS(C394/86.17333262)^2) / (1 + SUMPRODUCT({-0.14,4.08,-2.13}, H394^{0,1,2}) * ABS(C394/86.17333262) + ABS(C394/86.17333262)^2 )), IF(C394&lt;&gt;"", 0.7426*(2+(PI()^2/3-2)/(1+(2*PI()*(EXP(ABS(C394)/86.17333262-2)-1.075*EXP(-2)))^(3/2))^(2/3)),""))</f>
        <v/>
      </c>
      <c r="J394" s="28" t="str">
        <f t="shared" si="13"/>
        <v/>
      </c>
    </row>
    <row r="395" spans="8:10" x14ac:dyDescent="0.4">
      <c r="H395" s="28" t="str">
        <f t="shared" si="12"/>
        <v/>
      </c>
      <c r="I395" s="28" t="str" cm="1">
        <f t="array" ref="I395">IF(AND(A395&lt;&gt;"", C395&lt;&gt;"", D395&lt;&gt;""), 0.7426 * ((PI()^2/3 + SUMPRODUCT({-0.33,6.9,-7.78,2.75}, H395^{0,1,2,3}) * ABS(C395/86.17333262) + SUMPRODUCT({2,-2,1}, H395^{0,1,2}) * ABS(C395/86.17333262)^2) / (1 + SUMPRODUCT({-0.14,4.08,-2.13}, H395^{0,1,2}) * ABS(C395/86.17333262) + ABS(C395/86.17333262)^2 )), IF(C395&lt;&gt;"", 0.7426*(2+(PI()^2/3-2)/(1+(2*PI()*(EXP(ABS(C395)/86.17333262-2)-1.075*EXP(-2)))^(3/2))^(2/3)),""))</f>
        <v/>
      </c>
      <c r="J395" s="28" t="str">
        <f t="shared" si="13"/>
        <v/>
      </c>
    </row>
    <row r="396" spans="8:10" x14ac:dyDescent="0.4">
      <c r="H396" s="28" t="str">
        <f t="shared" si="12"/>
        <v/>
      </c>
      <c r="I396" s="28" t="str" cm="1">
        <f t="array" ref="I396">IF(AND(A396&lt;&gt;"", C396&lt;&gt;"", D396&lt;&gt;""), 0.7426 * ((PI()^2/3 + SUMPRODUCT({-0.33,6.9,-7.78,2.75}, H396^{0,1,2,3}) * ABS(C396/86.17333262) + SUMPRODUCT({2,-2,1}, H396^{0,1,2}) * ABS(C396/86.17333262)^2) / (1 + SUMPRODUCT({-0.14,4.08,-2.13}, H396^{0,1,2}) * ABS(C396/86.17333262) + ABS(C396/86.17333262)^2 )), IF(C396&lt;&gt;"", 0.7426*(2+(PI()^2/3-2)/(1+(2*PI()*(EXP(ABS(C396)/86.17333262-2)-1.075*EXP(-2)))^(3/2))^(2/3)),""))</f>
        <v/>
      </c>
      <c r="J396" s="28" t="str">
        <f t="shared" si="13"/>
        <v/>
      </c>
    </row>
    <row r="397" spans="8:10" x14ac:dyDescent="0.4">
      <c r="H397" s="28" t="str">
        <f t="shared" si="12"/>
        <v/>
      </c>
      <c r="I397" s="28" t="str" cm="1">
        <f t="array" ref="I397">IF(AND(A397&lt;&gt;"", C397&lt;&gt;"", D397&lt;&gt;""), 0.7426 * ((PI()^2/3 + SUMPRODUCT({-0.33,6.9,-7.78,2.75}, H397^{0,1,2,3}) * ABS(C397/86.17333262) + SUMPRODUCT({2,-2,1}, H397^{0,1,2}) * ABS(C397/86.17333262)^2) / (1 + SUMPRODUCT({-0.14,4.08,-2.13}, H397^{0,1,2}) * ABS(C397/86.17333262) + ABS(C397/86.17333262)^2 )), IF(C397&lt;&gt;"", 0.7426*(2+(PI()^2/3-2)/(1+(2*PI()*(EXP(ABS(C397)/86.17333262-2)-1.075*EXP(-2)))^(3/2))^(2/3)),""))</f>
        <v/>
      </c>
      <c r="J397" s="28" t="str">
        <f t="shared" si="13"/>
        <v/>
      </c>
    </row>
    <row r="398" spans="8:10" x14ac:dyDescent="0.4">
      <c r="H398" s="28" t="str">
        <f t="shared" si="12"/>
        <v/>
      </c>
      <c r="I398" s="28" t="str" cm="1">
        <f t="array" ref="I398">IF(AND(A398&lt;&gt;"", C398&lt;&gt;"", D398&lt;&gt;""), 0.7426 * ((PI()^2/3 + SUMPRODUCT({-0.33,6.9,-7.78,2.75}, H398^{0,1,2,3}) * ABS(C398/86.17333262) + SUMPRODUCT({2,-2,1}, H398^{0,1,2}) * ABS(C398/86.17333262)^2) / (1 + SUMPRODUCT({-0.14,4.08,-2.13}, H398^{0,1,2}) * ABS(C398/86.17333262) + ABS(C398/86.17333262)^2 )), IF(C398&lt;&gt;"", 0.7426*(2+(PI()^2/3-2)/(1+(2*PI()*(EXP(ABS(C398)/86.17333262-2)-1.075*EXP(-2)))^(3/2))^(2/3)),""))</f>
        <v/>
      </c>
      <c r="J398" s="28" t="str">
        <f t="shared" si="13"/>
        <v/>
      </c>
    </row>
    <row r="399" spans="8:10" x14ac:dyDescent="0.4">
      <c r="H399" s="28" t="str">
        <f t="shared" si="12"/>
        <v/>
      </c>
      <c r="I399" s="28" t="str" cm="1">
        <f t="array" ref="I399">IF(AND(A399&lt;&gt;"", C399&lt;&gt;"", D399&lt;&gt;""), 0.7426 * ((PI()^2/3 + SUMPRODUCT({-0.33,6.9,-7.78,2.75}, H399^{0,1,2,3}) * ABS(C399/86.17333262) + SUMPRODUCT({2,-2,1}, H399^{0,1,2}) * ABS(C399/86.17333262)^2) / (1 + SUMPRODUCT({-0.14,4.08,-2.13}, H399^{0,1,2}) * ABS(C399/86.17333262) + ABS(C399/86.17333262)^2 )), IF(C399&lt;&gt;"", 0.7426*(2+(PI()^2/3-2)/(1+(2*PI()*(EXP(ABS(C399)/86.17333262-2)-1.075*EXP(-2)))^(3/2))^(2/3)),""))</f>
        <v/>
      </c>
      <c r="J399" s="28" t="str">
        <f t="shared" si="13"/>
        <v/>
      </c>
    </row>
    <row r="400" spans="8:10" x14ac:dyDescent="0.4">
      <c r="H400" s="28" t="str">
        <f t="shared" si="12"/>
        <v/>
      </c>
      <c r="I400" s="28" t="str" cm="1">
        <f t="array" ref="I400">IF(AND(A400&lt;&gt;"", C400&lt;&gt;"", D400&lt;&gt;""), 0.7426 * ((PI()^2/3 + SUMPRODUCT({-0.33,6.9,-7.78,2.75}, H400^{0,1,2,3}) * ABS(C400/86.17333262) + SUMPRODUCT({2,-2,1}, H400^{0,1,2}) * ABS(C400/86.17333262)^2) / (1 + SUMPRODUCT({-0.14,4.08,-2.13}, H400^{0,1,2}) * ABS(C400/86.17333262) + ABS(C400/86.17333262)^2 )), IF(C400&lt;&gt;"", 0.7426*(2+(PI()^2/3-2)/(1+(2*PI()*(EXP(ABS(C400)/86.17333262-2)-1.075*EXP(-2)))^(3/2))^(2/3)),""))</f>
        <v/>
      </c>
      <c r="J400" s="28" t="str">
        <f t="shared" si="13"/>
        <v/>
      </c>
    </row>
    <row r="401" spans="8:10" x14ac:dyDescent="0.4">
      <c r="H401" s="28" t="str">
        <f t="shared" si="12"/>
        <v/>
      </c>
      <c r="I401" s="28" t="str" cm="1">
        <f t="array" ref="I401">IF(AND(A401&lt;&gt;"", C401&lt;&gt;"", D401&lt;&gt;""), 0.7426 * ((PI()^2/3 + SUMPRODUCT({-0.33,6.9,-7.78,2.75}, H401^{0,1,2,3}) * ABS(C401/86.17333262) + SUMPRODUCT({2,-2,1}, H401^{0,1,2}) * ABS(C401/86.17333262)^2) / (1 + SUMPRODUCT({-0.14,4.08,-2.13}, H401^{0,1,2}) * ABS(C401/86.17333262) + ABS(C401/86.17333262)^2 )), IF(C401&lt;&gt;"", 0.7426*(2+(PI()^2/3-2)/(1+(2*PI()*(EXP(ABS(C401)/86.17333262-2)-1.075*EXP(-2)))^(3/2))^(2/3)),""))</f>
        <v/>
      </c>
      <c r="J401" s="28" t="str">
        <f t="shared" si="13"/>
        <v/>
      </c>
    </row>
    <row r="402" spans="8:10" x14ac:dyDescent="0.4">
      <c r="H402" s="28" t="str">
        <f t="shared" si="12"/>
        <v/>
      </c>
      <c r="I402" s="28" t="str" cm="1">
        <f t="array" ref="I402">IF(AND(A402&lt;&gt;"", C402&lt;&gt;"", D402&lt;&gt;""), 0.7426 * ((PI()^2/3 + SUMPRODUCT({-0.33,6.9,-7.78,2.75}, H402^{0,1,2,3}) * ABS(C402/86.17333262) + SUMPRODUCT({2,-2,1}, H402^{0,1,2}) * ABS(C402/86.17333262)^2) / (1 + SUMPRODUCT({-0.14,4.08,-2.13}, H402^{0,1,2}) * ABS(C402/86.17333262) + ABS(C402/86.17333262)^2 )), IF(C402&lt;&gt;"", 0.7426*(2+(PI()^2/3-2)/(1+(2*PI()*(EXP(ABS(C402)/86.17333262-2)-1.075*EXP(-2)))^(3/2))^(2/3)),""))</f>
        <v/>
      </c>
      <c r="J402" s="28" t="str">
        <f t="shared" si="13"/>
        <v/>
      </c>
    </row>
    <row r="403" spans="8:10" x14ac:dyDescent="0.4">
      <c r="H403" s="28" t="str">
        <f t="shared" si="12"/>
        <v/>
      </c>
      <c r="I403" s="28" t="str" cm="1">
        <f t="array" ref="I403">IF(AND(A403&lt;&gt;"", C403&lt;&gt;"", D403&lt;&gt;""), 0.7426 * ((PI()^2/3 + SUMPRODUCT({-0.33,6.9,-7.78,2.75}, H403^{0,1,2,3}) * ABS(C403/86.17333262) + SUMPRODUCT({2,-2,1}, H403^{0,1,2}) * ABS(C403/86.17333262)^2) / (1 + SUMPRODUCT({-0.14,4.08,-2.13}, H403^{0,1,2}) * ABS(C403/86.17333262) + ABS(C403/86.17333262)^2 )), IF(C403&lt;&gt;"", 0.7426*(2+(PI()^2/3-2)/(1+(2*PI()*(EXP(ABS(C403)/86.17333262-2)-1.075*EXP(-2)))^(3/2))^(2/3)),""))</f>
        <v/>
      </c>
      <c r="J403" s="28" t="str">
        <f t="shared" si="13"/>
        <v/>
      </c>
    </row>
    <row r="404" spans="8:10" x14ac:dyDescent="0.4">
      <c r="H404" s="28" t="str">
        <f t="shared" si="12"/>
        <v/>
      </c>
      <c r="I404" s="28" t="str" cm="1">
        <f t="array" ref="I404">IF(AND(A404&lt;&gt;"", C404&lt;&gt;"", D404&lt;&gt;""), 0.7426 * ((PI()^2/3 + SUMPRODUCT({-0.33,6.9,-7.78,2.75}, H404^{0,1,2,3}) * ABS(C404/86.17333262) + SUMPRODUCT({2,-2,1}, H404^{0,1,2}) * ABS(C404/86.17333262)^2) / (1 + SUMPRODUCT({-0.14,4.08,-2.13}, H404^{0,1,2}) * ABS(C404/86.17333262) + ABS(C404/86.17333262)^2 )), IF(C404&lt;&gt;"", 0.7426*(2+(PI()^2/3-2)/(1+(2*PI()*(EXP(ABS(C404)/86.17333262-2)-1.075*EXP(-2)))^(3/2))^(2/3)),""))</f>
        <v/>
      </c>
      <c r="J404" s="28" t="str">
        <f t="shared" si="13"/>
        <v/>
      </c>
    </row>
    <row r="405" spans="8:10" x14ac:dyDescent="0.4">
      <c r="H405" s="28" t="str">
        <f t="shared" si="12"/>
        <v/>
      </c>
      <c r="I405" s="28" t="str" cm="1">
        <f t="array" ref="I405">IF(AND(A405&lt;&gt;"", C405&lt;&gt;"", D405&lt;&gt;""), 0.7426 * ((PI()^2/3 + SUMPRODUCT({-0.33,6.9,-7.78,2.75}, H405^{0,1,2,3}) * ABS(C405/86.17333262) + SUMPRODUCT({2,-2,1}, H405^{0,1,2}) * ABS(C405/86.17333262)^2) / (1 + SUMPRODUCT({-0.14,4.08,-2.13}, H405^{0,1,2}) * ABS(C405/86.17333262) + ABS(C405/86.17333262)^2 )), IF(C405&lt;&gt;"", 0.7426*(2+(PI()^2/3-2)/(1+(2*PI()*(EXP(ABS(C405)/86.17333262-2)-1.075*EXP(-2)))^(3/2))^(2/3)),""))</f>
        <v/>
      </c>
      <c r="J405" s="28" t="str">
        <f t="shared" si="13"/>
        <v/>
      </c>
    </row>
    <row r="406" spans="8:10" x14ac:dyDescent="0.4">
      <c r="H406" s="28" t="str">
        <f t="shared" si="12"/>
        <v/>
      </c>
      <c r="I406" s="28" t="str" cm="1">
        <f t="array" ref="I406">IF(AND(A406&lt;&gt;"", C406&lt;&gt;"", D406&lt;&gt;""), 0.7426 * ((PI()^2/3 + SUMPRODUCT({-0.33,6.9,-7.78,2.75}, H406^{0,1,2,3}) * ABS(C406/86.17333262) + SUMPRODUCT({2,-2,1}, H406^{0,1,2}) * ABS(C406/86.17333262)^2) / (1 + SUMPRODUCT({-0.14,4.08,-2.13}, H406^{0,1,2}) * ABS(C406/86.17333262) + ABS(C406/86.17333262)^2 )), IF(C406&lt;&gt;"", 0.7426*(2+(PI()^2/3-2)/(1+(2*PI()*(EXP(ABS(C406)/86.17333262-2)-1.075*EXP(-2)))^(3/2))^(2/3)),""))</f>
        <v/>
      </c>
      <c r="J406" s="28" t="str">
        <f t="shared" si="13"/>
        <v/>
      </c>
    </row>
    <row r="407" spans="8:10" x14ac:dyDescent="0.4">
      <c r="H407" s="28" t="str">
        <f t="shared" si="12"/>
        <v/>
      </c>
      <c r="I407" s="28" t="str" cm="1">
        <f t="array" ref="I407">IF(AND(A407&lt;&gt;"", C407&lt;&gt;"", D407&lt;&gt;""), 0.7426 * ((PI()^2/3 + SUMPRODUCT({-0.33,6.9,-7.78,2.75}, H407^{0,1,2,3}) * ABS(C407/86.17333262) + SUMPRODUCT({2,-2,1}, H407^{0,1,2}) * ABS(C407/86.17333262)^2) / (1 + SUMPRODUCT({-0.14,4.08,-2.13}, H407^{0,1,2}) * ABS(C407/86.17333262) + ABS(C407/86.17333262)^2 )), IF(C407&lt;&gt;"", 0.7426*(2+(PI()^2/3-2)/(1+(2*PI()*(EXP(ABS(C407)/86.17333262-2)-1.075*EXP(-2)))^(3/2))^(2/3)),""))</f>
        <v/>
      </c>
      <c r="J407" s="28" t="str">
        <f t="shared" si="13"/>
        <v/>
      </c>
    </row>
    <row r="408" spans="8:10" x14ac:dyDescent="0.4">
      <c r="H408" s="28" t="str">
        <f t="shared" si="12"/>
        <v/>
      </c>
      <c r="I408" s="28" t="str" cm="1">
        <f t="array" ref="I408">IF(AND(A408&lt;&gt;"", C408&lt;&gt;"", D408&lt;&gt;""), 0.7426 * ((PI()^2/3 + SUMPRODUCT({-0.33,6.9,-7.78,2.75}, H408^{0,1,2,3}) * ABS(C408/86.17333262) + SUMPRODUCT({2,-2,1}, H408^{0,1,2}) * ABS(C408/86.17333262)^2) / (1 + SUMPRODUCT({-0.14,4.08,-2.13}, H408^{0,1,2}) * ABS(C408/86.17333262) + ABS(C408/86.17333262)^2 )), IF(C408&lt;&gt;"", 0.7426*(2+(PI()^2/3-2)/(1+(2*PI()*(EXP(ABS(C408)/86.17333262-2)-1.075*EXP(-2)))^(3/2))^(2/3)),""))</f>
        <v/>
      </c>
      <c r="J408" s="28" t="str">
        <f t="shared" si="13"/>
        <v/>
      </c>
    </row>
    <row r="409" spans="8:10" x14ac:dyDescent="0.4">
      <c r="H409" s="28" t="str">
        <f t="shared" si="12"/>
        <v/>
      </c>
      <c r="I409" s="28" t="str" cm="1">
        <f t="array" ref="I409">IF(AND(A409&lt;&gt;"", C409&lt;&gt;"", D409&lt;&gt;""), 0.7426 * ((PI()^2/3 + SUMPRODUCT({-0.33,6.9,-7.78,2.75}, H409^{0,1,2,3}) * ABS(C409/86.17333262) + SUMPRODUCT({2,-2,1}, H409^{0,1,2}) * ABS(C409/86.17333262)^2) / (1 + SUMPRODUCT({-0.14,4.08,-2.13}, H409^{0,1,2}) * ABS(C409/86.17333262) + ABS(C409/86.17333262)^2 )), IF(C409&lt;&gt;"", 0.7426*(2+(PI()^2/3-2)/(1+(2*PI()*(EXP(ABS(C409)/86.17333262-2)-1.075*EXP(-2)))^(3/2))^(2/3)),""))</f>
        <v/>
      </c>
      <c r="J409" s="28" t="str">
        <f t="shared" si="13"/>
        <v/>
      </c>
    </row>
    <row r="410" spans="8:10" x14ac:dyDescent="0.4">
      <c r="H410" s="28" t="str">
        <f t="shared" si="12"/>
        <v/>
      </c>
      <c r="I410" s="28" t="str" cm="1">
        <f t="array" ref="I410">IF(AND(A410&lt;&gt;"", C410&lt;&gt;"", D410&lt;&gt;""), 0.7426 * ((PI()^2/3 + SUMPRODUCT({-0.33,6.9,-7.78,2.75}, H410^{0,1,2,3}) * ABS(C410/86.17333262) + SUMPRODUCT({2,-2,1}, H410^{0,1,2}) * ABS(C410/86.17333262)^2) / (1 + SUMPRODUCT({-0.14,4.08,-2.13}, H410^{0,1,2}) * ABS(C410/86.17333262) + ABS(C410/86.17333262)^2 )), IF(C410&lt;&gt;"", 0.7426*(2+(PI()^2/3-2)/(1+(2*PI()*(EXP(ABS(C410)/86.17333262-2)-1.075*EXP(-2)))^(3/2))^(2/3)),""))</f>
        <v/>
      </c>
      <c r="J410" s="28" t="str">
        <f t="shared" si="13"/>
        <v/>
      </c>
    </row>
    <row r="411" spans="8:10" x14ac:dyDescent="0.4">
      <c r="H411" s="28" t="str">
        <f t="shared" si="12"/>
        <v/>
      </c>
      <c r="I411" s="28" t="str" cm="1">
        <f t="array" ref="I411">IF(AND(A411&lt;&gt;"", C411&lt;&gt;"", D411&lt;&gt;""), 0.7426 * ((PI()^2/3 + SUMPRODUCT({-0.33,6.9,-7.78,2.75}, H411^{0,1,2,3}) * ABS(C411/86.17333262) + SUMPRODUCT({2,-2,1}, H411^{0,1,2}) * ABS(C411/86.17333262)^2) / (1 + SUMPRODUCT({-0.14,4.08,-2.13}, H411^{0,1,2}) * ABS(C411/86.17333262) + ABS(C411/86.17333262)^2 )), IF(C411&lt;&gt;"", 0.7426*(2+(PI()^2/3-2)/(1+(2*PI()*(EXP(ABS(C411)/86.17333262-2)-1.075*EXP(-2)))^(3/2))^(2/3)),""))</f>
        <v/>
      </c>
      <c r="J411" s="28" t="str">
        <f t="shared" si="13"/>
        <v/>
      </c>
    </row>
    <row r="412" spans="8:10" x14ac:dyDescent="0.4">
      <c r="H412" s="28" t="str">
        <f t="shared" si="12"/>
        <v/>
      </c>
      <c r="I412" s="28" t="str" cm="1">
        <f t="array" ref="I412">IF(AND(A412&lt;&gt;"", C412&lt;&gt;"", D412&lt;&gt;""), 0.7426 * ((PI()^2/3 + SUMPRODUCT({-0.33,6.9,-7.78,2.75}, H412^{0,1,2,3}) * ABS(C412/86.17333262) + SUMPRODUCT({2,-2,1}, H412^{0,1,2}) * ABS(C412/86.17333262)^2) / (1 + SUMPRODUCT({-0.14,4.08,-2.13}, H412^{0,1,2}) * ABS(C412/86.17333262) + ABS(C412/86.17333262)^2 )), IF(C412&lt;&gt;"", 0.7426*(2+(PI()^2/3-2)/(1+(2*PI()*(EXP(ABS(C412)/86.17333262-2)-1.075*EXP(-2)))^(3/2))^(2/3)),""))</f>
        <v/>
      </c>
      <c r="J412" s="28" t="str">
        <f t="shared" si="13"/>
        <v/>
      </c>
    </row>
    <row r="413" spans="8:10" x14ac:dyDescent="0.4">
      <c r="H413" s="28" t="str">
        <f t="shared" si="12"/>
        <v/>
      </c>
      <c r="I413" s="28" t="str" cm="1">
        <f t="array" ref="I413">IF(AND(A413&lt;&gt;"", C413&lt;&gt;"", D413&lt;&gt;""), 0.7426 * ((PI()^2/3 + SUMPRODUCT({-0.33,6.9,-7.78,2.75}, H413^{0,1,2,3}) * ABS(C413/86.17333262) + SUMPRODUCT({2,-2,1}, H413^{0,1,2}) * ABS(C413/86.17333262)^2) / (1 + SUMPRODUCT({-0.14,4.08,-2.13}, H413^{0,1,2}) * ABS(C413/86.17333262) + ABS(C413/86.17333262)^2 )), IF(C413&lt;&gt;"", 0.7426*(2+(PI()^2/3-2)/(1+(2*PI()*(EXP(ABS(C413)/86.17333262-2)-1.075*EXP(-2)))^(3/2))^(2/3)),""))</f>
        <v/>
      </c>
      <c r="J413" s="28" t="str">
        <f t="shared" si="13"/>
        <v/>
      </c>
    </row>
    <row r="414" spans="8:10" x14ac:dyDescent="0.4">
      <c r="H414" s="28" t="str">
        <f t="shared" si="12"/>
        <v/>
      </c>
      <c r="I414" s="28" t="str" cm="1">
        <f t="array" ref="I414">IF(AND(A414&lt;&gt;"", C414&lt;&gt;"", D414&lt;&gt;""), 0.7426 * ((PI()^2/3 + SUMPRODUCT({-0.33,6.9,-7.78,2.75}, H414^{0,1,2,3}) * ABS(C414/86.17333262) + SUMPRODUCT({2,-2,1}, H414^{0,1,2}) * ABS(C414/86.17333262)^2) / (1 + SUMPRODUCT({-0.14,4.08,-2.13}, H414^{0,1,2}) * ABS(C414/86.17333262) + ABS(C414/86.17333262)^2 )), IF(C414&lt;&gt;"", 0.7426*(2+(PI()^2/3-2)/(1+(2*PI()*(EXP(ABS(C414)/86.17333262-2)-1.075*EXP(-2)))^(3/2))^(2/3)),""))</f>
        <v/>
      </c>
      <c r="J414" s="28" t="str">
        <f t="shared" si="13"/>
        <v/>
      </c>
    </row>
    <row r="415" spans="8:10" x14ac:dyDescent="0.4">
      <c r="H415" s="28" t="str">
        <f t="shared" si="12"/>
        <v/>
      </c>
      <c r="I415" s="28" t="str" cm="1">
        <f t="array" ref="I415">IF(AND(A415&lt;&gt;"", C415&lt;&gt;"", D415&lt;&gt;""), 0.7426 * ((PI()^2/3 + SUMPRODUCT({-0.33,6.9,-7.78,2.75}, H415^{0,1,2,3}) * ABS(C415/86.17333262) + SUMPRODUCT({2,-2,1}, H415^{0,1,2}) * ABS(C415/86.17333262)^2) / (1 + SUMPRODUCT({-0.14,4.08,-2.13}, H415^{0,1,2}) * ABS(C415/86.17333262) + ABS(C415/86.17333262)^2 )), IF(C415&lt;&gt;"", 0.7426*(2+(PI()^2/3-2)/(1+(2*PI()*(EXP(ABS(C415)/86.17333262-2)-1.075*EXP(-2)))^(3/2))^(2/3)),""))</f>
        <v/>
      </c>
      <c r="J415" s="28" t="str">
        <f t="shared" si="13"/>
        <v/>
      </c>
    </row>
    <row r="416" spans="8:10" x14ac:dyDescent="0.4">
      <c r="H416" s="28" t="str">
        <f t="shared" si="12"/>
        <v/>
      </c>
      <c r="I416" s="28" t="str" cm="1">
        <f t="array" ref="I416">IF(AND(A416&lt;&gt;"", C416&lt;&gt;"", D416&lt;&gt;""), 0.7426 * ((PI()^2/3 + SUMPRODUCT({-0.33,6.9,-7.78,2.75}, H416^{0,1,2,3}) * ABS(C416/86.17333262) + SUMPRODUCT({2,-2,1}, H416^{0,1,2}) * ABS(C416/86.17333262)^2) / (1 + SUMPRODUCT({-0.14,4.08,-2.13}, H416^{0,1,2}) * ABS(C416/86.17333262) + ABS(C416/86.17333262)^2 )), IF(C416&lt;&gt;"", 0.7426*(2+(PI()^2/3-2)/(1+(2*PI()*(EXP(ABS(C416)/86.17333262-2)-1.075*EXP(-2)))^(3/2))^(2/3)),""))</f>
        <v/>
      </c>
      <c r="J416" s="28" t="str">
        <f t="shared" si="13"/>
        <v/>
      </c>
    </row>
    <row r="417" spans="8:10" x14ac:dyDescent="0.4">
      <c r="H417" s="28" t="str">
        <f t="shared" si="12"/>
        <v/>
      </c>
      <c r="I417" s="28" t="str" cm="1">
        <f t="array" ref="I417">IF(AND(A417&lt;&gt;"", C417&lt;&gt;"", D417&lt;&gt;""), 0.7426 * ((PI()^2/3 + SUMPRODUCT({-0.33,6.9,-7.78,2.75}, H417^{0,1,2,3}) * ABS(C417/86.17333262) + SUMPRODUCT({2,-2,1}, H417^{0,1,2}) * ABS(C417/86.17333262)^2) / (1 + SUMPRODUCT({-0.14,4.08,-2.13}, H417^{0,1,2}) * ABS(C417/86.17333262) + ABS(C417/86.17333262)^2 )), IF(C417&lt;&gt;"", 0.7426*(2+(PI()^2/3-2)/(1+(2*PI()*(EXP(ABS(C417)/86.17333262-2)-1.075*EXP(-2)))^(3/2))^(2/3)),""))</f>
        <v/>
      </c>
      <c r="J417" s="28" t="str">
        <f t="shared" si="13"/>
        <v/>
      </c>
    </row>
    <row r="418" spans="8:10" x14ac:dyDescent="0.4">
      <c r="H418" s="28" t="str">
        <f t="shared" si="12"/>
        <v/>
      </c>
      <c r="I418" s="28" t="str" cm="1">
        <f t="array" ref="I418">IF(AND(A418&lt;&gt;"", C418&lt;&gt;"", D418&lt;&gt;""), 0.7426 * ((PI()^2/3 + SUMPRODUCT({-0.33,6.9,-7.78,2.75}, H418^{0,1,2,3}) * ABS(C418/86.17333262) + SUMPRODUCT({2,-2,1}, H418^{0,1,2}) * ABS(C418/86.17333262)^2) / (1 + SUMPRODUCT({-0.14,4.08,-2.13}, H418^{0,1,2}) * ABS(C418/86.17333262) + ABS(C418/86.17333262)^2 )), IF(C418&lt;&gt;"", 0.7426*(2+(PI()^2/3-2)/(1+(2*PI()*(EXP(ABS(C418)/86.17333262-2)-1.075*EXP(-2)))^(3/2))^(2/3)),""))</f>
        <v/>
      </c>
      <c r="J418" s="28" t="str">
        <f t="shared" si="13"/>
        <v/>
      </c>
    </row>
    <row r="419" spans="8:10" x14ac:dyDescent="0.4">
      <c r="H419" s="28" t="str">
        <f t="shared" si="12"/>
        <v/>
      </c>
      <c r="I419" s="28" t="str" cm="1">
        <f t="array" ref="I419">IF(AND(A419&lt;&gt;"", C419&lt;&gt;"", D419&lt;&gt;""), 0.7426 * ((PI()^2/3 + SUMPRODUCT({-0.33,6.9,-7.78,2.75}, H419^{0,1,2,3}) * ABS(C419/86.17333262) + SUMPRODUCT({2,-2,1}, H419^{0,1,2}) * ABS(C419/86.17333262)^2) / (1 + SUMPRODUCT({-0.14,4.08,-2.13}, H419^{0,1,2}) * ABS(C419/86.17333262) + ABS(C419/86.17333262)^2 )), IF(C419&lt;&gt;"", 0.7426*(2+(PI()^2/3-2)/(1+(2*PI()*(EXP(ABS(C419)/86.17333262-2)-1.075*EXP(-2)))^(3/2))^(2/3)),""))</f>
        <v/>
      </c>
      <c r="J419" s="28" t="str">
        <f t="shared" si="13"/>
        <v/>
      </c>
    </row>
    <row r="420" spans="8:10" x14ac:dyDescent="0.4">
      <c r="H420" s="28" t="str">
        <f t="shared" si="12"/>
        <v/>
      </c>
      <c r="I420" s="28" t="str" cm="1">
        <f t="array" ref="I420">IF(AND(A420&lt;&gt;"", C420&lt;&gt;"", D420&lt;&gt;""), 0.7426 * ((PI()^2/3 + SUMPRODUCT({-0.33,6.9,-7.78,2.75}, H420^{0,1,2,3}) * ABS(C420/86.17333262) + SUMPRODUCT({2,-2,1}, H420^{0,1,2}) * ABS(C420/86.17333262)^2) / (1 + SUMPRODUCT({-0.14,4.08,-2.13}, H420^{0,1,2}) * ABS(C420/86.17333262) + ABS(C420/86.17333262)^2 )), IF(C420&lt;&gt;"", 0.7426*(2+(PI()^2/3-2)/(1+(2*PI()*(EXP(ABS(C420)/86.17333262-2)-1.075*EXP(-2)))^(3/2))^(2/3)),""))</f>
        <v/>
      </c>
      <c r="J420" s="28" t="str">
        <f t="shared" si="13"/>
        <v/>
      </c>
    </row>
    <row r="421" spans="8:10" x14ac:dyDescent="0.4">
      <c r="H421" s="28" t="str">
        <f t="shared" si="12"/>
        <v/>
      </c>
      <c r="I421" s="28" t="str" cm="1">
        <f t="array" ref="I421">IF(AND(A421&lt;&gt;"", C421&lt;&gt;"", D421&lt;&gt;""), 0.7426 * ((PI()^2/3 + SUMPRODUCT({-0.33,6.9,-7.78,2.75}, H421^{0,1,2,3}) * ABS(C421/86.17333262) + SUMPRODUCT({2,-2,1}, H421^{0,1,2}) * ABS(C421/86.17333262)^2) / (1 + SUMPRODUCT({-0.14,4.08,-2.13}, H421^{0,1,2}) * ABS(C421/86.17333262) + ABS(C421/86.17333262)^2 )), IF(C421&lt;&gt;"", 0.7426*(2+(PI()^2/3-2)/(1+(2*PI()*(EXP(ABS(C421)/86.17333262-2)-1.075*EXP(-2)))^(3/2))^(2/3)),""))</f>
        <v/>
      </c>
      <c r="J421" s="28" t="str">
        <f t="shared" si="13"/>
        <v/>
      </c>
    </row>
    <row r="422" spans="8:10" x14ac:dyDescent="0.4">
      <c r="H422" s="28" t="str">
        <f t="shared" si="12"/>
        <v/>
      </c>
      <c r="I422" s="28" t="str" cm="1">
        <f t="array" ref="I422">IF(AND(A422&lt;&gt;"", C422&lt;&gt;"", D422&lt;&gt;""), 0.7426 * ((PI()^2/3 + SUMPRODUCT({-0.33,6.9,-7.78,2.75}, H422^{0,1,2,3}) * ABS(C422/86.17333262) + SUMPRODUCT({2,-2,1}, H422^{0,1,2}) * ABS(C422/86.17333262)^2) / (1 + SUMPRODUCT({-0.14,4.08,-2.13}, H422^{0,1,2}) * ABS(C422/86.17333262) + ABS(C422/86.17333262)^2 )), IF(C422&lt;&gt;"", 0.7426*(2+(PI()^2/3-2)/(1+(2*PI()*(EXP(ABS(C422)/86.17333262-2)-1.075*EXP(-2)))^(3/2))^(2/3)),""))</f>
        <v/>
      </c>
      <c r="J422" s="28" t="str">
        <f t="shared" si="13"/>
        <v/>
      </c>
    </row>
    <row r="423" spans="8:10" x14ac:dyDescent="0.4">
      <c r="H423" s="28" t="str">
        <f t="shared" si="12"/>
        <v/>
      </c>
      <c r="I423" s="28" t="str" cm="1">
        <f t="array" ref="I423">IF(AND(A423&lt;&gt;"", C423&lt;&gt;"", D423&lt;&gt;""), 0.7426 * ((PI()^2/3 + SUMPRODUCT({-0.33,6.9,-7.78,2.75}, H423^{0,1,2,3}) * ABS(C423/86.17333262) + SUMPRODUCT({2,-2,1}, H423^{0,1,2}) * ABS(C423/86.17333262)^2) / (1 + SUMPRODUCT({-0.14,4.08,-2.13}, H423^{0,1,2}) * ABS(C423/86.17333262) + ABS(C423/86.17333262)^2 )), IF(C423&lt;&gt;"", 0.7426*(2+(PI()^2/3-2)/(1+(2*PI()*(EXP(ABS(C423)/86.17333262-2)-1.075*EXP(-2)))^(3/2))^(2/3)),""))</f>
        <v/>
      </c>
      <c r="J423" s="28" t="str">
        <f t="shared" si="13"/>
        <v/>
      </c>
    </row>
    <row r="424" spans="8:10" x14ac:dyDescent="0.4">
      <c r="H424" s="28" t="str">
        <f t="shared" si="12"/>
        <v/>
      </c>
      <c r="I424" s="28" t="str" cm="1">
        <f t="array" ref="I424">IF(AND(A424&lt;&gt;"", C424&lt;&gt;"", D424&lt;&gt;""), 0.7426 * ((PI()^2/3 + SUMPRODUCT({-0.33,6.9,-7.78,2.75}, H424^{0,1,2,3}) * ABS(C424/86.17333262) + SUMPRODUCT({2,-2,1}, H424^{0,1,2}) * ABS(C424/86.17333262)^2) / (1 + SUMPRODUCT({-0.14,4.08,-2.13}, H424^{0,1,2}) * ABS(C424/86.17333262) + ABS(C424/86.17333262)^2 )), IF(C424&lt;&gt;"", 0.7426*(2+(PI()^2/3-2)/(1+(2*PI()*(EXP(ABS(C424)/86.17333262-2)-1.075*EXP(-2)))^(3/2))^(2/3)),""))</f>
        <v/>
      </c>
      <c r="J424" s="28" t="str">
        <f t="shared" si="13"/>
        <v/>
      </c>
    </row>
    <row r="425" spans="8:10" x14ac:dyDescent="0.4">
      <c r="H425" s="28" t="str">
        <f t="shared" si="12"/>
        <v/>
      </c>
      <c r="I425" s="28" t="str" cm="1">
        <f t="array" ref="I425">IF(AND(A425&lt;&gt;"", C425&lt;&gt;"", D425&lt;&gt;""), 0.7426 * ((PI()^2/3 + SUMPRODUCT({-0.33,6.9,-7.78,2.75}, H425^{0,1,2,3}) * ABS(C425/86.17333262) + SUMPRODUCT({2,-2,1}, H425^{0,1,2}) * ABS(C425/86.17333262)^2) / (1 + SUMPRODUCT({-0.14,4.08,-2.13}, H425^{0,1,2}) * ABS(C425/86.17333262) + ABS(C425/86.17333262)^2 )), IF(C425&lt;&gt;"", 0.7426*(2+(PI()^2/3-2)/(1+(2*PI()*(EXP(ABS(C425)/86.17333262-2)-1.075*EXP(-2)))^(3/2))^(2/3)),""))</f>
        <v/>
      </c>
      <c r="J425" s="28" t="str">
        <f t="shared" si="13"/>
        <v/>
      </c>
    </row>
    <row r="426" spans="8:10" x14ac:dyDescent="0.4">
      <c r="H426" s="28" t="str">
        <f t="shared" si="12"/>
        <v/>
      </c>
      <c r="I426" s="28" t="str" cm="1">
        <f t="array" ref="I426">IF(AND(A426&lt;&gt;"", C426&lt;&gt;"", D426&lt;&gt;""), 0.7426 * ((PI()^2/3 + SUMPRODUCT({-0.33,6.9,-7.78,2.75}, H426^{0,1,2,3}) * ABS(C426/86.17333262) + SUMPRODUCT({2,-2,1}, H426^{0,1,2}) * ABS(C426/86.17333262)^2) / (1 + SUMPRODUCT({-0.14,4.08,-2.13}, H426^{0,1,2}) * ABS(C426/86.17333262) + ABS(C426/86.17333262)^2 )), IF(C426&lt;&gt;"", 0.7426*(2+(PI()^2/3-2)/(1+(2*PI()*(EXP(ABS(C426)/86.17333262-2)-1.075*EXP(-2)))^(3/2))^(2/3)),""))</f>
        <v/>
      </c>
      <c r="J426" s="28" t="str">
        <f t="shared" si="13"/>
        <v/>
      </c>
    </row>
    <row r="427" spans="8:10" x14ac:dyDescent="0.4">
      <c r="H427" s="28" t="str">
        <f t="shared" si="12"/>
        <v/>
      </c>
      <c r="I427" s="28" t="str" cm="1">
        <f t="array" ref="I427">IF(AND(A427&lt;&gt;"", C427&lt;&gt;"", D427&lt;&gt;""), 0.7426 * ((PI()^2/3 + SUMPRODUCT({-0.33,6.9,-7.78,2.75}, H427^{0,1,2,3}) * ABS(C427/86.17333262) + SUMPRODUCT({2,-2,1}, H427^{0,1,2}) * ABS(C427/86.17333262)^2) / (1 + SUMPRODUCT({-0.14,4.08,-2.13}, H427^{0,1,2}) * ABS(C427/86.17333262) + ABS(C427/86.17333262)^2 )), IF(C427&lt;&gt;"", 0.7426*(2+(PI()^2/3-2)/(1+(2*PI()*(EXP(ABS(C427)/86.17333262-2)-1.075*EXP(-2)))^(3/2))^(2/3)),""))</f>
        <v/>
      </c>
      <c r="J427" s="28" t="str">
        <f t="shared" si="13"/>
        <v/>
      </c>
    </row>
    <row r="428" spans="8:10" x14ac:dyDescent="0.4">
      <c r="H428" s="28" t="str">
        <f t="shared" si="12"/>
        <v/>
      </c>
      <c r="I428" s="28" t="str" cm="1">
        <f t="array" ref="I428">IF(AND(A428&lt;&gt;"", C428&lt;&gt;"", D428&lt;&gt;""), 0.7426 * ((PI()^2/3 + SUMPRODUCT({-0.33,6.9,-7.78,2.75}, H428^{0,1,2,3}) * ABS(C428/86.17333262) + SUMPRODUCT({2,-2,1}, H428^{0,1,2}) * ABS(C428/86.17333262)^2) / (1 + SUMPRODUCT({-0.14,4.08,-2.13}, H428^{0,1,2}) * ABS(C428/86.17333262) + ABS(C428/86.17333262)^2 )), IF(C428&lt;&gt;"", 0.7426*(2+(PI()^2/3-2)/(1+(2*PI()*(EXP(ABS(C428)/86.17333262-2)-1.075*EXP(-2)))^(3/2))^(2/3)),""))</f>
        <v/>
      </c>
      <c r="J428" s="28" t="str">
        <f t="shared" si="13"/>
        <v/>
      </c>
    </row>
    <row r="429" spans="8:10" x14ac:dyDescent="0.4">
      <c r="H429" s="28" t="str">
        <f t="shared" si="12"/>
        <v/>
      </c>
      <c r="I429" s="28" t="str" cm="1">
        <f t="array" ref="I429">IF(AND(A429&lt;&gt;"", C429&lt;&gt;"", D429&lt;&gt;""), 0.7426 * ((PI()^2/3 + SUMPRODUCT({-0.33,6.9,-7.78,2.75}, H429^{0,1,2,3}) * ABS(C429/86.17333262) + SUMPRODUCT({2,-2,1}, H429^{0,1,2}) * ABS(C429/86.17333262)^2) / (1 + SUMPRODUCT({-0.14,4.08,-2.13}, H429^{0,1,2}) * ABS(C429/86.17333262) + ABS(C429/86.17333262)^2 )), IF(C429&lt;&gt;"", 0.7426*(2+(PI()^2/3-2)/(1+(2*PI()*(EXP(ABS(C429)/86.17333262-2)-1.075*EXP(-2)))^(3/2))^(2/3)),""))</f>
        <v/>
      </c>
      <c r="J429" s="28" t="str">
        <f t="shared" si="13"/>
        <v/>
      </c>
    </row>
    <row r="430" spans="8:10" x14ac:dyDescent="0.4">
      <c r="H430" s="28" t="str">
        <f t="shared" si="12"/>
        <v/>
      </c>
      <c r="I430" s="28" t="str" cm="1">
        <f t="array" ref="I430">IF(AND(A430&lt;&gt;"", C430&lt;&gt;"", D430&lt;&gt;""), 0.7426 * ((PI()^2/3 + SUMPRODUCT({-0.33,6.9,-7.78,2.75}, H430^{0,1,2,3}) * ABS(C430/86.17333262) + SUMPRODUCT({2,-2,1}, H430^{0,1,2}) * ABS(C430/86.17333262)^2) / (1 + SUMPRODUCT({-0.14,4.08,-2.13}, H430^{0,1,2}) * ABS(C430/86.17333262) + ABS(C430/86.17333262)^2 )), IF(C430&lt;&gt;"", 0.7426*(2+(PI()^2/3-2)/(1+(2*PI()*(EXP(ABS(C430)/86.17333262-2)-1.075*EXP(-2)))^(3/2))^(2/3)),""))</f>
        <v/>
      </c>
      <c r="J430" s="28" t="str">
        <f t="shared" si="13"/>
        <v/>
      </c>
    </row>
    <row r="431" spans="8:10" x14ac:dyDescent="0.4">
      <c r="H431" s="28" t="str">
        <f t="shared" si="12"/>
        <v/>
      </c>
      <c r="I431" s="28" t="str" cm="1">
        <f t="array" ref="I431">IF(AND(A431&lt;&gt;"", C431&lt;&gt;"", D431&lt;&gt;""), 0.7426 * ((PI()^2/3 + SUMPRODUCT({-0.33,6.9,-7.78,2.75}, H431^{0,1,2,3}) * ABS(C431/86.17333262) + SUMPRODUCT({2,-2,1}, H431^{0,1,2}) * ABS(C431/86.17333262)^2) / (1 + SUMPRODUCT({-0.14,4.08,-2.13}, H431^{0,1,2}) * ABS(C431/86.17333262) + ABS(C431/86.17333262)^2 )), IF(C431&lt;&gt;"", 0.7426*(2+(PI()^2/3-2)/(1+(2*PI()*(EXP(ABS(C431)/86.17333262-2)-1.075*EXP(-2)))^(3/2))^(2/3)),""))</f>
        <v/>
      </c>
      <c r="J431" s="28" t="str">
        <f t="shared" si="13"/>
        <v/>
      </c>
    </row>
    <row r="432" spans="8:10" x14ac:dyDescent="0.4">
      <c r="H432" s="28" t="str">
        <f t="shared" si="12"/>
        <v/>
      </c>
      <c r="I432" s="28" t="str" cm="1">
        <f t="array" ref="I432">IF(AND(A432&lt;&gt;"", C432&lt;&gt;"", D432&lt;&gt;""), 0.7426 * ((PI()^2/3 + SUMPRODUCT({-0.33,6.9,-7.78,2.75}, H432^{0,1,2,3}) * ABS(C432/86.17333262) + SUMPRODUCT({2,-2,1}, H432^{0,1,2}) * ABS(C432/86.17333262)^2) / (1 + SUMPRODUCT({-0.14,4.08,-2.13}, H432^{0,1,2}) * ABS(C432/86.17333262) + ABS(C432/86.17333262)^2 )), IF(C432&lt;&gt;"", 0.7426*(2+(PI()^2/3-2)/(1+(2*PI()*(EXP(ABS(C432)/86.17333262-2)-1.075*EXP(-2)))^(3/2))^(2/3)),""))</f>
        <v/>
      </c>
      <c r="J432" s="28" t="str">
        <f t="shared" si="13"/>
        <v/>
      </c>
    </row>
    <row r="433" spans="8:10" x14ac:dyDescent="0.4">
      <c r="H433" s="28" t="str">
        <f t="shared" si="12"/>
        <v/>
      </c>
      <c r="I433" s="28" t="str" cm="1">
        <f t="array" ref="I433">IF(AND(A433&lt;&gt;"", C433&lt;&gt;"", D433&lt;&gt;""), 0.7426 * ((PI()^2/3 + SUMPRODUCT({-0.33,6.9,-7.78,2.75}, H433^{0,1,2,3}) * ABS(C433/86.17333262) + SUMPRODUCT({2,-2,1}, H433^{0,1,2}) * ABS(C433/86.17333262)^2) / (1 + SUMPRODUCT({-0.14,4.08,-2.13}, H433^{0,1,2}) * ABS(C433/86.17333262) + ABS(C433/86.17333262)^2 )), IF(C433&lt;&gt;"", 0.7426*(2+(PI()^2/3-2)/(1+(2*PI()*(EXP(ABS(C433)/86.17333262-2)-1.075*EXP(-2)))^(3/2))^(2/3)),""))</f>
        <v/>
      </c>
      <c r="J433" s="28" t="str">
        <f t="shared" si="13"/>
        <v/>
      </c>
    </row>
    <row r="434" spans="8:10" x14ac:dyDescent="0.4">
      <c r="H434" s="28" t="str">
        <f t="shared" si="12"/>
        <v/>
      </c>
      <c r="I434" s="28" t="str" cm="1">
        <f t="array" ref="I434">IF(AND(A434&lt;&gt;"", C434&lt;&gt;"", D434&lt;&gt;""), 0.7426 * ((PI()^2/3 + SUMPRODUCT({-0.33,6.9,-7.78,2.75}, H434^{0,1,2,3}) * ABS(C434/86.17333262) + SUMPRODUCT({2,-2,1}, H434^{0,1,2}) * ABS(C434/86.17333262)^2) / (1 + SUMPRODUCT({-0.14,4.08,-2.13}, H434^{0,1,2}) * ABS(C434/86.17333262) + ABS(C434/86.17333262)^2 )), IF(C434&lt;&gt;"", 0.7426*(2+(PI()^2/3-2)/(1+(2*PI()*(EXP(ABS(C434)/86.17333262-2)-1.075*EXP(-2)))^(3/2))^(2/3)),""))</f>
        <v/>
      </c>
      <c r="J434" s="28" t="str">
        <f t="shared" si="13"/>
        <v/>
      </c>
    </row>
    <row r="435" spans="8:10" x14ac:dyDescent="0.4">
      <c r="H435" s="28" t="str">
        <f t="shared" si="12"/>
        <v/>
      </c>
      <c r="I435" s="28" t="str" cm="1">
        <f t="array" ref="I435">IF(AND(A435&lt;&gt;"", C435&lt;&gt;"", D435&lt;&gt;""), 0.7426 * ((PI()^2/3 + SUMPRODUCT({-0.33,6.9,-7.78,2.75}, H435^{0,1,2,3}) * ABS(C435/86.17333262) + SUMPRODUCT({2,-2,1}, H435^{0,1,2}) * ABS(C435/86.17333262)^2) / (1 + SUMPRODUCT({-0.14,4.08,-2.13}, H435^{0,1,2}) * ABS(C435/86.17333262) + ABS(C435/86.17333262)^2 )), IF(C435&lt;&gt;"", 0.7426*(2+(PI()^2/3-2)/(1+(2*PI()*(EXP(ABS(C435)/86.17333262-2)-1.075*EXP(-2)))^(3/2))^(2/3)),""))</f>
        <v/>
      </c>
      <c r="J435" s="28" t="str">
        <f t="shared" si="13"/>
        <v/>
      </c>
    </row>
    <row r="436" spans="8:10" x14ac:dyDescent="0.4">
      <c r="H436" s="28" t="str">
        <f t="shared" si="12"/>
        <v/>
      </c>
      <c r="I436" s="28" t="str" cm="1">
        <f t="array" ref="I436">IF(AND(A436&lt;&gt;"", C436&lt;&gt;"", D436&lt;&gt;""), 0.7426 * ((PI()^2/3 + SUMPRODUCT({-0.33,6.9,-7.78,2.75}, H436^{0,1,2,3}) * ABS(C436/86.17333262) + SUMPRODUCT({2,-2,1}, H436^{0,1,2}) * ABS(C436/86.17333262)^2) / (1 + SUMPRODUCT({-0.14,4.08,-2.13}, H436^{0,1,2}) * ABS(C436/86.17333262) + ABS(C436/86.17333262)^2 )), IF(C436&lt;&gt;"", 0.7426*(2+(PI()^2/3-2)/(1+(2*PI()*(EXP(ABS(C436)/86.17333262-2)-1.075*EXP(-2)))^(3/2))^(2/3)),""))</f>
        <v/>
      </c>
      <c r="J436" s="28" t="str">
        <f t="shared" si="13"/>
        <v/>
      </c>
    </row>
    <row r="437" spans="8:10" x14ac:dyDescent="0.4">
      <c r="H437" s="28" t="str">
        <f t="shared" si="12"/>
        <v/>
      </c>
      <c r="I437" s="28" t="str" cm="1">
        <f t="array" ref="I437">IF(AND(A437&lt;&gt;"", C437&lt;&gt;"", D437&lt;&gt;""), 0.7426 * ((PI()^2/3 + SUMPRODUCT({-0.33,6.9,-7.78,2.75}, H437^{0,1,2,3}) * ABS(C437/86.17333262) + SUMPRODUCT({2,-2,1}, H437^{0,1,2}) * ABS(C437/86.17333262)^2) / (1 + SUMPRODUCT({-0.14,4.08,-2.13}, H437^{0,1,2}) * ABS(C437/86.17333262) + ABS(C437/86.17333262)^2 )), IF(C437&lt;&gt;"", 0.7426*(2+(PI()^2/3-2)/(1+(2*PI()*(EXP(ABS(C437)/86.17333262-2)-1.075*EXP(-2)))^(3/2))^(2/3)),""))</f>
        <v/>
      </c>
      <c r="J437" s="28" t="str">
        <f t="shared" si="13"/>
        <v/>
      </c>
    </row>
    <row r="438" spans="8:10" x14ac:dyDescent="0.4">
      <c r="H438" s="28" t="str">
        <f t="shared" si="12"/>
        <v/>
      </c>
      <c r="I438" s="28" t="str" cm="1">
        <f t="array" ref="I438">IF(AND(A438&lt;&gt;"", C438&lt;&gt;"", D438&lt;&gt;""), 0.7426 * ((PI()^2/3 + SUMPRODUCT({-0.33,6.9,-7.78,2.75}, H438^{0,1,2,3}) * ABS(C438/86.17333262) + SUMPRODUCT({2,-2,1}, H438^{0,1,2}) * ABS(C438/86.17333262)^2) / (1 + SUMPRODUCT({-0.14,4.08,-2.13}, H438^{0,1,2}) * ABS(C438/86.17333262) + ABS(C438/86.17333262)^2 )), IF(C438&lt;&gt;"", 0.7426*(2+(PI()^2/3-2)/(1+(2*PI()*(EXP(ABS(C438)/86.17333262-2)-1.075*EXP(-2)))^(3/2))^(2/3)),""))</f>
        <v/>
      </c>
      <c r="J438" s="28" t="str">
        <f t="shared" si="13"/>
        <v/>
      </c>
    </row>
    <row r="439" spans="8:10" x14ac:dyDescent="0.4">
      <c r="H439" s="28" t="str">
        <f t="shared" si="12"/>
        <v/>
      </c>
      <c r="I439" s="28" t="str" cm="1">
        <f t="array" ref="I439">IF(AND(A439&lt;&gt;"", C439&lt;&gt;"", D439&lt;&gt;""), 0.7426 * ((PI()^2/3 + SUMPRODUCT({-0.33,6.9,-7.78,2.75}, H439^{0,1,2,3}) * ABS(C439/86.17333262) + SUMPRODUCT({2,-2,1}, H439^{0,1,2}) * ABS(C439/86.17333262)^2) / (1 + SUMPRODUCT({-0.14,4.08,-2.13}, H439^{0,1,2}) * ABS(C439/86.17333262) + ABS(C439/86.17333262)^2 )), IF(C439&lt;&gt;"", 0.7426*(2+(PI()^2/3-2)/(1+(2*PI()*(EXP(ABS(C439)/86.17333262-2)-1.075*EXP(-2)))^(3/2))^(2/3)),""))</f>
        <v/>
      </c>
      <c r="J439" s="28" t="str">
        <f t="shared" si="13"/>
        <v/>
      </c>
    </row>
    <row r="440" spans="8:10" x14ac:dyDescent="0.4">
      <c r="H440" s="28" t="str">
        <f t="shared" si="12"/>
        <v/>
      </c>
      <c r="I440" s="28" t="str" cm="1">
        <f t="array" ref="I440">IF(AND(A440&lt;&gt;"", C440&lt;&gt;"", D440&lt;&gt;""), 0.7426 * ((PI()^2/3 + SUMPRODUCT({-0.33,6.9,-7.78,2.75}, H440^{0,1,2,3}) * ABS(C440/86.17333262) + SUMPRODUCT({2,-2,1}, H440^{0,1,2}) * ABS(C440/86.17333262)^2) / (1 + SUMPRODUCT({-0.14,4.08,-2.13}, H440^{0,1,2}) * ABS(C440/86.17333262) + ABS(C440/86.17333262)^2 )), IF(C440&lt;&gt;"", 0.7426*(2+(PI()^2/3-2)/(1+(2*PI()*(EXP(ABS(C440)/86.17333262-2)-1.075*EXP(-2)))^(3/2))^(2/3)),""))</f>
        <v/>
      </c>
      <c r="J440" s="28" t="str">
        <f t="shared" si="13"/>
        <v/>
      </c>
    </row>
    <row r="441" spans="8:10" x14ac:dyDescent="0.4">
      <c r="H441" s="28" t="str">
        <f t="shared" si="12"/>
        <v/>
      </c>
      <c r="I441" s="28" t="str" cm="1">
        <f t="array" ref="I441">IF(AND(A441&lt;&gt;"", C441&lt;&gt;"", D441&lt;&gt;""), 0.7426 * ((PI()^2/3 + SUMPRODUCT({-0.33,6.9,-7.78,2.75}, H441^{0,1,2,3}) * ABS(C441/86.17333262) + SUMPRODUCT({2,-2,1}, H441^{0,1,2}) * ABS(C441/86.17333262)^2) / (1 + SUMPRODUCT({-0.14,4.08,-2.13}, H441^{0,1,2}) * ABS(C441/86.17333262) + ABS(C441/86.17333262)^2 )), IF(C441&lt;&gt;"", 0.7426*(2+(PI()^2/3-2)/(1+(2*PI()*(EXP(ABS(C441)/86.17333262-2)-1.075*EXP(-2)))^(3/2))^(2/3)),""))</f>
        <v/>
      </c>
      <c r="J441" s="28" t="str">
        <f t="shared" si="13"/>
        <v/>
      </c>
    </row>
    <row r="442" spans="8:10" x14ac:dyDescent="0.4">
      <c r="H442" s="28" t="str">
        <f t="shared" si="12"/>
        <v/>
      </c>
      <c r="I442" s="28" t="str" cm="1">
        <f t="array" ref="I442">IF(AND(A442&lt;&gt;"", C442&lt;&gt;"", D442&lt;&gt;""), 0.7426 * ((PI()^2/3 + SUMPRODUCT({-0.33,6.9,-7.78,2.75}, H442^{0,1,2,3}) * ABS(C442/86.17333262) + SUMPRODUCT({2,-2,1}, H442^{0,1,2}) * ABS(C442/86.17333262)^2) / (1 + SUMPRODUCT({-0.14,4.08,-2.13}, H442^{0,1,2}) * ABS(C442/86.17333262) + ABS(C442/86.17333262)^2 )), IF(C442&lt;&gt;"", 0.7426*(2+(PI()^2/3-2)/(1+(2*PI()*(EXP(ABS(C442)/86.17333262-2)-1.075*EXP(-2)))^(3/2))^(2/3)),""))</f>
        <v/>
      </c>
      <c r="J442" s="28" t="str">
        <f t="shared" si="13"/>
        <v/>
      </c>
    </row>
    <row r="443" spans="8:10" x14ac:dyDescent="0.4">
      <c r="H443" s="28" t="str">
        <f t="shared" si="12"/>
        <v/>
      </c>
      <c r="I443" s="28" t="str" cm="1">
        <f t="array" ref="I443">IF(AND(A443&lt;&gt;"", C443&lt;&gt;"", D443&lt;&gt;""), 0.7426 * ((PI()^2/3 + SUMPRODUCT({-0.33,6.9,-7.78,2.75}, H443^{0,1,2,3}) * ABS(C443/86.17333262) + SUMPRODUCT({2,-2,1}, H443^{0,1,2}) * ABS(C443/86.17333262)^2) / (1 + SUMPRODUCT({-0.14,4.08,-2.13}, H443^{0,1,2}) * ABS(C443/86.17333262) + ABS(C443/86.17333262)^2 )), IF(C443&lt;&gt;"", 0.7426*(2+(PI()^2/3-2)/(1+(2*PI()*(EXP(ABS(C443)/86.17333262-2)-1.075*EXP(-2)))^(3/2))^(2/3)),""))</f>
        <v/>
      </c>
      <c r="J443" s="28" t="str">
        <f t="shared" si="13"/>
        <v/>
      </c>
    </row>
    <row r="444" spans="8:10" x14ac:dyDescent="0.4">
      <c r="H444" s="28" t="str">
        <f t="shared" si="12"/>
        <v/>
      </c>
      <c r="I444" s="28" t="str" cm="1">
        <f t="array" ref="I444">IF(AND(A444&lt;&gt;"", C444&lt;&gt;"", D444&lt;&gt;""), 0.7426 * ((PI()^2/3 + SUMPRODUCT({-0.33,6.9,-7.78,2.75}, H444^{0,1,2,3}) * ABS(C444/86.17333262) + SUMPRODUCT({2,-2,1}, H444^{0,1,2}) * ABS(C444/86.17333262)^2) / (1 + SUMPRODUCT({-0.14,4.08,-2.13}, H444^{0,1,2}) * ABS(C444/86.17333262) + ABS(C444/86.17333262)^2 )), IF(C444&lt;&gt;"", 0.7426*(2+(PI()^2/3-2)/(1+(2*PI()*(EXP(ABS(C444)/86.17333262-2)-1.075*EXP(-2)))^(3/2))^(2/3)),""))</f>
        <v/>
      </c>
      <c r="J444" s="28" t="str">
        <f t="shared" si="13"/>
        <v/>
      </c>
    </row>
    <row r="445" spans="8:10" x14ac:dyDescent="0.4">
      <c r="H445" s="28" t="str">
        <f t="shared" si="12"/>
        <v/>
      </c>
      <c r="I445" s="28" t="str" cm="1">
        <f t="array" ref="I445">IF(AND(A445&lt;&gt;"", C445&lt;&gt;"", D445&lt;&gt;""), 0.7426 * ((PI()^2/3 + SUMPRODUCT({-0.33,6.9,-7.78,2.75}, H445^{0,1,2,3}) * ABS(C445/86.17333262) + SUMPRODUCT({2,-2,1}, H445^{0,1,2}) * ABS(C445/86.17333262)^2) / (1 + SUMPRODUCT({-0.14,4.08,-2.13}, H445^{0,1,2}) * ABS(C445/86.17333262) + ABS(C445/86.17333262)^2 )), IF(C445&lt;&gt;"", 0.7426*(2+(PI()^2/3-2)/(1+(2*PI()*(EXP(ABS(C445)/86.17333262-2)-1.075*EXP(-2)))^(3/2))^(2/3)),""))</f>
        <v/>
      </c>
      <c r="J445" s="28" t="str">
        <f t="shared" si="13"/>
        <v/>
      </c>
    </row>
    <row r="446" spans="8:10" x14ac:dyDescent="0.4">
      <c r="H446" s="28" t="str">
        <f t="shared" si="12"/>
        <v/>
      </c>
      <c r="I446" s="28" t="str" cm="1">
        <f t="array" ref="I446">IF(AND(A446&lt;&gt;"", C446&lt;&gt;"", D446&lt;&gt;""), 0.7426 * ((PI()^2/3 + SUMPRODUCT({-0.33,6.9,-7.78,2.75}, H446^{0,1,2,3}) * ABS(C446/86.17333262) + SUMPRODUCT({2,-2,1}, H446^{0,1,2}) * ABS(C446/86.17333262)^2) / (1 + SUMPRODUCT({-0.14,4.08,-2.13}, H446^{0,1,2}) * ABS(C446/86.17333262) + ABS(C446/86.17333262)^2 )), IF(C446&lt;&gt;"", 0.7426*(2+(PI()^2/3-2)/(1+(2*PI()*(EXP(ABS(C446)/86.17333262-2)-1.075*EXP(-2)))^(3/2))^(2/3)),""))</f>
        <v/>
      </c>
      <c r="J446" s="28" t="str">
        <f t="shared" si="13"/>
        <v/>
      </c>
    </row>
    <row r="447" spans="8:10" x14ac:dyDescent="0.4">
      <c r="H447" s="28" t="str">
        <f t="shared" si="12"/>
        <v/>
      </c>
      <c r="I447" s="28" t="str" cm="1">
        <f t="array" ref="I447">IF(AND(A447&lt;&gt;"", C447&lt;&gt;"", D447&lt;&gt;""), 0.7426 * ((PI()^2/3 + SUMPRODUCT({-0.33,6.9,-7.78,2.75}, H447^{0,1,2,3}) * ABS(C447/86.17333262) + SUMPRODUCT({2,-2,1}, H447^{0,1,2}) * ABS(C447/86.17333262)^2) / (1 + SUMPRODUCT({-0.14,4.08,-2.13}, H447^{0,1,2}) * ABS(C447/86.17333262) + ABS(C447/86.17333262)^2 )), IF(C447&lt;&gt;"", 0.7426*(2+(PI()^2/3-2)/(1+(2*PI()*(EXP(ABS(C447)/86.17333262-2)-1.075*EXP(-2)))^(3/2))^(2/3)),""))</f>
        <v/>
      </c>
      <c r="J447" s="28" t="str">
        <f t="shared" si="13"/>
        <v/>
      </c>
    </row>
    <row r="448" spans="8:10" x14ac:dyDescent="0.4">
      <c r="H448" s="28" t="str">
        <f t="shared" si="12"/>
        <v/>
      </c>
      <c r="I448" s="28" t="str" cm="1">
        <f t="array" ref="I448">IF(AND(A448&lt;&gt;"", C448&lt;&gt;"", D448&lt;&gt;""), 0.7426 * ((PI()^2/3 + SUMPRODUCT({-0.33,6.9,-7.78,2.75}, H448^{0,1,2,3}) * ABS(C448/86.17333262) + SUMPRODUCT({2,-2,1}, H448^{0,1,2}) * ABS(C448/86.17333262)^2) / (1 + SUMPRODUCT({-0.14,4.08,-2.13}, H448^{0,1,2}) * ABS(C448/86.17333262) + ABS(C448/86.17333262)^2 )), IF(C448&lt;&gt;"", 0.7426*(2+(PI()^2/3-2)/(1+(2*PI()*(EXP(ABS(C448)/86.17333262-2)-1.075*EXP(-2)))^(3/2))^(2/3)),""))</f>
        <v/>
      </c>
      <c r="J448" s="28" t="str">
        <f t="shared" si="13"/>
        <v/>
      </c>
    </row>
    <row r="449" spans="8:10" x14ac:dyDescent="0.4">
      <c r="H449" s="28" t="str">
        <f t="shared" si="12"/>
        <v/>
      </c>
      <c r="I449" s="28" t="str" cm="1">
        <f t="array" ref="I449">IF(AND(A449&lt;&gt;"", C449&lt;&gt;"", D449&lt;&gt;""), 0.7426 * ((PI()^2/3 + SUMPRODUCT({-0.33,6.9,-7.78,2.75}, H449^{0,1,2,3}) * ABS(C449/86.17333262) + SUMPRODUCT({2,-2,1}, H449^{0,1,2}) * ABS(C449/86.17333262)^2) / (1 + SUMPRODUCT({-0.14,4.08,-2.13}, H449^{0,1,2}) * ABS(C449/86.17333262) + ABS(C449/86.17333262)^2 )), IF(C449&lt;&gt;"", 0.7426*(2+(PI()^2/3-2)/(1+(2*PI()*(EXP(ABS(C449)/86.17333262-2)-1.075*EXP(-2)))^(3/2))^(2/3)),""))</f>
        <v/>
      </c>
      <c r="J449" s="28" t="str">
        <f t="shared" si="13"/>
        <v/>
      </c>
    </row>
    <row r="450" spans="8:10" x14ac:dyDescent="0.4">
      <c r="H450" s="28" t="str">
        <f t="shared" si="12"/>
        <v/>
      </c>
      <c r="I450" s="28" t="str" cm="1">
        <f t="array" ref="I450">IF(AND(A450&lt;&gt;"", C450&lt;&gt;"", D450&lt;&gt;""), 0.7426 * ((PI()^2/3 + SUMPRODUCT({-0.33,6.9,-7.78,2.75}, H450^{0,1,2,3}) * ABS(C450/86.17333262) + SUMPRODUCT({2,-2,1}, H450^{0,1,2}) * ABS(C450/86.17333262)^2) / (1 + SUMPRODUCT({-0.14,4.08,-2.13}, H450^{0,1,2}) * ABS(C450/86.17333262) + ABS(C450/86.17333262)^2 )), IF(C450&lt;&gt;"", 0.7426*(2+(PI()^2/3-2)/(1+(2*PI()*(EXP(ABS(C450)/86.17333262-2)-1.075*EXP(-2)))^(3/2))^(2/3)),""))</f>
        <v/>
      </c>
      <c r="J450" s="28" t="str">
        <f t="shared" si="13"/>
        <v/>
      </c>
    </row>
    <row r="451" spans="8:10" x14ac:dyDescent="0.4">
      <c r="H451" s="28" t="str">
        <f t="shared" ref="H451:H500" si="14">IF(AND(A451&lt;&gt;"", C451&lt;&gt;"", D451&lt;&gt;""), 3/(2000000*D451/86.17333262/A451 + 3), IF(C451&lt;&gt;"", 0,""))</f>
        <v/>
      </c>
      <c r="I451" s="28" t="str" cm="1">
        <f t="array" ref="I451">IF(AND(A451&lt;&gt;"", C451&lt;&gt;"", D451&lt;&gt;""), 0.7426 * ((PI()^2/3 + SUMPRODUCT({-0.33,6.9,-7.78,2.75}, H451^{0,1,2,3}) * ABS(C451/86.17333262) + SUMPRODUCT({2,-2,1}, H451^{0,1,2}) * ABS(C451/86.17333262)^2) / (1 + SUMPRODUCT({-0.14,4.08,-2.13}, H451^{0,1,2}) * ABS(C451/86.17333262) + ABS(C451/86.17333262)^2 )), IF(C451&lt;&gt;"", 0.7426*(2+(PI()^2/3-2)/(1+(2*PI()*(EXP(ABS(C451)/86.17333262-2)-1.075*EXP(-2)))^(3/2))^(2/3)),""))</f>
        <v/>
      </c>
      <c r="J451" s="28" t="str">
        <f t="shared" ref="J451:J500" si="15">IF(AND(A451&lt;&gt;"",B451&lt;&gt;"",I451&lt;&gt;""),A451*B451*I451*0.000001,"")</f>
        <v/>
      </c>
    </row>
    <row r="452" spans="8:10" x14ac:dyDescent="0.4">
      <c r="H452" s="28" t="str">
        <f t="shared" si="14"/>
        <v/>
      </c>
      <c r="I452" s="28" t="str" cm="1">
        <f t="array" ref="I452">IF(AND(A452&lt;&gt;"", C452&lt;&gt;"", D452&lt;&gt;""), 0.7426 * ((PI()^2/3 + SUMPRODUCT({-0.33,6.9,-7.78,2.75}, H452^{0,1,2,3}) * ABS(C452/86.17333262) + SUMPRODUCT({2,-2,1}, H452^{0,1,2}) * ABS(C452/86.17333262)^2) / (1 + SUMPRODUCT({-0.14,4.08,-2.13}, H452^{0,1,2}) * ABS(C452/86.17333262) + ABS(C452/86.17333262)^2 )), IF(C452&lt;&gt;"", 0.7426*(2+(PI()^2/3-2)/(1+(2*PI()*(EXP(ABS(C452)/86.17333262-2)-1.075*EXP(-2)))^(3/2))^(2/3)),""))</f>
        <v/>
      </c>
      <c r="J452" s="28" t="str">
        <f t="shared" si="15"/>
        <v/>
      </c>
    </row>
    <row r="453" spans="8:10" x14ac:dyDescent="0.4">
      <c r="H453" s="28" t="str">
        <f t="shared" si="14"/>
        <v/>
      </c>
      <c r="I453" s="28" t="str" cm="1">
        <f t="array" ref="I453">IF(AND(A453&lt;&gt;"", C453&lt;&gt;"", D453&lt;&gt;""), 0.7426 * ((PI()^2/3 + SUMPRODUCT({-0.33,6.9,-7.78,2.75}, H453^{0,1,2,3}) * ABS(C453/86.17333262) + SUMPRODUCT({2,-2,1}, H453^{0,1,2}) * ABS(C453/86.17333262)^2) / (1 + SUMPRODUCT({-0.14,4.08,-2.13}, H453^{0,1,2}) * ABS(C453/86.17333262) + ABS(C453/86.17333262)^2 )), IF(C453&lt;&gt;"", 0.7426*(2+(PI()^2/3-2)/(1+(2*PI()*(EXP(ABS(C453)/86.17333262-2)-1.075*EXP(-2)))^(3/2))^(2/3)),""))</f>
        <v/>
      </c>
      <c r="J453" s="28" t="str">
        <f t="shared" si="15"/>
        <v/>
      </c>
    </row>
    <row r="454" spans="8:10" x14ac:dyDescent="0.4">
      <c r="H454" s="28" t="str">
        <f t="shared" si="14"/>
        <v/>
      </c>
      <c r="I454" s="28" t="str" cm="1">
        <f t="array" ref="I454">IF(AND(A454&lt;&gt;"", C454&lt;&gt;"", D454&lt;&gt;""), 0.7426 * ((PI()^2/3 + SUMPRODUCT({-0.33,6.9,-7.78,2.75}, H454^{0,1,2,3}) * ABS(C454/86.17333262) + SUMPRODUCT({2,-2,1}, H454^{0,1,2}) * ABS(C454/86.17333262)^2) / (1 + SUMPRODUCT({-0.14,4.08,-2.13}, H454^{0,1,2}) * ABS(C454/86.17333262) + ABS(C454/86.17333262)^2 )), IF(C454&lt;&gt;"", 0.7426*(2+(PI()^2/3-2)/(1+(2*PI()*(EXP(ABS(C454)/86.17333262-2)-1.075*EXP(-2)))^(3/2))^(2/3)),""))</f>
        <v/>
      </c>
      <c r="J454" s="28" t="str">
        <f t="shared" si="15"/>
        <v/>
      </c>
    </row>
    <row r="455" spans="8:10" x14ac:dyDescent="0.4">
      <c r="H455" s="28" t="str">
        <f t="shared" si="14"/>
        <v/>
      </c>
      <c r="I455" s="28" t="str" cm="1">
        <f t="array" ref="I455">IF(AND(A455&lt;&gt;"", C455&lt;&gt;"", D455&lt;&gt;""), 0.7426 * ((PI()^2/3 + SUMPRODUCT({-0.33,6.9,-7.78,2.75}, H455^{0,1,2,3}) * ABS(C455/86.17333262) + SUMPRODUCT({2,-2,1}, H455^{0,1,2}) * ABS(C455/86.17333262)^2) / (1 + SUMPRODUCT({-0.14,4.08,-2.13}, H455^{0,1,2}) * ABS(C455/86.17333262) + ABS(C455/86.17333262)^2 )), IF(C455&lt;&gt;"", 0.7426*(2+(PI()^2/3-2)/(1+(2*PI()*(EXP(ABS(C455)/86.17333262-2)-1.075*EXP(-2)))^(3/2))^(2/3)),""))</f>
        <v/>
      </c>
      <c r="J455" s="28" t="str">
        <f t="shared" si="15"/>
        <v/>
      </c>
    </row>
    <row r="456" spans="8:10" x14ac:dyDescent="0.4">
      <c r="H456" s="28" t="str">
        <f t="shared" si="14"/>
        <v/>
      </c>
      <c r="I456" s="28" t="str" cm="1">
        <f t="array" ref="I456">IF(AND(A456&lt;&gt;"", C456&lt;&gt;"", D456&lt;&gt;""), 0.7426 * ((PI()^2/3 + SUMPRODUCT({-0.33,6.9,-7.78,2.75}, H456^{0,1,2,3}) * ABS(C456/86.17333262) + SUMPRODUCT({2,-2,1}, H456^{0,1,2}) * ABS(C456/86.17333262)^2) / (1 + SUMPRODUCT({-0.14,4.08,-2.13}, H456^{0,1,2}) * ABS(C456/86.17333262) + ABS(C456/86.17333262)^2 )), IF(C456&lt;&gt;"", 0.7426*(2+(PI()^2/3-2)/(1+(2*PI()*(EXP(ABS(C456)/86.17333262-2)-1.075*EXP(-2)))^(3/2))^(2/3)),""))</f>
        <v/>
      </c>
      <c r="J456" s="28" t="str">
        <f t="shared" si="15"/>
        <v/>
      </c>
    </row>
    <row r="457" spans="8:10" x14ac:dyDescent="0.4">
      <c r="H457" s="28" t="str">
        <f t="shared" si="14"/>
        <v/>
      </c>
      <c r="I457" s="28" t="str" cm="1">
        <f t="array" ref="I457">IF(AND(A457&lt;&gt;"", C457&lt;&gt;"", D457&lt;&gt;""), 0.7426 * ((PI()^2/3 + SUMPRODUCT({-0.33,6.9,-7.78,2.75}, H457^{0,1,2,3}) * ABS(C457/86.17333262) + SUMPRODUCT({2,-2,1}, H457^{0,1,2}) * ABS(C457/86.17333262)^2) / (1 + SUMPRODUCT({-0.14,4.08,-2.13}, H457^{0,1,2}) * ABS(C457/86.17333262) + ABS(C457/86.17333262)^2 )), IF(C457&lt;&gt;"", 0.7426*(2+(PI()^2/3-2)/(1+(2*PI()*(EXP(ABS(C457)/86.17333262-2)-1.075*EXP(-2)))^(3/2))^(2/3)),""))</f>
        <v/>
      </c>
      <c r="J457" s="28" t="str">
        <f t="shared" si="15"/>
        <v/>
      </c>
    </row>
    <row r="458" spans="8:10" x14ac:dyDescent="0.4">
      <c r="H458" s="28" t="str">
        <f t="shared" si="14"/>
        <v/>
      </c>
      <c r="I458" s="28" t="str" cm="1">
        <f t="array" ref="I458">IF(AND(A458&lt;&gt;"", C458&lt;&gt;"", D458&lt;&gt;""), 0.7426 * ((PI()^2/3 + SUMPRODUCT({-0.33,6.9,-7.78,2.75}, H458^{0,1,2,3}) * ABS(C458/86.17333262) + SUMPRODUCT({2,-2,1}, H458^{0,1,2}) * ABS(C458/86.17333262)^2) / (1 + SUMPRODUCT({-0.14,4.08,-2.13}, H458^{0,1,2}) * ABS(C458/86.17333262) + ABS(C458/86.17333262)^2 )), IF(C458&lt;&gt;"", 0.7426*(2+(PI()^2/3-2)/(1+(2*PI()*(EXP(ABS(C458)/86.17333262-2)-1.075*EXP(-2)))^(3/2))^(2/3)),""))</f>
        <v/>
      </c>
      <c r="J458" s="28" t="str">
        <f t="shared" si="15"/>
        <v/>
      </c>
    </row>
    <row r="459" spans="8:10" x14ac:dyDescent="0.4">
      <c r="H459" s="28" t="str">
        <f t="shared" si="14"/>
        <v/>
      </c>
      <c r="I459" s="28" t="str" cm="1">
        <f t="array" ref="I459">IF(AND(A459&lt;&gt;"", C459&lt;&gt;"", D459&lt;&gt;""), 0.7426 * ((PI()^2/3 + SUMPRODUCT({-0.33,6.9,-7.78,2.75}, H459^{0,1,2,3}) * ABS(C459/86.17333262) + SUMPRODUCT({2,-2,1}, H459^{0,1,2}) * ABS(C459/86.17333262)^2) / (1 + SUMPRODUCT({-0.14,4.08,-2.13}, H459^{0,1,2}) * ABS(C459/86.17333262) + ABS(C459/86.17333262)^2 )), IF(C459&lt;&gt;"", 0.7426*(2+(PI()^2/3-2)/(1+(2*PI()*(EXP(ABS(C459)/86.17333262-2)-1.075*EXP(-2)))^(3/2))^(2/3)),""))</f>
        <v/>
      </c>
      <c r="J459" s="28" t="str">
        <f t="shared" si="15"/>
        <v/>
      </c>
    </row>
    <row r="460" spans="8:10" x14ac:dyDescent="0.4">
      <c r="H460" s="28" t="str">
        <f t="shared" si="14"/>
        <v/>
      </c>
      <c r="I460" s="28" t="str" cm="1">
        <f t="array" ref="I460">IF(AND(A460&lt;&gt;"", C460&lt;&gt;"", D460&lt;&gt;""), 0.7426 * ((PI()^2/3 + SUMPRODUCT({-0.33,6.9,-7.78,2.75}, H460^{0,1,2,3}) * ABS(C460/86.17333262) + SUMPRODUCT({2,-2,1}, H460^{0,1,2}) * ABS(C460/86.17333262)^2) / (1 + SUMPRODUCT({-0.14,4.08,-2.13}, H460^{0,1,2}) * ABS(C460/86.17333262) + ABS(C460/86.17333262)^2 )), IF(C460&lt;&gt;"", 0.7426*(2+(PI()^2/3-2)/(1+(2*PI()*(EXP(ABS(C460)/86.17333262-2)-1.075*EXP(-2)))^(3/2))^(2/3)),""))</f>
        <v/>
      </c>
      <c r="J460" s="28" t="str">
        <f t="shared" si="15"/>
        <v/>
      </c>
    </row>
    <row r="461" spans="8:10" x14ac:dyDescent="0.4">
      <c r="H461" s="28" t="str">
        <f t="shared" si="14"/>
        <v/>
      </c>
      <c r="I461" s="28" t="str" cm="1">
        <f t="array" ref="I461">IF(AND(A461&lt;&gt;"", C461&lt;&gt;"", D461&lt;&gt;""), 0.7426 * ((PI()^2/3 + SUMPRODUCT({-0.33,6.9,-7.78,2.75}, H461^{0,1,2,3}) * ABS(C461/86.17333262) + SUMPRODUCT({2,-2,1}, H461^{0,1,2}) * ABS(C461/86.17333262)^2) / (1 + SUMPRODUCT({-0.14,4.08,-2.13}, H461^{0,1,2}) * ABS(C461/86.17333262) + ABS(C461/86.17333262)^2 )), IF(C461&lt;&gt;"", 0.7426*(2+(PI()^2/3-2)/(1+(2*PI()*(EXP(ABS(C461)/86.17333262-2)-1.075*EXP(-2)))^(3/2))^(2/3)),""))</f>
        <v/>
      </c>
      <c r="J461" s="28" t="str">
        <f t="shared" si="15"/>
        <v/>
      </c>
    </row>
    <row r="462" spans="8:10" x14ac:dyDescent="0.4">
      <c r="H462" s="28" t="str">
        <f t="shared" si="14"/>
        <v/>
      </c>
      <c r="I462" s="28" t="str" cm="1">
        <f t="array" ref="I462">IF(AND(A462&lt;&gt;"", C462&lt;&gt;"", D462&lt;&gt;""), 0.7426 * ((PI()^2/3 + SUMPRODUCT({-0.33,6.9,-7.78,2.75}, H462^{0,1,2,3}) * ABS(C462/86.17333262) + SUMPRODUCT({2,-2,1}, H462^{0,1,2}) * ABS(C462/86.17333262)^2) / (1 + SUMPRODUCT({-0.14,4.08,-2.13}, H462^{0,1,2}) * ABS(C462/86.17333262) + ABS(C462/86.17333262)^2 )), IF(C462&lt;&gt;"", 0.7426*(2+(PI()^2/3-2)/(1+(2*PI()*(EXP(ABS(C462)/86.17333262-2)-1.075*EXP(-2)))^(3/2))^(2/3)),""))</f>
        <v/>
      </c>
      <c r="J462" s="28" t="str">
        <f t="shared" si="15"/>
        <v/>
      </c>
    </row>
    <row r="463" spans="8:10" x14ac:dyDescent="0.4">
      <c r="H463" s="28" t="str">
        <f t="shared" si="14"/>
        <v/>
      </c>
      <c r="I463" s="28" t="str" cm="1">
        <f t="array" ref="I463">IF(AND(A463&lt;&gt;"", C463&lt;&gt;"", D463&lt;&gt;""), 0.7426 * ((PI()^2/3 + SUMPRODUCT({-0.33,6.9,-7.78,2.75}, H463^{0,1,2,3}) * ABS(C463/86.17333262) + SUMPRODUCT({2,-2,1}, H463^{0,1,2}) * ABS(C463/86.17333262)^2) / (1 + SUMPRODUCT({-0.14,4.08,-2.13}, H463^{0,1,2}) * ABS(C463/86.17333262) + ABS(C463/86.17333262)^2 )), IF(C463&lt;&gt;"", 0.7426*(2+(PI()^2/3-2)/(1+(2*PI()*(EXP(ABS(C463)/86.17333262-2)-1.075*EXP(-2)))^(3/2))^(2/3)),""))</f>
        <v/>
      </c>
      <c r="J463" s="28" t="str">
        <f t="shared" si="15"/>
        <v/>
      </c>
    </row>
    <row r="464" spans="8:10" x14ac:dyDescent="0.4">
      <c r="H464" s="28" t="str">
        <f t="shared" si="14"/>
        <v/>
      </c>
      <c r="I464" s="28" t="str" cm="1">
        <f t="array" ref="I464">IF(AND(A464&lt;&gt;"", C464&lt;&gt;"", D464&lt;&gt;""), 0.7426 * ((PI()^2/3 + SUMPRODUCT({-0.33,6.9,-7.78,2.75}, H464^{0,1,2,3}) * ABS(C464/86.17333262) + SUMPRODUCT({2,-2,1}, H464^{0,1,2}) * ABS(C464/86.17333262)^2) / (1 + SUMPRODUCT({-0.14,4.08,-2.13}, H464^{0,1,2}) * ABS(C464/86.17333262) + ABS(C464/86.17333262)^2 )), IF(C464&lt;&gt;"", 0.7426*(2+(PI()^2/3-2)/(1+(2*PI()*(EXP(ABS(C464)/86.17333262-2)-1.075*EXP(-2)))^(3/2))^(2/3)),""))</f>
        <v/>
      </c>
      <c r="J464" s="28" t="str">
        <f t="shared" si="15"/>
        <v/>
      </c>
    </row>
    <row r="465" spans="8:10" x14ac:dyDescent="0.4">
      <c r="H465" s="28" t="str">
        <f t="shared" si="14"/>
        <v/>
      </c>
      <c r="I465" s="28" t="str" cm="1">
        <f t="array" ref="I465">IF(AND(A465&lt;&gt;"", C465&lt;&gt;"", D465&lt;&gt;""), 0.7426 * ((PI()^2/3 + SUMPRODUCT({-0.33,6.9,-7.78,2.75}, H465^{0,1,2,3}) * ABS(C465/86.17333262) + SUMPRODUCT({2,-2,1}, H465^{0,1,2}) * ABS(C465/86.17333262)^2) / (1 + SUMPRODUCT({-0.14,4.08,-2.13}, H465^{0,1,2}) * ABS(C465/86.17333262) + ABS(C465/86.17333262)^2 )), IF(C465&lt;&gt;"", 0.7426*(2+(PI()^2/3-2)/(1+(2*PI()*(EXP(ABS(C465)/86.17333262-2)-1.075*EXP(-2)))^(3/2))^(2/3)),""))</f>
        <v/>
      </c>
      <c r="J465" s="28" t="str">
        <f t="shared" si="15"/>
        <v/>
      </c>
    </row>
    <row r="466" spans="8:10" x14ac:dyDescent="0.4">
      <c r="H466" s="28" t="str">
        <f t="shared" si="14"/>
        <v/>
      </c>
      <c r="I466" s="28" t="str" cm="1">
        <f t="array" ref="I466">IF(AND(A466&lt;&gt;"", C466&lt;&gt;"", D466&lt;&gt;""), 0.7426 * ((PI()^2/3 + SUMPRODUCT({-0.33,6.9,-7.78,2.75}, H466^{0,1,2,3}) * ABS(C466/86.17333262) + SUMPRODUCT({2,-2,1}, H466^{0,1,2}) * ABS(C466/86.17333262)^2) / (1 + SUMPRODUCT({-0.14,4.08,-2.13}, H466^{0,1,2}) * ABS(C466/86.17333262) + ABS(C466/86.17333262)^2 )), IF(C466&lt;&gt;"", 0.7426*(2+(PI()^2/3-2)/(1+(2*PI()*(EXP(ABS(C466)/86.17333262-2)-1.075*EXP(-2)))^(3/2))^(2/3)),""))</f>
        <v/>
      </c>
      <c r="J466" s="28" t="str">
        <f t="shared" si="15"/>
        <v/>
      </c>
    </row>
    <row r="467" spans="8:10" x14ac:dyDescent="0.4">
      <c r="H467" s="28" t="str">
        <f t="shared" si="14"/>
        <v/>
      </c>
      <c r="I467" s="28" t="str" cm="1">
        <f t="array" ref="I467">IF(AND(A467&lt;&gt;"", C467&lt;&gt;"", D467&lt;&gt;""), 0.7426 * ((PI()^2/3 + SUMPRODUCT({-0.33,6.9,-7.78,2.75}, H467^{0,1,2,3}) * ABS(C467/86.17333262) + SUMPRODUCT({2,-2,1}, H467^{0,1,2}) * ABS(C467/86.17333262)^2) / (1 + SUMPRODUCT({-0.14,4.08,-2.13}, H467^{0,1,2}) * ABS(C467/86.17333262) + ABS(C467/86.17333262)^2 )), IF(C467&lt;&gt;"", 0.7426*(2+(PI()^2/3-2)/(1+(2*PI()*(EXP(ABS(C467)/86.17333262-2)-1.075*EXP(-2)))^(3/2))^(2/3)),""))</f>
        <v/>
      </c>
      <c r="J467" s="28" t="str">
        <f t="shared" si="15"/>
        <v/>
      </c>
    </row>
    <row r="468" spans="8:10" x14ac:dyDescent="0.4">
      <c r="H468" s="28" t="str">
        <f t="shared" si="14"/>
        <v/>
      </c>
      <c r="I468" s="28" t="str" cm="1">
        <f t="array" ref="I468">IF(AND(A468&lt;&gt;"", C468&lt;&gt;"", D468&lt;&gt;""), 0.7426 * ((PI()^2/3 + SUMPRODUCT({-0.33,6.9,-7.78,2.75}, H468^{0,1,2,3}) * ABS(C468/86.17333262) + SUMPRODUCT({2,-2,1}, H468^{0,1,2}) * ABS(C468/86.17333262)^2) / (1 + SUMPRODUCT({-0.14,4.08,-2.13}, H468^{0,1,2}) * ABS(C468/86.17333262) + ABS(C468/86.17333262)^2 )), IF(C468&lt;&gt;"", 0.7426*(2+(PI()^2/3-2)/(1+(2*PI()*(EXP(ABS(C468)/86.17333262-2)-1.075*EXP(-2)))^(3/2))^(2/3)),""))</f>
        <v/>
      </c>
      <c r="J468" s="28" t="str">
        <f t="shared" si="15"/>
        <v/>
      </c>
    </row>
    <row r="469" spans="8:10" x14ac:dyDescent="0.4">
      <c r="H469" s="28" t="str">
        <f t="shared" si="14"/>
        <v/>
      </c>
      <c r="I469" s="28" t="str" cm="1">
        <f t="array" ref="I469">IF(AND(A469&lt;&gt;"", C469&lt;&gt;"", D469&lt;&gt;""), 0.7426 * ((PI()^2/3 + SUMPRODUCT({-0.33,6.9,-7.78,2.75}, H469^{0,1,2,3}) * ABS(C469/86.17333262) + SUMPRODUCT({2,-2,1}, H469^{0,1,2}) * ABS(C469/86.17333262)^2) / (1 + SUMPRODUCT({-0.14,4.08,-2.13}, H469^{0,1,2}) * ABS(C469/86.17333262) + ABS(C469/86.17333262)^2 )), IF(C469&lt;&gt;"", 0.7426*(2+(PI()^2/3-2)/(1+(2*PI()*(EXP(ABS(C469)/86.17333262-2)-1.075*EXP(-2)))^(3/2))^(2/3)),""))</f>
        <v/>
      </c>
      <c r="J469" s="28" t="str">
        <f t="shared" si="15"/>
        <v/>
      </c>
    </row>
    <row r="470" spans="8:10" x14ac:dyDescent="0.4">
      <c r="H470" s="28" t="str">
        <f t="shared" si="14"/>
        <v/>
      </c>
      <c r="I470" s="28" t="str" cm="1">
        <f t="array" ref="I470">IF(AND(A470&lt;&gt;"", C470&lt;&gt;"", D470&lt;&gt;""), 0.7426 * ((PI()^2/3 + SUMPRODUCT({-0.33,6.9,-7.78,2.75}, H470^{0,1,2,3}) * ABS(C470/86.17333262) + SUMPRODUCT({2,-2,1}, H470^{0,1,2}) * ABS(C470/86.17333262)^2) / (1 + SUMPRODUCT({-0.14,4.08,-2.13}, H470^{0,1,2}) * ABS(C470/86.17333262) + ABS(C470/86.17333262)^2 )), IF(C470&lt;&gt;"", 0.7426*(2+(PI()^2/3-2)/(1+(2*PI()*(EXP(ABS(C470)/86.17333262-2)-1.075*EXP(-2)))^(3/2))^(2/3)),""))</f>
        <v/>
      </c>
      <c r="J470" s="28" t="str">
        <f t="shared" si="15"/>
        <v/>
      </c>
    </row>
    <row r="471" spans="8:10" x14ac:dyDescent="0.4">
      <c r="H471" s="28" t="str">
        <f t="shared" si="14"/>
        <v/>
      </c>
      <c r="I471" s="28" t="str" cm="1">
        <f t="array" ref="I471">IF(AND(A471&lt;&gt;"", C471&lt;&gt;"", D471&lt;&gt;""), 0.7426 * ((PI()^2/3 + SUMPRODUCT({-0.33,6.9,-7.78,2.75}, H471^{0,1,2,3}) * ABS(C471/86.17333262) + SUMPRODUCT({2,-2,1}, H471^{0,1,2}) * ABS(C471/86.17333262)^2) / (1 + SUMPRODUCT({-0.14,4.08,-2.13}, H471^{0,1,2}) * ABS(C471/86.17333262) + ABS(C471/86.17333262)^2 )), IF(C471&lt;&gt;"", 0.7426*(2+(PI()^2/3-2)/(1+(2*PI()*(EXP(ABS(C471)/86.17333262-2)-1.075*EXP(-2)))^(3/2))^(2/3)),""))</f>
        <v/>
      </c>
      <c r="J471" s="28" t="str">
        <f t="shared" si="15"/>
        <v/>
      </c>
    </row>
    <row r="472" spans="8:10" x14ac:dyDescent="0.4">
      <c r="H472" s="28" t="str">
        <f t="shared" si="14"/>
        <v/>
      </c>
      <c r="I472" s="28" t="str" cm="1">
        <f t="array" ref="I472">IF(AND(A472&lt;&gt;"", C472&lt;&gt;"", D472&lt;&gt;""), 0.7426 * ((PI()^2/3 + SUMPRODUCT({-0.33,6.9,-7.78,2.75}, H472^{0,1,2,3}) * ABS(C472/86.17333262) + SUMPRODUCT({2,-2,1}, H472^{0,1,2}) * ABS(C472/86.17333262)^2) / (1 + SUMPRODUCT({-0.14,4.08,-2.13}, H472^{0,1,2}) * ABS(C472/86.17333262) + ABS(C472/86.17333262)^2 )), IF(C472&lt;&gt;"", 0.7426*(2+(PI()^2/3-2)/(1+(2*PI()*(EXP(ABS(C472)/86.17333262-2)-1.075*EXP(-2)))^(3/2))^(2/3)),""))</f>
        <v/>
      </c>
      <c r="J472" s="28" t="str">
        <f t="shared" si="15"/>
        <v/>
      </c>
    </row>
    <row r="473" spans="8:10" x14ac:dyDescent="0.4">
      <c r="H473" s="28" t="str">
        <f t="shared" si="14"/>
        <v/>
      </c>
      <c r="I473" s="28" t="str" cm="1">
        <f t="array" ref="I473">IF(AND(A473&lt;&gt;"", C473&lt;&gt;"", D473&lt;&gt;""), 0.7426 * ((PI()^2/3 + SUMPRODUCT({-0.33,6.9,-7.78,2.75}, H473^{0,1,2,3}) * ABS(C473/86.17333262) + SUMPRODUCT({2,-2,1}, H473^{0,1,2}) * ABS(C473/86.17333262)^2) / (1 + SUMPRODUCT({-0.14,4.08,-2.13}, H473^{0,1,2}) * ABS(C473/86.17333262) + ABS(C473/86.17333262)^2 )), IF(C473&lt;&gt;"", 0.7426*(2+(PI()^2/3-2)/(1+(2*PI()*(EXP(ABS(C473)/86.17333262-2)-1.075*EXP(-2)))^(3/2))^(2/3)),""))</f>
        <v/>
      </c>
      <c r="J473" s="28" t="str">
        <f t="shared" si="15"/>
        <v/>
      </c>
    </row>
    <row r="474" spans="8:10" x14ac:dyDescent="0.4">
      <c r="H474" s="28" t="str">
        <f t="shared" si="14"/>
        <v/>
      </c>
      <c r="I474" s="28" t="str" cm="1">
        <f t="array" ref="I474">IF(AND(A474&lt;&gt;"", C474&lt;&gt;"", D474&lt;&gt;""), 0.7426 * ((PI()^2/3 + SUMPRODUCT({-0.33,6.9,-7.78,2.75}, H474^{0,1,2,3}) * ABS(C474/86.17333262) + SUMPRODUCT({2,-2,1}, H474^{0,1,2}) * ABS(C474/86.17333262)^2) / (1 + SUMPRODUCT({-0.14,4.08,-2.13}, H474^{0,1,2}) * ABS(C474/86.17333262) + ABS(C474/86.17333262)^2 )), IF(C474&lt;&gt;"", 0.7426*(2+(PI()^2/3-2)/(1+(2*PI()*(EXP(ABS(C474)/86.17333262-2)-1.075*EXP(-2)))^(3/2))^(2/3)),""))</f>
        <v/>
      </c>
      <c r="J474" s="28" t="str">
        <f t="shared" si="15"/>
        <v/>
      </c>
    </row>
    <row r="475" spans="8:10" x14ac:dyDescent="0.4">
      <c r="H475" s="28" t="str">
        <f t="shared" si="14"/>
        <v/>
      </c>
      <c r="I475" s="28" t="str" cm="1">
        <f t="array" ref="I475">IF(AND(A475&lt;&gt;"", C475&lt;&gt;"", D475&lt;&gt;""), 0.7426 * ((PI()^2/3 + SUMPRODUCT({-0.33,6.9,-7.78,2.75}, H475^{0,1,2,3}) * ABS(C475/86.17333262) + SUMPRODUCT({2,-2,1}, H475^{0,1,2}) * ABS(C475/86.17333262)^2) / (1 + SUMPRODUCT({-0.14,4.08,-2.13}, H475^{0,1,2}) * ABS(C475/86.17333262) + ABS(C475/86.17333262)^2 )), IF(C475&lt;&gt;"", 0.7426*(2+(PI()^2/3-2)/(1+(2*PI()*(EXP(ABS(C475)/86.17333262-2)-1.075*EXP(-2)))^(3/2))^(2/3)),""))</f>
        <v/>
      </c>
      <c r="J475" s="28" t="str">
        <f t="shared" si="15"/>
        <v/>
      </c>
    </row>
    <row r="476" spans="8:10" x14ac:dyDescent="0.4">
      <c r="H476" s="28" t="str">
        <f t="shared" si="14"/>
        <v/>
      </c>
      <c r="I476" s="28" t="str" cm="1">
        <f t="array" ref="I476">IF(AND(A476&lt;&gt;"", C476&lt;&gt;"", D476&lt;&gt;""), 0.7426 * ((PI()^2/3 + SUMPRODUCT({-0.33,6.9,-7.78,2.75}, H476^{0,1,2,3}) * ABS(C476/86.17333262) + SUMPRODUCT({2,-2,1}, H476^{0,1,2}) * ABS(C476/86.17333262)^2) / (1 + SUMPRODUCT({-0.14,4.08,-2.13}, H476^{0,1,2}) * ABS(C476/86.17333262) + ABS(C476/86.17333262)^2 )), IF(C476&lt;&gt;"", 0.7426*(2+(PI()^2/3-2)/(1+(2*PI()*(EXP(ABS(C476)/86.17333262-2)-1.075*EXP(-2)))^(3/2))^(2/3)),""))</f>
        <v/>
      </c>
      <c r="J476" s="28" t="str">
        <f t="shared" si="15"/>
        <v/>
      </c>
    </row>
    <row r="477" spans="8:10" x14ac:dyDescent="0.4">
      <c r="H477" s="28" t="str">
        <f t="shared" si="14"/>
        <v/>
      </c>
      <c r="I477" s="28" t="str" cm="1">
        <f t="array" ref="I477">IF(AND(A477&lt;&gt;"", C477&lt;&gt;"", D477&lt;&gt;""), 0.7426 * ((PI()^2/3 + SUMPRODUCT({-0.33,6.9,-7.78,2.75}, H477^{0,1,2,3}) * ABS(C477/86.17333262) + SUMPRODUCT({2,-2,1}, H477^{0,1,2}) * ABS(C477/86.17333262)^2) / (1 + SUMPRODUCT({-0.14,4.08,-2.13}, H477^{0,1,2}) * ABS(C477/86.17333262) + ABS(C477/86.17333262)^2 )), IF(C477&lt;&gt;"", 0.7426*(2+(PI()^2/3-2)/(1+(2*PI()*(EXP(ABS(C477)/86.17333262-2)-1.075*EXP(-2)))^(3/2))^(2/3)),""))</f>
        <v/>
      </c>
      <c r="J477" s="28" t="str">
        <f t="shared" si="15"/>
        <v/>
      </c>
    </row>
    <row r="478" spans="8:10" x14ac:dyDescent="0.4">
      <c r="H478" s="28" t="str">
        <f t="shared" si="14"/>
        <v/>
      </c>
      <c r="I478" s="28" t="str" cm="1">
        <f t="array" ref="I478">IF(AND(A478&lt;&gt;"", C478&lt;&gt;"", D478&lt;&gt;""), 0.7426 * ((PI()^2/3 + SUMPRODUCT({-0.33,6.9,-7.78,2.75}, H478^{0,1,2,3}) * ABS(C478/86.17333262) + SUMPRODUCT({2,-2,1}, H478^{0,1,2}) * ABS(C478/86.17333262)^2) / (1 + SUMPRODUCT({-0.14,4.08,-2.13}, H478^{0,1,2}) * ABS(C478/86.17333262) + ABS(C478/86.17333262)^2 )), IF(C478&lt;&gt;"", 0.7426*(2+(PI()^2/3-2)/(1+(2*PI()*(EXP(ABS(C478)/86.17333262-2)-1.075*EXP(-2)))^(3/2))^(2/3)),""))</f>
        <v/>
      </c>
      <c r="J478" s="28" t="str">
        <f t="shared" si="15"/>
        <v/>
      </c>
    </row>
    <row r="479" spans="8:10" x14ac:dyDescent="0.4">
      <c r="H479" s="28" t="str">
        <f t="shared" si="14"/>
        <v/>
      </c>
      <c r="I479" s="28" t="str" cm="1">
        <f t="array" ref="I479">IF(AND(A479&lt;&gt;"", C479&lt;&gt;"", D479&lt;&gt;""), 0.7426 * ((PI()^2/3 + SUMPRODUCT({-0.33,6.9,-7.78,2.75}, H479^{0,1,2,3}) * ABS(C479/86.17333262) + SUMPRODUCT({2,-2,1}, H479^{0,1,2}) * ABS(C479/86.17333262)^2) / (1 + SUMPRODUCT({-0.14,4.08,-2.13}, H479^{0,1,2}) * ABS(C479/86.17333262) + ABS(C479/86.17333262)^2 )), IF(C479&lt;&gt;"", 0.7426*(2+(PI()^2/3-2)/(1+(2*PI()*(EXP(ABS(C479)/86.17333262-2)-1.075*EXP(-2)))^(3/2))^(2/3)),""))</f>
        <v/>
      </c>
      <c r="J479" s="28" t="str">
        <f t="shared" si="15"/>
        <v/>
      </c>
    </row>
    <row r="480" spans="8:10" x14ac:dyDescent="0.4">
      <c r="H480" s="28" t="str">
        <f t="shared" si="14"/>
        <v/>
      </c>
      <c r="I480" s="28" t="str" cm="1">
        <f t="array" ref="I480">IF(AND(A480&lt;&gt;"", C480&lt;&gt;"", D480&lt;&gt;""), 0.7426 * ((PI()^2/3 + SUMPRODUCT({-0.33,6.9,-7.78,2.75}, H480^{0,1,2,3}) * ABS(C480/86.17333262) + SUMPRODUCT({2,-2,1}, H480^{0,1,2}) * ABS(C480/86.17333262)^2) / (1 + SUMPRODUCT({-0.14,4.08,-2.13}, H480^{0,1,2}) * ABS(C480/86.17333262) + ABS(C480/86.17333262)^2 )), IF(C480&lt;&gt;"", 0.7426*(2+(PI()^2/3-2)/(1+(2*PI()*(EXP(ABS(C480)/86.17333262-2)-1.075*EXP(-2)))^(3/2))^(2/3)),""))</f>
        <v/>
      </c>
      <c r="J480" s="28" t="str">
        <f t="shared" si="15"/>
        <v/>
      </c>
    </row>
    <row r="481" spans="8:10" x14ac:dyDescent="0.4">
      <c r="H481" s="28" t="str">
        <f t="shared" si="14"/>
        <v/>
      </c>
      <c r="I481" s="28" t="str" cm="1">
        <f t="array" ref="I481">IF(AND(A481&lt;&gt;"", C481&lt;&gt;"", D481&lt;&gt;""), 0.7426 * ((PI()^2/3 + SUMPRODUCT({-0.33,6.9,-7.78,2.75}, H481^{0,1,2,3}) * ABS(C481/86.17333262) + SUMPRODUCT({2,-2,1}, H481^{0,1,2}) * ABS(C481/86.17333262)^2) / (1 + SUMPRODUCT({-0.14,4.08,-2.13}, H481^{0,1,2}) * ABS(C481/86.17333262) + ABS(C481/86.17333262)^2 )), IF(C481&lt;&gt;"", 0.7426*(2+(PI()^2/3-2)/(1+(2*PI()*(EXP(ABS(C481)/86.17333262-2)-1.075*EXP(-2)))^(3/2))^(2/3)),""))</f>
        <v/>
      </c>
      <c r="J481" s="28" t="str">
        <f t="shared" si="15"/>
        <v/>
      </c>
    </row>
    <row r="482" spans="8:10" x14ac:dyDescent="0.4">
      <c r="H482" s="28" t="str">
        <f t="shared" si="14"/>
        <v/>
      </c>
      <c r="I482" s="28" t="str" cm="1">
        <f t="array" ref="I482">IF(AND(A482&lt;&gt;"", C482&lt;&gt;"", D482&lt;&gt;""), 0.7426 * ((PI()^2/3 + SUMPRODUCT({-0.33,6.9,-7.78,2.75}, H482^{0,1,2,3}) * ABS(C482/86.17333262) + SUMPRODUCT({2,-2,1}, H482^{0,1,2}) * ABS(C482/86.17333262)^2) / (1 + SUMPRODUCT({-0.14,4.08,-2.13}, H482^{0,1,2}) * ABS(C482/86.17333262) + ABS(C482/86.17333262)^2 )), IF(C482&lt;&gt;"", 0.7426*(2+(PI()^2/3-2)/(1+(2*PI()*(EXP(ABS(C482)/86.17333262-2)-1.075*EXP(-2)))^(3/2))^(2/3)),""))</f>
        <v/>
      </c>
      <c r="J482" s="28" t="str">
        <f t="shared" si="15"/>
        <v/>
      </c>
    </row>
    <row r="483" spans="8:10" x14ac:dyDescent="0.4">
      <c r="H483" s="28" t="str">
        <f t="shared" si="14"/>
        <v/>
      </c>
      <c r="I483" s="28" t="str" cm="1">
        <f t="array" ref="I483">IF(AND(A483&lt;&gt;"", C483&lt;&gt;"", D483&lt;&gt;""), 0.7426 * ((PI()^2/3 + SUMPRODUCT({-0.33,6.9,-7.78,2.75}, H483^{0,1,2,3}) * ABS(C483/86.17333262) + SUMPRODUCT({2,-2,1}, H483^{0,1,2}) * ABS(C483/86.17333262)^2) / (1 + SUMPRODUCT({-0.14,4.08,-2.13}, H483^{0,1,2}) * ABS(C483/86.17333262) + ABS(C483/86.17333262)^2 )), IF(C483&lt;&gt;"", 0.7426*(2+(PI()^2/3-2)/(1+(2*PI()*(EXP(ABS(C483)/86.17333262-2)-1.075*EXP(-2)))^(3/2))^(2/3)),""))</f>
        <v/>
      </c>
      <c r="J483" s="28" t="str">
        <f t="shared" si="15"/>
        <v/>
      </c>
    </row>
    <row r="484" spans="8:10" x14ac:dyDescent="0.4">
      <c r="H484" s="28" t="str">
        <f t="shared" si="14"/>
        <v/>
      </c>
      <c r="I484" s="28" t="str" cm="1">
        <f t="array" ref="I484">IF(AND(A484&lt;&gt;"", C484&lt;&gt;"", D484&lt;&gt;""), 0.7426 * ((PI()^2/3 + SUMPRODUCT({-0.33,6.9,-7.78,2.75}, H484^{0,1,2,3}) * ABS(C484/86.17333262) + SUMPRODUCT({2,-2,1}, H484^{0,1,2}) * ABS(C484/86.17333262)^2) / (1 + SUMPRODUCT({-0.14,4.08,-2.13}, H484^{0,1,2}) * ABS(C484/86.17333262) + ABS(C484/86.17333262)^2 )), IF(C484&lt;&gt;"", 0.7426*(2+(PI()^2/3-2)/(1+(2*PI()*(EXP(ABS(C484)/86.17333262-2)-1.075*EXP(-2)))^(3/2))^(2/3)),""))</f>
        <v/>
      </c>
      <c r="J484" s="28" t="str">
        <f t="shared" si="15"/>
        <v/>
      </c>
    </row>
    <row r="485" spans="8:10" x14ac:dyDescent="0.4">
      <c r="H485" s="28" t="str">
        <f t="shared" si="14"/>
        <v/>
      </c>
      <c r="I485" s="28" t="str" cm="1">
        <f t="array" ref="I485">IF(AND(A485&lt;&gt;"", C485&lt;&gt;"", D485&lt;&gt;""), 0.7426 * ((PI()^2/3 + SUMPRODUCT({-0.33,6.9,-7.78,2.75}, H485^{0,1,2,3}) * ABS(C485/86.17333262) + SUMPRODUCT({2,-2,1}, H485^{0,1,2}) * ABS(C485/86.17333262)^2) / (1 + SUMPRODUCT({-0.14,4.08,-2.13}, H485^{0,1,2}) * ABS(C485/86.17333262) + ABS(C485/86.17333262)^2 )), IF(C485&lt;&gt;"", 0.7426*(2+(PI()^2/3-2)/(1+(2*PI()*(EXP(ABS(C485)/86.17333262-2)-1.075*EXP(-2)))^(3/2))^(2/3)),""))</f>
        <v/>
      </c>
      <c r="J485" s="28" t="str">
        <f t="shared" si="15"/>
        <v/>
      </c>
    </row>
    <row r="486" spans="8:10" x14ac:dyDescent="0.4">
      <c r="H486" s="28" t="str">
        <f t="shared" si="14"/>
        <v/>
      </c>
      <c r="I486" s="28" t="str" cm="1">
        <f t="array" ref="I486">IF(AND(A486&lt;&gt;"", C486&lt;&gt;"", D486&lt;&gt;""), 0.7426 * ((PI()^2/3 + SUMPRODUCT({-0.33,6.9,-7.78,2.75}, H486^{0,1,2,3}) * ABS(C486/86.17333262) + SUMPRODUCT({2,-2,1}, H486^{0,1,2}) * ABS(C486/86.17333262)^2) / (1 + SUMPRODUCT({-0.14,4.08,-2.13}, H486^{0,1,2}) * ABS(C486/86.17333262) + ABS(C486/86.17333262)^2 )), IF(C486&lt;&gt;"", 0.7426*(2+(PI()^2/3-2)/(1+(2*PI()*(EXP(ABS(C486)/86.17333262-2)-1.075*EXP(-2)))^(3/2))^(2/3)),""))</f>
        <v/>
      </c>
      <c r="J486" s="28" t="str">
        <f t="shared" si="15"/>
        <v/>
      </c>
    </row>
    <row r="487" spans="8:10" x14ac:dyDescent="0.4">
      <c r="H487" s="28" t="str">
        <f t="shared" si="14"/>
        <v/>
      </c>
      <c r="I487" s="28" t="str" cm="1">
        <f t="array" ref="I487">IF(AND(A487&lt;&gt;"", C487&lt;&gt;"", D487&lt;&gt;""), 0.7426 * ((PI()^2/3 + SUMPRODUCT({-0.33,6.9,-7.78,2.75}, H487^{0,1,2,3}) * ABS(C487/86.17333262) + SUMPRODUCT({2,-2,1}, H487^{0,1,2}) * ABS(C487/86.17333262)^2) / (1 + SUMPRODUCT({-0.14,4.08,-2.13}, H487^{0,1,2}) * ABS(C487/86.17333262) + ABS(C487/86.17333262)^2 )), IF(C487&lt;&gt;"", 0.7426*(2+(PI()^2/3-2)/(1+(2*PI()*(EXP(ABS(C487)/86.17333262-2)-1.075*EXP(-2)))^(3/2))^(2/3)),""))</f>
        <v/>
      </c>
      <c r="J487" s="28" t="str">
        <f t="shared" si="15"/>
        <v/>
      </c>
    </row>
    <row r="488" spans="8:10" x14ac:dyDescent="0.4">
      <c r="H488" s="28" t="str">
        <f t="shared" si="14"/>
        <v/>
      </c>
      <c r="I488" s="28" t="str" cm="1">
        <f t="array" ref="I488">IF(AND(A488&lt;&gt;"", C488&lt;&gt;"", D488&lt;&gt;""), 0.7426 * ((PI()^2/3 + SUMPRODUCT({-0.33,6.9,-7.78,2.75}, H488^{0,1,2,3}) * ABS(C488/86.17333262) + SUMPRODUCT({2,-2,1}, H488^{0,1,2}) * ABS(C488/86.17333262)^2) / (1 + SUMPRODUCT({-0.14,4.08,-2.13}, H488^{0,1,2}) * ABS(C488/86.17333262) + ABS(C488/86.17333262)^2 )), IF(C488&lt;&gt;"", 0.7426*(2+(PI()^2/3-2)/(1+(2*PI()*(EXP(ABS(C488)/86.17333262-2)-1.075*EXP(-2)))^(3/2))^(2/3)),""))</f>
        <v/>
      </c>
      <c r="J488" s="28" t="str">
        <f t="shared" si="15"/>
        <v/>
      </c>
    </row>
    <row r="489" spans="8:10" x14ac:dyDescent="0.4">
      <c r="H489" s="28" t="str">
        <f t="shared" si="14"/>
        <v/>
      </c>
      <c r="I489" s="28" t="str" cm="1">
        <f t="array" ref="I489">IF(AND(A489&lt;&gt;"", C489&lt;&gt;"", D489&lt;&gt;""), 0.7426 * ((PI()^2/3 + SUMPRODUCT({-0.33,6.9,-7.78,2.75}, H489^{0,1,2,3}) * ABS(C489/86.17333262) + SUMPRODUCT({2,-2,1}, H489^{0,1,2}) * ABS(C489/86.17333262)^2) / (1 + SUMPRODUCT({-0.14,4.08,-2.13}, H489^{0,1,2}) * ABS(C489/86.17333262) + ABS(C489/86.17333262)^2 )), IF(C489&lt;&gt;"", 0.7426*(2+(PI()^2/3-2)/(1+(2*PI()*(EXP(ABS(C489)/86.17333262-2)-1.075*EXP(-2)))^(3/2))^(2/3)),""))</f>
        <v/>
      </c>
      <c r="J489" s="28" t="str">
        <f t="shared" si="15"/>
        <v/>
      </c>
    </row>
    <row r="490" spans="8:10" x14ac:dyDescent="0.4">
      <c r="H490" s="28" t="str">
        <f t="shared" si="14"/>
        <v/>
      </c>
      <c r="I490" s="28" t="str" cm="1">
        <f t="array" ref="I490">IF(AND(A490&lt;&gt;"", C490&lt;&gt;"", D490&lt;&gt;""), 0.7426 * ((PI()^2/3 + SUMPRODUCT({-0.33,6.9,-7.78,2.75}, H490^{0,1,2,3}) * ABS(C490/86.17333262) + SUMPRODUCT({2,-2,1}, H490^{0,1,2}) * ABS(C490/86.17333262)^2) / (1 + SUMPRODUCT({-0.14,4.08,-2.13}, H490^{0,1,2}) * ABS(C490/86.17333262) + ABS(C490/86.17333262)^2 )), IF(C490&lt;&gt;"", 0.7426*(2+(PI()^2/3-2)/(1+(2*PI()*(EXP(ABS(C490)/86.17333262-2)-1.075*EXP(-2)))^(3/2))^(2/3)),""))</f>
        <v/>
      </c>
      <c r="J490" s="28" t="str">
        <f t="shared" si="15"/>
        <v/>
      </c>
    </row>
    <row r="491" spans="8:10" x14ac:dyDescent="0.4">
      <c r="H491" s="28" t="str">
        <f t="shared" si="14"/>
        <v/>
      </c>
      <c r="I491" s="28" t="str" cm="1">
        <f t="array" ref="I491">IF(AND(A491&lt;&gt;"", C491&lt;&gt;"", D491&lt;&gt;""), 0.7426 * ((PI()^2/3 + SUMPRODUCT({-0.33,6.9,-7.78,2.75}, H491^{0,1,2,3}) * ABS(C491/86.17333262) + SUMPRODUCT({2,-2,1}, H491^{0,1,2}) * ABS(C491/86.17333262)^2) / (1 + SUMPRODUCT({-0.14,4.08,-2.13}, H491^{0,1,2}) * ABS(C491/86.17333262) + ABS(C491/86.17333262)^2 )), IF(C491&lt;&gt;"", 0.7426*(2+(PI()^2/3-2)/(1+(2*PI()*(EXP(ABS(C491)/86.17333262-2)-1.075*EXP(-2)))^(3/2))^(2/3)),""))</f>
        <v/>
      </c>
      <c r="J491" s="28" t="str">
        <f t="shared" si="15"/>
        <v/>
      </c>
    </row>
    <row r="492" spans="8:10" x14ac:dyDescent="0.4">
      <c r="H492" s="28" t="str">
        <f t="shared" si="14"/>
        <v/>
      </c>
      <c r="I492" s="28" t="str" cm="1">
        <f t="array" ref="I492">IF(AND(A492&lt;&gt;"", C492&lt;&gt;"", D492&lt;&gt;""), 0.7426 * ((PI()^2/3 + SUMPRODUCT({-0.33,6.9,-7.78,2.75}, H492^{0,1,2,3}) * ABS(C492/86.17333262) + SUMPRODUCT({2,-2,1}, H492^{0,1,2}) * ABS(C492/86.17333262)^2) / (1 + SUMPRODUCT({-0.14,4.08,-2.13}, H492^{0,1,2}) * ABS(C492/86.17333262) + ABS(C492/86.17333262)^2 )), IF(C492&lt;&gt;"", 0.7426*(2+(PI()^2/3-2)/(1+(2*PI()*(EXP(ABS(C492)/86.17333262-2)-1.075*EXP(-2)))^(3/2))^(2/3)),""))</f>
        <v/>
      </c>
      <c r="J492" s="28" t="str">
        <f t="shared" si="15"/>
        <v/>
      </c>
    </row>
    <row r="493" spans="8:10" x14ac:dyDescent="0.4">
      <c r="H493" s="28" t="str">
        <f t="shared" si="14"/>
        <v/>
      </c>
      <c r="I493" s="28" t="str" cm="1">
        <f t="array" ref="I493">IF(AND(A493&lt;&gt;"", C493&lt;&gt;"", D493&lt;&gt;""), 0.7426 * ((PI()^2/3 + SUMPRODUCT({-0.33,6.9,-7.78,2.75}, H493^{0,1,2,3}) * ABS(C493/86.17333262) + SUMPRODUCT({2,-2,1}, H493^{0,1,2}) * ABS(C493/86.17333262)^2) / (1 + SUMPRODUCT({-0.14,4.08,-2.13}, H493^{0,1,2}) * ABS(C493/86.17333262) + ABS(C493/86.17333262)^2 )), IF(C493&lt;&gt;"", 0.7426*(2+(PI()^2/3-2)/(1+(2*PI()*(EXP(ABS(C493)/86.17333262-2)-1.075*EXP(-2)))^(3/2))^(2/3)),""))</f>
        <v/>
      </c>
      <c r="J493" s="28" t="str">
        <f t="shared" si="15"/>
        <v/>
      </c>
    </row>
    <row r="494" spans="8:10" x14ac:dyDescent="0.4">
      <c r="H494" s="28" t="str">
        <f t="shared" si="14"/>
        <v/>
      </c>
      <c r="I494" s="28" t="str" cm="1">
        <f t="array" ref="I494">IF(AND(A494&lt;&gt;"", C494&lt;&gt;"", D494&lt;&gt;""), 0.7426 * ((PI()^2/3 + SUMPRODUCT({-0.33,6.9,-7.78,2.75}, H494^{0,1,2,3}) * ABS(C494/86.17333262) + SUMPRODUCT({2,-2,1}, H494^{0,1,2}) * ABS(C494/86.17333262)^2) / (1 + SUMPRODUCT({-0.14,4.08,-2.13}, H494^{0,1,2}) * ABS(C494/86.17333262) + ABS(C494/86.17333262)^2 )), IF(C494&lt;&gt;"", 0.7426*(2+(PI()^2/3-2)/(1+(2*PI()*(EXP(ABS(C494)/86.17333262-2)-1.075*EXP(-2)))^(3/2))^(2/3)),""))</f>
        <v/>
      </c>
      <c r="J494" s="28" t="str">
        <f t="shared" si="15"/>
        <v/>
      </c>
    </row>
    <row r="495" spans="8:10" x14ac:dyDescent="0.4">
      <c r="H495" s="28" t="str">
        <f t="shared" si="14"/>
        <v/>
      </c>
      <c r="I495" s="28" t="str" cm="1">
        <f t="array" ref="I495">IF(AND(A495&lt;&gt;"", C495&lt;&gt;"", D495&lt;&gt;""), 0.7426 * ((PI()^2/3 + SUMPRODUCT({-0.33,6.9,-7.78,2.75}, H495^{0,1,2,3}) * ABS(C495/86.17333262) + SUMPRODUCT({2,-2,1}, H495^{0,1,2}) * ABS(C495/86.17333262)^2) / (1 + SUMPRODUCT({-0.14,4.08,-2.13}, H495^{0,1,2}) * ABS(C495/86.17333262) + ABS(C495/86.17333262)^2 )), IF(C495&lt;&gt;"", 0.7426*(2+(PI()^2/3-2)/(1+(2*PI()*(EXP(ABS(C495)/86.17333262-2)-1.075*EXP(-2)))^(3/2))^(2/3)),""))</f>
        <v/>
      </c>
      <c r="J495" s="28" t="str">
        <f t="shared" si="15"/>
        <v/>
      </c>
    </row>
    <row r="496" spans="8:10" x14ac:dyDescent="0.4">
      <c r="H496" s="28" t="str">
        <f t="shared" si="14"/>
        <v/>
      </c>
      <c r="I496" s="28" t="str" cm="1">
        <f t="array" ref="I496">IF(AND(A496&lt;&gt;"", C496&lt;&gt;"", D496&lt;&gt;""), 0.7426 * ((PI()^2/3 + SUMPRODUCT({-0.33,6.9,-7.78,2.75}, H496^{0,1,2,3}) * ABS(C496/86.17333262) + SUMPRODUCT({2,-2,1}, H496^{0,1,2}) * ABS(C496/86.17333262)^2) / (1 + SUMPRODUCT({-0.14,4.08,-2.13}, H496^{0,1,2}) * ABS(C496/86.17333262) + ABS(C496/86.17333262)^2 )), IF(C496&lt;&gt;"", 0.7426*(2+(PI()^2/3-2)/(1+(2*PI()*(EXP(ABS(C496)/86.17333262-2)-1.075*EXP(-2)))^(3/2))^(2/3)),""))</f>
        <v/>
      </c>
      <c r="J496" s="28" t="str">
        <f t="shared" si="15"/>
        <v/>
      </c>
    </row>
    <row r="497" spans="8:10" x14ac:dyDescent="0.4">
      <c r="H497" s="28" t="str">
        <f t="shared" si="14"/>
        <v/>
      </c>
      <c r="I497" s="28" t="str" cm="1">
        <f t="array" ref="I497">IF(AND(A497&lt;&gt;"", C497&lt;&gt;"", D497&lt;&gt;""), 0.7426 * ((PI()^2/3 + SUMPRODUCT({-0.33,6.9,-7.78,2.75}, H497^{0,1,2,3}) * ABS(C497/86.17333262) + SUMPRODUCT({2,-2,1}, H497^{0,1,2}) * ABS(C497/86.17333262)^2) / (1 + SUMPRODUCT({-0.14,4.08,-2.13}, H497^{0,1,2}) * ABS(C497/86.17333262) + ABS(C497/86.17333262)^2 )), IF(C497&lt;&gt;"", 0.7426*(2+(PI()^2/3-2)/(1+(2*PI()*(EXP(ABS(C497)/86.17333262-2)-1.075*EXP(-2)))^(3/2))^(2/3)),""))</f>
        <v/>
      </c>
      <c r="J497" s="28" t="str">
        <f t="shared" si="15"/>
        <v/>
      </c>
    </row>
    <row r="498" spans="8:10" x14ac:dyDescent="0.4">
      <c r="H498" s="28" t="str">
        <f t="shared" si="14"/>
        <v/>
      </c>
      <c r="I498" s="28" t="str" cm="1">
        <f t="array" ref="I498">IF(AND(A498&lt;&gt;"", C498&lt;&gt;"", D498&lt;&gt;""), 0.7426 * ((PI()^2/3 + SUMPRODUCT({-0.33,6.9,-7.78,2.75}, H498^{0,1,2,3}) * ABS(C498/86.17333262) + SUMPRODUCT({2,-2,1}, H498^{0,1,2}) * ABS(C498/86.17333262)^2) / (1 + SUMPRODUCT({-0.14,4.08,-2.13}, H498^{0,1,2}) * ABS(C498/86.17333262) + ABS(C498/86.17333262)^2 )), IF(C498&lt;&gt;"", 0.7426*(2+(PI()^2/3-2)/(1+(2*PI()*(EXP(ABS(C498)/86.17333262-2)-1.075*EXP(-2)))^(3/2))^(2/3)),""))</f>
        <v/>
      </c>
      <c r="J498" s="28" t="str">
        <f t="shared" si="15"/>
        <v/>
      </c>
    </row>
    <row r="499" spans="8:10" x14ac:dyDescent="0.4">
      <c r="H499" s="28" t="str">
        <f t="shared" si="14"/>
        <v/>
      </c>
      <c r="I499" s="28" t="str" cm="1">
        <f t="array" ref="I499">IF(AND(A499&lt;&gt;"", C499&lt;&gt;"", D499&lt;&gt;""), 0.7426 * ((PI()^2/3 + SUMPRODUCT({-0.33,6.9,-7.78,2.75}, H499^{0,1,2,3}) * ABS(C499/86.17333262) + SUMPRODUCT({2,-2,1}, H499^{0,1,2}) * ABS(C499/86.17333262)^2) / (1 + SUMPRODUCT({-0.14,4.08,-2.13}, H499^{0,1,2}) * ABS(C499/86.17333262) + ABS(C499/86.17333262)^2 )), IF(C499&lt;&gt;"", 0.7426*(2+(PI()^2/3-2)/(1+(2*PI()*(EXP(ABS(C499)/86.17333262-2)-1.075*EXP(-2)))^(3/2))^(2/3)),""))</f>
        <v/>
      </c>
      <c r="J499" s="28" t="str">
        <f t="shared" si="15"/>
        <v/>
      </c>
    </row>
    <row r="500" spans="8:10" x14ac:dyDescent="0.4">
      <c r="H500" s="28" t="str">
        <f t="shared" si="14"/>
        <v/>
      </c>
      <c r="I500" s="28" t="str" cm="1">
        <f t="array" ref="I500">IF(AND(A500&lt;&gt;"", C500&lt;&gt;"", D500&lt;&gt;""), 0.7426 * ((PI()^2/3 + SUMPRODUCT({-0.33,6.9,-7.78,2.75}, H500^{0,1,2,3}) * ABS(C500/86.17333262) + SUMPRODUCT({2,-2,1}, H500^{0,1,2}) * ABS(C500/86.17333262)^2) / (1 + SUMPRODUCT({-0.14,4.08,-2.13}, H500^{0,1,2}) * ABS(C500/86.17333262) + ABS(C500/86.17333262)^2 )), IF(C500&lt;&gt;"", 0.7426*(2+(PI()^2/3-2)/(1+(2*PI()*(EXP(ABS(C500)/86.17333262-2)-1.075*EXP(-2)))^(3/2))^(2/3)),""))</f>
        <v/>
      </c>
      <c r="J500" s="28" t="str">
        <f t="shared" si="15"/>
        <v/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D545-DC20-4F38-974E-1DEA53D622C8}">
  <sheetPr codeName="Sheet2"/>
  <dimension ref="B1:M102"/>
  <sheetViews>
    <sheetView zoomScaleNormal="100" workbookViewId="0">
      <selection activeCell="J3" sqref="J3"/>
    </sheetView>
  </sheetViews>
  <sheetFormatPr defaultRowHeight="13.9" x14ac:dyDescent="0.4"/>
  <cols>
    <col min="1" max="1" width="3.73046875" customWidth="1"/>
    <col min="2" max="2" width="13.6640625" customWidth="1"/>
    <col min="3" max="3" width="3.73046875" customWidth="1"/>
    <col min="5" max="5" width="13.46484375" style="1" customWidth="1"/>
    <col min="6" max="7" width="13.46484375" customWidth="1"/>
    <col min="8" max="8" width="13.46484375" style="1" customWidth="1"/>
    <col min="9" max="9" width="3.73046875" customWidth="1"/>
    <col min="10" max="13" width="14.9296875" style="1" customWidth="1"/>
  </cols>
  <sheetData>
    <row r="1" spans="2:13" ht="16.149999999999999" x14ac:dyDescent="0.4">
      <c r="D1" s="3" t="s">
        <v>11</v>
      </c>
      <c r="E1" s="13" t="s">
        <v>1</v>
      </c>
      <c r="F1" s="3" t="s">
        <v>3</v>
      </c>
      <c r="G1" s="3" t="s">
        <v>2</v>
      </c>
      <c r="H1" s="13" t="s">
        <v>5</v>
      </c>
      <c r="J1" s="12" t="s">
        <v>13</v>
      </c>
      <c r="K1" s="12" t="s">
        <v>12</v>
      </c>
      <c r="L1" s="12" t="s">
        <v>14</v>
      </c>
      <c r="M1" s="13" t="s">
        <v>15</v>
      </c>
    </row>
    <row r="2" spans="2:13" x14ac:dyDescent="0.4">
      <c r="D2" s="11">
        <v>1</v>
      </c>
      <c r="E2" s="1">
        <f>10^(LOG10($B$13)+(D2-1)*(LOG10($B$16)-LOG10($B$13))/100-19)</f>
        <v>0.1</v>
      </c>
      <c r="F2" s="1">
        <f t="shared" ref="F2:F33" si="0">86.17333262*LN(1.075+2.509412225*($B$4*$B$10/300)^(3/2)*EXP(2)/E2)</f>
        <v>456.82145664347701</v>
      </c>
      <c r="G2" s="1">
        <f t="shared" ref="G2:G33" si="1">$B$7/(1+($B$4*$B$10/300)^(-3/2)*E2/2/2.509412225)^(1/3)</f>
        <v>98.396315735234893</v>
      </c>
      <c r="H2" s="1">
        <f>IF(AND(E2&lt;&gt;"",F2&lt;&gt;"",G2&lt;&gt;""),1.6021766341*E2*G2*F2^2*0.000001,"")</f>
        <v>3.2898963821411131</v>
      </c>
      <c r="J2" s="14">
        <v>0.2</v>
      </c>
      <c r="K2" s="14">
        <v>400</v>
      </c>
      <c r="L2" s="14">
        <v>99</v>
      </c>
      <c r="M2" s="14">
        <f>IF(AND(J2&lt;&gt;"",K2&lt;&gt;"",L2&lt;&gt;""),1.6021766341*J2*L2*K2^2*0.000001,"")</f>
        <v>5.0756955768288003</v>
      </c>
    </row>
    <row r="3" spans="2:13" ht="16.149999999999999" x14ac:dyDescent="0.4">
      <c r="B3" s="7" t="s">
        <v>6</v>
      </c>
      <c r="D3" s="11">
        <v>2</v>
      </c>
      <c r="E3" s="1">
        <f t="shared" ref="E3:E66" si="2">10^(LOG10($B$13)+(D3-1)*(LOG10($B$16)-LOG10($B$13))/100-19)</f>
        <v>0.10715193052376093</v>
      </c>
      <c r="F3" s="1">
        <f t="shared" si="0"/>
        <v>450.9018386936184</v>
      </c>
      <c r="G3" s="1">
        <f t="shared" si="1"/>
        <v>98.353702003756624</v>
      </c>
      <c r="H3" s="1">
        <f t="shared" ref="H3:H66" si="3">IF(AND(E3&lt;&gt;"",F3&lt;&gt;"",G3&lt;&gt;""),1.6021766341*E3*G3*F3^2*0.000001,"")</f>
        <v>3.4329313412148843</v>
      </c>
    </row>
    <row r="4" spans="2:13" x14ac:dyDescent="0.4">
      <c r="B4" s="9">
        <v>1.05</v>
      </c>
      <c r="D4" s="11">
        <v>3</v>
      </c>
      <c r="E4" s="1">
        <f t="shared" si="2"/>
        <v>0.11481536214968792</v>
      </c>
      <c r="F4" s="1">
        <f t="shared" si="0"/>
        <v>444.98456862665398</v>
      </c>
      <c r="G4" s="1">
        <f t="shared" si="1"/>
        <v>98.308122384910092</v>
      </c>
      <c r="H4" s="1">
        <f t="shared" si="3"/>
        <v>3.5808794139298397</v>
      </c>
      <c r="M4" s="1" t="str">
        <f t="shared" ref="M4:M66" si="4">IF(AND(J4&lt;&gt;"",K4&lt;&gt;"",L4&lt;&gt;""),1.6021766341*J4*L4*K4^2*0.000001,"")</f>
        <v/>
      </c>
    </row>
    <row r="5" spans="2:13" x14ac:dyDescent="0.4">
      <c r="B5" s="1"/>
      <c r="D5" s="11">
        <v>4</v>
      </c>
      <c r="E5" s="1">
        <f t="shared" si="2"/>
        <v>0.12302687708123806</v>
      </c>
      <c r="F5" s="1">
        <f t="shared" si="0"/>
        <v>439.06981229456613</v>
      </c>
      <c r="G5" s="1">
        <f t="shared" si="1"/>
        <v>98.259376577221801</v>
      </c>
      <c r="H5" s="1">
        <f t="shared" si="3"/>
        <v>3.733804335181202</v>
      </c>
      <c r="M5" s="1" t="str">
        <f t="shared" si="4"/>
        <v/>
      </c>
    </row>
    <row r="6" spans="2:13" ht="16.149999999999999" x14ac:dyDescent="0.4">
      <c r="B6" s="7" t="s">
        <v>10</v>
      </c>
      <c r="D6" s="11">
        <v>5</v>
      </c>
      <c r="E6" s="1">
        <f t="shared" si="2"/>
        <v>0.13182567385564098</v>
      </c>
      <c r="F6" s="1">
        <f t="shared" si="0"/>
        <v>433.15774710775912</v>
      </c>
      <c r="G6" s="1">
        <f t="shared" si="1"/>
        <v>98.207251636107117</v>
      </c>
      <c r="H6" s="1">
        <f t="shared" si="3"/>
        <v>3.8917606591615859</v>
      </c>
      <c r="M6" s="1" t="str">
        <f t="shared" si="4"/>
        <v/>
      </c>
    </row>
    <row r="7" spans="2:13" x14ac:dyDescent="0.4">
      <c r="B7" s="9">
        <v>99</v>
      </c>
      <c r="D7" s="11">
        <v>6</v>
      </c>
      <c r="E7" s="1">
        <f t="shared" si="2"/>
        <v>0.14125375446227495</v>
      </c>
      <c r="F7" s="1">
        <f t="shared" si="0"/>
        <v>427.24856281747856</v>
      </c>
      <c r="G7" s="1">
        <f t="shared" si="1"/>
        <v>98.151521303695645</v>
      </c>
      <c r="H7" s="1">
        <f t="shared" si="3"/>
        <v>4.0547926457851018</v>
      </c>
      <c r="M7" s="1" t="str">
        <f t="shared" si="4"/>
        <v/>
      </c>
    </row>
    <row r="8" spans="2:13" x14ac:dyDescent="0.4">
      <c r="D8" s="11">
        <v>7</v>
      </c>
      <c r="E8" s="1">
        <f t="shared" si="2"/>
        <v>0.15135612484362068</v>
      </c>
      <c r="F8" s="1">
        <f t="shared" si="0"/>
        <v>421.34246234779346</v>
      </c>
      <c r="G8" s="1">
        <f t="shared" si="1"/>
        <v>98.091945322075006</v>
      </c>
      <c r="H8" s="1">
        <f t="shared" si="3"/>
        <v>4.2229330778698113</v>
      </c>
      <c r="M8" s="1" t="str">
        <f t="shared" si="4"/>
        <v/>
      </c>
    </row>
    <row r="9" spans="2:13" x14ac:dyDescent="0.4">
      <c r="B9" s="7" t="s">
        <v>9</v>
      </c>
      <c r="D9" s="11">
        <v>8</v>
      </c>
      <c r="E9" s="1">
        <f t="shared" si="2"/>
        <v>0.16218100973589328</v>
      </c>
      <c r="F9" s="1">
        <f t="shared" si="0"/>
        <v>415.43966267977947</v>
      </c>
      <c r="G9" s="1">
        <f t="shared" si="1"/>
        <v>98.028268732698749</v>
      </c>
      <c r="H9" s="1">
        <f t="shared" si="3"/>
        <v>4.3962020086279425</v>
      </c>
      <c r="M9" s="1" t="str">
        <f t="shared" si="4"/>
        <v/>
      </c>
    </row>
    <row r="10" spans="2:13" x14ac:dyDescent="0.4">
      <c r="B10" s="9">
        <v>300</v>
      </c>
      <c r="D10" s="11">
        <v>9</v>
      </c>
      <c r="E10" s="1">
        <f t="shared" si="2"/>
        <v>0.17378008287493688</v>
      </c>
      <c r="F10" s="1">
        <f t="shared" si="0"/>
        <v>409.54039579058576</v>
      </c>
      <c r="G10" s="1">
        <f t="shared" si="1"/>
        <v>97.960221165331859</v>
      </c>
      <c r="H10" s="1">
        <f t="shared" si="3"/>
        <v>4.5746054396278</v>
      </c>
      <c r="M10" s="1" t="str">
        <f t="shared" si="4"/>
        <v/>
      </c>
    </row>
    <row r="11" spans="2:13" x14ac:dyDescent="0.4">
      <c r="D11" s="11">
        <v>10</v>
      </c>
      <c r="E11" s="1">
        <f t="shared" si="2"/>
        <v>0.18620871366628652</v>
      </c>
      <c r="F11" s="1">
        <f t="shared" si="0"/>
        <v>403.6449096501326</v>
      </c>
      <c r="G11" s="1">
        <f t="shared" si="1"/>
        <v>97.887516120618642</v>
      </c>
      <c r="H11" s="1">
        <f t="shared" si="3"/>
        <v>4.7581339301157533</v>
      </c>
      <c r="M11" s="1" t="str">
        <f>IF(AND(J11&lt;&gt;"",K11&lt;&gt;"",L11&lt;&gt;""),1.6021766341*J11*L11*K11^2*0.000001,"")</f>
        <v/>
      </c>
    </row>
    <row r="12" spans="2:13" ht="16.149999999999999" x14ac:dyDescent="0.4">
      <c r="B12" s="8" t="s">
        <v>7</v>
      </c>
      <c r="D12" s="11">
        <v>11</v>
      </c>
      <c r="E12" s="1">
        <f t="shared" si="2"/>
        <v>0.19952623149688828</v>
      </c>
      <c r="F12" s="1">
        <f t="shared" si="0"/>
        <v>397.75346927822233</v>
      </c>
      <c r="G12" s="1">
        <f t="shared" si="1"/>
        <v>97.809850251151005</v>
      </c>
      <c r="H12" s="1">
        <f t="shared" si="3"/>
        <v>4.9467611394341455</v>
      </c>
      <c r="M12" s="1" t="str">
        <f t="shared" si="4"/>
        <v/>
      </c>
    </row>
    <row r="13" spans="2:13" x14ac:dyDescent="0.4">
      <c r="B13" s="10">
        <v>1E+18</v>
      </c>
      <c r="D13" s="11">
        <v>12</v>
      </c>
      <c r="E13" s="1">
        <f t="shared" si="2"/>
        <v>0.21379620895022236</v>
      </c>
      <c r="F13" s="1">
        <f t="shared" si="0"/>
        <v>391.86635786483862</v>
      </c>
      <c r="G13" s="1">
        <f t="shared" si="1"/>
        <v>97.72690264679926</v>
      </c>
      <c r="H13" s="1">
        <f t="shared" si="3"/>
        <v>5.1404423052535098</v>
      </c>
      <c r="M13" s="1" t="str">
        <f t="shared" si="4"/>
        <v/>
      </c>
    </row>
    <row r="14" spans="2:13" x14ac:dyDescent="0.4">
      <c r="D14" s="11">
        <v>13</v>
      </c>
      <c r="E14" s="1">
        <f t="shared" si="2"/>
        <v>0.22908676527677696</v>
      </c>
      <c r="F14" s="1">
        <f t="shared" si="0"/>
        <v>385.98387795641946</v>
      </c>
      <c r="G14" s="1">
        <f t="shared" si="1"/>
        <v>97.638334131045085</v>
      </c>
      <c r="H14" s="1">
        <f t="shared" si="3"/>
        <v>5.3391126614655589</v>
      </c>
      <c r="M14" s="1" t="str">
        <f t="shared" si="4"/>
        <v/>
      </c>
    </row>
    <row r="15" spans="2:13" ht="16.149999999999999" x14ac:dyDescent="0.4">
      <c r="B15" s="7" t="s">
        <v>8</v>
      </c>
      <c r="D15" s="11">
        <v>14</v>
      </c>
      <c r="E15" s="1">
        <f t="shared" si="2"/>
        <v>0.2454708915685033</v>
      </c>
      <c r="F15" s="1">
        <f t="shared" si="0"/>
        <v>380.1063527108517</v>
      </c>
      <c r="G15" s="1">
        <f t="shared" si="1"/>
        <v>97.543786576129818</v>
      </c>
      <c r="H15" s="1">
        <f t="shared" si="3"/>
        <v>5.5426858008701938</v>
      </c>
      <c r="M15" s="1" t="str">
        <f t="shared" si="4"/>
        <v/>
      </c>
    </row>
    <row r="16" spans="2:13" x14ac:dyDescent="0.4">
      <c r="B16" s="10">
        <v>1E+21</v>
      </c>
      <c r="D16" s="11">
        <v>15</v>
      </c>
      <c r="E16" s="1">
        <f t="shared" si="2"/>
        <v>0.2630267991895392</v>
      </c>
      <c r="F16" s="1">
        <f t="shared" si="0"/>
        <v>374.23412722384285</v>
      </c>
      <c r="G16" s="1">
        <f t="shared" si="1"/>
        <v>97.442882246000551</v>
      </c>
      <c r="H16" s="1">
        <f t="shared" si="3"/>
        <v>5.7510519892467968</v>
      </c>
      <c r="M16" s="1" t="str">
        <f t="shared" si="4"/>
        <v/>
      </c>
    </row>
    <row r="17" spans="4:13" x14ac:dyDescent="0.4">
      <c r="D17" s="11">
        <v>16</v>
      </c>
      <c r="E17" s="1">
        <f t="shared" si="2"/>
        <v>0.28183829312644487</v>
      </c>
      <c r="F17" s="1">
        <f t="shared" si="0"/>
        <v>368.3675699292462</v>
      </c>
      <c r="G17" s="1">
        <f t="shared" si="1"/>
        <v>97.33522317730403</v>
      </c>
      <c r="H17" s="1">
        <f t="shared" si="3"/>
        <v>5.9640764390352912</v>
      </c>
      <c r="M17" s="1" t="str">
        <f t="shared" si="4"/>
        <v/>
      </c>
    </row>
    <row r="18" spans="4:13" x14ac:dyDescent="0.4">
      <c r="D18" s="11">
        <v>17</v>
      </c>
      <c r="E18" s="1">
        <f t="shared" si="2"/>
        <v>0.30199517204020193</v>
      </c>
      <c r="F18" s="1">
        <f t="shared" si="0"/>
        <v>362.50707407573344</v>
      </c>
      <c r="G18" s="1">
        <f t="shared" si="1"/>
        <v>97.220390610033562</v>
      </c>
      <c r="H18" s="1">
        <f t="shared" si="3"/>
        <v>6.1815975526765756</v>
      </c>
      <c r="M18" s="1" t="str">
        <f t="shared" si="4"/>
        <v/>
      </c>
    </row>
    <row r="19" spans="4:13" x14ac:dyDescent="0.4">
      <c r="D19" s="11">
        <v>18</v>
      </c>
      <c r="E19" s="1">
        <f t="shared" si="2"/>
        <v>0.32359365692962944</v>
      </c>
      <c r="F19" s="1">
        <f t="shared" si="0"/>
        <v>356.65305928202923</v>
      </c>
      <c r="G19" s="1">
        <f t="shared" si="1"/>
        <v>97.097944480877999</v>
      </c>
      <c r="H19" s="1">
        <f t="shared" si="3"/>
        <v>6.4034251476790729</v>
      </c>
      <c r="M19" s="1" t="str">
        <f t="shared" si="4"/>
        <v/>
      </c>
    </row>
    <row r="20" spans="4:13" x14ac:dyDescent="0.4">
      <c r="D20" s="11">
        <v>19</v>
      </c>
      <c r="E20" s="1">
        <f t="shared" si="2"/>
        <v>0.34673685045253094</v>
      </c>
      <c r="F20" s="1">
        <f t="shared" si="0"/>
        <v>350.80597317262317</v>
      </c>
      <c r="G20" s="1">
        <f t="shared" si="1"/>
        <v>96.967422993834376</v>
      </c>
      <c r="H20" s="1">
        <f t="shared" si="3"/>
        <v>6.6293386776927594</v>
      </c>
      <c r="M20" s="1" t="str">
        <f t="shared" si="4"/>
        <v/>
      </c>
    </row>
    <row r="21" spans="4:13" x14ac:dyDescent="0.4">
      <c r="D21" s="11">
        <v>20</v>
      </c>
      <c r="E21" s="1">
        <f t="shared" si="2"/>
        <v>0.37153522909717274</v>
      </c>
      <c r="F21" s="1">
        <f t="shared" si="0"/>
        <v>344.96629309556261</v>
      </c>
      <c r="G21" s="1">
        <f t="shared" si="1"/>
        <v>96.828342284216546</v>
      </c>
      <c r="H21" s="1">
        <f t="shared" si="3"/>
        <v>6.8590854662804945</v>
      </c>
      <c r="M21" s="1" t="str">
        <f t="shared" si="4"/>
        <v/>
      </c>
    </row>
    <row r="22" spans="4:13" x14ac:dyDescent="0.4">
      <c r="D22" s="11">
        <v>21</v>
      </c>
      <c r="E22" s="1">
        <f t="shared" si="2"/>
        <v>0.39810717055349853</v>
      </c>
      <c r="F22" s="1">
        <f t="shared" si="0"/>
        <v>339.13452792350535</v>
      </c>
      <c r="G22" s="1">
        <f t="shared" si="1"/>
        <v>96.680196193796405</v>
      </c>
      <c r="H22" s="1">
        <f t="shared" si="3"/>
        <v>7.0923789726731403</v>
      </c>
      <c r="M22" s="1" t="str">
        <f t="shared" si="4"/>
        <v/>
      </c>
    </row>
    <row r="23" spans="4:13" x14ac:dyDescent="0.4">
      <c r="D23" s="11">
        <v>22</v>
      </c>
      <c r="E23" s="1">
        <f t="shared" si="2"/>
        <v>0.42657951880159162</v>
      </c>
      <c r="F23" s="1">
        <f t="shared" si="0"/>
        <v>333.31121993869129</v>
      </c>
      <c r="G23" s="1">
        <f t="shared" si="1"/>
        <v>96.522456176422253</v>
      </c>
      <c r="H23" s="1">
        <f t="shared" si="3"/>
        <v>7.3288971115673442</v>
      </c>
      <c r="M23" s="1" t="str">
        <f t="shared" si="4"/>
        <v/>
      </c>
    </row>
    <row r="24" spans="4:13" x14ac:dyDescent="0.4">
      <c r="D24" s="11">
        <v>23</v>
      </c>
      <c r="E24" s="1">
        <f t="shared" si="2"/>
        <v>0.45708818961487513</v>
      </c>
      <c r="F24" s="1">
        <f t="shared" si="0"/>
        <v>327.49694680189589</v>
      </c>
      <c r="G24" s="1">
        <f t="shared" si="1"/>
        <v>96.354571355036242</v>
      </c>
      <c r="H24" s="1">
        <f t="shared" si="3"/>
        <v>7.5682806519484069</v>
      </c>
      <c r="M24" s="1" t="str">
        <f t="shared" si="4"/>
        <v/>
      </c>
    </row>
    <row r="25" spans="4:13" x14ac:dyDescent="0.4">
      <c r="D25" s="11">
        <v>24</v>
      </c>
      <c r="E25" s="1">
        <f t="shared" si="2"/>
        <v>0.48977881936844764</v>
      </c>
      <c r="F25" s="1">
        <f t="shared" si="0"/>
        <v>321.69232360470539</v>
      </c>
      <c r="G25" s="1">
        <f t="shared" si="1"/>
        <v>96.175968752513313</v>
      </c>
      <c r="H25" s="1">
        <f t="shared" si="3"/>
        <v>7.810131722967002</v>
      </c>
      <c r="M25" s="1" t="str">
        <f t="shared" si="4"/>
        <v/>
      </c>
    </row>
    <row r="26" spans="4:13" x14ac:dyDescent="0.4">
      <c r="D26" s="11">
        <v>25</v>
      </c>
      <c r="E26" s="1">
        <f t="shared" si="2"/>
        <v>0.52480746024977121</v>
      </c>
      <c r="F26" s="1">
        <f t="shared" si="0"/>
        <v>315.89800500358024</v>
      </c>
      <c r="G26" s="1">
        <f t="shared" si="1"/>
        <v>95.986053720113247</v>
      </c>
      <c r="H26" s="1">
        <f t="shared" si="3"/>
        <v>8.0540124580253636</v>
      </c>
      <c r="M26" s="1" t="str">
        <f t="shared" si="4"/>
        <v/>
      </c>
    </row>
    <row r="27" spans="4:13" x14ac:dyDescent="0.4">
      <c r="D27" s="11">
        <v>26</v>
      </c>
      <c r="E27" s="1">
        <f t="shared" si="2"/>
        <v>0.56234132519034907</v>
      </c>
      <c r="F27" s="1">
        <f t="shared" si="0"/>
        <v>310.11468743319659</v>
      </c>
      <c r="G27" s="1">
        <f t="shared" si="1"/>
        <v>95.784210588513744</v>
      </c>
      <c r="H27" s="1">
        <f t="shared" si="3"/>
        <v>8.2994438113789641</v>
      </c>
      <c r="M27" s="1" t="str">
        <f t="shared" si="4"/>
        <v/>
      </c>
    </row>
    <row r="28" spans="4:13" x14ac:dyDescent="0.4">
      <c r="D28" s="11">
        <v>27</v>
      </c>
      <c r="E28" s="1">
        <f t="shared" si="2"/>
        <v>0.60255958607435922</v>
      </c>
      <c r="F28" s="1">
        <f t="shared" si="0"/>
        <v>304.34311139539932</v>
      </c>
      <c r="G28" s="1">
        <f t="shared" si="1"/>
        <v>95.569803567301292</v>
      </c>
      <c r="H28" s="1">
        <f t="shared" si="3"/>
        <v>8.5459045846665571</v>
      </c>
      <c r="M28" s="1" t="str">
        <f t="shared" si="4"/>
        <v/>
      </c>
    </row>
    <row r="29" spans="4:13" x14ac:dyDescent="0.4">
      <c r="D29" s="11">
        <v>28</v>
      </c>
      <c r="E29" s="1">
        <f t="shared" si="2"/>
        <v>0.64565422903465364</v>
      </c>
      <c r="F29" s="1">
        <f t="shared" si="0"/>
        <v>298.58406381875687</v>
      </c>
      <c r="G29" s="1">
        <f t="shared" si="1"/>
        <v>95.342177919353432</v>
      </c>
      <c r="H29" s="1">
        <f t="shared" si="3"/>
        <v>8.7928307037608509</v>
      </c>
      <c r="M29" s="1" t="str">
        <f t="shared" si="4"/>
        <v/>
      </c>
    </row>
    <row r="30" spans="4:13" x14ac:dyDescent="0.4">
      <c r="D30" s="11">
        <v>29</v>
      </c>
      <c r="E30" s="1">
        <f t="shared" si="2"/>
        <v>0.69183097091893619</v>
      </c>
      <c r="F30" s="1">
        <f t="shared" si="0"/>
        <v>292.83838048220787</v>
      </c>
      <c r="G30" s="1">
        <f t="shared" si="1"/>
        <v>95.100661436663103</v>
      </c>
      <c r="H30" s="1">
        <f t="shared" si="3"/>
        <v>9.0396147890792768</v>
      </c>
      <c r="M30" s="1" t="str">
        <f t="shared" si="4"/>
        <v/>
      </c>
    </row>
    <row r="31" spans="4:13" x14ac:dyDescent="0.4">
      <c r="D31" s="11">
        <v>30</v>
      </c>
      <c r="E31" s="1">
        <f t="shared" si="2"/>
        <v>0.74131024130091916</v>
      </c>
      <c r="F31" s="1">
        <f t="shared" si="0"/>
        <v>287.10694849457059</v>
      </c>
      <c r="G31" s="1">
        <f t="shared" si="1"/>
        <v>94.844566243728735</v>
      </c>
      <c r="H31" s="1">
        <f t="shared" si="3"/>
        <v>9.2856060648941305</v>
      </c>
      <c r="M31" s="1" t="str">
        <f t="shared" si="4"/>
        <v/>
      </c>
    </row>
    <row r="32" spans="4:13" x14ac:dyDescent="0.4">
      <c r="D32" s="11">
        <v>31</v>
      </c>
      <c r="E32" s="1">
        <f t="shared" si="2"/>
        <v>0.79432823472427894</v>
      </c>
      <c r="F32" s="1">
        <f t="shared" si="0"/>
        <v>281.39070881972924</v>
      </c>
      <c r="G32" s="1">
        <f t="shared" si="1"/>
        <v>94.573190953557997</v>
      </c>
      <c r="H32" s="1">
        <f t="shared" si="3"/>
        <v>9.5301106550962018</v>
      </c>
      <c r="M32" s="1" t="str">
        <f t="shared" si="4"/>
        <v/>
      </c>
    </row>
    <row r="33" spans="4:13" x14ac:dyDescent="0.4">
      <c r="D33" s="11">
        <v>32</v>
      </c>
      <c r="E33" s="1">
        <f t="shared" si="2"/>
        <v>0.85113803820237588</v>
      </c>
      <c r="F33" s="1">
        <f t="shared" si="0"/>
        <v>275.69065883515714</v>
      </c>
      <c r="G33" s="1">
        <f t="shared" si="1"/>
        <v>94.285823199502843</v>
      </c>
      <c r="H33" s="1">
        <f t="shared" si="3"/>
        <v>9.7723923141412961</v>
      </c>
      <c r="M33" s="1" t="str">
        <f t="shared" si="4"/>
        <v/>
      </c>
    </row>
    <row r="34" spans="4:13" x14ac:dyDescent="0.4">
      <c r="D34" s="11">
        <v>33</v>
      </c>
      <c r="E34" s="1">
        <f t="shared" si="2"/>
        <v>0.91201083935591154</v>
      </c>
      <c r="F34" s="1">
        <f t="shared" ref="F34:F65" si="5">86.17333262*LN(1.075+2.509412225*($B$4*$B$10/300)^(3/2)*EXP(2)/E34)</f>
        <v>270.00785490902143</v>
      </c>
      <c r="G34" s="1">
        <f t="shared" ref="G34:G65" si="6">$B$7/(1+($B$4*$B$10/300)^(-3/2)*E34/2/2.509412225)^(1/3)</f>
        <v>93.981742563447511</v>
      </c>
      <c r="H34" s="1">
        <f t="shared" si="3"/>
        <v>10.011673642378197</v>
      </c>
      <c r="M34" s="1" t="str">
        <f t="shared" si="4"/>
        <v/>
      </c>
    </row>
    <row r="35" spans="4:13" x14ac:dyDescent="0.4">
      <c r="D35" s="11">
        <v>34</v>
      </c>
      <c r="E35" s="1">
        <f t="shared" si="2"/>
        <v>0.97723722095580712</v>
      </c>
      <c r="F35" s="1">
        <f t="shared" si="5"/>
        <v>264.34341497842854</v>
      </c>
      <c r="G35" s="1">
        <f t="shared" si="6"/>
        <v>93.660223917207816</v>
      </c>
      <c r="H35" s="1">
        <f t="shared" si="3"/>
        <v>10.247137834439016</v>
      </c>
      <c r="M35" s="1" t="str">
        <f t="shared" si="4"/>
        <v/>
      </c>
    </row>
    <row r="36" spans="4:13" x14ac:dyDescent="0.4">
      <c r="D36" s="11">
        <v>35</v>
      </c>
      <c r="E36" s="1">
        <f t="shared" si="2"/>
        <v>1.0471285480508985</v>
      </c>
      <c r="F36" s="1">
        <f t="shared" si="5"/>
        <v>258.69852110846062</v>
      </c>
      <c r="G36" s="1">
        <f t="shared" si="6"/>
        <v>93.320541189284071</v>
      </c>
      <c r="H36" s="1">
        <f t="shared" si="3"/>
        <v>10.477931007677483</v>
      </c>
      <c r="M36" s="1" t="str">
        <f t="shared" si="4"/>
        <v/>
      </c>
    </row>
    <row r="37" spans="4:13" x14ac:dyDescent="0.4">
      <c r="D37" s="11">
        <v>36</v>
      </c>
      <c r="E37" s="1">
        <f t="shared" si="2"/>
        <v>1.1220184543019653</v>
      </c>
      <c r="F37" s="1">
        <f t="shared" si="5"/>
        <v>253.07442200846825</v>
      </c>
      <c r="G37" s="1">
        <f t="shared" si="6"/>
        <v>92.961971563264484</v>
      </c>
      <c r="H37" s="1">
        <f t="shared" si="3"/>
        <v>10.703165154578505</v>
      </c>
      <c r="M37" s="1" t="str">
        <f t="shared" si="4"/>
        <v/>
      </c>
    </row>
    <row r="38" spans="4:13" x14ac:dyDescent="0.4">
      <c r="D38" s="11">
        <v>37</v>
      </c>
      <c r="E38" s="1">
        <f t="shared" si="2"/>
        <v>1.2022644346174083</v>
      </c>
      <c r="F38" s="1">
        <f t="shared" si="5"/>
        <v>247.47243547863187</v>
      </c>
      <c r="G38" s="1">
        <f t="shared" si="6"/>
        <v>92.583800107161778</v>
      </c>
      <c r="H38" s="1">
        <f t="shared" si="3"/>
        <v>10.921921758448546</v>
      </c>
      <c r="M38" s="1" t="str">
        <f t="shared" si="4"/>
        <v/>
      </c>
    </row>
    <row r="39" spans="4:13" x14ac:dyDescent="0.4">
      <c r="D39" s="11">
        <v>38</v>
      </c>
      <c r="E39" s="1">
        <f t="shared" si="2"/>
        <v>1.2882495516931323</v>
      </c>
      <c r="F39" s="1">
        <f t="shared" si="5"/>
        <v>241.89395075614422</v>
      </c>
      <c r="G39" s="1">
        <f t="shared" si="6"/>
        <v>92.185324824772692</v>
      </c>
      <c r="H39" s="1">
        <f t="shared" si="3"/>
        <v>11.133256105356583</v>
      </c>
      <c r="M39" s="1" t="str">
        <f t="shared" si="4"/>
        <v/>
      </c>
    </row>
    <row r="40" spans="4:13" x14ac:dyDescent="0.4">
      <c r="D40" s="11">
        <v>39</v>
      </c>
      <c r="E40" s="1">
        <f t="shared" si="2"/>
        <v>1.3803842646028868</v>
      </c>
      <c r="F40" s="1">
        <f t="shared" si="5"/>
        <v>236.34043072647933</v>
      </c>
      <c r="G40" s="1">
        <f t="shared" si="6"/>
        <v>91.765862110817679</v>
      </c>
      <c r="H40" s="1">
        <f t="shared" si="3"/>
        <v>11.33620231708873</v>
      </c>
      <c r="M40" s="1" t="str">
        <f t="shared" si="4"/>
        <v/>
      </c>
    </row>
    <row r="41" spans="4:13" x14ac:dyDescent="0.4">
      <c r="D41" s="11">
        <v>40</v>
      </c>
      <c r="E41" s="1">
        <f t="shared" si="2"/>
        <v>1.4791083881682132</v>
      </c>
      <c r="F41" s="1">
        <f t="shared" si="5"/>
        <v>230.81341396112094</v>
      </c>
      <c r="G41" s="1">
        <f t="shared" si="6"/>
        <v>91.32475258122976</v>
      </c>
      <c r="H41" s="1">
        <f t="shared" si="3"/>
        <v>11.529779119697622</v>
      </c>
      <c r="M41" s="1" t="str">
        <f t="shared" si="4"/>
        <v/>
      </c>
    </row>
    <row r="42" spans="4:13" x14ac:dyDescent="0.4">
      <c r="D42" s="11">
        <v>41</v>
      </c>
      <c r="E42" s="1">
        <f t="shared" si="2"/>
        <v>1.5848931924611109</v>
      </c>
      <c r="F42" s="1">
        <f t="shared" si="5"/>
        <v>225.31451653894595</v>
      </c>
      <c r="G42" s="1">
        <f t="shared" si="6"/>
        <v>90.86136723867692</v>
      </c>
      <c r="H42" s="1">
        <f t="shared" si="3"/>
        <v>11.71299635001491</v>
      </c>
      <c r="M42" s="1" t="str">
        <f t="shared" si="4"/>
        <v/>
      </c>
    </row>
    <row r="43" spans="4:13" x14ac:dyDescent="0.4">
      <c r="D43" s="11">
        <v>42</v>
      </c>
      <c r="E43" s="1">
        <f t="shared" si="2"/>
        <v>1.6982436524617461</v>
      </c>
      <c r="F43" s="1">
        <f t="shared" si="5"/>
        <v>219.84543360416555</v>
      </c>
      <c r="G43" s="1">
        <f t="shared" si="6"/>
        <v>90.375113921429943</v>
      </c>
      <c r="H43" s="1">
        <f t="shared" si="3"/>
        <v>11.884862188265766</v>
      </c>
      <c r="M43" s="1" t="str">
        <f t="shared" si="4"/>
        <v/>
      </c>
    </row>
    <row r="44" spans="4:13" x14ac:dyDescent="0.4">
      <c r="D44" s="11">
        <v>43</v>
      </c>
      <c r="E44" s="1">
        <f t="shared" si="2"/>
        <v>1.8197008586099901</v>
      </c>
      <c r="F44" s="1">
        <f t="shared" si="5"/>
        <v>214.40794060948355</v>
      </c>
      <c r="G44" s="1">
        <f t="shared" si="6"/>
        <v>89.865443971320758</v>
      </c>
      <c r="H44" s="1">
        <f t="shared" si="3"/>
        <v>12.044391088767231</v>
      </c>
      <c r="M44" s="1" t="str">
        <f t="shared" si="4"/>
        <v/>
      </c>
    </row>
    <row r="45" spans="4:13" x14ac:dyDescent="0.4">
      <c r="D45" s="11">
        <v>44</v>
      </c>
      <c r="E45" s="1">
        <f t="shared" si="2"/>
        <v>1.9498445997580416</v>
      </c>
      <c r="F45" s="1">
        <f t="shared" si="5"/>
        <v>209.0038941889573</v>
      </c>
      <c r="G45" s="1">
        <f t="shared" si="6"/>
        <v>89.331859044127299</v>
      </c>
      <c r="H45" s="1">
        <f t="shared" si="3"/>
        <v>12.190612362794946</v>
      </c>
      <c r="M45" s="1" t="str">
        <f t="shared" si="4"/>
        <v/>
      </c>
    </row>
    <row r="46" spans="4:13" x14ac:dyDescent="0.4">
      <c r="D46" s="11">
        <v>45</v>
      </c>
      <c r="E46" s="1">
        <f t="shared" si="2"/>
        <v>2.089296130854041</v>
      </c>
      <c r="F46" s="1">
        <f t="shared" si="5"/>
        <v>203.63523260114232</v>
      </c>
      <c r="G46" s="1">
        <f t="shared" si="6"/>
        <v>88.773917973695163</v>
      </c>
      <c r="H46" s="1">
        <f t="shared" si="3"/>
        <v>12.322579348350345</v>
      </c>
      <c r="M46" s="1" t="str">
        <f t="shared" si="4"/>
        <v/>
      </c>
    </row>
    <row r="47" spans="4:13" x14ac:dyDescent="0.4">
      <c r="D47" s="11">
        <v>46</v>
      </c>
      <c r="E47" s="1">
        <f t="shared" si="2"/>
        <v>2.238721138568347</v>
      </c>
      <c r="F47" s="1">
        <f t="shared" si="5"/>
        <v>198.30397567955254</v>
      </c>
      <c r="G47" s="1">
        <f t="shared" si="6"/>
        <v>88.191243589941024</v>
      </c>
      <c r="H47" s="1">
        <f t="shared" si="3"/>
        <v>12.439379081152731</v>
      </c>
      <c r="M47" s="1" t="str">
        <f t="shared" si="4"/>
        <v/>
      </c>
    </row>
    <row r="48" spans="4:13" x14ac:dyDescent="0.4">
      <c r="D48" s="11">
        <v>47</v>
      </c>
      <c r="E48" s="1">
        <f t="shared" si="2"/>
        <v>2.398832919019485</v>
      </c>
      <c r="F48" s="1">
        <f t="shared" si="5"/>
        <v>193.01222422443627</v>
      </c>
      <c r="G48" s="1">
        <f t="shared" si="6"/>
        <v>87.583529381089761</v>
      </c>
      <c r="H48" s="1">
        <f t="shared" si="3"/>
        <v>12.540142360227229</v>
      </c>
      <c r="M48" s="1" t="str">
        <f t="shared" si="4"/>
        <v/>
      </c>
    </row>
    <row r="49" spans="4:13" x14ac:dyDescent="0.4">
      <c r="D49" s="11">
        <v>48</v>
      </c>
      <c r="E49" s="1">
        <f t="shared" si="2"/>
        <v>2.5703957827688648</v>
      </c>
      <c r="F49" s="1">
        <f t="shared" si="5"/>
        <v>187.76215876759161</v>
      </c>
      <c r="G49" s="1">
        <f t="shared" si="6"/>
        <v>86.950545882623544</v>
      </c>
      <c r="H49" s="1">
        <f t="shared" si="3"/>
        <v>12.624054080577134</v>
      </c>
      <c r="M49" s="1" t="str">
        <f t="shared" si="4"/>
        <v/>
      </c>
    </row>
    <row r="50" spans="4:13" x14ac:dyDescent="0.4">
      <c r="D50" s="11">
        <v>49</v>
      </c>
      <c r="E50" s="1">
        <f t="shared" si="2"/>
        <v>2.7542287033381752</v>
      </c>
      <c r="F50" s="1">
        <f t="shared" si="5"/>
        <v>182.55603764057861</v>
      </c>
      <c r="G50" s="1">
        <f t="shared" si="6"/>
        <v>86.292146669990885</v>
      </c>
      <c r="H50" s="1">
        <f t="shared" si="3"/>
        <v>12.690363685334052</v>
      </c>
      <c r="M50" s="1" t="str">
        <f t="shared" si="4"/>
        <v/>
      </c>
    </row>
    <row r="51" spans="4:13" x14ac:dyDescent="0.4">
      <c r="D51" s="11">
        <v>50</v>
      </c>
      <c r="E51" s="1">
        <f t="shared" si="2"/>
        <v>2.9512092266663785</v>
      </c>
      <c r="F51" s="1">
        <f t="shared" si="5"/>
        <v>177.39619427645368</v>
      </c>
      <c r="G51" s="1">
        <f t="shared" si="6"/>
        <v>85.608273829629482</v>
      </c>
      <c r="H51" s="1">
        <f t="shared" si="3"/>
        <v>12.738395571264245</v>
      </c>
      <c r="M51" s="1" t="str">
        <f t="shared" si="4"/>
        <v/>
      </c>
    </row>
    <row r="52" spans="4:13" x14ac:dyDescent="0.4">
      <c r="D52" s="11">
        <v>51</v>
      </c>
      <c r="E52" s="1">
        <f t="shared" si="2"/>
        <v>3.1622776601683795</v>
      </c>
      <c r="F52" s="1">
        <f t="shared" si="5"/>
        <v>172.28503367633675</v>
      </c>
      <c r="G52" s="1">
        <f t="shared" si="6"/>
        <v>84.898962783734348</v>
      </c>
      <c r="H52" s="1">
        <f t="shared" si="3"/>
        <v>12.767559265418745</v>
      </c>
      <c r="M52" s="1" t="str">
        <f t="shared" si="4"/>
        <v/>
      </c>
    </row>
    <row r="53" spans="4:13" x14ac:dyDescent="0.4">
      <c r="D53" s="11">
        <v>52</v>
      </c>
      <c r="E53" s="1">
        <f t="shared" si="2"/>
        <v>3.3884415613920345</v>
      </c>
      <c r="F53" s="1">
        <f t="shared" si="5"/>
        <v>167.22502797492234</v>
      </c>
      <c r="G53" s="1">
        <f t="shared" si="6"/>
        <v>84.16434634876677</v>
      </c>
      <c r="H53" s="1">
        <f t="shared" si="3"/>
        <v>12.777359177914203</v>
      </c>
      <c r="M53" s="1" t="str">
        <f t="shared" si="4"/>
        <v/>
      </c>
    </row>
    <row r="54" spans="4:13" x14ac:dyDescent="0.4">
      <c r="D54" s="11">
        <v>53</v>
      </c>
      <c r="E54" s="1">
        <f t="shared" si="2"/>
        <v>3.6307805477010029</v>
      </c>
      <c r="F54" s="1">
        <f t="shared" si="5"/>
        <v>162.21871104369652</v>
      </c>
      <c r="G54" s="1">
        <f t="shared" si="6"/>
        <v>83.404657916143137</v>
      </c>
      <c r="H54" s="1">
        <f t="shared" si="3"/>
        <v>12.767403727161144</v>
      </c>
      <c r="M54" s="1" t="str">
        <f t="shared" si="4"/>
        <v/>
      </c>
    </row>
    <row r="55" spans="4:13" x14ac:dyDescent="0.4">
      <c r="D55" s="11">
        <v>54</v>
      </c>
      <c r="E55" s="1">
        <f t="shared" si="2"/>
        <v>3.8904514499428049</v>
      </c>
      <c r="F55" s="1">
        <f t="shared" si="5"/>
        <v>157.26867207740355</v>
      </c>
      <c r="G55" s="1">
        <f t="shared" si="6"/>
        <v>82.620233655902339</v>
      </c>
      <c r="H55" s="1">
        <f t="shared" si="3"/>
        <v>12.737413630093483</v>
      </c>
      <c r="M55" s="1" t="str">
        <f t="shared" si="4"/>
        <v/>
      </c>
    </row>
    <row r="56" spans="4:13" x14ac:dyDescent="0.4">
      <c r="D56" s="11">
        <v>55</v>
      </c>
      <c r="E56" s="1">
        <f t="shared" si="2"/>
        <v>4.1686938347033644</v>
      </c>
      <c r="F56" s="1">
        <f t="shared" si="5"/>
        <v>152.37754811837064</v>
      </c>
      <c r="G56" s="1">
        <f t="shared" si="6"/>
        <v>81.811513660274883</v>
      </c>
      <c r="H56" s="1">
        <f t="shared" si="3"/>
        <v>12.687229151762152</v>
      </c>
      <c r="M56" s="1" t="str">
        <f t="shared" si="4"/>
        <v/>
      </c>
    </row>
    <row r="57" spans="4:13" x14ac:dyDescent="0.4">
      <c r="D57" s="11">
        <v>56</v>
      </c>
      <c r="E57" s="1">
        <f t="shared" si="2"/>
        <v>4.4668359215096176</v>
      </c>
      <c r="F57" s="1">
        <f t="shared" si="5"/>
        <v>147.54801548480893</v>
      </c>
      <c r="G57" s="1">
        <f t="shared" si="6"/>
        <v>80.979041963628347</v>
      </c>
      <c r="H57" s="1">
        <f t="shared" si="3"/>
        <v>12.616816116540319</v>
      </c>
      <c r="M57" s="1" t="str">
        <f t="shared" si="4"/>
        <v/>
      </c>
    </row>
    <row r="58" spans="4:13" x14ac:dyDescent="0.4">
      <c r="D58" s="11">
        <v>57</v>
      </c>
      <c r="E58" s="1">
        <f t="shared" si="2"/>
        <v>4.7863009232263813</v>
      </c>
      <c r="F58" s="1">
        <f t="shared" si="5"/>
        <v>142.78278008331699</v>
      </c>
      <c r="G58" s="1">
        <f t="shared" si="6"/>
        <v>80.123465397734549</v>
      </c>
      <c r="H58" s="1">
        <f t="shared" si="3"/>
        <v>12.526270497453529</v>
      </c>
      <c r="M58" s="1" t="str">
        <f t="shared" si="4"/>
        <v/>
      </c>
    </row>
    <row r="59" spans="4:13" x14ac:dyDescent="0.4">
      <c r="D59" s="11">
        <v>58</v>
      </c>
      <c r="E59" s="1">
        <f t="shared" si="2"/>
        <v>5.1286138399136592</v>
      </c>
      <c r="F59" s="1">
        <f t="shared" si="5"/>
        <v>138.08456660250411</v>
      </c>
      <c r="G59" s="1">
        <f t="shared" si="6"/>
        <v>79.245531265995368</v>
      </c>
      <c r="H59" s="1">
        <f t="shared" si="3"/>
        <v>12.415821420862216</v>
      </c>
      <c r="M59" s="1" t="str">
        <f t="shared" si="4"/>
        <v/>
      </c>
    </row>
    <row r="60" spans="4:13" x14ac:dyDescent="0.4">
      <c r="D60" s="11">
        <v>59</v>
      </c>
      <c r="E60" s="1">
        <f t="shared" si="2"/>
        <v>5.4954087385762262</v>
      </c>
      <c r="F60" s="1">
        <f t="shared" si="5"/>
        <v>133.4561066038616</v>
      </c>
      <c r="G60" s="1">
        <f t="shared" si="6"/>
        <v>78.34608384634717</v>
      </c>
      <c r="H60" s="1">
        <f t="shared" si="3"/>
        <v>12.285832450691359</v>
      </c>
      <c r="M60" s="1" t="str">
        <f t="shared" si="4"/>
        <v/>
      </c>
    </row>
    <row r="61" spans="4:13" x14ac:dyDescent="0.4">
      <c r="D61" s="11">
        <v>60</v>
      </c>
      <c r="E61" s="1">
        <f t="shared" si="2"/>
        <v>5.8884365535558842</v>
      </c>
      <c r="F61" s="1">
        <f t="shared" si="5"/>
        <v>128.90012554762501</v>
      </c>
      <c r="G61" s="1">
        <f t="shared" si="6"/>
        <v>77.426059759116455</v>
      </c>
      <c r="H61" s="1">
        <f t="shared" si="3"/>
        <v>12.136801049152762</v>
      </c>
      <c r="M61" s="1" t="str">
        <f t="shared" si="4"/>
        <v/>
      </c>
    </row>
    <row r="62" spans="4:13" x14ac:dyDescent="0.4">
      <c r="D62" s="11">
        <v>61</v>
      </c>
      <c r="E62" s="1">
        <f t="shared" si="2"/>
        <v>6.3095734448019449</v>
      </c>
      <c r="F62" s="1">
        <f t="shared" si="5"/>
        <v>124.41932881504502</v>
      </c>
      <c r="G62" s="1">
        <f t="shared" si="6"/>
        <v>76.486482262127112</v>
      </c>
      <c r="H62" s="1">
        <f t="shared" si="3"/>
        <v>11.969356148692594</v>
      </c>
      <c r="M62" s="1" t="str">
        <f t="shared" si="4"/>
        <v/>
      </c>
    </row>
    <row r="63" spans="4:13" x14ac:dyDescent="0.4">
      <c r="D63" s="11">
        <v>62</v>
      </c>
      <c r="E63" s="1">
        <f t="shared" si="2"/>
        <v>6.7608297539197926</v>
      </c>
      <c r="F63" s="1">
        <f t="shared" si="5"/>
        <v>120.01638681380423</v>
      </c>
      <c r="G63" s="1">
        <f t="shared" si="6"/>
        <v>75.528454559877829</v>
      </c>
      <c r="H63" s="1">
        <f t="shared" si="3"/>
        <v>11.784253811712228</v>
      </c>
      <c r="M63" s="1" t="str">
        <f t="shared" si="4"/>
        <v/>
      </c>
    </row>
    <row r="64" spans="4:13" x14ac:dyDescent="0.4">
      <c r="D64" s="11">
        <v>63</v>
      </c>
      <c r="E64" s="1">
        <f t="shared" si="2"/>
        <v>7.2443596007498927</v>
      </c>
      <c r="F64" s="1">
        <f t="shared" si="5"/>
        <v>115.69391927976336</v>
      </c>
      <c r="G64" s="1">
        <f t="shared" si="6"/>
        <v>74.553152235697269</v>
      </c>
      <c r="H64" s="1">
        <f t="shared" si="3"/>
        <v>11.582370999218965</v>
      </c>
      <c r="M64" s="1" t="str">
        <f t="shared" si="4"/>
        <v/>
      </c>
    </row>
    <row r="65" spans="4:13" x14ac:dyDescent="0.4">
      <c r="D65" s="11">
        <v>64</v>
      </c>
      <c r="E65" s="1">
        <f t="shared" si="2"/>
        <v>7.7624711662869306</v>
      </c>
      <c r="F65" s="1">
        <f t="shared" si="5"/>
        <v>111.45447891505322</v>
      </c>
      <c r="G65" s="1">
        <f t="shared" si="6"/>
        <v>73.561814934615356</v>
      </c>
      <c r="H65" s="1">
        <f t="shared" si="3"/>
        <v>11.364697515538413</v>
      </c>
      <c r="M65" s="1" t="str">
        <f t="shared" si="4"/>
        <v/>
      </c>
    </row>
    <row r="66" spans="4:13" x14ac:dyDescent="0.4">
      <c r="D66" s="11">
        <v>65</v>
      </c>
      <c r="E66" s="1">
        <f t="shared" si="2"/>
        <v>8.3176377110267445</v>
      </c>
      <c r="F66" s="1">
        <f t="shared" ref="F66:F97" si="7">86.17333262*LN(1.075+2.509412225*($B$4*$B$10/300)^(3/2)*EXP(2)/E66)</f>
        <v>107.30053452893705</v>
      </c>
      <c r="G66" s="1">
        <f t="shared" ref="G66:G102" si="8">$B$7/(1+($B$4*$B$10/300)^(-3/2)*E66/2/2.509412225)^(1/3)</f>
        <v>72.555737439593017</v>
      </c>
      <c r="H66" s="1">
        <f t="shared" si="3"/>
        <v>11.132326242009064</v>
      </c>
      <c r="M66" s="1" t="str">
        <f t="shared" si="4"/>
        <v/>
      </c>
    </row>
    <row r="67" spans="4:13" x14ac:dyDescent="0.4">
      <c r="D67" s="11">
        <v>66</v>
      </c>
      <c r="E67" s="1">
        <f t="shared" ref="E67:E102" si="9">10^(LOG10($B$13)+(D67-1)*(LOG10($B$16)-LOG10($B$13))/100-19)</f>
        <v>8.9125093813374416</v>
      </c>
      <c r="F67" s="1">
        <f t="shared" si="7"/>
        <v>103.23445387297137</v>
      </c>
      <c r="G67" s="1">
        <f t="shared" si="8"/>
        <v>71.536260294263229</v>
      </c>
      <c r="H67" s="1">
        <f t="shared" ref="H67:H102" si="10">IF(AND(E67&lt;&gt;"",F67&lt;&gt;"",G67&lt;&gt;""),1.6021766341*E67*G67*F67^2*0.000001,"")</f>
        <v>10.886441816563377</v>
      </c>
      <c r="M67" s="1" t="str">
        <f t="shared" ref="M67:M101" si="11">IF(AND(J67&lt;&gt;"",K67&lt;&gt;"",L67&lt;&gt;""),1.6021766341*J67*L67*K67^2*0.000001,"")</f>
        <v/>
      </c>
    </row>
    <row r="68" spans="4:13" x14ac:dyDescent="0.4">
      <c r="D68" s="11">
        <v>67</v>
      </c>
      <c r="E68" s="1">
        <f t="shared" si="9"/>
        <v>9.5499258602143726</v>
      </c>
      <c r="F68" s="1">
        <f t="shared" si="7"/>
        <v>99.258486384739953</v>
      </c>
      <c r="G68" s="1">
        <f t="shared" si="8"/>
        <v>70.504760131172588</v>
      </c>
      <c r="H68" s="1">
        <f t="shared" si="10"/>
        <v>10.628307956666129</v>
      </c>
      <c r="M68" s="1" t="str">
        <f t="shared" si="11"/>
        <v/>
      </c>
    </row>
    <row r="69" spans="4:13" x14ac:dyDescent="0.4">
      <c r="D69" s="11">
        <v>68</v>
      </c>
      <c r="E69" s="1">
        <f t="shared" si="9"/>
        <v>10.232929922807497</v>
      </c>
      <c r="F69" s="1">
        <f t="shared" si="7"/>
        <v>95.374746073854922</v>
      </c>
      <c r="G69" s="1">
        <f t="shared" si="8"/>
        <v>69.462639865638124</v>
      </c>
      <c r="H69" s="1">
        <f t="shared" si="10"/>
        <v>10.359253658701684</v>
      </c>
      <c r="M69" s="1" t="str">
        <f t="shared" si="11"/>
        <v/>
      </c>
    </row>
    <row r="70" spans="4:13" x14ac:dyDescent="0.4">
      <c r="D70" s="11">
        <v>69</v>
      </c>
      <c r="E70" s="1">
        <f t="shared" si="9"/>
        <v>10.964781961431829</v>
      </c>
      <c r="F70" s="1">
        <f t="shared" si="7"/>
        <v>91.585194798941217</v>
      </c>
      <c r="G70" s="1">
        <f t="shared" si="8"/>
        <v>68.411318911898974</v>
      </c>
      <c r="H70" s="1">
        <f t="shared" si="10"/>
        <v>10.08065853620154</v>
      </c>
      <c r="M70" s="1" t="str">
        <f t="shared" si="11"/>
        <v/>
      </c>
    </row>
    <row r="71" spans="4:13" x14ac:dyDescent="0.4">
      <c r="D71" s="11">
        <v>70</v>
      </c>
      <c r="E71" s="1">
        <f t="shared" si="9"/>
        <v>11.748975549395306</v>
      </c>
      <c r="F71" s="1">
        <f t="shared" si="7"/>
        <v>87.891626194081638</v>
      </c>
      <c r="G71" s="1">
        <f t="shared" si="8"/>
        <v>67.352223570621916</v>
      </c>
      <c r="H71" s="1">
        <f t="shared" si="10"/>
        <v>9.7939375811352303</v>
      </c>
      <c r="M71" s="1" t="str">
        <f t="shared" si="11"/>
        <v/>
      </c>
    </row>
    <row r="72" spans="4:13" x14ac:dyDescent="0.4">
      <c r="D72" s="11">
        <v>71</v>
      </c>
      <c r="E72" s="1">
        <f t="shared" si="9"/>
        <v>12.589254117941719</v>
      </c>
      <c r="F72" s="1">
        <f t="shared" si="7"/>
        <v>84.295650506792455</v>
      </c>
      <c r="G72" s="1">
        <f t="shared" si="8"/>
        <v>66.28677772550293</v>
      </c>
      <c r="H72" s="1">
        <f t="shared" si="10"/>
        <v>9.5005256459807406</v>
      </c>
      <c r="M72" s="1" t="str">
        <f t="shared" si="11"/>
        <v/>
      </c>
    </row>
    <row r="73" spans="4:13" x14ac:dyDescent="0.4">
      <c r="D73" s="11">
        <v>72</v>
      </c>
      <c r="E73" s="1">
        <f t="shared" si="9"/>
        <v>13.48962882591651</v>
      </c>
      <c r="F73" s="1">
        <f t="shared" si="7"/>
        <v>80.79868060648505</v>
      </c>
      <c r="G73" s="1">
        <f t="shared" si="8"/>
        <v>65.216393972362098</v>
      </c>
      <c r="H73" s="1">
        <f t="shared" si="10"/>
        <v>9.2018619489123772</v>
      </c>
      <c r="M73" s="1" t="str">
        <f t="shared" si="11"/>
        <v/>
      </c>
    </row>
    <row r="74" spans="4:13" x14ac:dyDescent="0.4">
      <c r="D74" s="11">
        <v>73</v>
      </c>
      <c r="E74" s="1">
        <f t="shared" si="9"/>
        <v>14.454397707459282</v>
      </c>
      <c r="F74" s="1">
        <f t="shared" si="7"/>
        <v>77.401919412082648</v>
      </c>
      <c r="G74" s="1">
        <f t="shared" si="8"/>
        <v>64.142465287448815</v>
      </c>
      <c r="H74" s="1">
        <f t="shared" si="10"/>
        <v>8.8993749000154487</v>
      </c>
      <c r="M74" s="1" t="str">
        <f t="shared" si="11"/>
        <v/>
      </c>
    </row>
    <row r="75" spans="4:13" x14ac:dyDescent="0.4">
      <c r="D75" s="11">
        <v>74</v>
      </c>
      <c r="E75" s="1">
        <f t="shared" si="9"/>
        <v>15.488166189124865</v>
      </c>
      <c r="F75" s="1">
        <f t="shared" si="7"/>
        <v>74.106348969939901</v>
      </c>
      <c r="G75" s="1">
        <f t="shared" si="8"/>
        <v>63.066357323433863</v>
      </c>
      <c r="H75" s="1">
        <f t="shared" si="10"/>
        <v>8.5944675331605431</v>
      </c>
      <c r="M75" s="1" t="str">
        <f t="shared" si="11"/>
        <v/>
      </c>
    </row>
    <row r="76" spans="4:13" x14ac:dyDescent="0.4">
      <c r="D76" s="11">
        <v>75</v>
      </c>
      <c r="E76" s="1">
        <f t="shared" si="9"/>
        <v>16.595869074375567</v>
      </c>
      <c r="F76" s="1">
        <f t="shared" si="7"/>
        <v>70.912721388599437</v>
      </c>
      <c r="G76" s="1">
        <f t="shared" si="8"/>
        <v>61.989401402492582</v>
      </c>
      <c r="H76" s="1">
        <f t="shared" si="10"/>
        <v>8.288503806608011</v>
      </c>
      <c r="M76" s="1" t="str">
        <f t="shared" si="11"/>
        <v/>
      </c>
    </row>
    <row r="77" spans="4:13" x14ac:dyDescent="0.4">
      <c r="D77" s="11">
        <v>76</v>
      </c>
      <c r="E77" s="1">
        <f t="shared" si="9"/>
        <v>17.782794100389236</v>
      </c>
      <c r="F77" s="1">
        <f t="shared" si="7"/>
        <v>67.821551805776636</v>
      </c>
      <c r="G77" s="1">
        <f t="shared" si="8"/>
        <v>60.912888256704719</v>
      </c>
      <c r="H77" s="1">
        <f t="shared" si="10"/>
        <v>7.9827960064798669</v>
      </c>
      <c r="M77" s="1" t="str">
        <f t="shared" si="11"/>
        <v/>
      </c>
    </row>
    <row r="78" spans="4:13" x14ac:dyDescent="0.4">
      <c r="D78" s="11">
        <v>77</v>
      </c>
      <c r="E78" s="1">
        <f t="shared" si="9"/>
        <v>19.054607179632526</v>
      </c>
      <c r="F78" s="1">
        <f t="shared" si="7"/>
        <v>64.833113526072623</v>
      </c>
      <c r="G78" s="1">
        <f t="shared" si="8"/>
        <v>59.838062547332726</v>
      </c>
      <c r="H78" s="1">
        <f t="shared" si="10"/>
        <v>7.6785934521341641</v>
      </c>
      <c r="M78" s="1" t="str">
        <f t="shared" si="11"/>
        <v/>
      </c>
    </row>
    <row r="79" spans="4:13" x14ac:dyDescent="0.4">
      <c r="D79" s="11">
        <v>78</v>
      </c>
      <c r="E79" s="1">
        <f t="shared" si="9"/>
        <v>20.417379446695236</v>
      </c>
      <c r="F79" s="1">
        <f t="shared" si="7"/>
        <v>61.947435426380686</v>
      </c>
      <c r="G79" s="1">
        <f t="shared" si="8"/>
        <v>58.766118176930703</v>
      </c>
      <c r="H79" s="1">
        <f t="shared" si="10"/>
        <v>7.3770726626483301</v>
      </c>
      <c r="M79" s="1" t="str">
        <f t="shared" si="11"/>
        <v/>
      </c>
    </row>
    <row r="80" spans="4:13" x14ac:dyDescent="0.4">
      <c r="D80" s="11">
        <v>79</v>
      </c>
      <c r="E80" s="1">
        <f t="shared" si="9"/>
        <v>21.877616239495527</v>
      </c>
      <c r="F80" s="1">
        <f t="shared" si="7"/>
        <v>59.164301681140969</v>
      </c>
      <c r="G80" s="1">
        <f t="shared" si="8"/>
        <v>57.698194392126013</v>
      </c>
      <c r="H80" s="1">
        <f t="shared" si="10"/>
        <v>7.0793291006695984</v>
      </c>
      <c r="M80" s="1" t="str">
        <f t="shared" si="11"/>
        <v/>
      </c>
    </row>
    <row r="81" spans="4:13" x14ac:dyDescent="0.4">
      <c r="D81" s="11">
        <v>80</v>
      </c>
      <c r="E81" s="1">
        <f t="shared" si="9"/>
        <v>23.442288153199279</v>
      </c>
      <c r="F81" s="1">
        <f t="shared" si="7"/>
        <v>56.48325381298492</v>
      </c>
      <c r="G81" s="1">
        <f t="shared" si="8"/>
        <v>56.6353726606132</v>
      </c>
      <c r="H81" s="1">
        <f t="shared" si="10"/>
        <v>6.7863705655015574</v>
      </c>
      <c r="M81" s="1" t="str">
        <f t="shared" si="11"/>
        <v/>
      </c>
    </row>
    <row r="82" spans="4:13" x14ac:dyDescent="0.4">
      <c r="D82" s="11">
        <v>81</v>
      </c>
      <c r="E82" s="1">
        <f t="shared" si="9"/>
        <v>25.11886431509572</v>
      </c>
      <c r="F82" s="1">
        <f t="shared" si="7"/>
        <v>53.903595027498831</v>
      </c>
      <c r="G82" s="1">
        <f t="shared" si="8"/>
        <v>55.578674293615421</v>
      </c>
      <c r="H82" s="1">
        <f t="shared" si="10"/>
        <v>6.4991122631406171</v>
      </c>
      <c r="M82" s="1" t="str">
        <f t="shared" si="11"/>
        <v/>
      </c>
    </row>
    <row r="83" spans="4:13" x14ac:dyDescent="0.4">
      <c r="D83" s="11">
        <v>82</v>
      </c>
      <c r="E83" s="1">
        <f t="shared" si="9"/>
        <v>26.915348039269148</v>
      </c>
      <c r="F83" s="1">
        <f t="shared" si="7"/>
        <v>51.424396745461557</v>
      </c>
      <c r="G83" s="1">
        <f t="shared" si="8"/>
        <v>54.529058774916145</v>
      </c>
      <c r="H83" s="1">
        <f t="shared" si="10"/>
        <v>6.2183735386412451</v>
      </c>
      <c r="M83" s="1" t="str">
        <f t="shared" si="11"/>
        <v/>
      </c>
    </row>
    <row r="84" spans="4:13" x14ac:dyDescent="0.4">
      <c r="D84" s="11">
        <v>83</v>
      </c>
      <c r="E84" s="1">
        <f t="shared" si="9"/>
        <v>28.84031503126613</v>
      </c>
      <c r="F84" s="1">
        <f t="shared" si="7"/>
        <v>49.044507203480968</v>
      </c>
      <c r="G84" s="1">
        <f t="shared" si="8"/>
        <v>53.48742274954644</v>
      </c>
      <c r="H84" s="1">
        <f t="shared" si="10"/>
        <v>5.9448762170892007</v>
      </c>
      <c r="M84" s="1" t="str">
        <f t="shared" si="11"/>
        <v/>
      </c>
    </row>
    <row r="85" spans="4:13" x14ac:dyDescent="0.4">
      <c r="D85" s="11">
        <v>84</v>
      </c>
      <c r="E85" s="1">
        <f t="shared" si="9"/>
        <v>30.902954325136054</v>
      </c>
      <c r="F85" s="1">
        <f t="shared" si="7"/>
        <v>46.762561955853222</v>
      </c>
      <c r="G85" s="1">
        <f t="shared" si="8"/>
        <v>52.454599619264023</v>
      </c>
      <c r="H85" s="1">
        <f t="shared" si="10"/>
        <v>5.6792444647864508</v>
      </c>
      <c r="M85" s="1" t="str">
        <f t="shared" si="11"/>
        <v/>
      </c>
    </row>
    <row r="86" spans="4:13" x14ac:dyDescent="0.4">
      <c r="D86" s="11">
        <v>85</v>
      </c>
      <c r="E86" s="1">
        <f t="shared" si="9"/>
        <v>33.113112148259084</v>
      </c>
      <c r="F86" s="1">
        <f t="shared" si="7"/>
        <v>44.576996077887685</v>
      </c>
      <c r="G86" s="1">
        <f t="shared" si="8"/>
        <v>51.431359687962612</v>
      </c>
      <c r="H86" s="1">
        <f t="shared" si="10"/>
        <v>5.4220060529190848</v>
      </c>
      <c r="M86" s="1" t="str">
        <f t="shared" si="11"/>
        <v/>
      </c>
    </row>
    <row r="87" spans="4:13" x14ac:dyDescent="0.4">
      <c r="D87" s="11">
        <v>86</v>
      </c>
      <c r="E87" s="1">
        <f t="shared" si="9"/>
        <v>35.481338923357619</v>
      </c>
      <c r="F87" s="1">
        <f t="shared" si="7"/>
        <v>42.486057844729764</v>
      </c>
      <c r="G87" s="1">
        <f t="shared" si="8"/>
        <v>50.418410797913999</v>
      </c>
      <c r="H87" s="1">
        <f t="shared" si="10"/>
        <v>5.1735948826007494</v>
      </c>
      <c r="M87" s="1" t="str">
        <f t="shared" si="11"/>
        <v/>
      </c>
    </row>
    <row r="88" spans="4:13" x14ac:dyDescent="0.4">
      <c r="D88" s="11">
        <v>87</v>
      </c>
      <c r="E88" s="1">
        <f t="shared" si="9"/>
        <v>38.018939632055982</v>
      </c>
      <c r="F88" s="1">
        <f t="shared" si="7"/>
        <v>40.487823640493872</v>
      </c>
      <c r="G88" s="1">
        <f t="shared" si="8"/>
        <v>49.41639939707845</v>
      </c>
      <c r="H88" s="1">
        <f t="shared" si="10"/>
        <v>4.9343546130706946</v>
      </c>
      <c r="M88" s="1" t="str">
        <f t="shared" si="11"/>
        <v/>
      </c>
    </row>
    <row r="89" spans="4:13" x14ac:dyDescent="0.4">
      <c r="D89" s="11">
        <v>88</v>
      </c>
      <c r="E89" s="1">
        <f t="shared" si="9"/>
        <v>40.738027780411223</v>
      </c>
      <c r="F89" s="1">
        <f t="shared" si="7"/>
        <v>38.58021384052099</v>
      </c>
      <c r="G89" s="1">
        <f t="shared" si="8"/>
        <v>48.425911978384384</v>
      </c>
      <c r="H89" s="1">
        <f t="shared" si="10"/>
        <v>4.7045432239855218</v>
      </c>
      <c r="M89" s="1" t="str">
        <f t="shared" si="11"/>
        <v/>
      </c>
    </row>
    <row r="90" spans="4:13" x14ac:dyDescent="0.4">
      <c r="D90" s="11">
        <v>89</v>
      </c>
      <c r="E90" s="1">
        <f t="shared" si="9"/>
        <v>43.651583224016669</v>
      </c>
      <c r="F90" s="1">
        <f t="shared" si="7"/>
        <v>36.76100940479926</v>
      </c>
      <c r="G90" s="1">
        <f t="shared" si="8"/>
        <v>47.447476833667096</v>
      </c>
      <c r="H90" s="1">
        <f t="shared" si="10"/>
        <v>4.4843383379271948</v>
      </c>
      <c r="M90" s="1" t="str">
        <f t="shared" si="11"/>
        <v/>
      </c>
    </row>
    <row r="91" spans="4:13" x14ac:dyDescent="0.4">
      <c r="D91" s="11">
        <v>90</v>
      </c>
      <c r="E91" s="1">
        <f t="shared" si="9"/>
        <v>46.773514128720031</v>
      </c>
      <c r="F91" s="1">
        <f t="shared" si="7"/>
        <v>35.027868922646221</v>
      </c>
      <c r="G91" s="1">
        <f t="shared" si="8"/>
        <v>46.481566067619418</v>
      </c>
      <c r="H91" s="1">
        <f t="shared" si="10"/>
        <v>4.2738431299678865</v>
      </c>
      <c r="M91" s="1" t="str">
        <f t="shared" si="11"/>
        <v/>
      </c>
    </row>
    <row r="92" spans="4:13" x14ac:dyDescent="0.4">
      <c r="D92" s="11">
        <v>91</v>
      </c>
      <c r="E92" s="1">
        <f t="shared" si="9"/>
        <v>50.118723362727174</v>
      </c>
      <c r="F92" s="1">
        <f t="shared" si="7"/>
        <v>33.378345857122731</v>
      </c>
      <c r="G92" s="1">
        <f t="shared" si="8"/>
        <v>45.528597820459069</v>
      </c>
      <c r="H92" s="1">
        <f t="shared" si="10"/>
        <v>4.0730926567325012</v>
      </c>
      <c r="M92" s="1" t="str">
        <f t="shared" si="11"/>
        <v/>
      </c>
    </row>
    <row r="93" spans="4:13" x14ac:dyDescent="0.4">
      <c r="D93" s="11">
        <v>92</v>
      </c>
      <c r="E93" s="1">
        <f t="shared" si="9"/>
        <v>53.703179637025336</v>
      </c>
      <c r="F93" s="1">
        <f t="shared" si="7"/>
        <v>31.809905751513696</v>
      </c>
      <c r="G93" s="1">
        <f t="shared" si="8"/>
        <v>44.58893865184308</v>
      </c>
      <c r="H93" s="1">
        <f t="shared" si="10"/>
        <v>3.8820604470946183</v>
      </c>
      <c r="M93" s="1" t="str">
        <f t="shared" si="11"/>
        <v/>
      </c>
    </row>
    <row r="94" spans="4:13" x14ac:dyDescent="0.4">
      <c r="D94" s="11">
        <v>93</v>
      </c>
      <c r="E94" s="1">
        <f t="shared" si="9"/>
        <v>57.543993733715439</v>
      </c>
      <c r="F94" s="1">
        <f t="shared" si="7"/>
        <v>30.319943178683417</v>
      </c>
      <c r="G94" s="1">
        <f t="shared" si="8"/>
        <v>43.662906042701501</v>
      </c>
      <c r="H94" s="1">
        <f t="shared" si="10"/>
        <v>3.7006652095838062</v>
      </c>
      <c r="M94" s="1" t="str">
        <f t="shared" si="11"/>
        <v/>
      </c>
    </row>
    <row r="95" spans="4:13" x14ac:dyDescent="0.4">
      <c r="D95" s="11">
        <v>94</v>
      </c>
      <c r="E95" s="1">
        <f t="shared" si="9"/>
        <v>61.659500186148094</v>
      </c>
      <c r="F95" s="1">
        <f t="shared" si="7"/>
        <v>28.905798236166479</v>
      </c>
      <c r="G95" s="1">
        <f t="shared" si="8"/>
        <v>42.750770975955973</v>
      </c>
      <c r="H95" s="1">
        <f t="shared" si="10"/>
        <v>3.5287775268990162</v>
      </c>
      <c r="M95" s="1" t="str">
        <f t="shared" si="11"/>
        <v/>
      </c>
    </row>
    <row r="96" spans="4:13" x14ac:dyDescent="0.4">
      <c r="D96" s="11">
        <v>95</v>
      </c>
      <c r="E96" s="1">
        <f t="shared" si="9"/>
        <v>66.06934480075968</v>
      </c>
      <c r="F96" s="1">
        <f t="shared" si="7"/>
        <v>27.56477241449549</v>
      </c>
      <c r="G96" s="1">
        <f t="shared" si="8"/>
        <v>41.852760561426955</v>
      </c>
      <c r="H96" s="1">
        <f t="shared" si="10"/>
        <v>3.3662264247752858</v>
      </c>
      <c r="M96" s="1" t="str">
        <f t="shared" si="11"/>
        <v/>
      </c>
    </row>
    <row r="97" spans="4:13" x14ac:dyDescent="0.4">
      <c r="D97" s="11">
        <v>96</v>
      </c>
      <c r="E97" s="1">
        <f t="shared" si="9"/>
        <v>70.79457843841405</v>
      </c>
      <c r="F97" s="1">
        <f t="shared" si="7"/>
        <v>26.294143692449424</v>
      </c>
      <c r="G97" s="1">
        <f t="shared" si="8"/>
        <v>40.969060674489043</v>
      </c>
      <c r="H97" s="1">
        <f t="shared" si="10"/>
        <v>3.2128057200536038</v>
      </c>
      <c r="M97" s="1" t="str">
        <f t="shared" si="11"/>
        <v/>
      </c>
    </row>
    <row r="98" spans="4:13" x14ac:dyDescent="0.4">
      <c r="D98" s="11">
        <v>97</v>
      </c>
      <c r="E98" s="1">
        <f t="shared" si="9"/>
        <v>75.857757502918233</v>
      </c>
      <c r="F98" s="1">
        <f t="shared" ref="F98:F102" si="12">86.17333262*LN(1.075+2.509412225*($B$4*$B$10/300)^(3/2)*EXP(2)/E98)</f>
        <v>25.091180739728546</v>
      </c>
      <c r="G98" s="1">
        <f t="shared" si="8"/>
        <v>40.099818582149297</v>
      </c>
      <c r="H98" s="1">
        <f t="shared" si="10"/>
        <v>3.0682800704702946</v>
      </c>
      <c r="M98" s="1" t="str">
        <f t="shared" si="11"/>
        <v/>
      </c>
    </row>
    <row r="99" spans="4:13" x14ac:dyDescent="0.4">
      <c r="D99" s="11">
        <v>98</v>
      </c>
      <c r="E99" s="1">
        <f t="shared" si="9"/>
        <v>81.283051616409963</v>
      </c>
      <c r="F99" s="1">
        <f t="shared" si="12"/>
        <v>23.953156134151232</v>
      </c>
      <c r="G99" s="1">
        <f t="shared" si="8"/>
        <v>39.245145534118286</v>
      </c>
      <c r="H99" s="1">
        <f t="shared" si="10"/>
        <v>2.9323906658250984</v>
      </c>
      <c r="M99" s="1" t="str">
        <f t="shared" si="11"/>
        <v/>
      </c>
    </row>
    <row r="100" spans="4:13" x14ac:dyDescent="0.4">
      <c r="D100" s="11">
        <v>99</v>
      </c>
      <c r="E100" s="1">
        <f t="shared" si="9"/>
        <v>87.096358995608384</v>
      </c>
      <c r="F100" s="1">
        <f t="shared" si="12"/>
        <v>22.877358526119249</v>
      </c>
      <c r="G100" s="1">
        <f t="shared" si="8"/>
        <v>38.405119300086213</v>
      </c>
      <c r="H100" s="1">
        <f t="shared" si="10"/>
        <v>2.8048605163402653</v>
      </c>
      <c r="M100" s="1" t="str">
        <f t="shared" si="11"/>
        <v/>
      </c>
    </row>
    <row r="101" spans="4:13" x14ac:dyDescent="0.4">
      <c r="D101" s="11">
        <v>100</v>
      </c>
      <c r="E101" s="1">
        <f t="shared" si="9"/>
        <v>93.325430079698918</v>
      </c>
      <c r="F101" s="1">
        <f t="shared" si="12"/>
        <v>21.861103707203842</v>
      </c>
      <c r="G101" s="1">
        <f t="shared" si="8"/>
        <v>37.579786637768315</v>
      </c>
      <c r="H101" s="1">
        <f t="shared" si="10"/>
        <v>2.685399308833416</v>
      </c>
      <c r="M101" s="1" t="str">
        <f t="shared" si="11"/>
        <v/>
      </c>
    </row>
    <row r="102" spans="4:13" x14ac:dyDescent="0.4">
      <c r="D102" s="11">
        <v>101</v>
      </c>
      <c r="E102" s="1">
        <f t="shared" si="9"/>
        <v>100</v>
      </c>
      <c r="F102" s="1">
        <f t="shared" si="12"/>
        <v>20.901744561827297</v>
      </c>
      <c r="G102" s="1">
        <f t="shared" si="8"/>
        <v>36.76916567933781</v>
      </c>
      <c r="H102" s="1">
        <f t="shared" si="10"/>
        <v>2.5737078145564674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D2F3-FBF7-4386-9A55-33098A124794}">
  <dimension ref="A1"/>
  <sheetViews>
    <sheetView zoomScaleNormal="100" workbookViewId="0">
      <selection activeCell="N2" sqref="N2"/>
    </sheetView>
  </sheetViews>
  <sheetFormatPr defaultRowHeight="13.9" x14ac:dyDescent="0.4"/>
  <cols>
    <col min="2" max="2" width="14.33203125" customWidth="1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Welcome</vt:lpstr>
      <vt:lpstr>Calculation</vt:lpstr>
      <vt:lpstr>Lorentz number</vt:lpstr>
      <vt:lpstr>Plot</vt:lpstr>
      <vt:lpstr>Formula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Jianbo Zhu</dc:creator>
  <cp:lastModifiedBy>Jianbo Zhu</cp:lastModifiedBy>
  <dcterms:created xsi:type="dcterms:W3CDTF">2020-09-15T12:32:43Z</dcterms:created>
  <dcterms:modified xsi:type="dcterms:W3CDTF">2025-06-09T15:04:58Z</dcterms:modified>
</cp:coreProperties>
</file>