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c.lavelle\Desktop\Repo\Shared Files\Rubric_Extended\"/>
    </mc:Choice>
  </mc:AlternateContent>
  <bookViews>
    <workbookView xWindow="0" yWindow="465" windowWidth="33600" windowHeight="20460" tabRatio="500" activeTab="5"/>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F2" i="7" l="1"/>
  <c r="G29" i="9"/>
  <c r="H29" i="9" s="1"/>
  <c r="F3" i="7"/>
  <c r="G30" i="9" s="1"/>
  <c r="H30" i="9" s="1"/>
  <c r="F4" i="7"/>
  <c r="G31" i="9" s="1"/>
  <c r="H31" i="9" s="1"/>
  <c r="F7" i="7"/>
  <c r="G32" i="9" s="1"/>
  <c r="H32" i="9" s="1"/>
  <c r="F8" i="7"/>
  <c r="G33" i="9" s="1"/>
  <c r="H33" i="9" s="1"/>
  <c r="F9" i="7"/>
  <c r="G34" i="9" s="1"/>
  <c r="H34" i="9" s="1"/>
  <c r="F2" i="6"/>
  <c r="G47" i="9" s="1"/>
  <c r="H47" i="9" s="1"/>
  <c r="H53" i="9" s="1"/>
  <c r="F3" i="6"/>
  <c r="G48" i="9"/>
  <c r="H48" i="9" s="1"/>
  <c r="F4" i="6"/>
  <c r="G49" i="9" s="1"/>
  <c r="H49" i="9" s="1"/>
  <c r="F7" i="6"/>
  <c r="G50" i="9" s="1"/>
  <c r="H50" i="9" s="1"/>
  <c r="F8" i="6"/>
  <c r="G51" i="9" s="1"/>
  <c r="H51" i="9" s="1"/>
  <c r="F9" i="6"/>
  <c r="G52" i="9" s="1"/>
  <c r="H52" i="9" s="1"/>
  <c r="F2" i="8"/>
  <c r="G38" i="9"/>
  <c r="H38" i="9" s="1"/>
  <c r="H44" i="9" s="1"/>
  <c r="F3" i="8"/>
  <c r="G39" i="9" s="1"/>
  <c r="H39" i="9" s="1"/>
  <c r="F4" i="8"/>
  <c r="G40" i="9" s="1"/>
  <c r="H40" i="9" s="1"/>
  <c r="F7" i="8"/>
  <c r="G41" i="9" s="1"/>
  <c r="H41" i="9" s="1"/>
  <c r="F8" i="8"/>
  <c r="G42" i="9" s="1"/>
  <c r="H42" i="9" s="1"/>
  <c r="F9" i="8"/>
  <c r="G43" i="9"/>
  <c r="H43" i="9"/>
  <c r="F2" i="4"/>
  <c r="G11" i="9" s="1"/>
  <c r="H11" i="9" s="1"/>
  <c r="F3" i="4"/>
  <c r="G12" i="9" s="1"/>
  <c r="H12" i="9" s="1"/>
  <c r="F4" i="4"/>
  <c r="G13" i="9" s="1"/>
  <c r="H13" i="9" s="1"/>
  <c r="F7" i="4"/>
  <c r="G14" i="9" s="1"/>
  <c r="H14" i="9" s="1"/>
  <c r="F8" i="4"/>
  <c r="G15" i="9" s="1"/>
  <c r="H15" i="9" s="1"/>
  <c r="F9" i="4"/>
  <c r="G16" i="9" s="1"/>
  <c r="H16" i="9" s="1"/>
  <c r="F2" i="5"/>
  <c r="G20" i="9" s="1"/>
  <c r="H20" i="9" s="1"/>
  <c r="F3" i="5"/>
  <c r="G21" i="9" s="1"/>
  <c r="H21" i="9" s="1"/>
  <c r="F4" i="5"/>
  <c r="G22" i="9" s="1"/>
  <c r="H22" i="9" s="1"/>
  <c r="F7" i="5"/>
  <c r="G23" i="9"/>
  <c r="H23" i="9"/>
  <c r="F8" i="5"/>
  <c r="G24" i="9"/>
  <c r="H24" i="9" s="1"/>
  <c r="F9" i="5"/>
  <c r="G25" i="9"/>
  <c r="H25" i="9" s="1"/>
  <c r="E9" i="3"/>
  <c r="E10" i="3"/>
  <c r="E17" i="3" s="1"/>
  <c r="G5" i="9" s="1"/>
  <c r="E11" i="3"/>
  <c r="E12" i="3"/>
  <c r="E13" i="3"/>
  <c r="E14" i="3"/>
  <c r="E15" i="3"/>
  <c r="E16" i="3"/>
  <c r="E2" i="7"/>
  <c r="D29" i="9" s="1"/>
  <c r="E29" i="9" s="1"/>
  <c r="E3" i="7"/>
  <c r="D30" i="9" s="1"/>
  <c r="E30" i="9" s="1"/>
  <c r="E4" i="7"/>
  <c r="D31" i="9" s="1"/>
  <c r="E31" i="9" s="1"/>
  <c r="E7" i="7"/>
  <c r="D32" i="9" s="1"/>
  <c r="E32" i="9" s="1"/>
  <c r="E8" i="7"/>
  <c r="D33" i="9" s="1"/>
  <c r="E33" i="9" s="1"/>
  <c r="E9" i="7"/>
  <c r="D34" i="9" s="1"/>
  <c r="E34" i="9" s="1"/>
  <c r="E2" i="6"/>
  <c r="D47" i="9"/>
  <c r="E47" i="9" s="1"/>
  <c r="E3" i="6"/>
  <c r="D48" i="9" s="1"/>
  <c r="E48" i="9" s="1"/>
  <c r="E4" i="6"/>
  <c r="D49" i="9" s="1"/>
  <c r="E49" i="9" s="1"/>
  <c r="E7" i="6"/>
  <c r="D50" i="9" s="1"/>
  <c r="E50" i="9" s="1"/>
  <c r="E8" i="6"/>
  <c r="D51" i="9" s="1"/>
  <c r="E51" i="9" s="1"/>
  <c r="E9" i="6"/>
  <c r="D52" i="9"/>
  <c r="E52" i="9"/>
  <c r="E2" i="8"/>
  <c r="D38" i="9" s="1"/>
  <c r="E38" i="9" s="1"/>
  <c r="E3" i="8"/>
  <c r="D39" i="9" s="1"/>
  <c r="E39" i="9" s="1"/>
  <c r="E4" i="8"/>
  <c r="D40" i="9" s="1"/>
  <c r="E40" i="9" s="1"/>
  <c r="E7" i="8"/>
  <c r="D41" i="9" s="1"/>
  <c r="E41" i="9" s="1"/>
  <c r="E8" i="8"/>
  <c r="D42" i="9" s="1"/>
  <c r="E42" i="9" s="1"/>
  <c r="E9" i="8"/>
  <c r="D43" i="9" s="1"/>
  <c r="E43" i="9" s="1"/>
  <c r="E2" i="4"/>
  <c r="D11" i="9" s="1"/>
  <c r="E11" i="9" s="1"/>
  <c r="E3" i="4"/>
  <c r="D12" i="9" s="1"/>
  <c r="E12" i="9" s="1"/>
  <c r="E4" i="4"/>
  <c r="D13" i="9" s="1"/>
  <c r="E13" i="9" s="1"/>
  <c r="E7" i="4"/>
  <c r="D14" i="9" s="1"/>
  <c r="E14" i="9" s="1"/>
  <c r="E8" i="4"/>
  <c r="D15" i="9" s="1"/>
  <c r="E15" i="9" s="1"/>
  <c r="E9" i="4"/>
  <c r="D16" i="9" s="1"/>
  <c r="E16" i="9" s="1"/>
  <c r="E2" i="5"/>
  <c r="D20" i="9" s="1"/>
  <c r="E20" i="9" s="1"/>
  <c r="E3" i="5"/>
  <c r="D21" i="9" s="1"/>
  <c r="E21" i="9" s="1"/>
  <c r="E4" i="5"/>
  <c r="D22" i="9"/>
  <c r="E22" i="9"/>
  <c r="E7" i="5"/>
  <c r="D23" i="9"/>
  <c r="E23" i="9"/>
  <c r="E8" i="5"/>
  <c r="D24" i="9"/>
  <c r="E24" i="9" s="1"/>
  <c r="E9" i="5"/>
  <c r="D25" i="9"/>
  <c r="E25" i="9" s="1"/>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J18" i="1"/>
  <c r="J11" i="1"/>
  <c r="J19" i="1" s="1"/>
  <c r="I12" i="1"/>
  <c r="J12" i="1" s="1"/>
  <c r="I13" i="1"/>
  <c r="J13" i="1" s="1"/>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J20" i="1" l="1"/>
  <c r="H17" i="9"/>
  <c r="E53" i="9"/>
  <c r="E35" i="9"/>
  <c r="J15" i="1"/>
  <c r="E44" i="9"/>
  <c r="H35" i="9"/>
  <c r="E26" i="9"/>
  <c r="E17" i="9"/>
  <c r="H26" i="9"/>
  <c r="I14" i="1"/>
  <c r="J22" i="1" l="1"/>
  <c r="A7" i="9" s="1"/>
  <c r="G8" i="9"/>
  <c r="D8" i="9"/>
  <c r="J26" i="9" l="1"/>
  <c r="J24" i="9" s="1"/>
  <c r="L26" i="9"/>
  <c r="L24" i="9" s="1"/>
  <c r="L35" i="9"/>
  <c r="L33" i="9" s="1"/>
  <c r="L44" i="9"/>
  <c r="L42" i="9" s="1"/>
  <c r="L17" i="9"/>
  <c r="L15" i="9" s="1"/>
  <c r="J44" i="9"/>
  <c r="J42" i="9" s="1"/>
  <c r="J35" i="9"/>
  <c r="J33" i="9" s="1"/>
  <c r="J17" i="9"/>
  <c r="J15" i="9" s="1"/>
</calcChain>
</file>

<file path=xl/sharedStrings.xml><?xml version="1.0" encoding="utf-8"?>
<sst xmlns="http://schemas.openxmlformats.org/spreadsheetml/2006/main" count="2588" uniqueCount="1020">
  <si>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</si>
  <si>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</si>
  <si>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</si>
  <si>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</si>
  <si>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</si>
  <si>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</si>
  <si>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</si>
  <si>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</si>
  <si>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</si>
  <si>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</si>
  <si>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</si>
  <si>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</si>
  <si>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</si>
  <si>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</si>
  <si>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</si>
  <si>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</si>
  <si>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</si>
  <si>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</si>
  <si>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</si>
  <si>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</si>
  <si>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Entirely Custom</t>
  </si>
  <si>
    <t>2D vs. 3D</t>
  </si>
  <si>
    <t>2D Graphics and 2D Gameplay</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</si>
  <si>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</si>
  <si>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</si>
  <si>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</si>
  <si>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</si>
  <si>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</si>
  <si>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</si>
  <si>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</si>
  <si>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</si>
  <si>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</si>
  <si>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</si>
  <si>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</si>
  <si>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</si>
  <si>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</si>
  <si>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</si>
  <si>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</si>
  <si>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</si>
  <si>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</si>
  <si>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</si>
  <si>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</si>
  <si>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</si>
  <si>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</si>
  <si>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</si>
  <si>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</si>
  <si>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family val="2"/>
        <scheme val="minor"/>
      </rPr>
      <t>gamename</t>
    </r>
    <r>
      <rPr>
        <sz val="10"/>
        <color rgb="FF000000"/>
        <rFont val="Calibri"/>
        <family val="2"/>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</si>
  <si>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family val="2"/>
        <scheme val="minor"/>
      </rPr>
      <t>_source.zip</t>
    </r>
  </si>
  <si>
    <r>
      <t>gamename</t>
    </r>
    <r>
      <rPr>
        <sz val="10"/>
        <color rgb="FF000000"/>
        <rFont val="Calibri"/>
        <family val="2"/>
        <scheme val="minor"/>
      </rPr>
      <t>_setup.exe</t>
    </r>
  </si>
  <si>
    <t>Do not leave any of the student fields set to "untested"--take your best guess if you are not sure.</t>
  </si>
  <si>
    <r>
      <t xml:space="preserve">A single file install for the game. </t>
    </r>
    <r>
      <rPr>
        <b/>
        <i/>
        <sz val="10"/>
        <color rgb="FF000000"/>
        <rFont val="Calibri"/>
        <family val="2"/>
        <scheme val="minor"/>
      </rPr>
      <t>Make sure you test the installer.</t>
    </r>
    <r>
      <rPr>
        <sz val="10"/>
        <color rgb="FF000000"/>
        <rFont val="Calibri"/>
        <family val="2"/>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</si>
  <si>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</si>
  <si>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</si>
  <si>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</si>
  <si>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</si>
  <si>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</si>
  <si>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</si>
  <si>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</si>
  <si>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</si>
  <si>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</si>
  <si>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</si>
  <si>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</si>
  <si>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</si>
  <si>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</si>
  <si>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</si>
  <si>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</si>
  <si>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</si>
  <si>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</si>
  <si>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</si>
  <si>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</si>
  <si>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</si>
  <si>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</si>
  <si>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</si>
  <si>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</si>
  <si>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No Unregistered Installer</t>
  </si>
  <si>
    <t>No Reboot During Installation</t>
  </si>
  <si>
    <t>Default Install Location</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</si>
  <si>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</si>
  <si>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</si>
  <si>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</si>
  <si>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</si>
  <si>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</si>
  <si>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</si>
  <si>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</si>
  <si>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</si>
  <si>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</si>
  <si>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</si>
  <si>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</si>
  <si>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</si>
  <si>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</si>
  <si>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</si>
  <si>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</si>
  <si>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</si>
  <si>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</si>
  <si>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</si>
  <si>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</si>
  <si>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</si>
  <si>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</si>
  <si>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</si>
  <si>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</si>
  <si>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</si>
  <si>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</si>
  <si>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</si>
  <si>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</si>
  <si>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</si>
  <si>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</si>
  <si>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</si>
  <si>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</si>
  <si>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</si>
  <si>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</si>
  <si>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</si>
  <si>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</si>
  <si>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</si>
  <si>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</si>
  <si>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</si>
  <si>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</si>
  <si>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</si>
  <si>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</si>
  <si>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</si>
  <si>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</si>
  <si>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</si>
  <si>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</si>
  <si>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</si>
  <si>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</si>
  <si>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</si>
  <si>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</si>
  <si>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</si>
  <si>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</si>
  <si>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</si>
  <si>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</si>
  <si>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</si>
  <si>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</si>
  <si>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</si>
  <si>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</si>
  <si>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</si>
  <si>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</si>
  <si>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</si>
  <si>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</si>
  <si>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</si>
  <si>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</si>
  <si>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</si>
  <si>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</si>
  <si>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</si>
  <si>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</si>
  <si>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</si>
  <si>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</si>
  <si>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</si>
  <si>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</si>
  <si>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</si>
  <si>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</si>
  <si>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</si>
  <si>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</si>
  <si>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</si>
  <si>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</si>
  <si>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</si>
  <si>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</si>
  <si>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Automatic Detection</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</si>
  <si>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</si>
  <si>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</si>
  <si>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</si>
  <si>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</si>
  <si>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</si>
  <si>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</si>
  <si>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</si>
  <si>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</si>
  <si>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</si>
  <si>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</si>
  <si>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</si>
  <si>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</si>
  <si>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</si>
  <si>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</si>
  <si>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</si>
  <si>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</si>
  <si>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</si>
  <si>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</si>
  <si>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</si>
  <si>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</si>
  <si>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</si>
  <si>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</si>
  <si>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</si>
  <si>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</si>
  <si>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</si>
  <si>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</si>
  <si>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</si>
  <si>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</si>
  <si>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</si>
  <si>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</si>
  <si>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</si>
  <si>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</si>
  <si>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</si>
  <si>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</si>
  <si>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</si>
  <si>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</si>
  <si>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</si>
  <si>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</si>
  <si>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</si>
  <si>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</si>
  <si>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</si>
  <si>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</si>
  <si>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</si>
  <si>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</si>
  <si>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</si>
  <si>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</si>
  <si>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</si>
  <si>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</si>
  <si>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</si>
  <si>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</si>
  <si>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</si>
  <si>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</si>
  <si>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</si>
  <si>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</si>
  <si>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</si>
  <si>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</si>
  <si>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</si>
  <si>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</si>
  <si>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</si>
  <si>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</si>
  <si>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</si>
  <si>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</si>
  <si>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</si>
  <si>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</si>
  <si>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</si>
  <si>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</si>
  <si>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</si>
  <si>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</si>
  <si>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</si>
  <si>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</si>
  <si>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</si>
  <si>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</si>
  <si>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</si>
  <si>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</si>
  <si>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</si>
  <si>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</si>
  <si>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</si>
  <si>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</si>
  <si>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</si>
  <si>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</si>
  <si>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</si>
  <si>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</si>
  <si>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</si>
  <si>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</si>
  <si>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</si>
  <si>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</si>
  <si>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</si>
  <si>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</si>
  <si>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</si>
  <si>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</si>
  <si>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</si>
  <si>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</si>
  <si>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</si>
  <si>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</si>
  <si>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</si>
  <si>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</si>
  <si>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</si>
  <si>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</si>
  <si>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</si>
  <si>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</si>
  <si>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</si>
  <si>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</si>
  <si>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</si>
  <si>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</si>
  <si>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</si>
  <si>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</si>
  <si>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</si>
  <si>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</si>
  <si>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</si>
  <si>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</si>
  <si>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</si>
  <si>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</si>
  <si>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</si>
  <si>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</si>
  <si>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</si>
  <si>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</si>
  <si>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</si>
  <si>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</si>
  <si>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</si>
  <si>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</si>
  <si>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</si>
  <si>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</si>
  <si>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</si>
  <si>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</si>
  <si>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</si>
  <si>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</si>
  <si>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</si>
  <si>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</si>
  <si>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</si>
  <si>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</si>
  <si>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</si>
  <si>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</si>
  <si>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</si>
  <si>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</si>
  <si>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</si>
  <si>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</si>
  <si>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</si>
  <si>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</si>
  <si>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</si>
  <si>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</si>
  <si>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</si>
  <si>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</si>
  <si>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</si>
  <si>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</si>
  <si>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</si>
  <si>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</si>
  <si>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</si>
  <si>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</si>
  <si>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</si>
  <si>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</si>
  <si>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</si>
  <si>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</si>
  <si>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</si>
  <si>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</si>
  <si>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</si>
  <si>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</si>
  <si>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</si>
  <si>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</si>
  <si>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</si>
  <si>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</si>
  <si>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</si>
  <si>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</si>
  <si>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</si>
  <si>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</si>
  <si>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</si>
  <si>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</si>
  <si>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</si>
  <si>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</si>
  <si>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</si>
  <si>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</si>
  <si>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</si>
  <si>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</si>
  <si>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</si>
  <si>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</si>
  <si>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</si>
  <si>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</si>
  <si>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</si>
  <si>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</si>
  <si>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</si>
  <si>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</si>
  <si>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</si>
  <si>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</si>
  <si>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</si>
  <si>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</si>
  <si>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</si>
  <si>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</si>
  <si>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</si>
  <si>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</si>
  <si>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</si>
  <si>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</si>
  <si>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</si>
  <si>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</si>
  <si>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</si>
  <si>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</si>
  <si>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</si>
  <si>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</si>
  <si>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</si>
  <si>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</si>
  <si>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</si>
  <si>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</si>
  <si>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</si>
  <si>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</si>
  <si>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</si>
  <si>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</si>
  <si>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</si>
  <si>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</si>
  <si>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</si>
  <si>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</si>
  <si>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</si>
  <si>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</si>
  <si>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</si>
  <si>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</si>
  <si>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</si>
  <si>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</si>
  <si>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</si>
  <si>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</si>
  <si>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</si>
  <si>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</si>
  <si>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</si>
  <si>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</si>
  <si>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</si>
  <si>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</si>
  <si>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</si>
  <si>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</si>
  <si>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</si>
  <si>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</si>
  <si>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</si>
  <si>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</si>
  <si>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</si>
  <si>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</si>
  <si>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</si>
  <si>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</si>
  <si>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</si>
  <si>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</si>
  <si>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</si>
  <si>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</si>
  <si>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</si>
  <si>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</si>
  <si>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</si>
  <si>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</si>
  <si>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</si>
  <si>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</si>
  <si>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</si>
  <si>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</si>
  <si>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</si>
  <si>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</si>
  <si>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</si>
  <si>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</si>
  <si>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</si>
  <si>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</si>
  <si>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</si>
  <si>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</si>
  <si>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</si>
  <si>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</si>
  <si>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</si>
  <si>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</si>
  <si>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</si>
  <si>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</si>
  <si>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</si>
  <si>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</si>
  <si>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</si>
  <si>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</si>
  <si>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</si>
  <si>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</si>
  <si>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</si>
  <si>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</si>
  <si>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</si>
  <si>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</si>
  <si>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family val="2"/>
        <scheme val="minor"/>
      </rPr>
      <t>Verifier:</t>
    </r>
    <r>
      <rPr>
        <sz val="10"/>
        <color rgb="FF000000"/>
        <rFont val="Calibri"/>
        <family val="2"/>
        <scheme val="minor"/>
      </rPr>
      <t xml:space="preserve"> There is a verifier program on the Game Central page that you can use to verify that you have the folder structure and file names correct. </t>
    </r>
    <r>
      <rPr>
        <b/>
        <i/>
        <sz val="10"/>
        <color theme="1"/>
        <rFont val="Calibri"/>
        <family val="2"/>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</si>
  <si>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</si>
  <si>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</si>
  <si>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</si>
  <si>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</si>
  <si>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</si>
  <si>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</si>
  <si>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</si>
  <si>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</si>
  <si>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</si>
  <si>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</si>
  <si>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</si>
  <si>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</si>
  <si>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family val="2"/>
        <scheme val="minor"/>
      </rPr>
      <t xml:space="preserve"> (includes animations, parallax, particles, glows, fades, hit effects, drop shadows, etc.)</t>
    </r>
  </si>
  <si>
    <r>
      <rPr>
        <b/>
        <sz val="10"/>
        <color rgb="FFFFFFFF"/>
        <rFont val="Calibri"/>
        <family val="2"/>
        <scheme val="minor"/>
      </rPr>
      <t>Details</t>
    </r>
    <r>
      <rPr>
        <i/>
        <sz val="10"/>
        <color rgb="FFFFFFFF"/>
        <rFont val="Calibri"/>
        <family val="2"/>
        <scheme val="minor"/>
      </rPr>
      <t xml:space="preserve"> (in-game UI such as cursors, labels, integrated UI on characters or backgrounds, etc.)</t>
    </r>
  </si>
  <si>
    <r>
      <t>Details</t>
    </r>
    <r>
      <rPr>
        <i/>
        <sz val="10"/>
        <color rgb="FFFFFFFF"/>
        <rFont val="Calibri"/>
        <family val="2"/>
        <scheme val="minor"/>
      </rPr>
      <t xml:space="preserve"> (this section only counts if networked play is the primary way your game is played)</t>
    </r>
  </si>
  <si>
    <r>
      <t>Details</t>
    </r>
    <r>
      <rPr>
        <i/>
        <sz val="10"/>
        <color rgb="FFFFFFFF"/>
        <rFont val="Calibri"/>
        <family val="2"/>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</si>
  <si>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</si>
  <si>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family val="2"/>
        <scheme val="minor"/>
      </rPr>
      <t>Details</t>
    </r>
    <r>
      <rPr>
        <i/>
        <sz val="10"/>
        <color rgb="FFFFFFFF"/>
        <rFont val="Calibri"/>
        <family val="2"/>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</si>
  <si>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</si>
  <si>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</si>
  <si>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</si>
  <si>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</si>
  <si>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</si>
  <si>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</si>
  <si>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</si>
  <si>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</si>
  <si>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</si>
  <si>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</si>
  <si>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</si>
  <si>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</si>
  <si>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</si>
  <si>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</si>
  <si>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</si>
  <si>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</si>
  <si>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</si>
  <si>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</si>
  <si>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</si>
  <si>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</si>
  <si>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</si>
  <si>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</si>
  <si>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</si>
  <si>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Grade Clamping</t>
  </si>
  <si>
    <t>Requirement waived by instructor</t>
  </si>
  <si>
    <t>Exceptional</t>
  </si>
  <si>
    <t>INSTALLER</t>
  </si>
  <si>
    <t>Make sure you have all of the required files listed below.</t>
  </si>
  <si>
    <t>Student Comments</t>
  </si>
  <si>
    <t>Instructor Feedback</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</si>
  <si>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</si>
  <si>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</si>
  <si>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</si>
  <si>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</si>
  <si>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</si>
  <si>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</si>
  <si>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</si>
  <si>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</si>
  <si>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</si>
  <si>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</si>
  <si>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</si>
  <si>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</si>
  <si>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</si>
  <si>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</si>
  <si>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</si>
  <si>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</si>
  <si>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</si>
  <si>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</si>
  <si>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</si>
  <si>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</si>
  <si>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</si>
  <si>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</si>
  <si>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</si>
  <si>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</si>
  <si>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</si>
  <si>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</si>
  <si>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</si>
  <si>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</si>
  <si>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</si>
  <si>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t>class</t>
    </r>
    <r>
      <rPr>
        <sz val="10"/>
        <color rgb="FF000000"/>
        <rFont val="Calibri"/>
        <family val="2"/>
        <scheme val="minor"/>
      </rPr>
      <t>_</t>
    </r>
    <r>
      <rPr>
        <b/>
        <sz val="10"/>
        <color rgb="FF000000"/>
        <rFont val="Calibri"/>
        <family val="2"/>
        <scheme val="minor"/>
      </rPr>
      <t>gamename</t>
    </r>
    <r>
      <rPr>
        <sz val="10"/>
        <color rgb="FF000000"/>
        <rFont val="Calibri"/>
        <family val="2"/>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</si>
  <si>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</si>
  <si>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</si>
  <si>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Example</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</si>
  <si>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</si>
  <si>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</si>
  <si>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</si>
  <si>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</si>
  <si>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</si>
  <si>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</si>
  <si>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</si>
  <si>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</si>
  <si>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</si>
  <si>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</si>
  <si>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</si>
  <si>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</si>
  <si>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</si>
  <si>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</si>
  <si>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</si>
  <si>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</si>
  <si>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</si>
  <si>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</si>
  <si>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</si>
  <si>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</si>
  <si>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</si>
  <si>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</si>
  <si>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</si>
  <si>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</si>
  <si>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</si>
  <si>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</si>
  <si>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</si>
  <si>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</si>
  <si>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</si>
  <si>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</si>
  <si>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</si>
  <si>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</si>
  <si>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</si>
  <si>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</si>
  <si>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</si>
  <si>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</si>
  <si>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</si>
  <si>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</si>
  <si>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</si>
  <si>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</si>
  <si>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</si>
  <si>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</si>
  <si>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</si>
  <si>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</si>
  <si>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</si>
  <si>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</si>
  <si>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</si>
  <si>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</si>
  <si>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</si>
  <si>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</si>
  <si>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</si>
  <si>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</si>
  <si>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</si>
  <si>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</si>
  <si>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</si>
  <si>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</si>
  <si>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</si>
  <si>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</si>
  <si>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</si>
  <si>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</si>
  <si>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</si>
  <si>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</si>
  <si>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</si>
  <si>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</si>
  <si>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</si>
  <si>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</si>
  <si>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</si>
  <si>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</si>
  <si>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</si>
  <si>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</si>
  <si>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</si>
  <si>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</si>
  <si>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</si>
  <si>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</si>
  <si>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</si>
  <si>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</si>
  <si>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</si>
  <si>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</si>
  <si>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</si>
  <si>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</si>
  <si>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</si>
  <si>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</si>
  <si>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</si>
  <si>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</si>
  <si>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</si>
  <si>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</si>
  <si>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</si>
  <si>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</si>
  <si>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</si>
  <si>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</si>
  <si>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</si>
  <si>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</si>
  <si>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</si>
  <si>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</si>
  <si>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</si>
  <si>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</si>
  <si>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</si>
  <si>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</si>
  <si>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</si>
  <si>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</si>
  <si>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</si>
  <si>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</si>
  <si>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</si>
  <si>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</si>
  <si>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</si>
  <si>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</si>
  <si>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</si>
  <si>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</si>
  <si>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</si>
  <si>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</si>
  <si>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</si>
  <si>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</si>
  <si>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</si>
  <si>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</si>
  <si>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</si>
  <si>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</si>
  <si>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</si>
  <si>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</si>
  <si>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</si>
  <si>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</si>
  <si>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</si>
  <si>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</si>
  <si>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</si>
  <si>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</si>
  <si>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</si>
  <si>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</si>
  <si>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</si>
  <si>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</si>
  <si>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</si>
  <si>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</si>
  <si>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</si>
  <si>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</si>
  <si>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</si>
  <si>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</si>
  <si>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</si>
  <si>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</si>
  <si>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</si>
  <si>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Automatically detects other games to join on the LAN. If this requirement is met, the Game Search requirement is not needed.</t>
  </si>
  <si>
    <t>Provides a search screen for LAN games and does not require the user to enter an IP address to find games on the LAN.</t>
  </si>
  <si>
    <t>Reliably playable on the LAN.</t>
  </si>
  <si>
    <t>Handles connection loss with a clean visible message, then returns to the game search menu.</t>
  </si>
  <si>
    <t>Game can at least be played once without disconnecting, de-syncing, etc.</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</si>
  <si>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family val="2"/>
        <scheme val="minor"/>
      </rPr>
      <t>this will be granted as long as you are using compressed formats for graphics and audio, and aren't doing anything foolish that bloats the size of your project</t>
    </r>
    <r>
      <rPr>
        <sz val="10"/>
        <color rgb="FF000000"/>
        <rFont val="Calibri"/>
        <family val="2"/>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</si>
  <si>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</si>
  <si>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</si>
  <si>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</si>
  <si>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Must maintain a framerate of at least 30 FPS on the normal lab machines.</t>
  </si>
  <si>
    <t>Must maintain a framerate that is at least reasonably playable on the normal lab machines.</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</si>
  <si>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</si>
  <si>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</si>
  <si>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</si>
  <si>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</si>
  <si>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</si>
  <si>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</si>
  <si>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</si>
  <si>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</si>
  <si>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</si>
  <si>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</si>
  <si>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</si>
  <si>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</si>
  <si>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</si>
  <si>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</si>
  <si>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</si>
  <si>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</si>
  <si>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</si>
  <si>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r>
      <t xml:space="preserve">Game must have a screen that describes the basic controls and instructions for the game, even it does so poorly or even incorrectly. This screen </t>
    </r>
    <r>
      <rPr>
        <b/>
        <sz val="10"/>
        <color rgb="FF000000"/>
        <rFont val="Calibri"/>
        <family val="2"/>
        <scheme val="minor"/>
      </rPr>
      <t>must be accessible from the pause menu</t>
    </r>
    <r>
      <rPr>
        <sz val="10"/>
        <color rgb="FF000000"/>
        <rFont val="Calibri"/>
        <family val="2"/>
        <scheme val="minor"/>
      </rPr>
      <t xml:space="preserve"> and </t>
    </r>
    <r>
      <rPr>
        <b/>
        <sz val="10"/>
        <color rgb="FF000000"/>
        <rFont val="Calibri"/>
        <family val="2"/>
        <scheme val="minor"/>
      </rPr>
      <t>must be labeled "How to Play"</t>
    </r>
    <r>
      <rPr>
        <sz val="10"/>
        <color rgb="FF000000"/>
        <rFont val="Calibri"/>
        <family val="2"/>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</si>
  <si>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</si>
  <si>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family val="2"/>
        <scheme val="minor"/>
      </rPr>
      <t>Note that a Main Menu is not required in any way.</t>
    </r>
    <r>
      <rPr>
        <sz val="10"/>
        <color rgb="FF000000"/>
        <rFont val="Calibri"/>
        <family val="2"/>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</si>
  <si>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</si>
  <si>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</si>
  <si>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Game must by default add a shortcut to the start menu in “Programs\DigiPen\[GameName]”. This can either be automatic or the user can be given the option not to add this shortcut. This shortcut must also function properly, of course—make sure you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</si>
  <si>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</si>
  <si>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</si>
  <si>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</si>
  <si>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</si>
  <si>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</si>
  <si>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</si>
  <si>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</si>
  <si>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</si>
  <si>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</si>
  <si>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</si>
  <si>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</si>
  <si>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</si>
  <si>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</si>
  <si>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</si>
  <si>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</si>
  <si>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</si>
  <si>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</si>
  <si>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</si>
  <si>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</si>
  <si>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</si>
  <si>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</si>
  <si>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</si>
  <si>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</si>
  <si>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</si>
  <si>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</si>
  <si>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</si>
  <si>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</si>
  <si>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</si>
  <si>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</si>
  <si>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</si>
  <si>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</si>
  <si>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</si>
  <si>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</si>
  <si>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</si>
  <si>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</si>
  <si>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</si>
  <si>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</si>
  <si>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</si>
  <si>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</si>
  <si>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</si>
  <si>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</si>
  <si>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</si>
  <si>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</si>
  <si>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</si>
  <si>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</si>
  <si>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</si>
  <si>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</si>
  <si>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</si>
  <si>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</si>
  <si>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</si>
  <si>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</si>
  <si>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</si>
  <si>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</si>
  <si>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</si>
  <si>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</si>
  <si>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</si>
  <si>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</si>
  <si>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</si>
  <si>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</si>
  <si>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</si>
  <si>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</si>
  <si>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</si>
  <si>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</si>
  <si>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</si>
  <si>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</si>
  <si>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</si>
  <si>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</si>
  <si>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family val="2"/>
        <scheme val="minor"/>
      </rPr>
      <t>(this category can include short bits of voice or music when used as sound effects)</t>
    </r>
  </si>
  <si>
    <r>
      <t>Details</t>
    </r>
    <r>
      <rPr>
        <sz val="10"/>
        <color theme="0"/>
        <rFont val="Calibri"/>
        <family val="2"/>
        <scheme val="minor"/>
      </rPr>
      <t xml:space="preserve"> </t>
    </r>
    <r>
      <rPr>
        <i/>
        <sz val="10"/>
        <color theme="0"/>
        <rFont val="Calibri"/>
        <family val="2"/>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</si>
  <si>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</si>
  <si>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</si>
  <si>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</si>
  <si>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</si>
  <si>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</si>
  <si>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</si>
  <si>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</si>
  <si>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</si>
  <si>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</si>
  <si>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</si>
  <si>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</si>
  <si>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</si>
  <si>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</si>
  <si>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</si>
  <si>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</si>
  <si>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</si>
  <si>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</si>
  <si>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family val="2"/>
        <scheme val="minor"/>
      </rPr>
      <t xml:space="preserve"> (this entire section is Not Applicable is the game just has an abstract theme)</t>
    </r>
  </si>
  <si>
    <r>
      <t>Details</t>
    </r>
    <r>
      <rPr>
        <i/>
        <sz val="10"/>
        <color rgb="FFFFFFFF"/>
        <rFont val="Calibri"/>
        <family val="2"/>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</si>
  <si>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</si>
  <si>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</si>
  <si>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</si>
  <si>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</si>
  <si>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</si>
  <si>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</si>
  <si>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</si>
  <si>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</si>
  <si>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</si>
  <si>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</si>
  <si>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</si>
  <si>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</si>
  <si>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</si>
  <si>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</si>
  <si>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</si>
  <si>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</si>
  <si>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</si>
  <si>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</si>
  <si>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</si>
  <si>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</si>
  <si>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</si>
  <si>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</si>
  <si>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</si>
  <si>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family val="2"/>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</si>
  <si>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</si>
  <si>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</si>
  <si>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</si>
  <si>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</si>
  <si>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</si>
  <si>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</si>
  <si>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</si>
  <si>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</si>
  <si>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</si>
  <si>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</si>
  <si>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</si>
  <si>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</si>
  <si>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</si>
  <si>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</si>
  <si>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</si>
  <si>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</si>
  <si>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</si>
  <si>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family val="2"/>
        <scheme val="minor"/>
      </rPr>
      <t>include copyright notices in each code file</t>
    </r>
    <r>
      <rPr>
        <sz val="10"/>
        <color rgb="FF000000"/>
        <rFont val="Calibri"/>
        <family val="2"/>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</si>
  <si>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family val="2"/>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</si>
  <si>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</si>
  <si>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</si>
  <si>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</si>
  <si>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</si>
  <si>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family val="2"/>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</si>
  <si>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</si>
  <si>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</si>
  <si>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</si>
  <si>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</si>
  <si>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</si>
  <si>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</si>
  <si>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t>Episode</t>
  </si>
  <si>
    <r>
      <rPr>
        <b/>
        <sz val="10"/>
        <color rgb="FF000000"/>
        <rFont val="Calibri"/>
        <family val="2"/>
        <scheme val="minor"/>
      </rPr>
      <t>Submit to Game Submissions Folder:</t>
    </r>
    <r>
      <rPr>
        <sz val="10"/>
        <color rgb="FF000000"/>
        <rFont val="Calibri"/>
        <family val="2"/>
        <scheme val="minor"/>
      </rPr>
      <t xml:space="preserve"> Your entire submission must be copied to the "Game Submissions" folder on your networked drives list. Do not submit to the courses drive, or to your personal submission folder.</t>
    </r>
    <r>
      <rPr>
        <b/>
        <sz val="10"/>
        <color rgb="FF000000"/>
        <rFont val="Calibri"/>
        <family val="2"/>
        <scheme val="minor"/>
      </rPr>
      <t xml:space="preserve"> </t>
    </r>
    <r>
      <rPr>
        <sz val="10"/>
        <color rgb="FF000000"/>
        <rFont val="Calibri"/>
        <family val="2"/>
        <scheme val="minor"/>
      </rPr>
      <t>Your submission must be in a folder named GAM200_gamename" (or "GAM300_gamename", "GAM400_gamename", etc.). Do not put the section letter in the folder name and do not zip up or compress the folder (only the subfolders are zipped).</t>
    </r>
  </si>
  <si>
    <r>
      <rPr>
        <b/>
        <sz val="10"/>
        <color theme="1"/>
        <rFont val="Calibri"/>
        <family val="2"/>
        <scheme val="minor"/>
      </rPr>
      <t>Send an Email:</t>
    </r>
    <r>
      <rPr>
        <sz val="10"/>
        <color theme="1"/>
        <rFont val="Calibri"/>
        <family val="2"/>
        <scheme val="minor"/>
      </rPr>
      <t xml:space="preserve"> After submitting, you must send a short email to </t>
    </r>
    <r>
      <rPr>
        <b/>
        <sz val="10"/>
        <color theme="1"/>
        <rFont val="Calibri"/>
        <family val="2"/>
        <scheme val="minor"/>
      </rPr>
      <t>ellen.beeman@digipen.edu</t>
    </r>
    <r>
      <rPr>
        <sz val="10"/>
        <color theme="1"/>
        <rFont val="Calibri"/>
        <family val="2"/>
        <scheme val="minor"/>
      </rPr>
      <t xml:space="preserve">, with the following subject line “GAM200 </t>
    </r>
    <r>
      <rPr>
        <b/>
        <sz val="10"/>
        <color theme="1"/>
        <rFont val="Calibri"/>
        <family val="2"/>
        <scheme val="minor"/>
      </rPr>
      <t>gamename</t>
    </r>
    <r>
      <rPr>
        <sz val="10"/>
        <color theme="1"/>
        <rFont val="Calibri"/>
        <family val="2"/>
        <scheme val="minor"/>
      </rPr>
      <t xml:space="preserve"> Submitted” (or GAM300, GAM400, etc.). </t>
    </r>
    <r>
      <rPr>
        <b/>
        <i/>
        <sz val="10"/>
        <color theme="1"/>
        <rFont val="Calibri"/>
        <family val="2"/>
        <scheme val="minor"/>
      </rPr>
      <t>This email must be CCed to all other members of your team.</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</si>
  <si>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family val="2"/>
        <scheme val="minor"/>
      </rPr>
      <t>Do not convert this file into an OpenOffice spreadsheet (or any other format) and do not change it in any way (except to fill in the data for your game).</t>
    </r>
  </si>
  <si>
    <t>GAME EDITOR</t>
  </si>
  <si>
    <t>Editor Works</t>
  </si>
  <si>
    <t>Stable Editor</t>
  </si>
  <si>
    <t>Multiple Level Files</t>
  </si>
  <si>
    <t>Object Editing</t>
  </si>
  <si>
    <t>Mouse Editing</t>
  </si>
  <si>
    <t>Editor can edit game and environment object data.</t>
  </si>
  <si>
    <t>Scale and Rotate</t>
  </si>
  <si>
    <t>Editor does not crash very often.</t>
  </si>
  <si>
    <t>Editor can save and load multiple level files (even if your game only has one level).</t>
  </si>
  <si>
    <t>Editor works, can save and load levels, doesn't crash all the time, and is functional enough to create useful content, even if it is tedious and clunky.</t>
  </si>
  <si>
    <t>Editor can scale and rotate game objects using the mouse.</t>
  </si>
  <si>
    <t>Editor has a dynamic object list that can be used with the mouse.</t>
  </si>
  <si>
    <t>Dynamic Object List</t>
  </si>
  <si>
    <t>Resource Library</t>
  </si>
  <si>
    <t>Property Editor</t>
  </si>
  <si>
    <t>Editor has a resource library that can be used with the mouse.</t>
  </si>
  <si>
    <t>Editor has a property editor that can be used with the mouse.</t>
  </si>
  <si>
    <t>Event Editor</t>
  </si>
  <si>
    <t>Editor has an event editor that can be used with the mouse.</t>
  </si>
  <si>
    <t>One Advanced Feature</t>
  </si>
  <si>
    <t>Two Advanced Features</t>
  </si>
  <si>
    <t>Editor has one or more advanced features (list the feature in the comments).</t>
  </si>
  <si>
    <t>Editor has two or more advanced features (list the feature in the comments).</t>
  </si>
  <si>
    <t>Three Advanced Features</t>
  </si>
  <si>
    <t>Editor has three or more advanced features (list the feature in the comments).</t>
  </si>
  <si>
    <t>Four Advanced Features</t>
  </si>
  <si>
    <t>Five Advanced Features</t>
  </si>
  <si>
    <t>Editor has four or more advanced features (list the feature in the comments).</t>
  </si>
  <si>
    <t>Editor has five or more advanced features (list the feature in the comments).</t>
  </si>
  <si>
    <t>Editor can use the mouse to select, move, create, and delete game objects in the world.</t>
  </si>
  <si>
    <t>Archetype Editor</t>
  </si>
  <si>
    <t>Editor has an archetype editor that can be used with the mouse.</t>
  </si>
  <si>
    <t>Undo Feature</t>
  </si>
  <si>
    <t>Editor has even a basic undo feature.</t>
  </si>
  <si>
    <t>Slick UI</t>
  </si>
  <si>
    <t>Editor is slick and polished UI.</t>
  </si>
  <si>
    <t>PROCEDURAL CONTENT</t>
  </si>
  <si>
    <t>Procedural Generator Works</t>
  </si>
  <si>
    <t>Basic Procedural Generation</t>
  </si>
  <si>
    <t>Procedural content generator can create a moderate amount of useful content.</t>
  </si>
  <si>
    <t>Tweakable Procedural Generation</t>
  </si>
  <si>
    <t>Procedural content generator works and is functional enough to create useful content, even if that content is fairly limited.</t>
  </si>
  <si>
    <t>Procedural content generator is not hard-coded and can have its parameters easily tweaked.</t>
  </si>
  <si>
    <t>Advanced Procedural Generation</t>
  </si>
  <si>
    <t>Procedural content generator can create a lot of useful content.</t>
  </si>
  <si>
    <t>Realtime Procedural Generation</t>
  </si>
  <si>
    <t>Procedural Generation UI</t>
  </si>
  <si>
    <t>Procedural content generator can be adjusted and run through an actual UI.</t>
  </si>
  <si>
    <t>Extensive Procedural Generation</t>
  </si>
  <si>
    <t>Procedural content generator can create tons of useful content.</t>
  </si>
  <si>
    <t>Quality Procedural Generation</t>
  </si>
  <si>
    <t>Procedural content generator can a moderate amount of high quality content.</t>
  </si>
  <si>
    <t>Dynamic Procedural Generation</t>
  </si>
  <si>
    <t>Procedural content generator works while levels are being loaded.</t>
  </si>
  <si>
    <t>Procedural content generator works while the game is actually being actively played.</t>
  </si>
  <si>
    <t>Exceptional Procedural Generation</t>
  </si>
  <si>
    <t>Procedural content generator is extremely impressive and slick.</t>
  </si>
  <si>
    <t>ART PIPELINE</t>
  </si>
  <si>
    <t>Art Pipeline Works</t>
  </si>
  <si>
    <t>Art pipeline does not have hard-coded file names or other art data, and you do not have to recompile in order to add or modify art.</t>
  </si>
  <si>
    <t>Usable Art Pipeline</t>
  </si>
  <si>
    <t>Art pipeline is fairly usable, and it is not difficult to add, delete, or update art content.</t>
  </si>
  <si>
    <t>Art can be added by dragging-and-dropping files into the editor.</t>
  </si>
  <si>
    <t>Drag and Drop</t>
  </si>
  <si>
    <t>Animation data can be easily imported through the art pipeline.</t>
  </si>
  <si>
    <t>Animation Data</t>
  </si>
  <si>
    <t>Collision Data</t>
  </si>
  <si>
    <t>Collision data can be easily imported through the art pipeline.</t>
  </si>
  <si>
    <t>Automated Art Pipeline</t>
  </si>
  <si>
    <t>Art pipeline is automated in at least one important way.</t>
  </si>
  <si>
    <t>Extensively Automated Art Pipeline</t>
  </si>
  <si>
    <t>Art pipeline is automated in multiple important ways.</t>
  </si>
  <si>
    <t>Artist Version Control</t>
  </si>
  <si>
    <t>If you have artists, you have trained them how to use version control (or other transfer system).</t>
  </si>
  <si>
    <t>VFX Pipeline</t>
  </si>
  <si>
    <t>VFX can be added through the art pipeline.</t>
  </si>
  <si>
    <t>Error Detection</t>
  </si>
  <si>
    <t>Art pipeline has some form of error detection.</t>
  </si>
  <si>
    <t>AUDIO PIPELINE</t>
  </si>
  <si>
    <r>
      <t xml:space="preserve">Details </t>
    </r>
    <r>
      <rPr>
        <b/>
        <i/>
        <sz val="10"/>
        <color rgb="FFFFFFFF"/>
        <rFont val="Calibri"/>
        <family val="2"/>
        <scheme val="minor"/>
      </rPr>
      <t>(this section is Not Applicable if using a pre-built editor or if no audio files are used)</t>
    </r>
  </si>
  <si>
    <r>
      <t xml:space="preserve">Details </t>
    </r>
    <r>
      <rPr>
        <b/>
        <i/>
        <sz val="10"/>
        <color rgb="FFFFFFFF"/>
        <rFont val="Calibri"/>
        <family val="2"/>
        <scheme val="minor"/>
      </rPr>
      <t>(this section is Not Applicable if using a pre-built editor or if no art files are used)</t>
    </r>
  </si>
  <si>
    <r>
      <t xml:space="preserve">Details </t>
    </r>
    <r>
      <rPr>
        <b/>
        <i/>
        <sz val="10"/>
        <color rgb="FFFFFFFF"/>
        <rFont val="Calibri"/>
        <family val="2"/>
        <scheme val="minor"/>
      </rPr>
      <t>(this section is Not Applicable if using an editor to create content)</t>
    </r>
  </si>
  <si>
    <t>Audio Pipeline Works</t>
  </si>
  <si>
    <t>Audio pipeline does not have hard-coded file names or other audio data, and you do not have to recompile in order to add or modify audio.</t>
  </si>
  <si>
    <t>Usable Audio Pipeline</t>
  </si>
  <si>
    <t>Audio pipeline is fairly usable, and it is not difficult to add, delete, or update audio content.</t>
  </si>
  <si>
    <t>Sound Designer Version Control</t>
  </si>
  <si>
    <t>If you have a sound designer, you have trained them how to use version control (or other transfer system).</t>
  </si>
  <si>
    <t>Audio can be added by dragging-and-dropping files into the editor.</t>
  </si>
  <si>
    <t>Audio pipeline has some form of error detection.</t>
  </si>
  <si>
    <t>Audio pipeline uses WWISE or FMOD functionality extensively.</t>
  </si>
  <si>
    <t>Professional Audio Pipeline</t>
  </si>
  <si>
    <r>
      <t>Details</t>
    </r>
    <r>
      <rPr>
        <b/>
        <i/>
        <sz val="10"/>
        <color rgb="FFFFFFFF"/>
        <rFont val="Calibri"/>
        <family val="2"/>
        <scheme val="minor"/>
      </rPr>
      <t xml:space="preserve"> (this section is Not Applicable if using a pre-built editor or procedural content)</t>
    </r>
  </si>
  <si>
    <t>TECHNICAL GUIDE</t>
  </si>
  <si>
    <t>One Page Guide</t>
  </si>
  <si>
    <t>Multi-Page Guide</t>
  </si>
  <si>
    <t>Technical guide is only a single page, but does give an overview of the most critical technical aspects of the project.</t>
  </si>
  <si>
    <t>Full Guide</t>
  </si>
  <si>
    <t>Decent Quality Guide</t>
  </si>
  <si>
    <t>Visual style, layout, graphs, images, and organization are all of decent quality.</t>
  </si>
  <si>
    <t>High Quality Guide</t>
  </si>
  <si>
    <t>Visual style, layout, graphs, images, and organization are all of very high quality.</t>
  </si>
  <si>
    <t>Professional Guide</t>
  </si>
  <si>
    <t>The entire guide is slick, polished, and would look cool if put on the wall.</t>
  </si>
  <si>
    <t>DESIGN GUIDE</t>
  </si>
  <si>
    <t>Design guide is only a single page, but does give an overview of the most critical design aspects of the project.</t>
  </si>
  <si>
    <t>Design guide is three or more pages, covering the most important design aspects of the project in a useful way.</t>
  </si>
  <si>
    <t>Design guide is eight to twelve pages, covering the all relevant design aspects of the project in a useful way.</t>
  </si>
  <si>
    <t>Technical guide is eight to twelve pages, covering the all relevant technical aspects of the project in a useful way.</t>
  </si>
  <si>
    <t>Technical guide is three or more pages, covering the most important technical aspects of the project in a useful way.</t>
  </si>
  <si>
    <r>
      <t xml:space="preserve">Details </t>
    </r>
    <r>
      <rPr>
        <b/>
        <i/>
        <sz val="10"/>
        <color rgb="FFFFFFFF"/>
        <rFont val="Calibri"/>
        <family val="2"/>
        <scheme val="minor"/>
      </rPr>
      <t>(this section is not required if there are no programmers on the teacm)</t>
    </r>
  </si>
  <si>
    <r>
      <t xml:space="preserve">Details </t>
    </r>
    <r>
      <rPr>
        <b/>
        <i/>
        <sz val="10"/>
        <color rgb="FFFFFFFF"/>
        <rFont val="Calibri"/>
        <family val="2"/>
        <scheme val="minor"/>
      </rPr>
      <t>(this section is not required if there are no game designers on the team)</t>
    </r>
  </si>
  <si>
    <t>ART STYLE GUIDE</t>
  </si>
  <si>
    <r>
      <t xml:space="preserve">Details </t>
    </r>
    <r>
      <rPr>
        <b/>
        <i/>
        <sz val="10"/>
        <color rgb="FFFFFFFF"/>
        <rFont val="Calibri"/>
        <family val="2"/>
        <scheme val="minor"/>
      </rPr>
      <t>(this section is not required if there are no artists on the team)</t>
    </r>
  </si>
  <si>
    <t>Style guide is only a single page, but does give an overview of the most critical art style aspects of the project.</t>
  </si>
  <si>
    <t>Style guide is three or more pages, covering the most important art style aspects of the project in a useful way.</t>
  </si>
  <si>
    <t>Style guide is eight to twelve pages, covering the all relevant art style aspects of the project in a useful way.</t>
  </si>
  <si>
    <t>AUDIO GUIDE</t>
  </si>
  <si>
    <r>
      <t xml:space="preserve">Details </t>
    </r>
    <r>
      <rPr>
        <b/>
        <i/>
        <sz val="10"/>
        <color rgb="FFFFFFFF"/>
        <rFont val="Calibri"/>
        <family val="2"/>
        <scheme val="minor"/>
      </rPr>
      <t>(this section is not required if there is not a sound designer on the team)</t>
    </r>
  </si>
  <si>
    <t>Audio guide is only a single page, but does give an overview of the most critical audio aspects of the project.</t>
  </si>
  <si>
    <t>Audio guide is three or more pages, covering the most important audio aspects of the project in a useful way.</t>
  </si>
  <si>
    <t>Audio guide is eight to twelve pages, covering the all relevant audio aspects of the project in a useful way.</t>
  </si>
  <si>
    <t>STORY GUIDE</t>
  </si>
  <si>
    <r>
      <t xml:space="preserve">Details </t>
    </r>
    <r>
      <rPr>
        <b/>
        <i/>
        <sz val="10"/>
        <color rgb="FFFFFFFF"/>
        <rFont val="Calibri"/>
        <family val="2"/>
        <scheme val="minor"/>
      </rPr>
      <t>(this section is not required unless the game is heavily story-based)</t>
    </r>
  </si>
  <si>
    <t>Story guide is only a single page, but does give an overview of the most critical story aspects of the project.</t>
  </si>
  <si>
    <t>Story guide is three or more pages, covering the most important story aspects of the project in a useful way.</t>
  </si>
  <si>
    <t>Story guide is eight to twelve pages, covering the all relevant story aspects of the project in a useful way.</t>
  </si>
  <si>
    <t>GAMEPLAY PROTOTYPES</t>
  </si>
  <si>
    <r>
      <t>Details</t>
    </r>
    <r>
      <rPr>
        <b/>
        <i/>
        <sz val="10"/>
        <color rgb="FFFFFFFF"/>
        <rFont val="Calibri"/>
        <family val="2"/>
        <scheme val="minor"/>
      </rPr>
      <t xml:space="preserve"> (this section is not required if there are no game designers on the team)</t>
    </r>
  </si>
  <si>
    <t>At least five segments worth of gameplay have been prototyped and tested in any engine.</t>
  </si>
  <si>
    <t>At least three segments worth of gameplay have been prototyped and tested in any engine.</t>
  </si>
  <si>
    <t>At least ten segments worth of gameplay have been prototyped and tested in any engine.</t>
  </si>
  <si>
    <t>At least fifteen segments worth of gameplay have been prototyped and tested in any engine.</t>
  </si>
  <si>
    <t>5+ Segments Prototyped</t>
  </si>
  <si>
    <t>10+ Segments Prototyped</t>
  </si>
  <si>
    <t>15+ Segments Prototyped</t>
  </si>
  <si>
    <t>Multiple Segments Prototyped</t>
  </si>
  <si>
    <t>One Segment Prototyped</t>
  </si>
  <si>
    <t>At least one gameplay segment was prototyped and tested in any engine.</t>
  </si>
  <si>
    <t>20+ Segments Prototyped</t>
  </si>
  <si>
    <t>At least twenty segments worth of gameplay have been prototyped and tested in any engine.</t>
  </si>
  <si>
    <t>One Interesting Prototype</t>
  </si>
  <si>
    <t>Two Interesting Prototypes</t>
  </si>
  <si>
    <t>Three Interesting Prototypes</t>
  </si>
  <si>
    <t>Four Interesting Prototypes</t>
  </si>
  <si>
    <t>At least one type of gameplay prototyped was interesting with good potential.</t>
  </si>
  <si>
    <t>At least two types of gameplay prototyped were interesting with good potential.</t>
  </si>
  <si>
    <t>At least three types of gameplay prototyped were interesting with good potential.</t>
  </si>
  <si>
    <t>At least four types of gameplay prototyped were interesting with good potential.</t>
  </si>
  <si>
    <t>One Solid Prototype</t>
  </si>
  <si>
    <t>Two Solid Prototypes</t>
  </si>
  <si>
    <t>Three Solid Prototypes</t>
  </si>
  <si>
    <t>Four Solid Prototypes</t>
  </si>
  <si>
    <t>At least one type of gameplay prototyped could definitely be the core of a solid game.</t>
  </si>
  <si>
    <t>At least two types of gameplay prototyped could definitely be the core of a solid game.</t>
  </si>
  <si>
    <t>At least three types of gameplay prototyped could definitely be the core of a solid game.</t>
  </si>
  <si>
    <t>At least four types of gameplay prototyped could definitely be the core of a solid game.</t>
  </si>
  <si>
    <r>
      <t xml:space="preserve">For more details about the terminology used in this section (segment, episode, engagement, etc.), make sure you read all of the engagement theory articles at the </t>
    </r>
    <r>
      <rPr>
        <sz val="14"/>
        <color rgb="FF0000FF"/>
        <rFont val="Calibri"/>
        <family val="2"/>
        <scheme val="minor"/>
      </rPr>
      <t>www.zenrhino.org/theory</t>
    </r>
    <r>
      <rPr>
        <sz val="14"/>
        <color rgb="FF000000"/>
        <rFont val="Calibri"/>
        <family val="2"/>
        <scheme val="minor"/>
      </rPr>
      <t xml:space="preserve"> website. In particular, “level” does not always equal “episode”--make sure you know what constitutes and actual episode for your game.</t>
    </r>
    <r>
      <rPr>
        <i/>
        <sz val="14"/>
        <color rgb="FFFF0000"/>
        <rFont val="Calibri (Body)"/>
      </rPr>
      <t xml:space="preserve"> The gameplay prototypes section must be graded by an instructor in person before the project is turned in.</t>
    </r>
  </si>
  <si>
    <r>
      <t xml:space="preserve">Make sure you read all of the details for each requirement. There are a lot of small details that must be met in order to pass these requirements. </t>
    </r>
    <r>
      <rPr>
        <i/>
        <sz val="14"/>
        <color rgb="FFFF0000"/>
        <rFont val="Calibri (Body)"/>
      </rPr>
      <t>The editor, procedural content, and pipeline sections must be graded in person with an instructor before you submit your project.</t>
    </r>
  </si>
  <si>
    <t>Notes about cheat codes, controls, bugs, known crashes, etc. must be put in the comments field for the appropriate requirement.</t>
  </si>
  <si>
    <r>
      <t>If you believe your game should get a waiver from any of the requirements in this rubric, you must talk to the instructors first.</t>
    </r>
    <r>
      <rPr>
        <i/>
        <sz val="10"/>
        <color rgb="FFFF0000"/>
        <rFont val="Calibri"/>
        <family val="2"/>
        <scheme val="minor"/>
      </rPr>
      <t xml:space="preserve"> </t>
    </r>
    <r>
      <rPr>
        <i/>
        <sz val="10"/>
        <color rgb="FFFF0000"/>
        <rFont val="Calibri (Body)"/>
      </rPr>
      <t>You must get a waiver BEFORE you submit your game, not after.</t>
    </r>
  </si>
  <si>
    <t>Lua integration</t>
  </si>
  <si>
    <t>Using editor.</t>
  </si>
  <si>
    <t>Pre-graded by Ian Aemmer 12/3/2015</t>
  </si>
  <si>
    <t>They also have Zilch bound. - Ian</t>
  </si>
  <si>
    <t>The engine has error detection, but it is not specialized and doesn't distinguish between different kinds of errors.</t>
  </si>
  <si>
    <t>No sound artists- Ian</t>
  </si>
  <si>
    <t>No controller support- Ian</t>
  </si>
  <si>
    <t>1920 x 1080</t>
  </si>
  <si>
    <t>Didn't test on a lab machine</t>
  </si>
  <si>
    <t>No networking - Ian</t>
  </si>
  <si>
    <t>The installer does not work properly</t>
  </si>
  <si>
    <t>GAM 200</t>
  </si>
  <si>
    <t>RTIS</t>
  </si>
  <si>
    <t>Conor Lavelle</t>
  </si>
  <si>
    <t xml:space="preserve">Jiangdi Gou </t>
  </si>
  <si>
    <t>Gabriel Neuman</t>
  </si>
  <si>
    <t>Josh Painter</t>
  </si>
  <si>
    <t>GAM 205</t>
  </si>
  <si>
    <t>BAGD</t>
  </si>
  <si>
    <t>Mitch Regan</t>
  </si>
  <si>
    <t>NONE</t>
  </si>
  <si>
    <t>BFA</t>
  </si>
  <si>
    <t>Mariah Owens</t>
  </si>
  <si>
    <t>Casey Weitzel</t>
  </si>
  <si>
    <t>BSGD</t>
  </si>
  <si>
    <t xml:space="preserve">Nolan Yoo </t>
  </si>
  <si>
    <t>(full)</t>
  </si>
  <si>
    <t>(unofficial)</t>
  </si>
  <si>
    <t>(partial)</t>
  </si>
  <si>
    <t>Swole Team 6</t>
  </si>
  <si>
    <t>j.painter@digipen.edu</t>
  </si>
  <si>
    <t>NinjaCade</t>
  </si>
  <si>
    <t>Keyboard and Mouse</t>
  </si>
  <si>
    <t>Challenge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</si>
</sst>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7">
    <font>
      <sz val="12"/>
      <color theme="1"/>
      <name val="Calibri"/>
      <family val="2"/>
      <scheme val="minor"/>
    </font>
    <font>
      <sz val="12"/>
      <color theme="1"/>
      <name val="Calibri"/>
      <family val="2"/>
      <scheme val="minor"/>
    </font>
    <font>
      <sz val="10"/>
      <color theme="1"/>
      <name val="Calibri"/>
      <family val="2"/>
      <scheme val="minor"/>
    </font>
    <font>
      <b/>
      <sz val="10"/>
      <color theme="1"/>
      <name val="Calibri"/>
      <family val="2"/>
      <scheme val="minor"/>
    </font>
    <font>
      <b/>
      <sz val="10"/>
      <color rgb="FFFFFFFF"/>
      <name val="Calibri"/>
      <family val="2"/>
      <scheme val="minor"/>
    </font>
    <font>
      <b/>
      <sz val="10"/>
      <color rgb="FF000000"/>
      <name val="Calibri"/>
      <family val="2"/>
      <scheme val="minor"/>
    </font>
    <font>
      <sz val="10"/>
      <color rgb="FF000000"/>
      <name val="Calibri"/>
      <family val="2"/>
      <scheme val="minor"/>
    </font>
    <font>
      <i/>
      <sz val="10"/>
      <color rgb="FF000000"/>
      <name val="Calibri"/>
      <family val="2"/>
      <scheme val="minor"/>
    </font>
    <font>
      <u/>
      <sz val="12"/>
      <color theme="10"/>
      <name val="Calibri"/>
      <family val="2"/>
      <scheme val="minor"/>
    </font>
    <font>
      <u/>
      <sz val="12"/>
      <color theme="11"/>
      <name val="Calibri"/>
      <family val="2"/>
      <scheme val="minor"/>
    </font>
    <font>
      <b/>
      <sz val="10"/>
      <color theme="0"/>
      <name val="Calibri"/>
      <family val="2"/>
      <scheme val="minor"/>
    </font>
    <font>
      <b/>
      <sz val="14"/>
      <color theme="1"/>
      <name val="Calibri"/>
      <family val="2"/>
      <scheme val="minor"/>
    </font>
    <font>
      <b/>
      <sz val="14"/>
      <color rgb="FF000000"/>
      <name val="Calibri"/>
      <family val="2"/>
      <scheme val="minor"/>
    </font>
    <font>
      <b/>
      <i/>
      <sz val="10"/>
      <color theme="1"/>
      <name val="Calibri"/>
      <family val="2"/>
      <scheme val="minor"/>
    </font>
    <font>
      <b/>
      <i/>
      <sz val="10"/>
      <color rgb="FF000000"/>
      <name val="Calibri"/>
      <family val="2"/>
      <scheme val="minor"/>
    </font>
    <font>
      <b/>
      <i/>
      <sz val="10"/>
      <color rgb="FFFF0000"/>
      <name val="Calibri"/>
      <family val="2"/>
      <scheme val="minor"/>
    </font>
    <font>
      <i/>
      <sz val="10"/>
      <color rgb="FFFFFFFF"/>
      <name val="Calibri"/>
      <family val="2"/>
      <scheme val="minor"/>
    </font>
    <font>
      <b/>
      <sz val="24"/>
      <color rgb="FFFFFFFF"/>
      <name val="Calibri"/>
      <family val="2"/>
      <scheme val="minor"/>
    </font>
    <font>
      <sz val="14"/>
      <color rgb="FF000000"/>
      <name val="Calibri"/>
      <family val="2"/>
      <scheme val="minor"/>
    </font>
    <font>
      <sz val="14"/>
      <color rgb="FF0000FF"/>
      <name val="Calibri"/>
      <family val="2"/>
      <scheme val="minor"/>
    </font>
    <font>
      <b/>
      <sz val="18"/>
      <color theme="0"/>
      <name val="Calibri"/>
      <family val="2"/>
      <scheme val="minor"/>
    </font>
    <font>
      <b/>
      <sz val="18"/>
      <color theme="1"/>
      <name val="Calibri"/>
      <family val="2"/>
      <scheme val="minor"/>
    </font>
    <font>
      <b/>
      <sz val="12"/>
      <color theme="1"/>
      <name val="Calibri"/>
      <family val="2"/>
      <scheme val="minor"/>
    </font>
    <font>
      <i/>
      <sz val="10"/>
      <color theme="1"/>
      <name val="Calibri"/>
      <family val="2"/>
      <scheme val="minor"/>
    </font>
    <font>
      <b/>
      <sz val="16"/>
      <color theme="1"/>
      <name val="Calibri"/>
      <family val="2"/>
      <scheme val="minor"/>
    </font>
    <font>
      <b/>
      <sz val="16"/>
      <color rgb="FFFFFFFF"/>
      <name val="Calibri"/>
      <family val="2"/>
      <scheme val="minor"/>
    </font>
    <font>
      <b/>
      <sz val="16"/>
      <color rgb="FF000000"/>
      <name val="Calibri"/>
      <family val="2"/>
      <scheme val="minor"/>
    </font>
    <font>
      <sz val="10"/>
      <name val="Calibri"/>
      <family val="2"/>
      <scheme val="minor"/>
    </font>
    <font>
      <b/>
      <i/>
      <sz val="10"/>
      <color rgb="FFFFFFFF"/>
      <name val="Calibri"/>
      <family val="2"/>
      <scheme val="minor"/>
    </font>
    <font>
      <sz val="10"/>
      <color theme="0"/>
      <name val="Calibri"/>
      <family val="2"/>
      <scheme val="minor"/>
    </font>
    <font>
      <i/>
      <sz val="10"/>
      <color theme="0"/>
      <name val="Calibri"/>
      <family val="2"/>
      <scheme val="minor"/>
    </font>
    <font>
      <i/>
      <sz val="14"/>
      <color rgb="FFFF0000"/>
      <name val="Calibri (Body)"/>
    </font>
    <font>
      <i/>
      <sz val="10"/>
      <color rgb="FFFF0000"/>
      <name val="Calibri (Body)"/>
    </font>
    <font>
      <i/>
      <sz val="10"/>
      <color rgb="FFFF0000"/>
      <name val="Calibri"/>
      <family val="2"/>
      <scheme val="minor"/>
    </font>
    <font>
      <sz val="10"/>
      <color rgb="FF000000"/>
      <name val="Calibri"/>
      <family val="2"/>
      <scheme val="minor"/>
    </font>
    <font>
      <b/>
      <sz val="10"/>
      <color rgb="FF000000"/>
      <name val="Calibri"/>
      <family val="2"/>
      <scheme val="minor"/>
    </font>
    <font>
      <b/>
      <sz val="14"/>
      <color rgb="FF000000"/>
      <name val="Calibri"/>
      <family val="2"/>
      <scheme val="minor"/>
    </font>
  </fonts>
  <fills count="19">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
      <patternFill patternType="solid">
        <fgColor rgb="FFFFFFFF"/>
        <bgColor rgb="FF000000"/>
      </patternFill>
    </fill>
    <fill>
      <patternFill patternType="solid">
        <fgColor rgb="FFB80615"/>
        <bgColor rgb="FF000000"/>
      </patternFill>
    </fill>
    <fill>
      <patternFill patternType="solid">
        <fgColor rgb="FF008000"/>
        <bgColor rgb="FF000000"/>
      </patternFill>
    </fill>
  </fills>
  <borders count="5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
      <left style="medium">
        <color auto="1"/>
      </left>
      <right style="medium">
        <color rgb="FF000000"/>
      </right>
      <top style="medium">
        <color auto="1"/>
      </top>
      <bottom style="medium">
        <color auto="1"/>
      </bottom>
      <diagonal/>
    </border>
    <border>
      <left style="medium">
        <color rgb="FF000000"/>
      </left>
      <right/>
      <top style="medium">
        <color auto="1"/>
      </top>
      <bottom style="medium">
        <color auto="1"/>
      </bottom>
      <diagonal/>
    </border>
  </borders>
  <cellStyleXfs count="68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cellStyleXfs>
  <cellXfs count="269">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51" xfId="0" applyFont="1" applyFill="1" applyBorder="1" applyAlignment="1">
      <alignment horizontal="left" vertical="top" wrapText="1"/>
    </xf>
    <xf numFmtId="0" fontId="6" fillId="16" borderId="1" xfId="0" applyFont="1" applyFill="1" applyBorder="1" applyAlignment="1">
      <alignment horizontal="left" vertical="top" wrapText="1"/>
    </xf>
    <xf numFmtId="0" fontId="6" fillId="16" borderId="4"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6" fillId="3" borderId="14" xfId="0"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5" fillId="17" borderId="1" xfId="0" applyFont="1" applyFill="1" applyBorder="1" applyAlignment="1">
      <alignment horizontal="left" vertical="top" wrapText="1"/>
    </xf>
    <xf numFmtId="0" fontId="5" fillId="17" borderId="13" xfId="0" applyFont="1" applyFill="1" applyBorder="1" applyAlignment="1">
      <alignment horizontal="left" vertical="top" wrapText="1"/>
    </xf>
    <xf numFmtId="0" fontId="5" fillId="18" borderId="1" xfId="0" applyFont="1" applyFill="1" applyBorder="1" applyAlignment="1">
      <alignment horizontal="left" vertical="top" wrapText="1"/>
    </xf>
    <xf numFmtId="0" fontId="34" fillId="3" borderId="1" xfId="0" applyFont="1" applyFill="1" applyBorder="1" applyAlignment="1">
      <alignment horizontal="left" vertical="top" wrapText="1"/>
    </xf>
    <xf numFmtId="0" fontId="35" fillId="3" borderId="1" xfId="0" applyFont="1" applyFill="1" applyBorder="1" applyAlignment="1" applyProtection="1">
      <alignment horizontal="center" vertical="center" wrapText="1"/>
      <protection locked="0"/>
    </xf>
    <xf numFmtId="0" fontId="34" fillId="3" borderId="2" xfId="0" applyFont="1" applyFill="1" applyBorder="1" applyAlignment="1" applyProtection="1">
      <alignment horizontal="left" vertical="center" wrapText="1"/>
      <protection locked="0"/>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36"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3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8" fillId="3" borderId="2" xfId="686"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6" fillId="3" borderId="52" xfId="0" applyFont="1" applyFill="1" applyBorder="1" applyAlignment="1">
      <alignment horizontal="left" vertical="top" wrapText="1"/>
    </xf>
    <xf numFmtId="0" fontId="6" fillId="3" borderId="33" xfId="0" applyFont="1" applyFill="1" applyBorder="1" applyAlignment="1">
      <alignment horizontal="left" vertical="top" wrapText="1"/>
    </xf>
    <xf numFmtId="0" fontId="6" fillId="3" borderId="2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8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cellStyle name="Normal" xfId="0" builtinId="0"/>
    <cellStyle name="Percent" xfId="653" builtinId="5"/>
  </cellStyles>
  <dxfs count="4324">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j.painter@digipen.edu"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F6" sqref="F6:J6"/>
    </sheetView>
  </sheetViews>
  <sheetFormatPr defaultColWidth="10.875" defaultRowHeight="14.1" customHeight="1"/>
  <cols>
    <col min="1" max="2" width="10.875" style="109"/>
    <col min="3" max="3" width="26.375" style="109" customWidth="1"/>
    <col min="4" max="4" width="9.625" style="109" customWidth="1"/>
    <col min="5" max="5" width="3.625" style="109" customWidth="1"/>
    <col min="6" max="6" width="25.125" style="109" customWidth="1"/>
    <col min="7" max="7" width="13.125" style="109" customWidth="1"/>
    <col min="8" max="8" width="4.875" style="109" customWidth="1"/>
    <col min="9" max="10" width="7.125" style="109" customWidth="1"/>
    <col min="11" max="11" width="3.625" style="109" customWidth="1"/>
    <col min="12" max="12" width="31.125" style="109" customWidth="1"/>
    <col min="13" max="16384" width="10.875" style="109"/>
  </cols>
  <sheetData>
    <row r="1" spans="1:13" ht="14.1" customHeight="1" thickBot="1">
      <c r="A1" s="151" t="s">
        <v>0</v>
      </c>
      <c r="B1" s="152"/>
      <c r="C1" s="152"/>
      <c r="D1" s="153"/>
      <c r="E1" s="106"/>
      <c r="F1" s="151" t="s">
        <v>1</v>
      </c>
      <c r="G1" s="152"/>
      <c r="H1" s="152"/>
      <c r="I1" s="152"/>
      <c r="J1" s="153"/>
      <c r="K1" s="107"/>
      <c r="L1" s="107"/>
      <c r="M1" s="108"/>
    </row>
    <row r="2" spans="1:13" ht="14.1" customHeight="1">
      <c r="A2" s="154" t="s">
        <v>1017</v>
      </c>
      <c r="B2" s="155"/>
      <c r="C2" s="155"/>
      <c r="D2" s="156"/>
      <c r="E2" s="106"/>
      <c r="F2" s="154" t="s">
        <v>1015</v>
      </c>
      <c r="G2" s="155"/>
      <c r="H2" s="155"/>
      <c r="I2" s="155"/>
      <c r="J2" s="156"/>
      <c r="K2" s="107"/>
      <c r="L2" s="107"/>
      <c r="M2" s="108"/>
    </row>
    <row r="3" spans="1:13" ht="14.1" customHeight="1" thickBot="1">
      <c r="A3" s="157"/>
      <c r="B3" s="158"/>
      <c r="C3" s="158"/>
      <c r="D3" s="159"/>
      <c r="E3" s="106"/>
      <c r="F3" s="157"/>
      <c r="G3" s="158"/>
      <c r="H3" s="158"/>
      <c r="I3" s="158"/>
      <c r="J3" s="159"/>
      <c r="K3" s="107"/>
      <c r="L3" s="107"/>
      <c r="M3" s="108"/>
    </row>
    <row r="4" spans="1:13" ht="14.1" customHeight="1" thickBot="1">
      <c r="A4" s="106"/>
      <c r="B4" s="106"/>
      <c r="C4" s="106"/>
      <c r="D4" s="106"/>
      <c r="E4" s="106"/>
      <c r="F4" s="107"/>
      <c r="G4" s="107"/>
      <c r="H4" s="107"/>
      <c r="I4" s="107"/>
      <c r="J4" s="107"/>
      <c r="K4" s="107"/>
      <c r="L4" s="107"/>
      <c r="M4" s="108"/>
    </row>
    <row r="5" spans="1:13" ht="14.1" customHeight="1" thickBot="1">
      <c r="A5" s="151" t="s">
        <v>2</v>
      </c>
      <c r="B5" s="152"/>
      <c r="C5" s="152"/>
      <c r="D5" s="153"/>
      <c r="E5" s="106"/>
      <c r="F5" s="151" t="s">
        <v>3</v>
      </c>
      <c r="G5" s="152"/>
      <c r="H5" s="152"/>
      <c r="I5" s="152"/>
      <c r="J5" s="153"/>
      <c r="K5" s="107"/>
      <c r="L5" s="110"/>
      <c r="M5" s="108"/>
    </row>
    <row r="6" spans="1:13" ht="14.1" customHeight="1" thickBot="1">
      <c r="A6" s="163" t="s">
        <v>1018</v>
      </c>
      <c r="B6" s="164"/>
      <c r="C6" s="164"/>
      <c r="D6" s="165"/>
      <c r="E6" s="106"/>
      <c r="F6" s="163" t="s">
        <v>1019</v>
      </c>
      <c r="G6" s="164"/>
      <c r="H6" s="164"/>
      <c r="I6" s="164"/>
      <c r="J6" s="165"/>
      <c r="K6" s="107"/>
      <c r="L6" s="160" t="s">
        <v>26</v>
      </c>
      <c r="M6" s="108"/>
    </row>
    <row r="7" spans="1:13" ht="14.1" customHeight="1" thickBot="1">
      <c r="A7" s="111"/>
      <c r="B7" s="111"/>
      <c r="C7" s="111"/>
      <c r="D7" s="112"/>
      <c r="E7" s="106"/>
      <c r="F7" s="166"/>
      <c r="G7" s="164"/>
      <c r="H7" s="164"/>
      <c r="I7" s="164"/>
      <c r="J7" s="165"/>
      <c r="K7" s="107"/>
      <c r="L7" s="161"/>
      <c r="M7" s="108"/>
    </row>
    <row r="8" spans="1:13" ht="14.1" customHeight="1" thickBot="1">
      <c r="A8" s="151" t="s">
        <v>4</v>
      </c>
      <c r="B8" s="152"/>
      <c r="C8" s="152"/>
      <c r="D8" s="153"/>
      <c r="E8" s="106"/>
      <c r="F8" s="166"/>
      <c r="G8" s="164"/>
      <c r="H8" s="164"/>
      <c r="I8" s="164"/>
      <c r="J8" s="165"/>
      <c r="K8" s="107"/>
      <c r="L8" s="161"/>
      <c r="M8" s="108"/>
    </row>
    <row r="9" spans="1:13" ht="14.1" customHeight="1" thickBot="1">
      <c r="A9" s="166">
        <v>1</v>
      </c>
      <c r="B9" s="164"/>
      <c r="C9" s="164"/>
      <c r="D9" s="165"/>
      <c r="E9" s="106"/>
      <c r="F9" s="166"/>
      <c r="G9" s="164"/>
      <c r="H9" s="164"/>
      <c r="I9" s="164"/>
      <c r="J9" s="165"/>
      <c r="K9" s="107"/>
      <c r="L9" s="162"/>
      <c r="M9" s="108"/>
    </row>
    <row r="10" spans="1:13" ht="14.1" customHeight="1" thickBot="1">
      <c r="A10" s="113"/>
      <c r="B10" s="113"/>
      <c r="C10" s="113"/>
      <c r="D10" s="106"/>
      <c r="E10" s="106"/>
      <c r="F10" s="113"/>
      <c r="G10" s="113"/>
      <c r="H10" s="113"/>
      <c r="I10" s="113"/>
      <c r="J10" s="113"/>
      <c r="K10" s="107"/>
      <c r="L10" s="107"/>
      <c r="M10" s="108"/>
    </row>
    <row r="11" spans="1:13" ht="14.1" customHeight="1" thickBot="1">
      <c r="A11" s="151" t="s">
        <v>5</v>
      </c>
      <c r="B11" s="152"/>
      <c r="C11" s="152"/>
      <c r="D11" s="153"/>
      <c r="E11" s="106"/>
      <c r="F11" s="151" t="s">
        <v>6</v>
      </c>
      <c r="G11" s="152"/>
      <c r="H11" s="153"/>
      <c r="I11" s="114" t="s">
        <v>7</v>
      </c>
      <c r="J11" s="139">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K11" s="107"/>
      <c r="L11" s="115"/>
      <c r="M11" s="108"/>
    </row>
    <row r="12" spans="1:13" ht="14.1" customHeight="1" thickBot="1">
      <c r="A12" s="116" t="s">
        <v>9</v>
      </c>
      <c r="B12" s="116" t="s">
        <v>10</v>
      </c>
      <c r="C12" s="117" t="s">
        <v>11</v>
      </c>
      <c r="D12" s="117" t="s">
        <v>12</v>
      </c>
      <c r="E12" s="118"/>
      <c r="F12" s="119" t="s">
        <v>13</v>
      </c>
      <c r="G12" s="115"/>
      <c r="H12" s="107"/>
      <c r="I12" s="137">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5</v>
      </c>
      <c r="J12" s="140">
        <f>-I12*0.02</f>
        <v>-0.1</v>
      </c>
      <c r="K12" s="107"/>
      <c r="L12" s="160" t="s">
        <v>8</v>
      </c>
      <c r="M12" s="108"/>
    </row>
    <row r="13" spans="1:13" ht="14.1" customHeight="1" thickBot="1">
      <c r="A13" s="120" t="s">
        <v>997</v>
      </c>
      <c r="B13" s="149" t="s">
        <v>998</v>
      </c>
      <c r="C13" s="150" t="s">
        <v>999</v>
      </c>
      <c r="D13" s="122" t="s">
        <v>1012</v>
      </c>
      <c r="E13" s="107"/>
      <c r="F13" s="119" t="s">
        <v>14</v>
      </c>
      <c r="G13" s="115"/>
      <c r="H13" s="107"/>
      <c r="I13" s="137">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1</v>
      </c>
      <c r="J13" s="140">
        <f>-I13*0.01</f>
        <v>-0.01</v>
      </c>
      <c r="K13" s="123"/>
      <c r="L13" s="161"/>
      <c r="M13" s="124"/>
    </row>
    <row r="14" spans="1:13" ht="14.1" customHeight="1" thickBot="1">
      <c r="A14" s="149" t="s">
        <v>997</v>
      </c>
      <c r="B14" s="149" t="s">
        <v>998</v>
      </c>
      <c r="C14" s="150" t="s">
        <v>1000</v>
      </c>
      <c r="D14" s="122" t="s">
        <v>1012</v>
      </c>
      <c r="E14" s="107"/>
      <c r="F14" s="125" t="s">
        <v>15</v>
      </c>
      <c r="G14" s="126"/>
      <c r="H14" s="126"/>
      <c r="I14" s="138">
        <f>COUNTA($A$13:$A$30)-I12-I13</f>
        <v>2</v>
      </c>
      <c r="J14" s="141">
        <v>0</v>
      </c>
      <c r="K14" s="127"/>
      <c r="L14" s="162"/>
      <c r="M14" s="128"/>
    </row>
    <row r="15" spans="1:13" ht="14.1" customHeight="1" thickBot="1">
      <c r="A15" s="149" t="s">
        <v>997</v>
      </c>
      <c r="B15" s="149" t="s">
        <v>998</v>
      </c>
      <c r="C15" s="150" t="s">
        <v>1001</v>
      </c>
      <c r="D15" s="122" t="s">
        <v>1012</v>
      </c>
      <c r="E15" s="107"/>
      <c r="F15" s="107"/>
      <c r="G15" s="107"/>
      <c r="H15" s="107"/>
      <c r="I15" s="129" t="s">
        <v>16</v>
      </c>
      <c r="J15" s="142">
        <f>SUM(J11:J14)</f>
        <v>-0.01</v>
      </c>
      <c r="K15" s="127"/>
      <c r="L15" s="128"/>
      <c r="M15" s="128"/>
    </row>
    <row r="16" spans="1:13" ht="14.1" customHeight="1" thickBot="1">
      <c r="A16" s="149" t="s">
        <v>997</v>
      </c>
      <c r="B16" s="120" t="s">
        <v>1010</v>
      </c>
      <c r="C16" s="150" t="s">
        <v>1002</v>
      </c>
      <c r="D16" s="122" t="s">
        <v>1012</v>
      </c>
      <c r="E16" s="107"/>
      <c r="F16" s="107"/>
      <c r="G16" s="107"/>
      <c r="H16" s="107"/>
      <c r="I16" s="107"/>
      <c r="J16" s="143"/>
      <c r="K16" s="127"/>
      <c r="L16" s="128"/>
      <c r="M16" s="128"/>
    </row>
    <row r="17" spans="1:13" ht="14.1" customHeight="1" thickBot="1">
      <c r="A17" s="120" t="s">
        <v>1003</v>
      </c>
      <c r="B17" s="149" t="s">
        <v>1004</v>
      </c>
      <c r="C17" s="150" t="s">
        <v>1005</v>
      </c>
      <c r="D17" s="122" t="s">
        <v>1012</v>
      </c>
      <c r="E17" s="107"/>
      <c r="F17" s="151" t="s">
        <v>17</v>
      </c>
      <c r="G17" s="152"/>
      <c r="H17" s="153"/>
      <c r="I17" s="114"/>
      <c r="J17" s="139">
        <v>0.75</v>
      </c>
      <c r="K17" s="107"/>
      <c r="L17" s="130"/>
      <c r="M17" s="128"/>
    </row>
    <row r="18" spans="1:13" ht="14.1" customHeight="1" thickBot="1">
      <c r="A18" s="120" t="s">
        <v>1006</v>
      </c>
      <c r="B18" s="120" t="s">
        <v>1007</v>
      </c>
      <c r="C18" s="150" t="s">
        <v>1008</v>
      </c>
      <c r="D18" s="122" t="s">
        <v>1013</v>
      </c>
      <c r="E18" s="107"/>
      <c r="F18" s="119" t="s">
        <v>19</v>
      </c>
      <c r="G18" s="167" t="s">
        <v>20</v>
      </c>
      <c r="H18" s="168"/>
      <c r="I18" s="169"/>
      <c r="J18" s="140">
        <f>IF(LEFT(G18,6)="Entire",0,IF(LEFT(G18,6)="Custom",-0.05,-0.1))</f>
        <v>0</v>
      </c>
      <c r="K18" s="131"/>
      <c r="L18" s="160" t="s">
        <v>18</v>
      </c>
      <c r="M18" s="108"/>
    </row>
    <row r="19" spans="1:13" ht="14.1" customHeight="1" thickBot="1">
      <c r="A19" s="149" t="s">
        <v>1006</v>
      </c>
      <c r="B19" s="149" t="s">
        <v>1007</v>
      </c>
      <c r="C19" s="150" t="s">
        <v>1009</v>
      </c>
      <c r="D19" s="122" t="s">
        <v>1013</v>
      </c>
      <c r="E19" s="107"/>
      <c r="F19" s="125" t="s">
        <v>21</v>
      </c>
      <c r="G19" s="170" t="s">
        <v>22</v>
      </c>
      <c r="H19" s="171"/>
      <c r="I19" s="172"/>
      <c r="J19" s="141">
        <f>IF(G19="2D Graphics and 2D Gameplay",IF(J11=0.15,-0.05,0),IF(G19="3D Graphics but 2D Gameplay",IF(J11=0.15,-0.02,-0.3),IF(J11=0.15,0,-0.3)))</f>
        <v>0</v>
      </c>
      <c r="K19" s="107"/>
      <c r="L19" s="162"/>
      <c r="M19" s="108"/>
    </row>
    <row r="20" spans="1:13" ht="14.1" customHeight="1" thickBot="1">
      <c r="A20" s="149" t="s">
        <v>997</v>
      </c>
      <c r="B20" s="120" t="s">
        <v>1010</v>
      </c>
      <c r="C20" s="150" t="s">
        <v>1011</v>
      </c>
      <c r="D20" s="122" t="s">
        <v>1014</v>
      </c>
      <c r="E20" s="107"/>
      <c r="F20" s="107"/>
      <c r="G20" s="107"/>
      <c r="H20" s="107"/>
      <c r="I20" s="129" t="s">
        <v>16</v>
      </c>
      <c r="J20" s="142">
        <f>SUM(J17:J19)</f>
        <v>0.75</v>
      </c>
      <c r="K20" s="107"/>
      <c r="L20" s="107"/>
      <c r="M20" s="108"/>
    </row>
    <row r="21" spans="1:13" ht="14.1" customHeight="1" thickBot="1">
      <c r="A21" s="120"/>
      <c r="B21" s="120"/>
      <c r="C21" s="121"/>
      <c r="D21" s="122"/>
      <c r="E21" s="107"/>
      <c r="F21" s="132"/>
      <c r="G21" s="132"/>
      <c r="H21" s="133"/>
      <c r="I21" s="134"/>
      <c r="J21" s="144"/>
      <c r="K21" s="107"/>
      <c r="L21" s="107"/>
      <c r="M21" s="108"/>
    </row>
    <row r="22" spans="1:13" ht="14.1" customHeight="1" thickBot="1">
      <c r="A22" s="120"/>
      <c r="B22" s="120"/>
      <c r="C22" s="121"/>
      <c r="D22" s="122"/>
      <c r="E22" s="107"/>
      <c r="F22" s="194" t="s">
        <v>630</v>
      </c>
      <c r="G22" s="192" t="s">
        <v>820</v>
      </c>
      <c r="H22" s="191"/>
      <c r="I22" s="135" t="s">
        <v>23</v>
      </c>
      <c r="J22" s="189">
        <f>J20+J15</f>
        <v>0.74</v>
      </c>
      <c r="K22" s="107"/>
      <c r="L22" s="173" t="s">
        <v>641</v>
      </c>
      <c r="M22" s="108"/>
    </row>
    <row r="23" spans="1:13" ht="14.1" customHeight="1" thickBot="1">
      <c r="A23" s="120"/>
      <c r="B23" s="120"/>
      <c r="C23" s="121"/>
      <c r="D23" s="122"/>
      <c r="E23" s="107"/>
      <c r="F23" s="195"/>
      <c r="G23" s="193"/>
      <c r="H23" s="191"/>
      <c r="I23" s="136" t="s">
        <v>24</v>
      </c>
      <c r="J23" s="190"/>
      <c r="K23" s="107"/>
      <c r="L23" s="174"/>
      <c r="M23" s="108"/>
    </row>
    <row r="24" spans="1:13" ht="14.1" customHeight="1" thickBot="1">
      <c r="A24" s="120"/>
      <c r="B24" s="120"/>
      <c r="C24" s="121"/>
      <c r="D24" s="122"/>
      <c r="E24" s="107"/>
      <c r="F24" s="132"/>
      <c r="G24" s="132"/>
      <c r="H24" s="133"/>
      <c r="I24" s="133"/>
      <c r="J24" s="133"/>
      <c r="K24" s="107"/>
      <c r="L24" s="107"/>
      <c r="M24" s="108"/>
    </row>
    <row r="25" spans="1:13" ht="14.1" customHeight="1" thickBot="1">
      <c r="A25" s="120"/>
      <c r="B25" s="120"/>
      <c r="C25" s="121"/>
      <c r="D25" s="122"/>
      <c r="E25" s="107"/>
      <c r="F25" s="183" t="s">
        <v>984</v>
      </c>
      <c r="G25" s="184"/>
      <c r="H25" s="184"/>
      <c r="I25" s="184"/>
      <c r="J25" s="185"/>
      <c r="K25" s="107"/>
      <c r="L25" s="107"/>
      <c r="M25" s="108"/>
    </row>
    <row r="26" spans="1:13" ht="14.1" customHeight="1" thickBot="1">
      <c r="A26" s="120"/>
      <c r="B26" s="120"/>
      <c r="C26" s="121"/>
      <c r="D26" s="122"/>
      <c r="E26" s="106"/>
      <c r="F26" s="186"/>
      <c r="G26" s="187"/>
      <c r="H26" s="187"/>
      <c r="I26" s="187"/>
      <c r="J26" s="188"/>
      <c r="K26" s="107"/>
      <c r="L26" s="107"/>
      <c r="M26" s="108"/>
    </row>
    <row r="27" spans="1:13" ht="14.1" customHeight="1" thickBot="1">
      <c r="A27" s="120"/>
      <c r="B27" s="120"/>
      <c r="C27" s="121"/>
      <c r="D27" s="122"/>
      <c r="E27" s="106"/>
      <c r="F27" s="132"/>
      <c r="G27" s="132"/>
      <c r="H27" s="132"/>
      <c r="I27" s="132"/>
      <c r="J27" s="132"/>
      <c r="K27" s="107"/>
      <c r="L27" s="107"/>
      <c r="M27" s="108"/>
    </row>
    <row r="28" spans="1:13" ht="14.1" customHeight="1" thickBot="1">
      <c r="A28" s="120"/>
      <c r="B28" s="120"/>
      <c r="C28" s="121"/>
      <c r="D28" s="122"/>
      <c r="E28" s="106"/>
      <c r="F28" s="182" t="s">
        <v>25</v>
      </c>
      <c r="G28" s="182"/>
      <c r="H28" s="182"/>
      <c r="I28" s="182"/>
      <c r="J28" s="182"/>
      <c r="K28" s="107"/>
      <c r="L28" s="107"/>
      <c r="M28" s="108"/>
    </row>
    <row r="29" spans="1:13" ht="14.1" customHeight="1" thickBot="1">
      <c r="A29" s="120"/>
      <c r="B29" s="120"/>
      <c r="C29" s="121"/>
      <c r="D29" s="122"/>
      <c r="E29" s="106"/>
      <c r="F29" s="179" t="s">
        <v>985</v>
      </c>
      <c r="G29" s="180"/>
      <c r="H29" s="180"/>
      <c r="I29" s="180"/>
      <c r="J29" s="181"/>
      <c r="K29" s="107"/>
      <c r="L29" s="107"/>
      <c r="M29" s="108"/>
    </row>
    <row r="30" spans="1:13" ht="14.1" customHeight="1" thickBot="1">
      <c r="A30" s="120"/>
      <c r="B30" s="120"/>
      <c r="C30" s="121"/>
      <c r="D30" s="122"/>
      <c r="E30" s="106"/>
      <c r="F30" s="179"/>
      <c r="G30" s="180"/>
      <c r="H30" s="180"/>
      <c r="I30" s="180"/>
      <c r="J30" s="181"/>
      <c r="K30" s="107"/>
      <c r="L30" s="107"/>
      <c r="M30" s="108"/>
    </row>
    <row r="31" spans="1:13" ht="14.1" customHeight="1" thickBot="1">
      <c r="A31" s="175" t="s">
        <v>27</v>
      </c>
      <c r="B31" s="176"/>
      <c r="C31" s="177" t="s">
        <v>1016</v>
      </c>
      <c r="D31" s="178"/>
      <c r="E31" s="107"/>
      <c r="F31" s="170"/>
      <c r="G31" s="171"/>
      <c r="H31" s="171"/>
      <c r="I31" s="171"/>
      <c r="J31" s="172"/>
      <c r="K31" s="107"/>
      <c r="L31" s="107"/>
      <c r="M31" s="108"/>
    </row>
    <row r="32" spans="1:13" ht="14.1" customHeight="1">
      <c r="A32" s="106"/>
      <c r="B32" s="106"/>
      <c r="C32" s="106"/>
      <c r="D32" s="106"/>
      <c r="E32" s="106"/>
      <c r="F32" s="107"/>
      <c r="G32" s="107"/>
      <c r="H32" s="107"/>
      <c r="I32" s="129"/>
      <c r="J32" s="127"/>
      <c r="K32" s="107"/>
      <c r="L32" s="107"/>
      <c r="M32" s="108"/>
    </row>
  </sheetData>
  <sheetProtection sheet="1" objects="1" scenarios="1" formatCells="0" formatColumns="0" formatRows="0" insertColumns="0" insertRows="0" insertHyperlinks="0" deleteColumns="0" deleteRows="0" selectLockedCells="1" sort="0"/>
  <mergeCells count="31">
    <mergeCell ref="L22:L23"/>
    <mergeCell ref="A31:B31"/>
    <mergeCell ref="C31:D31"/>
    <mergeCell ref="F29:J31"/>
    <mergeCell ref="F28:J28"/>
    <mergeCell ref="F25:J26"/>
    <mergeCell ref="J22:J23"/>
    <mergeCell ref="H22:H23"/>
    <mergeCell ref="G22:G23"/>
    <mergeCell ref="F22:F23"/>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A1:D1"/>
    <mergeCell ref="F1:J1"/>
    <mergeCell ref="A2:D3"/>
    <mergeCell ref="F2:J3"/>
    <mergeCell ref="A5:D5"/>
    <mergeCell ref="F5:J5"/>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hyperlinks>
    <hyperlink ref="C31"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opLeftCell="A13" workbookViewId="0">
      <selection activeCell="A35" sqref="A35"/>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202" t="s">
        <v>479</v>
      </c>
      <c r="B1" s="203"/>
      <c r="C1" s="203"/>
      <c r="D1" s="203"/>
      <c r="E1" s="203"/>
      <c r="F1" s="203"/>
      <c r="G1" s="203"/>
      <c r="H1" s="203"/>
      <c r="J1" s="213" t="s">
        <v>467</v>
      </c>
      <c r="K1" s="214"/>
      <c r="L1" s="215"/>
      <c r="M1" s="79"/>
      <c r="N1" s="24" t="s">
        <v>424</v>
      </c>
    </row>
    <row r="2" spans="1:15" ht="14.1" customHeight="1">
      <c r="A2" s="202"/>
      <c r="B2" s="203"/>
      <c r="C2" s="203"/>
      <c r="D2" s="203"/>
      <c r="E2" s="203"/>
      <c r="F2" s="203"/>
      <c r="G2" s="203"/>
      <c r="H2" s="203"/>
      <c r="J2" s="216" t="s">
        <v>623</v>
      </c>
      <c r="K2" s="217"/>
      <c r="L2" s="218"/>
      <c r="M2" s="23"/>
      <c r="N2" s="26" t="s">
        <v>417</v>
      </c>
    </row>
    <row r="3" spans="1:15" ht="14.1" customHeight="1">
      <c r="A3" s="202"/>
      <c r="B3" s="203"/>
      <c r="C3" s="203"/>
      <c r="D3" s="203"/>
      <c r="E3" s="203"/>
      <c r="F3" s="203"/>
      <c r="G3" s="203"/>
      <c r="H3" s="203"/>
      <c r="J3" s="216"/>
      <c r="K3" s="217"/>
      <c r="L3" s="218"/>
      <c r="M3" s="23"/>
      <c r="N3" s="26" t="s">
        <v>418</v>
      </c>
    </row>
    <row r="4" spans="1:15" ht="14.1" customHeight="1" thickBot="1">
      <c r="A4" s="2"/>
      <c r="B4" s="5"/>
      <c r="C4" s="8"/>
      <c r="D4" s="201"/>
      <c r="E4" s="201"/>
      <c r="F4" s="43"/>
      <c r="G4" s="201"/>
      <c r="H4" s="201"/>
      <c r="J4" s="216"/>
      <c r="K4" s="217"/>
      <c r="L4" s="218"/>
      <c r="M4" s="34"/>
      <c r="N4" s="26" t="s">
        <v>419</v>
      </c>
      <c r="O4" s="81"/>
    </row>
    <row r="5" spans="1:15" ht="14.1" customHeight="1" thickBot="1">
      <c r="A5" s="204" t="s">
        <v>412</v>
      </c>
      <c r="B5" s="205"/>
      <c r="C5" s="8"/>
      <c r="D5" s="208" t="s">
        <v>633</v>
      </c>
      <c r="E5" s="209"/>
      <c r="F5" s="210"/>
      <c r="G5" s="211">
        <f>Submission!$E$17</f>
        <v>0</v>
      </c>
      <c r="H5" s="212"/>
      <c r="J5" s="216"/>
      <c r="K5" s="217"/>
      <c r="L5" s="218"/>
      <c r="M5" s="34"/>
      <c r="N5" s="26" t="s">
        <v>420</v>
      </c>
      <c r="O5" s="81"/>
    </row>
    <row r="6" spans="1:15" ht="14.1" customHeight="1" thickBot="1">
      <c r="A6" s="206"/>
      <c r="B6" s="207"/>
      <c r="C6" s="43"/>
      <c r="D6" s="201" t="s">
        <v>66</v>
      </c>
      <c r="E6" s="201"/>
      <c r="F6" s="43"/>
      <c r="G6" s="201" t="s">
        <v>67</v>
      </c>
      <c r="H6" s="201"/>
      <c r="J6" s="216"/>
      <c r="K6" s="217"/>
      <c r="L6" s="218"/>
      <c r="M6" s="34"/>
      <c r="N6" s="26" t="s">
        <v>421</v>
      </c>
      <c r="O6" s="81"/>
    </row>
    <row r="7" spans="1:15" ht="14.1" customHeight="1" thickBot="1">
      <c r="A7" s="196">
        <f>'Game Data'!$J$22</f>
        <v>0.74</v>
      </c>
      <c r="B7" s="197"/>
      <c r="C7" s="43"/>
      <c r="D7" s="224" t="s">
        <v>640</v>
      </c>
      <c r="E7" s="225"/>
      <c r="F7" s="5"/>
      <c r="G7" s="224" t="s">
        <v>640</v>
      </c>
      <c r="H7" s="225"/>
      <c r="J7" s="216"/>
      <c r="K7" s="217"/>
      <c r="L7" s="218"/>
      <c r="M7" s="33"/>
      <c r="N7" s="26" t="s">
        <v>422</v>
      </c>
      <c r="O7" s="81"/>
    </row>
    <row r="8" spans="1:15" ht="14.1" customHeight="1" thickBot="1">
      <c r="A8" s="198"/>
      <c r="B8" s="199"/>
      <c r="C8" s="97"/>
      <c r="D8" s="222">
        <f>E17+E26+E35+E44+E53</f>
        <v>-1.9425000000000001</v>
      </c>
      <c r="E8" s="223"/>
      <c r="F8" s="5"/>
      <c r="G8" s="222">
        <f>H17+H26+H35+H44+H53</f>
        <v>-0.80000000000000016</v>
      </c>
      <c r="H8" s="223"/>
      <c r="J8" s="219"/>
      <c r="K8" s="220"/>
      <c r="L8" s="221"/>
      <c r="M8" s="80"/>
      <c r="N8" s="25" t="s">
        <v>423</v>
      </c>
      <c r="O8" s="81"/>
    </row>
    <row r="9" spans="1:15" ht="14.1" customHeight="1" thickBot="1">
      <c r="A9" s="2"/>
      <c r="B9" s="5"/>
      <c r="C9" s="43"/>
      <c r="D9" s="201" t="s">
        <v>66</v>
      </c>
      <c r="E9" s="201"/>
      <c r="F9" s="43"/>
      <c r="G9" s="201" t="s">
        <v>67</v>
      </c>
      <c r="H9" s="201"/>
      <c r="J9" s="82"/>
      <c r="K9" s="82"/>
      <c r="L9" s="82"/>
      <c r="O9" s="83"/>
    </row>
    <row r="10" spans="1:15" ht="14.1" customHeight="1" thickBot="1">
      <c r="A10" s="1" t="s">
        <v>639</v>
      </c>
      <c r="B10" s="6" t="s">
        <v>413</v>
      </c>
      <c r="C10" s="42"/>
      <c r="D10" s="44" t="s">
        <v>7</v>
      </c>
      <c r="E10" s="45" t="s">
        <v>29</v>
      </c>
      <c r="F10" s="42"/>
      <c r="G10" s="44" t="s">
        <v>7</v>
      </c>
      <c r="H10" s="45" t="s">
        <v>29</v>
      </c>
      <c r="J10" s="200" t="s">
        <v>624</v>
      </c>
      <c r="K10" s="200"/>
      <c r="L10" s="200"/>
      <c r="O10" s="84"/>
    </row>
    <row r="11" spans="1:15" ht="14.1" customHeight="1">
      <c r="A11" s="57" t="str">
        <f>"Missing Required (out of "&amp;COUNTIF(TECH!$A$10:'TECH'!$A$201,"Required")&amp;")"</f>
        <v>Missing Required (out of 16)</v>
      </c>
      <c r="B11" s="49">
        <v>-0.1</v>
      </c>
      <c r="C11" s="35"/>
      <c r="D11" s="38">
        <f>TECH!$E$2</f>
        <v>6</v>
      </c>
      <c r="E11" s="46">
        <f t="shared" ref="E11:E16" si="0">B11*D11</f>
        <v>-0.60000000000000009</v>
      </c>
      <c r="F11" s="43"/>
      <c r="G11" s="38">
        <f>TECH!$F$2</f>
        <v>6</v>
      </c>
      <c r="H11" s="46">
        <f t="shared" ref="H11:H16" si="1">$B11*G11</f>
        <v>-0.60000000000000009</v>
      </c>
      <c r="J11" s="228" t="s">
        <v>682</v>
      </c>
      <c r="K11" s="228"/>
      <c r="L11" s="228"/>
      <c r="M11" s="82"/>
      <c r="O11" s="84"/>
    </row>
    <row r="12" spans="1:15" ht="14.1" customHeight="1">
      <c r="A12" s="58" t="str">
        <f>"Missing Basic (out of "&amp;COUNTIF(TECH!$A$10:'TECH'!$A$201,"Basic")&amp;")"</f>
        <v>Missing Basic (out of 30)</v>
      </c>
      <c r="B12" s="50">
        <v>-0.02</v>
      </c>
      <c r="C12" s="35"/>
      <c r="D12" s="39">
        <f>TECH!$E$3</f>
        <v>7.5</v>
      </c>
      <c r="E12" s="47">
        <f t="shared" si="0"/>
        <v>-0.15</v>
      </c>
      <c r="F12" s="43"/>
      <c r="G12" s="39">
        <f>TECH!$F$3</f>
        <v>8.5</v>
      </c>
      <c r="H12" s="47">
        <f t="shared" si="1"/>
        <v>-0.17</v>
      </c>
      <c r="J12" s="228"/>
      <c r="K12" s="228"/>
      <c r="L12" s="228"/>
      <c r="M12" s="82"/>
      <c r="O12" s="84"/>
    </row>
    <row r="13" spans="1:15" ht="14.1" customHeight="1">
      <c r="A13" s="58" t="str">
        <f>"Missing Intermediate (out of "&amp;COUNTIF(TECH!$A$10:'TECH'!$A$201,"Intermediate")&amp;")"</f>
        <v>Missing Intermediate (out of 23)</v>
      </c>
      <c r="B13" s="50">
        <v>-0.01</v>
      </c>
      <c r="C13" s="35"/>
      <c r="D13" s="39">
        <f>TECH!$E$4</f>
        <v>12</v>
      </c>
      <c r="E13" s="47">
        <f t="shared" si="0"/>
        <v>-0.12</v>
      </c>
      <c r="F13" s="43"/>
      <c r="G13" s="39">
        <f>TECH!$F$4</f>
        <v>9</v>
      </c>
      <c r="H13" s="47">
        <f t="shared" si="1"/>
        <v>-0.09</v>
      </c>
      <c r="J13" s="228"/>
      <c r="K13" s="228"/>
      <c r="L13" s="228"/>
      <c r="M13" s="82"/>
      <c r="O13" s="84"/>
    </row>
    <row r="14" spans="1:15" ht="14.1" customHeight="1" thickBot="1">
      <c r="A14" s="58" t="str">
        <f>"Completed Advanced (out of "&amp;COUNTIF(TECH!$A$10:'TECH'!$A$201,"Advanced")&amp;")"</f>
        <v>Completed Advanced (out of 20)</v>
      </c>
      <c r="B14" s="51">
        <v>5.0000000000000001E-3</v>
      </c>
      <c r="C14" s="36"/>
      <c r="D14" s="39">
        <f>TECH!$E$7</f>
        <v>6</v>
      </c>
      <c r="E14" s="47">
        <f t="shared" si="0"/>
        <v>0.03</v>
      </c>
      <c r="F14" s="43"/>
      <c r="G14" s="39">
        <f>TECH!$F$7</f>
        <v>6.5</v>
      </c>
      <c r="H14" s="47">
        <f t="shared" si="1"/>
        <v>3.2500000000000001E-2</v>
      </c>
      <c r="J14" s="85" t="s">
        <v>66</v>
      </c>
      <c r="K14" s="86"/>
      <c r="L14" s="85" t="s">
        <v>67</v>
      </c>
      <c r="M14" s="82"/>
      <c r="O14" s="84"/>
    </row>
    <row r="15" spans="1:15" ht="14.1" customHeight="1">
      <c r="A15" s="58" t="str">
        <f>"Completed Professional (out of "&amp;COUNTIF(TECH!$A$10:'TECH'!$A$201,"Professional")&amp;")"</f>
        <v>Completed Professional (out of 10)</v>
      </c>
      <c r="B15" s="52">
        <v>7.4999999999999997E-3</v>
      </c>
      <c r="C15" s="37"/>
      <c r="D15" s="39">
        <f>TECH!$E$8</f>
        <v>1</v>
      </c>
      <c r="E15" s="47">
        <f t="shared" si="0"/>
        <v>7.4999999999999997E-3</v>
      </c>
      <c r="F15" s="43"/>
      <c r="G15" s="39">
        <f>TECH!$F$8</f>
        <v>1</v>
      </c>
      <c r="H15" s="47">
        <f t="shared" si="1"/>
        <v>7.4999999999999997E-3</v>
      </c>
      <c r="J15" s="226">
        <f>MAX(0,MIN(1,IF($J17 &lt;= 0.95, ROUND($J17,2), FLOOR((0.95+($J17-0.95)/5),0.01))))</f>
        <v>0</v>
      </c>
      <c r="L15" s="226">
        <f>MAX(0,MIN(1,IF($L17 &lt;= 0.95, ROUND($L17,2), FLOOR((0.95+($L17-0.95)/5),0.01))))</f>
        <v>0</v>
      </c>
      <c r="M15" s="82"/>
      <c r="O15" s="84"/>
    </row>
    <row r="16" spans="1:15" ht="14.1" customHeight="1" thickBot="1">
      <c r="A16" s="59" t="str">
        <f>"Completed Exceptional (out of "&amp;COUNTIF(TECH!$A$10:'TECH'!$A$201,"Exceptional")&amp;")"</f>
        <v>Completed Exceptional (out of 13)</v>
      </c>
      <c r="B16" s="53">
        <v>0.01</v>
      </c>
      <c r="C16" s="35"/>
      <c r="D16" s="40">
        <f>TECH!$E$9</f>
        <v>3</v>
      </c>
      <c r="E16" s="48">
        <f t="shared" si="0"/>
        <v>0.03</v>
      </c>
      <c r="F16" s="43"/>
      <c r="G16" s="40">
        <f>TECH!$F$9</f>
        <v>2</v>
      </c>
      <c r="H16" s="48">
        <f t="shared" si="1"/>
        <v>0.02</v>
      </c>
      <c r="J16" s="227"/>
      <c r="L16" s="227"/>
      <c r="M16" s="82"/>
      <c r="O16" s="84"/>
    </row>
    <row r="17" spans="1:13" ht="14.1" customHeight="1">
      <c r="A17" s="2"/>
      <c r="B17" s="5"/>
      <c r="C17" s="43"/>
      <c r="D17" s="22" t="s">
        <v>16</v>
      </c>
      <c r="E17" s="41">
        <f>SUM(E11:E16)</f>
        <v>-0.8025000000000001</v>
      </c>
      <c r="F17" s="43"/>
      <c r="G17" s="22" t="s">
        <v>16</v>
      </c>
      <c r="H17" s="41">
        <f>SUM(H11:H16)</f>
        <v>-0.80000000000000016</v>
      </c>
      <c r="J17" s="87">
        <f>$A$7+$E17+IF($D$8 &gt; 0, $D$8/2, $D$8)</f>
        <v>-2.0050000000000003</v>
      </c>
      <c r="L17" s="87">
        <f>$A$7+$H17+IF($G$8 &gt; 0, $G$8/2, $G$8)+$G$5</f>
        <v>-0.86000000000000032</v>
      </c>
      <c r="M17" s="82"/>
    </row>
    <row r="18" spans="1:13" ht="14.1" customHeight="1" thickBot="1">
      <c r="A18" s="2"/>
      <c r="B18" s="5"/>
      <c r="C18" s="43"/>
      <c r="D18" s="201" t="s">
        <v>66</v>
      </c>
      <c r="E18" s="201"/>
      <c r="F18" s="43"/>
      <c r="G18" s="201" t="s">
        <v>67</v>
      </c>
      <c r="H18" s="201"/>
      <c r="J18" s="88"/>
      <c r="M18" s="78"/>
    </row>
    <row r="19" spans="1:13" ht="14.1" customHeight="1" thickBot="1">
      <c r="A19" s="1" t="s">
        <v>414</v>
      </c>
      <c r="B19" s="6" t="s">
        <v>413</v>
      </c>
      <c r="C19" s="42"/>
      <c r="D19" s="44" t="s">
        <v>7</v>
      </c>
      <c r="E19" s="45" t="s">
        <v>29</v>
      </c>
      <c r="F19" s="42"/>
      <c r="G19" s="44" t="s">
        <v>7</v>
      </c>
      <c r="H19" s="45" t="s">
        <v>29</v>
      </c>
      <c r="J19" s="200" t="s">
        <v>631</v>
      </c>
      <c r="K19" s="200"/>
      <c r="L19" s="200"/>
      <c r="M19" s="83"/>
    </row>
    <row r="20" spans="1:13" ht="14.1" customHeight="1">
      <c r="A20" s="57" t="str">
        <f>"Missing Required (out of "&amp;COUNTIF(DESIGN!$A$10:'DESIGN'!$A$272,"Required")&amp;")"</f>
        <v>Missing Required (out of 4)</v>
      </c>
      <c r="B20" s="49">
        <v>-0.1</v>
      </c>
      <c r="C20" s="35"/>
      <c r="D20" s="38">
        <f>DESIGN!$E$2</f>
        <v>1</v>
      </c>
      <c r="E20" s="46">
        <f t="shared" ref="E20:E25" si="2">B20*D20</f>
        <v>-0.1</v>
      </c>
      <c r="F20" s="43"/>
      <c r="G20" s="38">
        <f>DESIGN!$F$2</f>
        <v>0</v>
      </c>
      <c r="H20" s="46">
        <f t="shared" ref="H20:H25" si="3">$B20*G20</f>
        <v>0</v>
      </c>
      <c r="J20" s="228" t="s">
        <v>638</v>
      </c>
      <c r="K20" s="228"/>
      <c r="L20" s="228"/>
      <c r="M20" s="84"/>
    </row>
    <row r="21" spans="1:13" ht="14.1" customHeight="1">
      <c r="A21" s="58" t="str">
        <f>"Missing Basic (out of "&amp;COUNTIF(DESIGN!$A$10:'DESIGN'!$A$272,"Basic")&amp;")"</f>
        <v>Missing Basic (out of 18)</v>
      </c>
      <c r="B21" s="50">
        <v>-0.02</v>
      </c>
      <c r="C21" s="35"/>
      <c r="D21" s="39">
        <f>DESIGN!$E$3</f>
        <v>11</v>
      </c>
      <c r="E21" s="47">
        <f t="shared" si="2"/>
        <v>-0.22</v>
      </c>
      <c r="F21" s="43"/>
      <c r="G21" s="39">
        <f>DESIGN!$F$3</f>
        <v>0</v>
      </c>
      <c r="H21" s="47">
        <f t="shared" si="3"/>
        <v>0</v>
      </c>
      <c r="J21" s="228"/>
      <c r="K21" s="228"/>
      <c r="L21" s="228"/>
      <c r="M21" s="84"/>
    </row>
    <row r="22" spans="1:13" ht="14.1" customHeight="1">
      <c r="A22" s="58" t="str">
        <f>"Missing Intermediate (out of "&amp;COUNTIF(DESIGN!$A$10:'DESIGN'!$A$272,"Intermediate")&amp;")"</f>
        <v>Missing Intermediate (out of 19)</v>
      </c>
      <c r="B22" s="50">
        <v>-0.01</v>
      </c>
      <c r="C22" s="35"/>
      <c r="D22" s="39">
        <f>DESIGN!$E$4</f>
        <v>19</v>
      </c>
      <c r="E22" s="47">
        <f t="shared" si="2"/>
        <v>-0.19</v>
      </c>
      <c r="F22" s="43"/>
      <c r="G22" s="39">
        <f>DESIGN!$F$4</f>
        <v>0</v>
      </c>
      <c r="H22" s="47">
        <f t="shared" si="3"/>
        <v>0</v>
      </c>
      <c r="J22" s="228"/>
      <c r="K22" s="228"/>
      <c r="L22" s="228"/>
      <c r="M22" s="84"/>
    </row>
    <row r="23" spans="1:13" ht="14.1" customHeight="1" thickBot="1">
      <c r="A23" s="58" t="str">
        <f>"Completed Advanced (out of "&amp;COUNTIF(DESIGN!$A$10:'DESIGN'!$A$272,"Advanced")&amp;")"</f>
        <v>Completed Advanced (out of 23)</v>
      </c>
      <c r="B23" s="51">
        <v>5.0000000000000001E-3</v>
      </c>
      <c r="C23" s="36"/>
      <c r="D23" s="39">
        <f>DESIGN!$E$7</f>
        <v>0</v>
      </c>
      <c r="E23" s="47">
        <f t="shared" si="2"/>
        <v>0</v>
      </c>
      <c r="F23" s="43"/>
      <c r="G23" s="39">
        <f>DESIGN!$F$7</f>
        <v>0</v>
      </c>
      <c r="H23" s="47">
        <f t="shared" si="3"/>
        <v>0</v>
      </c>
      <c r="J23" s="85" t="s">
        <v>66</v>
      </c>
      <c r="K23" s="86"/>
      <c r="L23" s="85" t="s">
        <v>67</v>
      </c>
      <c r="M23" s="84"/>
    </row>
    <row r="24" spans="1:13" ht="14.1" customHeight="1">
      <c r="A24" s="58" t="str">
        <f>"Completed Professional (out of "&amp;COUNTIF(DESIGN!$A$10:'DESIGN'!$A$272,"Professional")&amp;")"</f>
        <v>Completed Professional (out of 28)</v>
      </c>
      <c r="B24" s="52">
        <v>7.4999999999999997E-3</v>
      </c>
      <c r="C24" s="37"/>
      <c r="D24" s="39">
        <f>DESIGN!$E$8</f>
        <v>0</v>
      </c>
      <c r="E24" s="47">
        <f t="shared" si="2"/>
        <v>0</v>
      </c>
      <c r="F24" s="43"/>
      <c r="G24" s="39">
        <f>DESIGN!$F$8</f>
        <v>0</v>
      </c>
      <c r="H24" s="47">
        <f t="shared" si="3"/>
        <v>0</v>
      </c>
      <c r="J24" s="226">
        <f>MAX(0,MIN(1,IF($J26 &lt;= 0.95, ROUND($J26,2), FLOOR((0.95+($J26-0.95)/5),0.01))))</f>
        <v>0</v>
      </c>
      <c r="L24" s="226">
        <f>MAX(0,MIN(1,IF($L26 &lt;= 0.95, ROUND($L26,2), FLOOR((0.95+($L26-0.95)/5),0.01))))</f>
        <v>0</v>
      </c>
      <c r="M24" s="84"/>
    </row>
    <row r="25" spans="1:13" ht="14.1" customHeight="1" thickBot="1">
      <c r="A25" s="59" t="str">
        <f>"Completed Exceptional (out of "&amp;COUNTIF(DESIGN!$A$10:'DESIGN'!$A$272,"Exceptional")&amp;")"</f>
        <v>Completed Exceptional (out of 33)</v>
      </c>
      <c r="B25" s="53">
        <v>0.01</v>
      </c>
      <c r="C25" s="35"/>
      <c r="D25" s="40">
        <f>DESIGN!$E$9</f>
        <v>0</v>
      </c>
      <c r="E25" s="48">
        <f t="shared" si="2"/>
        <v>0</v>
      </c>
      <c r="F25" s="43"/>
      <c r="G25" s="40">
        <f>DESIGN!$F$9</f>
        <v>0</v>
      </c>
      <c r="H25" s="48">
        <f t="shared" si="3"/>
        <v>0</v>
      </c>
      <c r="J25" s="227"/>
      <c r="L25" s="227"/>
      <c r="M25" s="84"/>
    </row>
    <row r="26" spans="1:13" ht="14.1" customHeight="1">
      <c r="A26" s="2"/>
      <c r="B26" s="5"/>
      <c r="C26" s="43"/>
      <c r="D26" s="22" t="s">
        <v>16</v>
      </c>
      <c r="E26" s="41">
        <f>SUM(E20:E25)</f>
        <v>-0.51</v>
      </c>
      <c r="F26" s="43"/>
      <c r="G26" s="22" t="s">
        <v>16</v>
      </c>
      <c r="H26" s="41">
        <f>SUM(H20:H25)</f>
        <v>0</v>
      </c>
      <c r="J26" s="87">
        <f>$A$7+MIN(MAX($E26*2,$E26),$D$8)</f>
        <v>-1.2025000000000001</v>
      </c>
      <c r="L26" s="87">
        <f>$A$7+MIN(MAX($H26*2,$H26),$G$8)+$G$5</f>
        <v>-6.0000000000000164E-2</v>
      </c>
      <c r="M26" s="84"/>
    </row>
    <row r="27" spans="1:13" ht="14.1" customHeight="1" thickBot="1">
      <c r="A27" s="2"/>
      <c r="B27" s="5"/>
      <c r="C27" s="43"/>
      <c r="D27" s="201" t="s">
        <v>66</v>
      </c>
      <c r="E27" s="201"/>
      <c r="F27" s="43"/>
      <c r="G27" s="201" t="s">
        <v>67</v>
      </c>
      <c r="H27" s="201"/>
    </row>
    <row r="28" spans="1:13" ht="14.1" customHeight="1" thickBot="1">
      <c r="A28" s="1" t="s">
        <v>625</v>
      </c>
      <c r="B28" s="6" t="s">
        <v>413</v>
      </c>
      <c r="C28" s="42"/>
      <c r="D28" s="44" t="s">
        <v>7</v>
      </c>
      <c r="E28" s="45" t="s">
        <v>29</v>
      </c>
      <c r="F28" s="42"/>
      <c r="G28" s="44" t="s">
        <v>7</v>
      </c>
      <c r="H28" s="45" t="s">
        <v>29</v>
      </c>
      <c r="J28" s="200" t="s">
        <v>626</v>
      </c>
      <c r="K28" s="200"/>
      <c r="L28" s="200"/>
    </row>
    <row r="29" spans="1:13" ht="14.1" customHeight="1">
      <c r="A29" s="57" t="str">
        <f>"Missing Required (out of "&amp;COUNTIF(ART!$A$10:'ART'!$A$262,"Required")&amp;")"</f>
        <v>Missing Required (out of 2)</v>
      </c>
      <c r="B29" s="49">
        <v>-0.1</v>
      </c>
      <c r="C29" s="35"/>
      <c r="D29" s="38">
        <f>ART!$E$2</f>
        <v>0</v>
      </c>
      <c r="E29" s="46">
        <f t="shared" ref="E29:E34" si="4">B29*D29</f>
        <v>0</v>
      </c>
      <c r="F29" s="43"/>
      <c r="G29" s="38">
        <f>ART!$F$2</f>
        <v>0</v>
      </c>
      <c r="H29" s="46">
        <f t="shared" ref="H29:H34" si="5">$B29*G29</f>
        <v>0</v>
      </c>
      <c r="J29" s="228" t="s">
        <v>627</v>
      </c>
      <c r="K29" s="228"/>
      <c r="L29" s="228"/>
    </row>
    <row r="30" spans="1:13" ht="14.1" customHeight="1">
      <c r="A30" s="58" t="str">
        <f>"Missing Basic (out of "&amp;COUNTIF(ART!$A$10:'ART'!$A$262,"Basic")&amp;")"</f>
        <v>Missing Basic (out of 10)</v>
      </c>
      <c r="B30" s="50">
        <v>-0.02</v>
      </c>
      <c r="C30" s="35"/>
      <c r="D30" s="39">
        <f>ART!$E$3</f>
        <v>2</v>
      </c>
      <c r="E30" s="47">
        <f t="shared" si="4"/>
        <v>-0.04</v>
      </c>
      <c r="F30" s="43"/>
      <c r="G30" s="39">
        <f>ART!$F$3</f>
        <v>0</v>
      </c>
      <c r="H30" s="47">
        <f t="shared" si="5"/>
        <v>0</v>
      </c>
      <c r="J30" s="228"/>
      <c r="K30" s="228"/>
      <c r="L30" s="228"/>
    </row>
    <row r="31" spans="1:13" ht="14.1" customHeight="1">
      <c r="A31" s="58" t="str">
        <f>"Missing Intermediate (out of "&amp;COUNTIF(ART!$A$10:'ART'!$A$262,"Intermediate")&amp;")"</f>
        <v>Missing Intermediate (out of 10)</v>
      </c>
      <c r="B31" s="50">
        <v>-0.01</v>
      </c>
      <c r="C31" s="35"/>
      <c r="D31" s="39">
        <f>ART!$E$4</f>
        <v>3</v>
      </c>
      <c r="E31" s="47">
        <f t="shared" si="4"/>
        <v>-0.03</v>
      </c>
      <c r="F31" s="43"/>
      <c r="G31" s="39">
        <f>ART!$F$4</f>
        <v>0</v>
      </c>
      <c r="H31" s="47">
        <f t="shared" si="5"/>
        <v>0</v>
      </c>
      <c r="J31" s="228"/>
      <c r="K31" s="228"/>
      <c r="L31" s="228"/>
    </row>
    <row r="32" spans="1:13" ht="14.1" customHeight="1" thickBot="1">
      <c r="A32" s="58" t="str">
        <f>"Completed Advanced (out of "&amp;COUNTIF(ART!$A$10:'ART'!$A$262,"Advanced")&amp;")"</f>
        <v>Completed Advanced (out of 10)</v>
      </c>
      <c r="B32" s="51">
        <v>5.0000000000000001E-3</v>
      </c>
      <c r="C32" s="36"/>
      <c r="D32" s="39">
        <f>ART!$E$7</f>
        <v>0</v>
      </c>
      <c r="E32" s="47">
        <f t="shared" si="4"/>
        <v>0</v>
      </c>
      <c r="F32" s="43"/>
      <c r="G32" s="39">
        <f>ART!$F$7</f>
        <v>0</v>
      </c>
      <c r="H32" s="47">
        <f t="shared" si="5"/>
        <v>0</v>
      </c>
      <c r="J32" s="85" t="s">
        <v>66</v>
      </c>
      <c r="K32" s="86"/>
      <c r="L32" s="85" t="s">
        <v>67</v>
      </c>
    </row>
    <row r="33" spans="1:12" ht="14.1" customHeight="1">
      <c r="A33" s="58" t="str">
        <f>"Completed Professional (out of "&amp;COUNTIF(ART!$A$10:'ART'!$A$262,"Professional")&amp;")"</f>
        <v>Completed Professional (out of 12)</v>
      </c>
      <c r="B33" s="52">
        <v>7.4999999999999997E-3</v>
      </c>
      <c r="C33" s="37"/>
      <c r="D33" s="39">
        <f>ART!$E$8</f>
        <v>0</v>
      </c>
      <c r="E33" s="47">
        <f t="shared" si="4"/>
        <v>0</v>
      </c>
      <c r="F33" s="43"/>
      <c r="G33" s="39">
        <f>ART!$F$8</f>
        <v>0</v>
      </c>
      <c r="H33" s="47">
        <f t="shared" si="5"/>
        <v>0</v>
      </c>
      <c r="J33" s="226">
        <f>MAX(0,MIN(1,IF($J35 &lt;= 0.95, ROUND($J35,2), FLOOR((0.95+($J35-0.95)/5),0.01))))</f>
        <v>0</v>
      </c>
      <c r="L33" s="226">
        <f>MAX(0,MIN(1,IF($L35 &lt;= 0.95, ROUND($L35,2), FLOOR((0.95+($L35-0.95)/5),0.01))))</f>
        <v>0</v>
      </c>
    </row>
    <row r="34" spans="1:12" ht="14.1" customHeight="1" thickBot="1">
      <c r="A34" s="59" t="str">
        <f>"Completed Exceptional (out of "&amp;COUNTIF(ART!$A$10:'ART'!$A$262,"Exceptional")&amp;")"</f>
        <v>Completed Exceptional (out of 18)</v>
      </c>
      <c r="B34" s="53">
        <v>0.01</v>
      </c>
      <c r="C34" s="35"/>
      <c r="D34" s="40">
        <f>ART!$E$9</f>
        <v>0</v>
      </c>
      <c r="E34" s="48">
        <f t="shared" si="4"/>
        <v>0</v>
      </c>
      <c r="F34" s="43"/>
      <c r="G34" s="40">
        <f>ART!$F$9</f>
        <v>0</v>
      </c>
      <c r="H34" s="48">
        <f t="shared" si="5"/>
        <v>0</v>
      </c>
      <c r="J34" s="227"/>
      <c r="L34" s="227"/>
    </row>
    <row r="35" spans="1:12" ht="14.1" customHeight="1">
      <c r="A35" s="2"/>
      <c r="B35" s="5"/>
      <c r="C35" s="43"/>
      <c r="D35" s="22" t="s">
        <v>16</v>
      </c>
      <c r="E35" s="41">
        <f>SUM(E29:E34)</f>
        <v>-7.0000000000000007E-2</v>
      </c>
      <c r="F35" s="43"/>
      <c r="G35" s="22" t="s">
        <v>16</v>
      </c>
      <c r="H35" s="41">
        <f>SUM(H29:H34)</f>
        <v>0</v>
      </c>
      <c r="J35" s="87">
        <f>$A$7+MIN(MAX($E35*2,$E35),$D$8)</f>
        <v>-1.2025000000000001</v>
      </c>
      <c r="L35" s="87">
        <f>$A$7+MIN(MAX($H35*2,$H35),$G$8)+$G$5</f>
        <v>-6.0000000000000164E-2</v>
      </c>
    </row>
    <row r="36" spans="1:12" ht="14.1" customHeight="1" thickBot="1">
      <c r="A36" s="2"/>
      <c r="B36" s="5"/>
      <c r="C36" s="43"/>
      <c r="D36" s="201" t="s">
        <v>66</v>
      </c>
      <c r="E36" s="201"/>
      <c r="F36" s="43"/>
      <c r="G36" s="201" t="s">
        <v>67</v>
      </c>
      <c r="H36" s="201"/>
    </row>
    <row r="37" spans="1:12" ht="14.1" customHeight="1" thickBot="1">
      <c r="A37" s="1" t="s">
        <v>416</v>
      </c>
      <c r="B37" s="6" t="s">
        <v>413</v>
      </c>
      <c r="C37" s="42"/>
      <c r="D37" s="44" t="s">
        <v>7</v>
      </c>
      <c r="E37" s="45" t="s">
        <v>29</v>
      </c>
      <c r="F37" s="42"/>
      <c r="G37" s="44" t="s">
        <v>7</v>
      </c>
      <c r="H37" s="45" t="s">
        <v>29</v>
      </c>
      <c r="J37" s="200" t="s">
        <v>628</v>
      </c>
      <c r="K37" s="200"/>
      <c r="L37" s="200"/>
    </row>
    <row r="38" spans="1:12" ht="14.1" customHeight="1">
      <c r="A38" s="57" t="str">
        <f>"Missing Required (out of "&amp;COUNTIF(AUDIO!$A$10:'AUDIO'!$A$247,"Required")&amp;")"</f>
        <v>Missing Required (out of 4)</v>
      </c>
      <c r="B38" s="49">
        <v>-0.1</v>
      </c>
      <c r="C38" s="35"/>
      <c r="D38" s="38">
        <f>AUDIO!$E$2</f>
        <v>1</v>
      </c>
      <c r="E38" s="46">
        <f t="shared" ref="E38:E43" si="6">B38*D38</f>
        <v>-0.1</v>
      </c>
      <c r="F38" s="43"/>
      <c r="G38" s="38">
        <f>AUDIO!$F$2</f>
        <v>0</v>
      </c>
      <c r="H38" s="46">
        <f t="shared" ref="H38:H43" si="7">$B38*G38</f>
        <v>0</v>
      </c>
      <c r="J38" s="228" t="s">
        <v>629</v>
      </c>
      <c r="K38" s="228"/>
      <c r="L38" s="228"/>
    </row>
    <row r="39" spans="1:12" ht="14.1" customHeight="1">
      <c r="A39" s="58" t="str">
        <f>"Missing Basic (out of "&amp;COUNTIF(AUDIO!$A$10:'AUDIO'!$A$247,"Basic")&amp;")"</f>
        <v>Missing Basic (out of 9)</v>
      </c>
      <c r="B39" s="50">
        <v>-0.02</v>
      </c>
      <c r="C39" s="35"/>
      <c r="D39" s="39">
        <f>AUDIO!$E$3</f>
        <v>3</v>
      </c>
      <c r="E39" s="47">
        <f t="shared" si="6"/>
        <v>-0.06</v>
      </c>
      <c r="F39" s="43"/>
      <c r="G39" s="39">
        <f>AUDIO!$F$3</f>
        <v>0</v>
      </c>
      <c r="H39" s="47">
        <f t="shared" si="7"/>
        <v>0</v>
      </c>
      <c r="J39" s="228"/>
      <c r="K39" s="228"/>
      <c r="L39" s="228"/>
    </row>
    <row r="40" spans="1:12" ht="14.1" customHeight="1">
      <c r="A40" s="58" t="str">
        <f>"Missing Intermediate (out of "&amp;COUNTIF(AUDIO!$A$10:'AUDIO'!$A$247,"Intermediate")&amp;")"</f>
        <v>Missing Intermediate (out of 11)</v>
      </c>
      <c r="B40" s="50">
        <v>-0.01</v>
      </c>
      <c r="C40" s="35"/>
      <c r="D40" s="39">
        <f>AUDIO!$E$4</f>
        <v>8</v>
      </c>
      <c r="E40" s="47">
        <f t="shared" si="6"/>
        <v>-0.08</v>
      </c>
      <c r="F40" s="43"/>
      <c r="G40" s="39">
        <f>AUDIO!$F$4</f>
        <v>0</v>
      </c>
      <c r="H40" s="47">
        <f t="shared" si="7"/>
        <v>0</v>
      </c>
      <c r="J40" s="228"/>
      <c r="K40" s="228"/>
      <c r="L40" s="228"/>
    </row>
    <row r="41" spans="1:12" ht="14.1" customHeight="1" thickBot="1">
      <c r="A41" s="58" t="str">
        <f>"Completed Advanced (out of "&amp;COUNTIF(AUDIO!$A$10:'AUDIO'!$A$247,"Advanced")&amp;")"</f>
        <v>Completed Advanced (out of 9)</v>
      </c>
      <c r="B41" s="51">
        <v>5.0000000000000001E-3</v>
      </c>
      <c r="C41" s="36"/>
      <c r="D41" s="39">
        <f>AUDIO!$E$7</f>
        <v>0</v>
      </c>
      <c r="E41" s="47">
        <f t="shared" si="6"/>
        <v>0</v>
      </c>
      <c r="F41" s="43"/>
      <c r="G41" s="39">
        <f>AUDIO!$F$7</f>
        <v>0</v>
      </c>
      <c r="H41" s="47">
        <f t="shared" si="7"/>
        <v>0</v>
      </c>
      <c r="J41" s="85" t="s">
        <v>66</v>
      </c>
      <c r="K41" s="86"/>
      <c r="L41" s="85" t="s">
        <v>67</v>
      </c>
    </row>
    <row r="42" spans="1:12" ht="14.1" customHeight="1">
      <c r="A42" s="58" t="str">
        <f>"Completed Professional (out of "&amp;COUNTIF(AUDIO!$A$10:'AUDIO'!$A$247,"Professional")&amp;")"</f>
        <v>Completed Professional (out of 8)</v>
      </c>
      <c r="B42" s="52">
        <v>7.4999999999999997E-3</v>
      </c>
      <c r="C42" s="37"/>
      <c r="D42" s="39">
        <f>AUDIO!$E$8</f>
        <v>0</v>
      </c>
      <c r="E42" s="47">
        <f t="shared" si="6"/>
        <v>0</v>
      </c>
      <c r="F42" s="43"/>
      <c r="G42" s="39">
        <f>AUDIO!$F$8</f>
        <v>0</v>
      </c>
      <c r="H42" s="47">
        <f t="shared" si="7"/>
        <v>0</v>
      </c>
      <c r="J42" s="226">
        <f>MAX(0,MIN(1,IF($J44 &lt;= 0.95, ROUND($J44,2), FLOOR((0.95+($J44-0.95)/5),0.01))))</f>
        <v>0</v>
      </c>
      <c r="L42" s="226">
        <f>MAX(0,MIN(1,IF($L44 &lt;= 0.95, ROUND($L44,2), FLOOR((0.95+($L44-0.95)/5),0.01))))</f>
        <v>0</v>
      </c>
    </row>
    <row r="43" spans="1:12" ht="14.1" customHeight="1" thickBot="1">
      <c r="A43" s="59" t="str">
        <f>"Completed Exceptional (out of "&amp;COUNTIF(AUDIO!$A$10:'AUDIO'!$A$247,"Exceptional")&amp;")"</f>
        <v>Completed Exceptional (out of 14)</v>
      </c>
      <c r="B43" s="53">
        <v>0.01</v>
      </c>
      <c r="C43" s="35"/>
      <c r="D43" s="40">
        <f>AUDIO!$E$9</f>
        <v>0</v>
      </c>
      <c r="E43" s="48">
        <f t="shared" si="6"/>
        <v>0</v>
      </c>
      <c r="F43" s="43"/>
      <c r="G43" s="40">
        <f>AUDIO!$F$9</f>
        <v>0</v>
      </c>
      <c r="H43" s="48">
        <f t="shared" si="7"/>
        <v>0</v>
      </c>
      <c r="J43" s="227"/>
      <c r="L43" s="227"/>
    </row>
    <row r="44" spans="1:12" ht="14.1" customHeight="1">
      <c r="A44" s="2"/>
      <c r="B44" s="5"/>
      <c r="C44" s="43"/>
      <c r="D44" s="22" t="s">
        <v>16</v>
      </c>
      <c r="E44" s="41">
        <f>SUM(E38:E43)</f>
        <v>-0.24</v>
      </c>
      <c r="F44" s="5"/>
      <c r="G44" s="22" t="s">
        <v>16</v>
      </c>
      <c r="H44" s="41">
        <f>SUM(H38:H43)</f>
        <v>0</v>
      </c>
      <c r="J44" s="87">
        <f>$A$7+MIN(MAX($E44*2,$E44),$D$8)</f>
        <v>-1.2025000000000001</v>
      </c>
      <c r="L44" s="87">
        <f>$A$7+MIN(MAX($H44*2,$H44),$G$8)+$G$5</f>
        <v>-6.0000000000000164E-2</v>
      </c>
    </row>
    <row r="45" spans="1:12" ht="14.1" customHeight="1" thickBot="1">
      <c r="A45" s="2"/>
      <c r="B45" s="5"/>
      <c r="C45" s="43"/>
      <c r="D45" s="201" t="s">
        <v>66</v>
      </c>
      <c r="E45" s="201"/>
      <c r="F45" s="43"/>
      <c r="G45" s="201" t="s">
        <v>67</v>
      </c>
      <c r="H45" s="201"/>
    </row>
    <row r="46" spans="1:12" ht="14.1" customHeight="1" thickBot="1">
      <c r="A46" s="1" t="s">
        <v>415</v>
      </c>
      <c r="B46" s="6" t="s">
        <v>413</v>
      </c>
      <c r="C46" s="42"/>
      <c r="D46" s="44" t="s">
        <v>7</v>
      </c>
      <c r="E46" s="45" t="s">
        <v>29</v>
      </c>
      <c r="F46" s="42"/>
      <c r="G46" s="44" t="s">
        <v>7</v>
      </c>
      <c r="H46" s="45" t="s">
        <v>29</v>
      </c>
    </row>
    <row r="47" spans="1:12" ht="14.1" customHeight="1">
      <c r="A47" s="57" t="str">
        <f>"Missing Required (out of "&amp;COUNTIF(NARRATIVE!$A$10:'NARRATIVE'!$A$237,"Required")&amp;")"</f>
        <v>Missing Required (out of 1)</v>
      </c>
      <c r="B47" s="49">
        <v>-0.1</v>
      </c>
      <c r="C47" s="35"/>
      <c r="D47" s="38">
        <f>NARRATIVE!$E$2</f>
        <v>1</v>
      </c>
      <c r="E47" s="46">
        <f t="shared" ref="E47:E52" si="8">B47*D47</f>
        <v>-0.1</v>
      </c>
      <c r="F47" s="43"/>
      <c r="G47" s="38">
        <f>NARRATIVE!$F$2</f>
        <v>0</v>
      </c>
      <c r="H47" s="46">
        <f t="shared" ref="H47:H52" si="9">$B47*G47</f>
        <v>0</v>
      </c>
    </row>
    <row r="48" spans="1:12" ht="14.1" customHeight="1">
      <c r="A48" s="58" t="str">
        <f>"Missing Basic (out of "&amp;COUNTIF(NARRATIVE!$A$10:'NARRATIVE'!$A$237,"Basic")&amp;")"</f>
        <v>Missing Basic (out of 8)</v>
      </c>
      <c r="B48" s="50">
        <v>-0.02</v>
      </c>
      <c r="C48" s="35"/>
      <c r="D48" s="39">
        <f>NARRATIVE!$E$3</f>
        <v>8</v>
      </c>
      <c r="E48" s="47">
        <f t="shared" si="8"/>
        <v>-0.16</v>
      </c>
      <c r="F48" s="43"/>
      <c r="G48" s="39">
        <f>NARRATIVE!$F$3</f>
        <v>0</v>
      </c>
      <c r="H48" s="47">
        <f t="shared" si="9"/>
        <v>0</v>
      </c>
    </row>
    <row r="49" spans="1:8" ht="14.1" customHeight="1">
      <c r="A49" s="58" t="str">
        <f>"Missing Intermediate (out of "&amp;COUNTIF(NARRATIVE!$A$10:'NARRATIVE'!$A$237,"Intermediate")&amp;")"</f>
        <v>Missing Intermediate (out of 6)</v>
      </c>
      <c r="B49" s="50">
        <v>-0.01</v>
      </c>
      <c r="C49" s="35"/>
      <c r="D49" s="39">
        <f>NARRATIVE!$E$4</f>
        <v>6</v>
      </c>
      <c r="E49" s="47">
        <f t="shared" si="8"/>
        <v>-0.06</v>
      </c>
      <c r="F49" s="43"/>
      <c r="G49" s="39">
        <f>NARRATIVE!$F$4</f>
        <v>0</v>
      </c>
      <c r="H49" s="47">
        <f t="shared" si="9"/>
        <v>0</v>
      </c>
    </row>
    <row r="50" spans="1:8" ht="14.1" customHeight="1">
      <c r="A50" s="58" t="str">
        <f>"Completed Advanced (out of "&amp;COUNTIF(NARRATIVE!$A$10:'NARRATIVE'!$A$237,"Advanced")&amp;")"</f>
        <v>Completed Advanced (out of 9)</v>
      </c>
      <c r="B50" s="51">
        <v>5.0000000000000001E-3</v>
      </c>
      <c r="C50" s="36"/>
      <c r="D50" s="39">
        <f>NARRATIVE!$E$7</f>
        <v>0</v>
      </c>
      <c r="E50" s="47">
        <f t="shared" si="8"/>
        <v>0</v>
      </c>
      <c r="F50" s="43"/>
      <c r="G50" s="39">
        <f>NARRATIVE!$F$7</f>
        <v>0</v>
      </c>
      <c r="H50" s="47">
        <f t="shared" si="9"/>
        <v>0</v>
      </c>
    </row>
    <row r="51" spans="1:8" ht="14.1" customHeight="1">
      <c r="A51" s="58" t="str">
        <f>"Completed Professional (out of "&amp;COUNTIF(NARRATIVE!$A$10:'NARRATIVE'!$A$237,"Professional")&amp;")"</f>
        <v>Completed Professional (out of 8)</v>
      </c>
      <c r="B51" s="52">
        <v>7.4999999999999997E-3</v>
      </c>
      <c r="C51" s="37"/>
      <c r="D51" s="39">
        <f>NARRATIVE!$E$8</f>
        <v>0</v>
      </c>
      <c r="E51" s="47">
        <f t="shared" si="8"/>
        <v>0</v>
      </c>
      <c r="F51" s="43"/>
      <c r="G51" s="39">
        <f>NARRATIVE!$F$8</f>
        <v>0</v>
      </c>
      <c r="H51" s="47">
        <f t="shared" si="9"/>
        <v>0</v>
      </c>
    </row>
    <row r="52" spans="1:8" ht="14.1" customHeight="1" thickBot="1">
      <c r="A52" s="59" t="str">
        <f>"Completed Exceptional (out of "&amp;COUNTIF(NARRATIVE!$A$10:'NARRATIVE'!$A$237,"Exceptional")&amp;")"</f>
        <v>Completed Exceptional (out of 11)</v>
      </c>
      <c r="B52" s="53">
        <v>0.01</v>
      </c>
      <c r="C52" s="35"/>
      <c r="D52" s="40">
        <f>NARRATIVE!$E$9</f>
        <v>0</v>
      </c>
      <c r="E52" s="48">
        <f t="shared" si="8"/>
        <v>0</v>
      </c>
      <c r="F52" s="43"/>
      <c r="G52" s="40">
        <f>NARRATIVE!$F$9</f>
        <v>0</v>
      </c>
      <c r="H52" s="48">
        <f t="shared" si="9"/>
        <v>0</v>
      </c>
    </row>
    <row r="53" spans="1:8" ht="14.1" customHeight="1">
      <c r="A53" s="2"/>
      <c r="B53" s="5"/>
      <c r="C53" s="43"/>
      <c r="D53" s="22" t="s">
        <v>16</v>
      </c>
      <c r="E53" s="41">
        <f>SUM(E47:E52)</f>
        <v>-0.32</v>
      </c>
      <c r="F53" s="5"/>
      <c r="G53" s="22" t="s">
        <v>16</v>
      </c>
      <c r="H53" s="41">
        <f>SUM(H47:H52)</f>
        <v>0</v>
      </c>
    </row>
  </sheetData>
  <mergeCells count="41">
    <mergeCell ref="J42:J43"/>
    <mergeCell ref="L42:L43"/>
    <mergeCell ref="J29:L31"/>
    <mergeCell ref="J33:J34"/>
    <mergeCell ref="L33:L34"/>
    <mergeCell ref="J37:L37"/>
    <mergeCell ref="J38:L40"/>
    <mergeCell ref="J24:J25"/>
    <mergeCell ref="L24:L25"/>
    <mergeCell ref="J28:L28"/>
    <mergeCell ref="G6:H6"/>
    <mergeCell ref="G9:H9"/>
    <mergeCell ref="G18:H18"/>
    <mergeCell ref="G27:H27"/>
    <mergeCell ref="J11:L13"/>
    <mergeCell ref="J15:J16"/>
    <mergeCell ref="L15:L16"/>
    <mergeCell ref="J19:L19"/>
    <mergeCell ref="J20:L22"/>
    <mergeCell ref="D45:E45"/>
    <mergeCell ref="G7:H7"/>
    <mergeCell ref="D7:E7"/>
    <mergeCell ref="D36:E36"/>
    <mergeCell ref="D27:E27"/>
    <mergeCell ref="D18:E18"/>
    <mergeCell ref="D9:E9"/>
    <mergeCell ref="G45:H45"/>
    <mergeCell ref="G36:H36"/>
    <mergeCell ref="A7:B8"/>
    <mergeCell ref="J10:L10"/>
    <mergeCell ref="D6:E6"/>
    <mergeCell ref="A1:H3"/>
    <mergeCell ref="A5:B6"/>
    <mergeCell ref="D4:E4"/>
    <mergeCell ref="G4:H4"/>
    <mergeCell ref="D5:F5"/>
    <mergeCell ref="G5:H5"/>
    <mergeCell ref="J1:L1"/>
    <mergeCell ref="J2:L8"/>
    <mergeCell ref="D8:E8"/>
    <mergeCell ref="G8:H8"/>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election activeCell="F40" sqref="F40"/>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41" t="s">
        <v>28</v>
      </c>
      <c r="B1" s="242"/>
      <c r="C1" s="242"/>
      <c r="D1" s="242"/>
      <c r="E1" s="242"/>
      <c r="F1" s="242"/>
      <c r="G1" s="243"/>
    </row>
    <row r="2" spans="1:7" ht="32.1" customHeight="1" thickBot="1">
      <c r="A2" s="244" t="s">
        <v>46</v>
      </c>
      <c r="B2" s="245"/>
      <c r="C2" s="245"/>
      <c r="D2" s="245"/>
      <c r="E2" s="245"/>
      <c r="F2" s="245"/>
      <c r="G2" s="246"/>
    </row>
    <row r="3" spans="1:7" ht="32.1" customHeight="1" thickBot="1">
      <c r="A3" s="235" t="s">
        <v>821</v>
      </c>
      <c r="B3" s="236"/>
      <c r="C3" s="236"/>
      <c r="D3" s="236"/>
      <c r="E3" s="236"/>
      <c r="F3" s="236"/>
      <c r="G3" s="237"/>
    </row>
    <row r="4" spans="1:7" ht="16.5" thickBot="1">
      <c r="A4" s="244" t="s">
        <v>425</v>
      </c>
      <c r="B4" s="245"/>
      <c r="C4" s="245"/>
      <c r="D4" s="245"/>
      <c r="E4" s="245"/>
      <c r="F4" s="245"/>
      <c r="G4" s="246"/>
    </row>
    <row r="5" spans="1:7" ht="16.5" thickBot="1">
      <c r="A5" s="247" t="s">
        <v>822</v>
      </c>
      <c r="B5" s="248"/>
      <c r="C5" s="248"/>
      <c r="D5" s="248"/>
      <c r="E5" s="248"/>
      <c r="F5" s="248"/>
      <c r="G5" s="249"/>
    </row>
    <row r="6" spans="1:7" ht="14.1" customHeight="1" thickBot="1">
      <c r="A6" s="2"/>
      <c r="B6" s="2"/>
      <c r="C6" s="2"/>
      <c r="D6" s="2"/>
      <c r="E6" s="2"/>
      <c r="F6" s="2"/>
      <c r="G6" s="2"/>
    </row>
    <row r="7" spans="1:7" ht="14.1" customHeight="1" thickBot="1">
      <c r="A7" s="60" t="s">
        <v>633</v>
      </c>
      <c r="B7" s="62"/>
      <c r="C7" s="62" t="s">
        <v>7</v>
      </c>
      <c r="D7" s="62" t="s">
        <v>636</v>
      </c>
      <c r="E7" s="6" t="s">
        <v>29</v>
      </c>
      <c r="F7" s="77" t="s">
        <v>30</v>
      </c>
      <c r="G7" s="64" t="s">
        <v>506</v>
      </c>
    </row>
    <row r="8" spans="1:7" ht="15.75">
      <c r="A8" s="252" t="s">
        <v>634</v>
      </c>
      <c r="B8" s="253"/>
      <c r="C8" s="65">
        <v>0</v>
      </c>
      <c r="D8" s="66">
        <v>0.01</v>
      </c>
      <c r="E8" s="67">
        <f>MIN(C8*D8,0.03)</f>
        <v>0</v>
      </c>
      <c r="F8" s="68"/>
      <c r="G8" s="89" t="s">
        <v>635</v>
      </c>
    </row>
    <row r="9" spans="1:7" ht="15.75">
      <c r="A9" s="255" t="s">
        <v>31</v>
      </c>
      <c r="B9" s="256"/>
      <c r="C9" s="92">
        <v>0</v>
      </c>
      <c r="D9" s="93">
        <v>-0.01</v>
      </c>
      <c r="E9" s="94">
        <f>C9*D9</f>
        <v>0</v>
      </c>
      <c r="F9" s="95"/>
      <c r="G9" s="96" t="s">
        <v>32</v>
      </c>
    </row>
    <row r="10" spans="1:7" ht="15.75">
      <c r="A10" s="257" t="s">
        <v>33</v>
      </c>
      <c r="B10" s="258"/>
      <c r="C10" s="69">
        <v>0</v>
      </c>
      <c r="D10" s="70">
        <v>-0.02</v>
      </c>
      <c r="E10" s="71">
        <f t="shared" ref="E10:E16" si="0">C10*D10</f>
        <v>0</v>
      </c>
      <c r="F10" s="72"/>
      <c r="G10" s="90" t="s">
        <v>34</v>
      </c>
    </row>
    <row r="11" spans="1:7" ht="15.75">
      <c r="A11" s="258" t="s">
        <v>35</v>
      </c>
      <c r="B11" s="258"/>
      <c r="C11" s="69">
        <v>0</v>
      </c>
      <c r="D11" s="70">
        <v>-0.01</v>
      </c>
      <c r="E11" s="71">
        <f t="shared" si="0"/>
        <v>0</v>
      </c>
      <c r="F11" s="72"/>
      <c r="G11" s="90" t="s">
        <v>49</v>
      </c>
    </row>
    <row r="12" spans="1:7" ht="15.75">
      <c r="A12" s="258" t="s">
        <v>632</v>
      </c>
      <c r="B12" s="258"/>
      <c r="C12" s="69">
        <v>0</v>
      </c>
      <c r="D12" s="70">
        <v>-0.02</v>
      </c>
      <c r="E12" s="71">
        <f t="shared" si="0"/>
        <v>0</v>
      </c>
      <c r="F12" s="72"/>
      <c r="G12" s="90" t="s">
        <v>36</v>
      </c>
    </row>
    <row r="13" spans="1:7" ht="15.75">
      <c r="A13" s="258" t="s">
        <v>37</v>
      </c>
      <c r="B13" s="258"/>
      <c r="C13" s="69">
        <v>0</v>
      </c>
      <c r="D13" s="70">
        <v>-0.05</v>
      </c>
      <c r="E13" s="71">
        <f t="shared" si="0"/>
        <v>0</v>
      </c>
      <c r="F13" s="72"/>
      <c r="G13" s="90" t="s">
        <v>471</v>
      </c>
    </row>
    <row r="14" spans="1:7" ht="15.75">
      <c r="A14" s="257" t="s">
        <v>38</v>
      </c>
      <c r="B14" s="258"/>
      <c r="C14" s="69">
        <v>0</v>
      </c>
      <c r="D14" s="70">
        <v>-0.05</v>
      </c>
      <c r="E14" s="71">
        <f t="shared" si="0"/>
        <v>0</v>
      </c>
      <c r="F14" s="72"/>
      <c r="G14" s="90" t="s">
        <v>39</v>
      </c>
    </row>
    <row r="15" spans="1:7" ht="15.75">
      <c r="A15" s="257" t="s">
        <v>40</v>
      </c>
      <c r="B15" s="258"/>
      <c r="C15" s="69">
        <v>0</v>
      </c>
      <c r="D15" s="70">
        <v>-0.05</v>
      </c>
      <c r="E15" s="71">
        <f t="shared" si="0"/>
        <v>0</v>
      </c>
      <c r="F15" s="72"/>
      <c r="G15" s="90" t="s">
        <v>41</v>
      </c>
    </row>
    <row r="16" spans="1:7" ht="16.5" thickBot="1">
      <c r="A16" s="250" t="s">
        <v>42</v>
      </c>
      <c r="B16" s="251"/>
      <c r="C16" s="73">
        <v>0</v>
      </c>
      <c r="D16" s="74">
        <v>-0.3</v>
      </c>
      <c r="E16" s="75">
        <f t="shared" si="0"/>
        <v>0</v>
      </c>
      <c r="F16" s="76"/>
      <c r="G16" s="91" t="s">
        <v>43</v>
      </c>
    </row>
    <row r="17" spans="1:7" ht="14.1" customHeight="1">
      <c r="A17" s="2"/>
      <c r="B17" s="254" t="s">
        <v>637</v>
      </c>
      <c r="C17" s="254"/>
      <c r="D17" s="254"/>
      <c r="E17" s="63">
        <f>SUM(E9:E16)</f>
        <v>0</v>
      </c>
      <c r="F17" s="63"/>
      <c r="G17" s="2"/>
    </row>
    <row r="18" spans="1:7" ht="14.1" customHeight="1" thickBot="1">
      <c r="A18" s="2"/>
      <c r="B18" s="2"/>
      <c r="C18" s="2"/>
      <c r="D18" s="2"/>
      <c r="E18" s="2"/>
      <c r="F18" s="2"/>
      <c r="G18" s="2"/>
    </row>
    <row r="19" spans="1:7" ht="14.1" customHeight="1" thickBot="1">
      <c r="A19" s="4" t="s">
        <v>44</v>
      </c>
      <c r="B19" s="241" t="s">
        <v>45</v>
      </c>
      <c r="C19" s="242"/>
      <c r="D19" s="242"/>
      <c r="E19" s="242"/>
      <c r="F19" s="242"/>
      <c r="G19" s="243"/>
    </row>
    <row r="20" spans="1:7" ht="32.1" customHeight="1" thickBot="1">
      <c r="A20" s="10" t="s">
        <v>503</v>
      </c>
      <c r="B20" s="244" t="s">
        <v>823</v>
      </c>
      <c r="C20" s="245"/>
      <c r="D20" s="245"/>
      <c r="E20" s="245"/>
      <c r="F20" s="245"/>
      <c r="G20" s="246"/>
    </row>
    <row r="21" spans="1:7" ht="60" customHeight="1" thickBot="1">
      <c r="A21" s="10" t="s">
        <v>48</v>
      </c>
      <c r="B21" s="244" t="s">
        <v>50</v>
      </c>
      <c r="C21" s="245"/>
      <c r="D21" s="245"/>
      <c r="E21" s="245"/>
      <c r="F21" s="245"/>
      <c r="G21" s="246"/>
    </row>
    <row r="22" spans="1:7" ht="45.95" customHeight="1" thickBot="1">
      <c r="A22" s="10" t="s">
        <v>47</v>
      </c>
      <c r="B22" s="244" t="s">
        <v>807</v>
      </c>
      <c r="C22" s="245"/>
      <c r="D22" s="245"/>
      <c r="E22" s="245"/>
      <c r="F22" s="245"/>
      <c r="G22" s="246"/>
    </row>
    <row r="23" spans="1:7" ht="32.1" customHeight="1">
      <c r="A23" s="98" t="s">
        <v>789</v>
      </c>
      <c r="B23" s="235" t="s">
        <v>806</v>
      </c>
      <c r="C23" s="236"/>
      <c r="D23" s="236"/>
      <c r="E23" s="236"/>
      <c r="F23" s="236"/>
      <c r="G23" s="237"/>
    </row>
    <row r="24" spans="1:7" ht="15.75">
      <c r="A24" s="99"/>
      <c r="B24" s="229" t="s">
        <v>790</v>
      </c>
      <c r="C24" s="230"/>
      <c r="D24" s="231" t="s">
        <v>791</v>
      </c>
      <c r="E24" s="231"/>
      <c r="F24" s="231"/>
      <c r="G24" s="232"/>
    </row>
    <row r="25" spans="1:7" ht="15.75">
      <c r="A25" s="99"/>
      <c r="B25" s="229" t="s">
        <v>792</v>
      </c>
      <c r="C25" s="230"/>
      <c r="D25" s="231" t="s">
        <v>793</v>
      </c>
      <c r="E25" s="231"/>
      <c r="F25" s="231"/>
      <c r="G25" s="232"/>
    </row>
    <row r="26" spans="1:7" ht="15.75">
      <c r="A26" s="99"/>
      <c r="B26" s="229" t="s">
        <v>794</v>
      </c>
      <c r="C26" s="230"/>
      <c r="D26" s="231" t="s">
        <v>795</v>
      </c>
      <c r="E26" s="231"/>
      <c r="F26" s="231"/>
      <c r="G26" s="232"/>
    </row>
    <row r="27" spans="1:7" ht="15.75">
      <c r="A27" s="99"/>
      <c r="B27" s="229" t="s">
        <v>796</v>
      </c>
      <c r="C27" s="230"/>
      <c r="D27" s="233" t="s">
        <v>797</v>
      </c>
      <c r="E27" s="233"/>
      <c r="F27" s="233"/>
      <c r="G27" s="234"/>
    </row>
    <row r="28" spans="1:7" ht="15.75">
      <c r="A28" s="99"/>
      <c r="B28" s="229" t="s">
        <v>798</v>
      </c>
      <c r="C28" s="230"/>
      <c r="D28" s="231" t="s">
        <v>799</v>
      </c>
      <c r="E28" s="231"/>
      <c r="F28" s="231"/>
      <c r="G28" s="232"/>
    </row>
    <row r="29" spans="1:7" ht="15.75">
      <c r="A29" s="99"/>
      <c r="B29" s="229" t="s">
        <v>800</v>
      </c>
      <c r="C29" s="230"/>
      <c r="D29" s="233" t="s">
        <v>801</v>
      </c>
      <c r="E29" s="233"/>
      <c r="F29" s="233"/>
      <c r="G29" s="234"/>
    </row>
    <row r="30" spans="1:7" ht="15.75">
      <c r="A30" s="99"/>
      <c r="B30" s="229" t="s">
        <v>804</v>
      </c>
      <c r="C30" s="230"/>
      <c r="D30" s="231" t="s">
        <v>805</v>
      </c>
      <c r="E30" s="231"/>
      <c r="F30" s="231"/>
      <c r="G30" s="232"/>
    </row>
    <row r="31" spans="1:7" ht="15.75">
      <c r="A31" s="99"/>
      <c r="B31" s="229" t="s">
        <v>802</v>
      </c>
      <c r="C31" s="230"/>
      <c r="D31" s="233" t="s">
        <v>803</v>
      </c>
      <c r="E31" s="233"/>
      <c r="F31" s="233"/>
      <c r="G31" s="234"/>
    </row>
    <row r="32" spans="1:7" ht="16.5" thickBot="1">
      <c r="A32" s="99"/>
      <c r="B32" s="229" t="s">
        <v>818</v>
      </c>
      <c r="C32" s="230"/>
      <c r="D32" s="233" t="s">
        <v>819</v>
      </c>
      <c r="E32" s="233"/>
      <c r="F32" s="233"/>
      <c r="G32" s="234"/>
    </row>
    <row r="33" spans="1:7" ht="15.75">
      <c r="A33" s="98" t="s">
        <v>808</v>
      </c>
      <c r="B33" s="235" t="s">
        <v>809</v>
      </c>
      <c r="C33" s="236"/>
      <c r="D33" s="236"/>
      <c r="E33" s="236"/>
      <c r="F33" s="236"/>
      <c r="G33" s="237"/>
    </row>
    <row r="34" spans="1:7" ht="15.75">
      <c r="A34" s="99"/>
      <c r="B34" s="229" t="s">
        <v>810</v>
      </c>
      <c r="C34" s="230"/>
      <c r="D34" s="231" t="s">
        <v>815</v>
      </c>
      <c r="E34" s="231"/>
      <c r="F34" s="231"/>
      <c r="G34" s="232"/>
    </row>
    <row r="35" spans="1:7" ht="15.75">
      <c r="A35" s="99"/>
      <c r="B35" s="229" t="s">
        <v>811</v>
      </c>
      <c r="C35" s="230"/>
      <c r="D35" s="231" t="s">
        <v>816</v>
      </c>
      <c r="E35" s="231"/>
      <c r="F35" s="231"/>
      <c r="G35" s="232"/>
    </row>
    <row r="36" spans="1:7" ht="16.5" thickBot="1">
      <c r="A36" s="99"/>
      <c r="B36" s="229" t="s">
        <v>812</v>
      </c>
      <c r="C36" s="230"/>
      <c r="D36" s="231" t="s">
        <v>817</v>
      </c>
      <c r="E36" s="231"/>
      <c r="F36" s="231"/>
      <c r="G36" s="232"/>
    </row>
    <row r="37" spans="1:7" ht="32.1" customHeight="1" thickBot="1">
      <c r="A37" s="103" t="s">
        <v>813</v>
      </c>
      <c r="B37" s="238" t="s">
        <v>814</v>
      </c>
      <c r="C37" s="239"/>
      <c r="D37" s="239"/>
      <c r="E37" s="239"/>
      <c r="F37" s="239"/>
      <c r="G37" s="240"/>
    </row>
  </sheetData>
  <mergeCells count="46">
    <mergeCell ref="A16:B16"/>
    <mergeCell ref="B19:G19"/>
    <mergeCell ref="B20:G20"/>
    <mergeCell ref="B22:G22"/>
    <mergeCell ref="A8:B8"/>
    <mergeCell ref="B21:G21"/>
    <mergeCell ref="B17:D17"/>
    <mergeCell ref="A9:B9"/>
    <mergeCell ref="A10:B10"/>
    <mergeCell ref="A11:B11"/>
    <mergeCell ref="A12:B12"/>
    <mergeCell ref="A13:B13"/>
    <mergeCell ref="A14:B14"/>
    <mergeCell ref="A15:B15"/>
    <mergeCell ref="A1:G1"/>
    <mergeCell ref="A2:G2"/>
    <mergeCell ref="A4:G4"/>
    <mergeCell ref="A3:G3"/>
    <mergeCell ref="A5:G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B23:G23"/>
    <mergeCell ref="B24:C24"/>
    <mergeCell ref="D24:G24"/>
    <mergeCell ref="B25:C25"/>
    <mergeCell ref="D25:G25"/>
    <mergeCell ref="B26:C26"/>
    <mergeCell ref="D26:G26"/>
    <mergeCell ref="B27:C27"/>
    <mergeCell ref="D27:G27"/>
    <mergeCell ref="B28:C28"/>
    <mergeCell ref="D28:G28"/>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7"/>
  <sheetViews>
    <sheetView topLeftCell="B126" zoomScale="125" zoomScaleNormal="125" zoomScalePageLayoutView="125" workbookViewId="0">
      <selection activeCell="C137" sqref="C137"/>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8" ht="14.1" customHeight="1" thickBot="1">
      <c r="A1" s="4" t="s">
        <v>51</v>
      </c>
      <c r="B1" s="4" t="s">
        <v>52</v>
      </c>
      <c r="C1" s="4" t="s">
        <v>53</v>
      </c>
      <c r="D1" s="4"/>
      <c r="E1" s="3" t="str">
        <f>""&amp;COUNTIF(E$10:E$261,$A$2)&amp;" "&amp;$A$2</f>
        <v>0 Untested</v>
      </c>
      <c r="F1" s="3" t="str">
        <f>""&amp;COUNTIF(F$10:F$261,$A$2)&amp;" "&amp;$A$2</f>
        <v>0 Untested</v>
      </c>
      <c r="G1" s="4" t="s">
        <v>622</v>
      </c>
    </row>
    <row r="2" spans="1:8" ht="14.1" customHeight="1" thickBot="1">
      <c r="A2" s="12" t="s">
        <v>54</v>
      </c>
      <c r="B2" s="11" t="s">
        <v>55</v>
      </c>
      <c r="C2" s="259" t="s">
        <v>983</v>
      </c>
      <c r="D2" s="260"/>
      <c r="E2" s="14">
        <f>SUMPRODUCT(($A$10:$A$261="Required")*(E$10:E$261="Missing"))+0.5*SUMPRODUCT(($A$10:$A$261="Required")*(E$10:E$261="Partial"))</f>
        <v>6</v>
      </c>
      <c r="F2" s="14">
        <f>SUMPRODUCT(($A$10:$A$261="Required")*(F$10:F$261="Missing"))+0.5*SUMPRODUCT(($A$10:$A$261="Required")*(F$10:F$261="Partial"))</f>
        <v>6</v>
      </c>
      <c r="G2" s="11" t="str">
        <f>"Required "&amp;$G$1&amp;"s "&amp;A3</f>
        <v>Required TECHs Missing</v>
      </c>
    </row>
    <row r="3" spans="1:8" ht="14.1" customHeight="1" thickBot="1">
      <c r="A3" s="12" t="s">
        <v>56</v>
      </c>
      <c r="B3" s="11" t="s">
        <v>57</v>
      </c>
      <c r="C3" s="261"/>
      <c r="D3" s="262"/>
      <c r="E3" s="14">
        <f>SUMPRODUCT(($A$10:$A$261="Basic")*(E$10:E$261="Missing"))+0.5*SUMPRODUCT(($A$10:$A$261="Basic")*(E$10:E$261="Partial"))</f>
        <v>7.5</v>
      </c>
      <c r="F3" s="14">
        <f>SUMPRODUCT(($A$10:$A$261="Basic")*(F$10:F$261="Missing"))+0.5*SUMPRODUCT(($A$10:$A$261="Basic")*(F$10:F$261="Partial"))</f>
        <v>8.5</v>
      </c>
      <c r="G3" s="11" t="str">
        <f>"Basic "&amp;$G$1&amp;"s "&amp;A3</f>
        <v>Basic TECHs Missing</v>
      </c>
    </row>
    <row r="4" spans="1:8" ht="14.1" customHeight="1" thickBot="1">
      <c r="A4" s="12" t="s">
        <v>58</v>
      </c>
      <c r="B4" s="11" t="s">
        <v>59</v>
      </c>
      <c r="C4" s="261"/>
      <c r="D4" s="262"/>
      <c r="E4" s="14">
        <f>SUMPRODUCT(($A$10:$A$261="Intermediate")*(E$10:E$261="Missing"))+0.5*SUMPRODUCT(($A$10:$A$261="Intermediate")*(E$10:E$261="Partial"))</f>
        <v>12</v>
      </c>
      <c r="F4" s="14">
        <f>SUMPRODUCT(($A$10:$A$261="Intermediate")*(F$10:F$261="Missing"))+0.5*SUMPRODUCT(($A$10:$A$261="Intermediate")*(F$10:F$261="Partial"))</f>
        <v>9</v>
      </c>
      <c r="G4" s="11" t="str">
        <f>"Intermediate "&amp;$G$1&amp;"s "&amp;A3</f>
        <v>Intermediate TECHs Missing</v>
      </c>
    </row>
    <row r="5" spans="1:8" ht="14.1" customHeight="1" thickBot="1">
      <c r="A5" s="12" t="s">
        <v>60</v>
      </c>
      <c r="B5" s="11" t="s">
        <v>61</v>
      </c>
      <c r="C5" s="261"/>
      <c r="D5" s="262"/>
      <c r="E5" s="14">
        <f>SUMPRODUCT(($A$10:$A$261="Intermediate")*(E$10:E$261="Completed"))+SUMPRODUCT(($A$10:$A$261="Intermediate")*(E$10:E$261="Pre-Passed"))+0.5*SUMPRODUCT(($A$10:$A$261="Intermediate")*(E$10:E$261="Partial"))</f>
        <v>8</v>
      </c>
      <c r="F5" s="14">
        <f>SUMPRODUCT(($A$10:$A$261="Intermediate")*(F$10:F$261="Completed"))+SUMPRODUCT(($A$10:$A$261="Intermediate")*(F$10:F$261="Pre-Passed"))+0.5*SUMPRODUCT(($A$10:$A$261="Intermediate")*(F$10:F$261="Partial"))</f>
        <v>11</v>
      </c>
      <c r="G5" s="11" t="str">
        <f>"Intermediate "&amp;$G$1&amp;"s "&amp;A5</f>
        <v>Intermediate TECHs Completed</v>
      </c>
    </row>
    <row r="6" spans="1:8" ht="14.1" customHeight="1" thickBot="1">
      <c r="A6" s="12" t="s">
        <v>62</v>
      </c>
      <c r="B6" s="11" t="s">
        <v>468</v>
      </c>
      <c r="C6" s="261"/>
      <c r="D6" s="262"/>
      <c r="E6" s="14">
        <f>SUMPRODUCT(($A$10:$A$261="Advanced")*(E$10:E$261="Missing"))+0.5*SUMPRODUCT(($A$10:$A$261="Advanced")*(E$10:E$261="Partial"))</f>
        <v>9</v>
      </c>
      <c r="F6" s="14">
        <f>SUMPRODUCT(($A$10:$A$261="Advanced")*(F$10:F$261="Missing"))+0.5*SUMPRODUCT(($A$10:$A$261="Advanced")*(F$10:F$261="Partial"))</f>
        <v>8.5</v>
      </c>
      <c r="G6" s="11" t="str">
        <f>"Advanced "&amp;$G$1&amp;"s "&amp;A3</f>
        <v>Advanced TECHs Missing</v>
      </c>
    </row>
    <row r="7" spans="1:8" ht="14.1" customHeight="1" thickBot="1">
      <c r="A7" s="10" t="s">
        <v>63</v>
      </c>
      <c r="B7" s="11" t="s">
        <v>64</v>
      </c>
      <c r="C7" s="261"/>
      <c r="D7" s="262"/>
      <c r="E7" s="14">
        <f>SUMPRODUCT(($A$10:$A$261="Advanced")*(E$10:E$261="Completed"))+SUMPRODUCT(($A$10:$A$261="Advanced")*(E$10:E$261="Pre-Passed"))+0.5*SUMPRODUCT(($A$10:$A$261="Advanced")*(E$10:E$261="Partial"))</f>
        <v>6</v>
      </c>
      <c r="F7" s="14">
        <f>SUMPRODUCT(($A$10:$A$261="Advanced")*(F$10:F$261="Completed"))+SUMPRODUCT(($A$10:$A$261="Advanced")*(F$10:F$261="Pre-Passed"))+0.5*SUMPRODUCT(($A$10:$A$261="Advanced")*(F$10:F$261="Partial"))</f>
        <v>6.5</v>
      </c>
      <c r="G7" s="11" t="str">
        <f>"Advanced "&amp;$G$1&amp;"s "&amp;A5</f>
        <v>Advanced TECHs Completed</v>
      </c>
    </row>
    <row r="8" spans="1:8" ht="14.1" customHeight="1" thickBot="1">
      <c r="A8" s="265" t="s">
        <v>642</v>
      </c>
      <c r="B8" s="266"/>
      <c r="C8" s="261"/>
      <c r="D8" s="262"/>
      <c r="E8" s="14">
        <f>SUMPRODUCT(($A$10:$A$261="Professional")*(E$10:E$261="Completed"))+SUMPRODUCT(($A$10:$A$261="Professional")*(E$10:E$261="Pre-Passed"))+0.5*SUMPRODUCT(($A$10:$A$261="Professional")*(E$10:E$261="Partial"))</f>
        <v>1</v>
      </c>
      <c r="F8" s="14">
        <f>SUMPRODUCT(($A$10:$A$261="Professional")*(F$10:F$261="Completed"))+SUMPRODUCT(($A$10:$A$261="Professional")*(F$10:F$261="Pre-Passed"))+0.5*SUMPRODUCT(($A$10:$A$261="Professional")*(F$10:F$261="Partial"))</f>
        <v>1</v>
      </c>
      <c r="G8" s="11" t="str">
        <f>"Professional "&amp;$G$1&amp;"s "&amp;A5</f>
        <v>Professional TECHs Completed</v>
      </c>
    </row>
    <row r="9" spans="1:8" ht="14.1" customHeight="1" thickBot="1">
      <c r="A9" s="267" t="s">
        <v>643</v>
      </c>
      <c r="B9" s="268"/>
      <c r="C9" s="263"/>
      <c r="D9" s="264"/>
      <c r="E9" s="14">
        <f>SUMPRODUCT(($A$10:$A$251="Exceptional")*(E$10:E$251="Completed"))+SUMPRODUCT(($A$10:$A$251="Exceptional")*(E$10:E$251="Pre-Passed"))+0.5*SUMPRODUCT(($A$10:$A$251="Exceptional")*(E$10:E$251="Partial"))</f>
        <v>3</v>
      </c>
      <c r="F9" s="14">
        <f>SUMPRODUCT(($A$10:$A$251="Exceptional")*(F$10:F$251="Completed"))+SUMPRODUCT(($A$10:$A$251="Exceptional")*(F$10:F$251="Pre-Passed"))+0.5*SUMPRODUCT(($A$10:$A$251="Exceptional")*(F$10:F$251="Partial"))</f>
        <v>2</v>
      </c>
      <c r="G9" s="11" t="str">
        <f>"Exceptional "&amp;$G$1&amp;"s "&amp;A5</f>
        <v>Exceptional TECHs Completed</v>
      </c>
    </row>
    <row r="10" spans="1:8" ht="14.1" customHeight="1" thickBot="1">
      <c r="A10" s="241" t="s">
        <v>918</v>
      </c>
      <c r="B10" s="243"/>
      <c r="C10" s="4" t="s">
        <v>935</v>
      </c>
      <c r="D10" s="4" t="s">
        <v>472</v>
      </c>
      <c r="E10" s="4" t="s">
        <v>66</v>
      </c>
      <c r="F10" s="4" t="s">
        <v>67</v>
      </c>
      <c r="G10" s="4" t="s">
        <v>473</v>
      </c>
      <c r="H10" s="9" t="s">
        <v>988</v>
      </c>
    </row>
    <row r="11" spans="1:8" ht="26.25" thickBot="1">
      <c r="A11" s="15" t="s">
        <v>68</v>
      </c>
      <c r="B11" s="11" t="s">
        <v>919</v>
      </c>
      <c r="C11" s="11" t="s">
        <v>921</v>
      </c>
      <c r="D11" s="11"/>
      <c r="E11" s="4" t="s">
        <v>56</v>
      </c>
      <c r="F11" s="4" t="s">
        <v>60</v>
      </c>
      <c r="G11" s="11"/>
    </row>
    <row r="12" spans="1:8" ht="26.25" thickBot="1">
      <c r="A12" s="16" t="s">
        <v>70</v>
      </c>
      <c r="B12" s="11" t="s">
        <v>920</v>
      </c>
      <c r="C12" s="11" t="s">
        <v>934</v>
      </c>
      <c r="D12" s="11"/>
      <c r="E12" s="4" t="s">
        <v>56</v>
      </c>
      <c r="F12" s="4" t="s">
        <v>60</v>
      </c>
      <c r="G12" s="11"/>
    </row>
    <row r="13" spans="1:8" ht="16.5" thickBot="1">
      <c r="A13" s="16" t="s">
        <v>70</v>
      </c>
      <c r="B13" s="11" t="s">
        <v>923</v>
      </c>
      <c r="C13" s="11" t="s">
        <v>924</v>
      </c>
      <c r="D13" s="11"/>
      <c r="E13" s="4" t="s">
        <v>56</v>
      </c>
      <c r="F13" s="4" t="s">
        <v>60</v>
      </c>
      <c r="G13" s="11"/>
    </row>
    <row r="14" spans="1:8" ht="26.25" thickBot="1">
      <c r="A14" s="17" t="s">
        <v>72</v>
      </c>
      <c r="B14" s="11" t="s">
        <v>922</v>
      </c>
      <c r="C14" s="11" t="s">
        <v>933</v>
      </c>
      <c r="D14" s="11"/>
      <c r="E14" s="4" t="s">
        <v>56</v>
      </c>
      <c r="F14" s="4" t="s">
        <v>60</v>
      </c>
      <c r="G14" s="11"/>
    </row>
    <row r="15" spans="1:8" ht="16.5" thickBot="1">
      <c r="A15" s="17" t="s">
        <v>72</v>
      </c>
      <c r="B15" s="11" t="s">
        <v>925</v>
      </c>
      <c r="C15" s="11" t="s">
        <v>926</v>
      </c>
      <c r="D15" s="11"/>
      <c r="E15" s="4" t="s">
        <v>56</v>
      </c>
      <c r="F15" s="4" t="s">
        <v>56</v>
      </c>
      <c r="G15" s="11"/>
    </row>
    <row r="16" spans="1:8" ht="16.5" thickBot="1">
      <c r="A16" s="17" t="s">
        <v>469</v>
      </c>
      <c r="B16" s="11" t="s">
        <v>927</v>
      </c>
      <c r="C16" s="11" t="s">
        <v>928</v>
      </c>
      <c r="D16" s="11"/>
      <c r="E16" s="4" t="s">
        <v>56</v>
      </c>
      <c r="F16" s="4" t="s">
        <v>56</v>
      </c>
      <c r="G16" s="11"/>
    </row>
    <row r="17" spans="1:8" ht="14.1" customHeight="1" thickBot="1">
      <c r="A17" s="241" t="s">
        <v>824</v>
      </c>
      <c r="B17" s="243"/>
      <c r="C17" s="4" t="s">
        <v>917</v>
      </c>
      <c r="D17" s="4" t="s">
        <v>472</v>
      </c>
      <c r="E17" s="4" t="s">
        <v>66</v>
      </c>
      <c r="F17" s="4" t="s">
        <v>67</v>
      </c>
      <c r="G17" s="4" t="s">
        <v>473</v>
      </c>
      <c r="H17" s="9" t="s">
        <v>988</v>
      </c>
    </row>
    <row r="18" spans="1:8" ht="26.25" thickBot="1">
      <c r="A18" s="15" t="s">
        <v>68</v>
      </c>
      <c r="B18" s="11" t="s">
        <v>825</v>
      </c>
      <c r="C18" s="11" t="s">
        <v>834</v>
      </c>
      <c r="D18" s="11"/>
      <c r="E18" s="4" t="s">
        <v>60</v>
      </c>
      <c r="F18" s="4" t="s">
        <v>60</v>
      </c>
      <c r="G18" s="11"/>
    </row>
    <row r="19" spans="1:8" ht="16.5" thickBot="1">
      <c r="A19" s="16" t="s">
        <v>70</v>
      </c>
      <c r="B19" s="11" t="s">
        <v>827</v>
      </c>
      <c r="C19" s="11" t="s">
        <v>833</v>
      </c>
      <c r="D19" s="11"/>
      <c r="E19" s="4" t="s">
        <v>60</v>
      </c>
      <c r="F19" s="4" t="s">
        <v>60</v>
      </c>
      <c r="G19" s="11"/>
    </row>
    <row r="20" spans="1:8" ht="16.5" thickBot="1">
      <c r="A20" s="16" t="s">
        <v>70</v>
      </c>
      <c r="B20" s="11" t="s">
        <v>826</v>
      </c>
      <c r="C20" s="11" t="s">
        <v>832</v>
      </c>
      <c r="D20" s="11"/>
      <c r="E20" s="4" t="s">
        <v>58</v>
      </c>
      <c r="F20" s="4" t="s">
        <v>58</v>
      </c>
      <c r="G20" s="11"/>
    </row>
    <row r="21" spans="1:8" ht="16.5" thickBot="1">
      <c r="A21" s="16" t="s">
        <v>70</v>
      </c>
      <c r="B21" s="11" t="s">
        <v>828</v>
      </c>
      <c r="C21" s="11" t="s">
        <v>830</v>
      </c>
      <c r="D21" s="11"/>
      <c r="E21" s="4" t="s">
        <v>60</v>
      </c>
      <c r="F21" s="4" t="s">
        <v>60</v>
      </c>
      <c r="G21" s="11"/>
    </row>
    <row r="22" spans="1:8" ht="16.5" thickBot="1">
      <c r="A22" s="16" t="s">
        <v>70</v>
      </c>
      <c r="B22" s="11" t="s">
        <v>829</v>
      </c>
      <c r="C22" s="11" t="s">
        <v>854</v>
      </c>
      <c r="D22" s="11"/>
      <c r="E22" s="4" t="s">
        <v>60</v>
      </c>
      <c r="F22" s="4" t="s">
        <v>60</v>
      </c>
      <c r="G22" s="11"/>
    </row>
    <row r="23" spans="1:8" ht="16.5" thickBot="1">
      <c r="A23" s="17" t="s">
        <v>72</v>
      </c>
      <c r="B23" s="11" t="s">
        <v>831</v>
      </c>
      <c r="C23" s="11" t="s">
        <v>835</v>
      </c>
      <c r="D23" s="11"/>
      <c r="E23" s="4" t="s">
        <v>60</v>
      </c>
      <c r="F23" s="4" t="s">
        <v>60</v>
      </c>
      <c r="G23" s="11"/>
    </row>
    <row r="24" spans="1:8" ht="16.5" thickBot="1">
      <c r="A24" s="17" t="s">
        <v>72</v>
      </c>
      <c r="B24" s="11" t="s">
        <v>837</v>
      </c>
      <c r="C24" s="11" t="s">
        <v>836</v>
      </c>
      <c r="D24" s="11"/>
      <c r="E24" s="4" t="s">
        <v>56</v>
      </c>
      <c r="F24" s="4" t="s">
        <v>56</v>
      </c>
      <c r="G24" s="11"/>
    </row>
    <row r="25" spans="1:8" ht="16.5" thickBot="1">
      <c r="A25" s="17" t="s">
        <v>72</v>
      </c>
      <c r="B25" s="11" t="s">
        <v>838</v>
      </c>
      <c r="C25" s="11" t="s">
        <v>840</v>
      </c>
      <c r="D25" s="11"/>
      <c r="E25" s="4" t="s">
        <v>60</v>
      </c>
      <c r="F25" s="4" t="s">
        <v>60</v>
      </c>
      <c r="G25" s="11"/>
    </row>
    <row r="26" spans="1:8" ht="16.5" thickBot="1">
      <c r="A26" s="17" t="s">
        <v>72</v>
      </c>
      <c r="B26" s="11" t="s">
        <v>839</v>
      </c>
      <c r="C26" s="11" t="s">
        <v>841</v>
      </c>
      <c r="D26" s="11"/>
      <c r="E26" s="4" t="s">
        <v>60</v>
      </c>
      <c r="F26" s="4" t="s">
        <v>60</v>
      </c>
      <c r="G26" s="11"/>
    </row>
    <row r="27" spans="1:8" ht="16.5" thickBot="1">
      <c r="A27" s="17" t="s">
        <v>96</v>
      </c>
      <c r="B27" s="11" t="s">
        <v>855</v>
      </c>
      <c r="C27" s="11" t="s">
        <v>856</v>
      </c>
      <c r="D27" s="11"/>
      <c r="E27" s="4" t="s">
        <v>56</v>
      </c>
      <c r="F27" s="4" t="s">
        <v>56</v>
      </c>
      <c r="G27" s="11"/>
    </row>
    <row r="28" spans="1:8" ht="16.5" thickBot="1">
      <c r="A28" s="17" t="s">
        <v>96</v>
      </c>
      <c r="B28" s="11" t="s">
        <v>842</v>
      </c>
      <c r="C28" s="11" t="s">
        <v>843</v>
      </c>
      <c r="D28" s="11"/>
      <c r="E28" s="4" t="s">
        <v>56</v>
      </c>
      <c r="F28" s="4" t="s">
        <v>56</v>
      </c>
      <c r="G28" s="11"/>
    </row>
    <row r="29" spans="1:8" ht="16.5" thickBot="1">
      <c r="A29" s="17" t="s">
        <v>96</v>
      </c>
      <c r="B29" s="11" t="s">
        <v>857</v>
      </c>
      <c r="C29" s="11" t="s">
        <v>858</v>
      </c>
      <c r="D29" s="11"/>
      <c r="E29" s="4" t="s">
        <v>56</v>
      </c>
      <c r="F29" s="4" t="s">
        <v>56</v>
      </c>
      <c r="G29" s="11"/>
    </row>
    <row r="30" spans="1:8" ht="16.5" thickBot="1">
      <c r="A30" s="17" t="s">
        <v>96</v>
      </c>
      <c r="B30" s="11" t="s">
        <v>859</v>
      </c>
      <c r="C30" s="11" t="s">
        <v>860</v>
      </c>
      <c r="D30" s="11"/>
      <c r="E30" s="4" t="s">
        <v>56</v>
      </c>
      <c r="F30" s="4" t="s">
        <v>56</v>
      </c>
      <c r="G30" s="11"/>
    </row>
    <row r="31" spans="1:8" ht="16.5" thickBot="1">
      <c r="A31" s="17" t="s">
        <v>469</v>
      </c>
      <c r="B31" s="11" t="s">
        <v>844</v>
      </c>
      <c r="C31" s="11" t="s">
        <v>846</v>
      </c>
      <c r="D31" s="11" t="s">
        <v>986</v>
      </c>
      <c r="E31" s="147" t="s">
        <v>60</v>
      </c>
      <c r="F31" s="4" t="s">
        <v>60</v>
      </c>
      <c r="G31" s="11" t="s">
        <v>989</v>
      </c>
    </row>
    <row r="32" spans="1:8" ht="16.5" thickBot="1">
      <c r="A32" s="17" t="s">
        <v>469</v>
      </c>
      <c r="B32" s="11" t="s">
        <v>845</v>
      </c>
      <c r="C32" s="11" t="s">
        <v>847</v>
      </c>
      <c r="D32" s="11"/>
      <c r="E32" s="4" t="s">
        <v>56</v>
      </c>
      <c r="F32" s="4" t="s">
        <v>56</v>
      </c>
      <c r="G32" s="11"/>
    </row>
    <row r="33" spans="1:8" ht="16.5" thickBot="1">
      <c r="A33" s="17" t="s">
        <v>469</v>
      </c>
      <c r="B33" s="11" t="s">
        <v>848</v>
      </c>
      <c r="C33" s="11" t="s">
        <v>849</v>
      </c>
      <c r="D33" s="11"/>
      <c r="E33" s="4" t="s">
        <v>56</v>
      </c>
      <c r="F33" s="4" t="s">
        <v>56</v>
      </c>
      <c r="G33" s="11"/>
    </row>
    <row r="34" spans="1:8" ht="16.5" thickBot="1">
      <c r="A34" s="17" t="s">
        <v>469</v>
      </c>
      <c r="B34" s="11" t="s">
        <v>850</v>
      </c>
      <c r="C34" s="11" t="s">
        <v>852</v>
      </c>
      <c r="D34" s="11"/>
      <c r="E34" s="4" t="s">
        <v>56</v>
      </c>
      <c r="F34" s="4" t="s">
        <v>56</v>
      </c>
      <c r="G34" s="11"/>
    </row>
    <row r="35" spans="1:8" ht="16.5" thickBot="1">
      <c r="A35" s="17" t="s">
        <v>469</v>
      </c>
      <c r="B35" s="11" t="s">
        <v>851</v>
      </c>
      <c r="C35" s="11" t="s">
        <v>853</v>
      </c>
      <c r="D35" s="11"/>
      <c r="E35" s="4" t="s">
        <v>56</v>
      </c>
      <c r="F35" s="4" t="s">
        <v>56</v>
      </c>
      <c r="G35" s="11"/>
    </row>
    <row r="36" spans="1:8" ht="14.1" customHeight="1" thickBot="1">
      <c r="A36" s="241" t="s">
        <v>861</v>
      </c>
      <c r="B36" s="243"/>
      <c r="C36" s="4" t="s">
        <v>906</v>
      </c>
      <c r="D36" s="4" t="s">
        <v>472</v>
      </c>
      <c r="E36" s="4" t="s">
        <v>66</v>
      </c>
      <c r="F36" s="4" t="s">
        <v>67</v>
      </c>
      <c r="G36" s="4" t="s">
        <v>473</v>
      </c>
      <c r="H36" s="9" t="s">
        <v>988</v>
      </c>
    </row>
    <row r="37" spans="1:8" ht="26.25" thickBot="1">
      <c r="A37" s="15" t="s">
        <v>68</v>
      </c>
      <c r="B37" s="11" t="s">
        <v>862</v>
      </c>
      <c r="C37" s="11" t="s">
        <v>866</v>
      </c>
      <c r="D37" s="11" t="s">
        <v>987</v>
      </c>
      <c r="E37" s="4" t="s">
        <v>62</v>
      </c>
      <c r="F37" s="4" t="s">
        <v>62</v>
      </c>
      <c r="G37" s="11"/>
    </row>
    <row r="38" spans="1:8" ht="16.5" thickBot="1">
      <c r="A38" s="16" t="s">
        <v>70</v>
      </c>
      <c r="B38" s="11" t="s">
        <v>863</v>
      </c>
      <c r="C38" s="11" t="s">
        <v>864</v>
      </c>
      <c r="D38" s="11"/>
      <c r="E38" s="4" t="s">
        <v>62</v>
      </c>
      <c r="F38" s="4" t="s">
        <v>62</v>
      </c>
      <c r="G38" s="11"/>
    </row>
    <row r="39" spans="1:8" ht="16.5" thickBot="1">
      <c r="A39" s="16" t="s">
        <v>70</v>
      </c>
      <c r="B39" s="11" t="s">
        <v>865</v>
      </c>
      <c r="C39" s="11" t="s">
        <v>867</v>
      </c>
      <c r="D39" s="11"/>
      <c r="E39" s="4" t="s">
        <v>62</v>
      </c>
      <c r="F39" s="4" t="s">
        <v>62</v>
      </c>
      <c r="G39" s="11"/>
    </row>
    <row r="40" spans="1:8" ht="16.5" thickBot="1">
      <c r="A40" s="17" t="s">
        <v>72</v>
      </c>
      <c r="B40" s="11" t="s">
        <v>868</v>
      </c>
      <c r="C40" s="11" t="s">
        <v>869</v>
      </c>
      <c r="D40" s="11"/>
      <c r="E40" s="4" t="s">
        <v>62</v>
      </c>
      <c r="F40" s="4" t="s">
        <v>62</v>
      </c>
      <c r="G40" s="11"/>
    </row>
    <row r="41" spans="1:8" ht="16.5" thickBot="1">
      <c r="A41" s="17" t="s">
        <v>72</v>
      </c>
      <c r="B41" s="11" t="s">
        <v>877</v>
      </c>
      <c r="C41" s="11" t="s">
        <v>878</v>
      </c>
      <c r="D41" s="11"/>
      <c r="E41" s="4" t="s">
        <v>62</v>
      </c>
      <c r="F41" s="4" t="s">
        <v>62</v>
      </c>
      <c r="G41" s="11"/>
    </row>
    <row r="42" spans="1:8" ht="16.5" thickBot="1">
      <c r="A42" s="17" t="s">
        <v>72</v>
      </c>
      <c r="B42" s="11" t="s">
        <v>871</v>
      </c>
      <c r="C42" s="11" t="s">
        <v>872</v>
      </c>
      <c r="D42" s="11"/>
      <c r="E42" s="4" t="s">
        <v>62</v>
      </c>
      <c r="F42" s="4" t="s">
        <v>62</v>
      </c>
      <c r="G42" s="11"/>
    </row>
    <row r="43" spans="1:8" ht="16.5" thickBot="1">
      <c r="A43" s="17" t="s">
        <v>96</v>
      </c>
      <c r="B43" s="11" t="s">
        <v>873</v>
      </c>
      <c r="C43" s="11" t="s">
        <v>874</v>
      </c>
      <c r="D43" s="11"/>
      <c r="E43" s="4" t="s">
        <v>62</v>
      </c>
      <c r="F43" s="4" t="s">
        <v>62</v>
      </c>
      <c r="G43" s="11"/>
    </row>
    <row r="44" spans="1:8" ht="16.5" thickBot="1">
      <c r="A44" s="17" t="s">
        <v>96</v>
      </c>
      <c r="B44" s="11" t="s">
        <v>875</v>
      </c>
      <c r="C44" s="11" t="s">
        <v>876</v>
      </c>
      <c r="D44" s="11"/>
      <c r="E44" s="4" t="s">
        <v>62</v>
      </c>
      <c r="F44" s="4" t="s">
        <v>62</v>
      </c>
      <c r="G44" s="11"/>
    </row>
    <row r="45" spans="1:8" ht="16.5" thickBot="1">
      <c r="A45" s="17" t="s">
        <v>469</v>
      </c>
      <c r="B45" s="11" t="s">
        <v>870</v>
      </c>
      <c r="C45" s="11" t="s">
        <v>879</v>
      </c>
      <c r="D45" s="11"/>
      <c r="E45" s="4" t="s">
        <v>62</v>
      </c>
      <c r="F45" s="4" t="s">
        <v>62</v>
      </c>
      <c r="G45" s="11"/>
    </row>
    <row r="46" spans="1:8" ht="16.5" thickBot="1">
      <c r="A46" s="17" t="s">
        <v>469</v>
      </c>
      <c r="B46" s="11" t="s">
        <v>880</v>
      </c>
      <c r="C46" s="11" t="s">
        <v>881</v>
      </c>
      <c r="D46" s="11"/>
      <c r="E46" s="4" t="s">
        <v>62</v>
      </c>
      <c r="F46" s="4" t="s">
        <v>62</v>
      </c>
      <c r="G46" s="11"/>
    </row>
    <row r="47" spans="1:8" ht="14.1" customHeight="1" thickBot="1">
      <c r="A47" s="241" t="s">
        <v>882</v>
      </c>
      <c r="B47" s="243"/>
      <c r="C47" s="4" t="s">
        <v>905</v>
      </c>
      <c r="D47" s="4" t="s">
        <v>472</v>
      </c>
      <c r="E47" s="4" t="s">
        <v>66</v>
      </c>
      <c r="F47" s="4" t="s">
        <v>67</v>
      </c>
      <c r="G47" s="4" t="s">
        <v>473</v>
      </c>
      <c r="H47" s="9" t="s">
        <v>988</v>
      </c>
    </row>
    <row r="48" spans="1:8" ht="26.25" thickBot="1">
      <c r="A48" s="15" t="s">
        <v>68</v>
      </c>
      <c r="B48" s="11" t="s">
        <v>883</v>
      </c>
      <c r="C48" s="11" t="s">
        <v>884</v>
      </c>
      <c r="D48" s="11"/>
      <c r="E48" s="4" t="s">
        <v>60</v>
      </c>
      <c r="F48" s="4" t="s">
        <v>60</v>
      </c>
      <c r="G48" s="11"/>
    </row>
    <row r="49" spans="1:8" ht="16.5" thickBot="1">
      <c r="A49" s="16" t="s">
        <v>70</v>
      </c>
      <c r="B49" s="11" t="s">
        <v>885</v>
      </c>
      <c r="C49" s="11" t="s">
        <v>886</v>
      </c>
      <c r="D49" s="11"/>
      <c r="E49" s="4" t="s">
        <v>60</v>
      </c>
      <c r="F49" s="4" t="s">
        <v>60</v>
      </c>
      <c r="G49" s="11"/>
    </row>
    <row r="50" spans="1:8" ht="26.25" thickBot="1">
      <c r="A50" s="16" t="s">
        <v>70</v>
      </c>
      <c r="B50" s="11" t="s">
        <v>897</v>
      </c>
      <c r="C50" s="11" t="s">
        <v>898</v>
      </c>
      <c r="D50" s="11"/>
      <c r="E50" s="4" t="s">
        <v>60</v>
      </c>
      <c r="F50" s="4" t="s">
        <v>60</v>
      </c>
      <c r="G50" s="11"/>
    </row>
    <row r="51" spans="1:8" ht="16.5" thickBot="1">
      <c r="A51" s="17" t="s">
        <v>72</v>
      </c>
      <c r="B51" s="11" t="s">
        <v>888</v>
      </c>
      <c r="C51" s="11" t="s">
        <v>887</v>
      </c>
      <c r="D51" s="11"/>
      <c r="E51" s="4" t="s">
        <v>56</v>
      </c>
      <c r="F51" s="4" t="s">
        <v>56</v>
      </c>
      <c r="G51" s="11"/>
    </row>
    <row r="52" spans="1:8" ht="16.5" thickBot="1">
      <c r="A52" s="17" t="s">
        <v>72</v>
      </c>
      <c r="B52" s="11" t="s">
        <v>899</v>
      </c>
      <c r="C52" s="11" t="s">
        <v>900</v>
      </c>
      <c r="D52" s="11"/>
      <c r="E52" s="4" t="s">
        <v>60</v>
      </c>
      <c r="F52" s="4" t="s">
        <v>56</v>
      </c>
      <c r="G52" s="11"/>
    </row>
    <row r="53" spans="1:8" ht="51.75" thickBot="1">
      <c r="A53" s="17" t="s">
        <v>72</v>
      </c>
      <c r="B53" s="11" t="s">
        <v>901</v>
      </c>
      <c r="C53" s="11" t="s">
        <v>902</v>
      </c>
      <c r="D53" s="11"/>
      <c r="E53" s="4" t="s">
        <v>60</v>
      </c>
      <c r="F53" s="4" t="s">
        <v>58</v>
      </c>
      <c r="G53" s="11" t="s">
        <v>990</v>
      </c>
    </row>
    <row r="54" spans="1:8" ht="16.5" thickBot="1">
      <c r="A54" s="17" t="s">
        <v>96</v>
      </c>
      <c r="B54" s="11" t="s">
        <v>890</v>
      </c>
      <c r="C54" s="11" t="s">
        <v>889</v>
      </c>
      <c r="D54" s="11"/>
      <c r="E54" s="4" t="s">
        <v>60</v>
      </c>
      <c r="F54" s="4" t="s">
        <v>60</v>
      </c>
      <c r="G54" s="11"/>
    </row>
    <row r="55" spans="1:8" ht="16.5" thickBot="1">
      <c r="A55" s="17" t="s">
        <v>96</v>
      </c>
      <c r="B55" s="11" t="s">
        <v>891</v>
      </c>
      <c r="C55" s="11" t="s">
        <v>892</v>
      </c>
      <c r="D55" s="11"/>
      <c r="E55" s="4" t="s">
        <v>56</v>
      </c>
      <c r="F55" s="4" t="s">
        <v>56</v>
      </c>
      <c r="G55" s="11"/>
    </row>
    <row r="56" spans="1:8" ht="16.5" thickBot="1">
      <c r="A56" s="17" t="s">
        <v>469</v>
      </c>
      <c r="B56" s="11" t="s">
        <v>893</v>
      </c>
      <c r="C56" s="11" t="s">
        <v>894</v>
      </c>
      <c r="D56" s="11"/>
      <c r="E56" s="147" t="s">
        <v>60</v>
      </c>
      <c r="F56" s="4" t="s">
        <v>60</v>
      </c>
      <c r="G56" s="11"/>
    </row>
    <row r="57" spans="1:8" ht="16.5" thickBot="1">
      <c r="A57" s="17" t="s">
        <v>469</v>
      </c>
      <c r="B57" s="11" t="s">
        <v>895</v>
      </c>
      <c r="C57" s="11" t="s">
        <v>896</v>
      </c>
      <c r="D57" s="11"/>
      <c r="E57" s="4" t="s">
        <v>56</v>
      </c>
      <c r="F57" s="4" t="s">
        <v>56</v>
      </c>
      <c r="G57" s="11"/>
    </row>
    <row r="58" spans="1:8" ht="14.1" customHeight="1" thickBot="1">
      <c r="A58" s="241" t="s">
        <v>903</v>
      </c>
      <c r="B58" s="243"/>
      <c r="C58" s="4" t="s">
        <v>904</v>
      </c>
      <c r="D58" s="4" t="s">
        <v>472</v>
      </c>
      <c r="E58" s="4" t="s">
        <v>66</v>
      </c>
      <c r="F58" s="4" t="s">
        <v>67</v>
      </c>
      <c r="G58" s="4" t="s">
        <v>473</v>
      </c>
      <c r="H58" s="9" t="s">
        <v>988</v>
      </c>
    </row>
    <row r="59" spans="1:8" ht="26.25" thickBot="1">
      <c r="A59" s="15" t="s">
        <v>68</v>
      </c>
      <c r="B59" s="11" t="s">
        <v>907</v>
      </c>
      <c r="C59" s="11" t="s">
        <v>908</v>
      </c>
      <c r="D59" s="11"/>
      <c r="E59" s="4" t="s">
        <v>60</v>
      </c>
      <c r="F59" s="4" t="s">
        <v>60</v>
      </c>
      <c r="G59" s="11"/>
    </row>
    <row r="60" spans="1:8" ht="16.5" thickBot="1">
      <c r="A60" s="16" t="s">
        <v>70</v>
      </c>
      <c r="B60" s="11" t="s">
        <v>909</v>
      </c>
      <c r="C60" s="11" t="s">
        <v>910</v>
      </c>
      <c r="D60" s="11"/>
      <c r="E60" s="4" t="s">
        <v>60</v>
      </c>
      <c r="F60" s="4" t="s">
        <v>60</v>
      </c>
      <c r="G60" s="11"/>
    </row>
    <row r="61" spans="1:8" ht="26.25" thickBot="1">
      <c r="A61" s="16" t="s">
        <v>70</v>
      </c>
      <c r="B61" s="11" t="s">
        <v>911</v>
      </c>
      <c r="C61" s="11" t="s">
        <v>912</v>
      </c>
      <c r="D61" s="11"/>
      <c r="E61" s="4" t="s">
        <v>63</v>
      </c>
      <c r="F61" s="4" t="s">
        <v>63</v>
      </c>
      <c r="G61" s="148" t="s">
        <v>991</v>
      </c>
    </row>
    <row r="62" spans="1:8" ht="16.5" thickBot="1">
      <c r="A62" s="17" t="s">
        <v>72</v>
      </c>
      <c r="B62" s="11" t="s">
        <v>888</v>
      </c>
      <c r="C62" s="11" t="s">
        <v>913</v>
      </c>
      <c r="D62" s="11"/>
      <c r="E62" s="4" t="s">
        <v>56</v>
      </c>
      <c r="F62" s="4" t="s">
        <v>56</v>
      </c>
      <c r="G62" s="11"/>
    </row>
    <row r="63" spans="1:8" ht="16.5" thickBot="1">
      <c r="A63" s="17" t="s">
        <v>72</v>
      </c>
      <c r="B63" s="11" t="s">
        <v>901</v>
      </c>
      <c r="C63" s="11" t="s">
        <v>914</v>
      </c>
      <c r="D63" s="11"/>
      <c r="E63" s="4" t="s">
        <v>56</v>
      </c>
      <c r="F63" s="4" t="s">
        <v>60</v>
      </c>
      <c r="G63" s="11"/>
    </row>
    <row r="64" spans="1:8" ht="16.5" thickBot="1">
      <c r="A64" s="17" t="s">
        <v>469</v>
      </c>
      <c r="B64" s="11" t="s">
        <v>916</v>
      </c>
      <c r="C64" s="148" t="s">
        <v>915</v>
      </c>
      <c r="D64" s="11"/>
      <c r="E64" s="4" t="s">
        <v>60</v>
      </c>
      <c r="F64" s="4" t="s">
        <v>56</v>
      </c>
      <c r="G64" s="11"/>
    </row>
    <row r="65" spans="1:8" ht="14.1" customHeight="1" thickBot="1">
      <c r="A65" s="241" t="s">
        <v>470</v>
      </c>
      <c r="B65" s="243"/>
      <c r="C65" s="4" t="s">
        <v>65</v>
      </c>
      <c r="D65" s="4" t="s">
        <v>472</v>
      </c>
      <c r="E65" s="4" t="s">
        <v>66</v>
      </c>
      <c r="F65" s="4" t="s">
        <v>67</v>
      </c>
      <c r="G65" s="4" t="s">
        <v>473</v>
      </c>
      <c r="H65" s="9" t="s">
        <v>988</v>
      </c>
    </row>
    <row r="66" spans="1:8" ht="64.5" thickBot="1">
      <c r="A66" s="15" t="s">
        <v>68</v>
      </c>
      <c r="B66" s="11" t="s">
        <v>73</v>
      </c>
      <c r="C66" s="11" t="s">
        <v>681</v>
      </c>
      <c r="D66" s="11"/>
      <c r="E66" s="4" t="s">
        <v>56</v>
      </c>
      <c r="F66" s="4" t="s">
        <v>56</v>
      </c>
      <c r="G66" s="11"/>
    </row>
    <row r="67" spans="1:8" ht="16.5" thickBot="1">
      <c r="A67" s="15" t="s">
        <v>68</v>
      </c>
      <c r="B67" s="11" t="s">
        <v>74</v>
      </c>
      <c r="C67" s="11" t="s">
        <v>680</v>
      </c>
      <c r="D67" s="11"/>
      <c r="E67" s="4" t="s">
        <v>56</v>
      </c>
      <c r="F67" s="4" t="s">
        <v>56</v>
      </c>
      <c r="G67" s="11"/>
    </row>
    <row r="68" spans="1:8" ht="16.5" thickBot="1">
      <c r="A68" s="15" t="s">
        <v>68</v>
      </c>
      <c r="B68" s="11" t="s">
        <v>75</v>
      </c>
      <c r="C68" s="11" t="s">
        <v>679</v>
      </c>
      <c r="D68" s="11"/>
      <c r="E68" s="4" t="s">
        <v>56</v>
      </c>
      <c r="F68" s="4" t="s">
        <v>56</v>
      </c>
      <c r="G68" s="11"/>
    </row>
    <row r="69" spans="1:8" ht="26.25" thickBot="1">
      <c r="A69" s="15" t="s">
        <v>68</v>
      </c>
      <c r="B69" s="11" t="s">
        <v>76</v>
      </c>
      <c r="C69" s="11" t="s">
        <v>678</v>
      </c>
      <c r="D69" s="11"/>
      <c r="E69" s="4" t="s">
        <v>56</v>
      </c>
      <c r="F69" s="4" t="s">
        <v>56</v>
      </c>
      <c r="G69" s="11"/>
    </row>
    <row r="70" spans="1:8" ht="39" thickBot="1">
      <c r="A70" s="16" t="s">
        <v>70</v>
      </c>
      <c r="B70" s="104" t="s">
        <v>77</v>
      </c>
      <c r="C70" s="105" t="s">
        <v>677</v>
      </c>
      <c r="D70" s="11"/>
      <c r="E70" s="4" t="s">
        <v>56</v>
      </c>
      <c r="F70" s="4" t="s">
        <v>56</v>
      </c>
      <c r="G70" s="11"/>
    </row>
    <row r="71" spans="1:8" ht="90" thickBot="1">
      <c r="A71" s="16" t="s">
        <v>70</v>
      </c>
      <c r="B71" s="11" t="s">
        <v>79</v>
      </c>
      <c r="C71" s="11" t="s">
        <v>427</v>
      </c>
      <c r="D71" s="11"/>
      <c r="E71" s="4" t="s">
        <v>56</v>
      </c>
      <c r="F71" s="4" t="s">
        <v>56</v>
      </c>
      <c r="G71" s="11"/>
    </row>
    <row r="72" spans="1:8" ht="39" thickBot="1">
      <c r="A72" s="16" t="s">
        <v>70</v>
      </c>
      <c r="B72" s="11" t="s">
        <v>78</v>
      </c>
      <c r="C72" s="11" t="s">
        <v>676</v>
      </c>
      <c r="D72" s="11"/>
      <c r="E72" s="4" t="s">
        <v>56</v>
      </c>
      <c r="F72" s="4" t="s">
        <v>56</v>
      </c>
      <c r="G72" s="11"/>
    </row>
    <row r="73" spans="1:8" ht="64.5" thickBot="1">
      <c r="A73" s="18" t="s">
        <v>80</v>
      </c>
      <c r="B73" s="11" t="s">
        <v>81</v>
      </c>
      <c r="C73" s="11" t="s">
        <v>82</v>
      </c>
      <c r="D73" s="11"/>
      <c r="E73" s="4" t="s">
        <v>56</v>
      </c>
      <c r="F73" s="4" t="s">
        <v>56</v>
      </c>
      <c r="G73" s="11"/>
    </row>
    <row r="74" spans="1:8" ht="14.1" customHeight="1" thickBot="1">
      <c r="A74" s="241" t="s">
        <v>83</v>
      </c>
      <c r="B74" s="243"/>
      <c r="C74" s="4" t="s">
        <v>65</v>
      </c>
      <c r="D74" s="4" t="s">
        <v>472</v>
      </c>
      <c r="E74" s="4" t="s">
        <v>66</v>
      </c>
      <c r="F74" s="4" t="s">
        <v>67</v>
      </c>
      <c r="G74" s="4" t="s">
        <v>473</v>
      </c>
      <c r="H74" s="9" t="s">
        <v>988</v>
      </c>
    </row>
    <row r="75" spans="1:8" ht="51.75" thickBot="1">
      <c r="A75" s="15" t="s">
        <v>68</v>
      </c>
      <c r="B75" s="11" t="s">
        <v>84</v>
      </c>
      <c r="C75" s="11" t="s">
        <v>675</v>
      </c>
      <c r="D75" s="11"/>
      <c r="E75" s="4" t="s">
        <v>60</v>
      </c>
      <c r="F75" s="4" t="s">
        <v>60</v>
      </c>
      <c r="G75" s="11"/>
    </row>
    <row r="76" spans="1:8" ht="64.5" thickBot="1">
      <c r="A76" s="15" t="s">
        <v>68</v>
      </c>
      <c r="B76" s="11" t="s">
        <v>85</v>
      </c>
      <c r="C76" s="11" t="s">
        <v>674</v>
      </c>
      <c r="D76" s="11"/>
      <c r="E76" s="4" t="s">
        <v>60</v>
      </c>
      <c r="F76" s="4" t="s">
        <v>60</v>
      </c>
      <c r="G76" s="11"/>
    </row>
    <row r="77" spans="1:8" ht="77.25" thickBot="1">
      <c r="A77" s="16" t="s">
        <v>70</v>
      </c>
      <c r="B77" s="11" t="s">
        <v>86</v>
      </c>
      <c r="C77" s="11" t="s">
        <v>673</v>
      </c>
      <c r="D77" s="11"/>
      <c r="E77" s="4" t="s">
        <v>60</v>
      </c>
      <c r="F77" s="4" t="s">
        <v>60</v>
      </c>
      <c r="G77" s="11"/>
    </row>
    <row r="78" spans="1:8" ht="39" thickBot="1">
      <c r="A78" s="16" t="s">
        <v>70</v>
      </c>
      <c r="B78" s="11" t="s">
        <v>87</v>
      </c>
      <c r="C78" s="11" t="s">
        <v>88</v>
      </c>
      <c r="D78" s="11"/>
      <c r="E78" s="4" t="s">
        <v>60</v>
      </c>
      <c r="F78" s="4" t="s">
        <v>60</v>
      </c>
      <c r="G78" s="11"/>
    </row>
    <row r="79" spans="1:8" ht="51.75" thickBot="1">
      <c r="A79" s="16" t="s">
        <v>70</v>
      </c>
      <c r="B79" s="11" t="s">
        <v>89</v>
      </c>
      <c r="C79" s="11" t="s">
        <v>672</v>
      </c>
      <c r="D79" s="11"/>
      <c r="E79" s="4" t="s">
        <v>60</v>
      </c>
      <c r="F79" s="4" t="s">
        <v>60</v>
      </c>
      <c r="G79" s="11"/>
    </row>
    <row r="80" spans="1:8" ht="64.5" thickBot="1">
      <c r="A80" s="18" t="s">
        <v>80</v>
      </c>
      <c r="B80" s="11" t="s">
        <v>90</v>
      </c>
      <c r="C80" s="11" t="s">
        <v>671</v>
      </c>
      <c r="D80" s="11"/>
      <c r="E80" s="4" t="s">
        <v>60</v>
      </c>
      <c r="F80" s="4" t="s">
        <v>60</v>
      </c>
      <c r="G80" s="11"/>
    </row>
    <row r="81" spans="1:8" ht="16.5" thickBot="1">
      <c r="A81" s="18" t="s">
        <v>80</v>
      </c>
      <c r="B81" s="11" t="s">
        <v>91</v>
      </c>
      <c r="C81" s="11" t="s">
        <v>92</v>
      </c>
      <c r="D81" s="11"/>
      <c r="E81" s="4" t="s">
        <v>60</v>
      </c>
      <c r="F81" s="4" t="s">
        <v>60</v>
      </c>
      <c r="G81" s="11"/>
    </row>
    <row r="82" spans="1:8" ht="39" thickBot="1">
      <c r="A82" s="18" t="s">
        <v>80</v>
      </c>
      <c r="B82" s="11" t="s">
        <v>93</v>
      </c>
      <c r="C82" s="11" t="s">
        <v>670</v>
      </c>
      <c r="D82" s="11"/>
      <c r="E82" s="4" t="s">
        <v>60</v>
      </c>
      <c r="F82" s="4" t="s">
        <v>60</v>
      </c>
      <c r="G82" s="11"/>
    </row>
    <row r="83" spans="1:8" ht="90" thickBot="1">
      <c r="A83" s="18" t="s">
        <v>80</v>
      </c>
      <c r="B83" s="11" t="s">
        <v>94</v>
      </c>
      <c r="C83" s="11" t="s">
        <v>95</v>
      </c>
      <c r="D83" s="11"/>
      <c r="E83" s="4" t="s">
        <v>56</v>
      </c>
      <c r="F83" s="4" t="s">
        <v>56</v>
      </c>
      <c r="G83" s="11"/>
    </row>
    <row r="84" spans="1:8" ht="14.1" customHeight="1" thickBot="1">
      <c r="A84" s="241" t="s">
        <v>97</v>
      </c>
      <c r="B84" s="243"/>
      <c r="C84" s="4" t="s">
        <v>65</v>
      </c>
      <c r="D84" s="4" t="s">
        <v>472</v>
      </c>
      <c r="E84" s="4" t="s">
        <v>66</v>
      </c>
      <c r="F84" s="4" t="s">
        <v>67</v>
      </c>
      <c r="G84" s="4" t="s">
        <v>473</v>
      </c>
      <c r="H84" s="9" t="s">
        <v>988</v>
      </c>
    </row>
    <row r="85" spans="1:8" ht="26.25" thickBot="1">
      <c r="A85" s="15" t="s">
        <v>68</v>
      </c>
      <c r="B85" s="11" t="s">
        <v>669</v>
      </c>
      <c r="C85" s="11" t="s">
        <v>668</v>
      </c>
      <c r="D85" s="11"/>
      <c r="E85" s="4" t="s">
        <v>60</v>
      </c>
      <c r="F85" s="4" t="s">
        <v>60</v>
      </c>
      <c r="G85" s="11"/>
    </row>
    <row r="86" spans="1:8" ht="39" thickBot="1">
      <c r="A86" s="16" t="s">
        <v>70</v>
      </c>
      <c r="B86" s="11" t="s">
        <v>100</v>
      </c>
      <c r="C86" s="11" t="s">
        <v>667</v>
      </c>
      <c r="D86" s="11"/>
      <c r="E86" s="4" t="s">
        <v>63</v>
      </c>
      <c r="F86" s="4" t="s">
        <v>63</v>
      </c>
      <c r="G86" s="148" t="s">
        <v>992</v>
      </c>
    </row>
    <row r="87" spans="1:8" ht="77.25" thickBot="1">
      <c r="A87" s="16" t="s">
        <v>70</v>
      </c>
      <c r="B87" s="11" t="s">
        <v>98</v>
      </c>
      <c r="C87" s="11" t="s">
        <v>666</v>
      </c>
      <c r="D87" s="11"/>
      <c r="E87" s="147" t="s">
        <v>60</v>
      </c>
      <c r="F87" s="147" t="s">
        <v>60</v>
      </c>
      <c r="G87" s="11"/>
    </row>
    <row r="88" spans="1:8" ht="77.25" thickBot="1">
      <c r="A88" s="18" t="s">
        <v>80</v>
      </c>
      <c r="B88" s="11" t="s">
        <v>99</v>
      </c>
      <c r="C88" s="11" t="s">
        <v>665</v>
      </c>
      <c r="D88" s="11"/>
      <c r="E88" s="4" t="s">
        <v>63</v>
      </c>
      <c r="F88" s="4" t="s">
        <v>63</v>
      </c>
      <c r="G88" s="11"/>
    </row>
    <row r="89" spans="1:8" ht="26.25" thickBot="1">
      <c r="A89" s="18" t="s">
        <v>80</v>
      </c>
      <c r="B89" s="11" t="s">
        <v>101</v>
      </c>
      <c r="C89" s="11" t="s">
        <v>102</v>
      </c>
      <c r="D89" s="11"/>
      <c r="E89" s="4" t="s">
        <v>63</v>
      </c>
      <c r="F89" s="4" t="s">
        <v>63</v>
      </c>
      <c r="G89" s="11"/>
    </row>
    <row r="90" spans="1:8" ht="51.75" thickBot="1">
      <c r="A90" s="18" t="s">
        <v>80</v>
      </c>
      <c r="B90" s="11" t="s">
        <v>105</v>
      </c>
      <c r="C90" s="11" t="s">
        <v>507</v>
      </c>
      <c r="D90" s="11"/>
      <c r="E90" s="4" t="s">
        <v>60</v>
      </c>
      <c r="F90" s="4" t="s">
        <v>60</v>
      </c>
      <c r="G90" s="11"/>
    </row>
    <row r="91" spans="1:8" ht="26.25" thickBot="1">
      <c r="A91" s="17" t="s">
        <v>72</v>
      </c>
      <c r="B91" s="11" t="s">
        <v>103</v>
      </c>
      <c r="C91" s="11" t="s">
        <v>104</v>
      </c>
      <c r="D91" s="11"/>
      <c r="E91" s="4" t="s">
        <v>63</v>
      </c>
      <c r="F91" s="4" t="s">
        <v>63</v>
      </c>
      <c r="G91" s="11"/>
    </row>
    <row r="92" spans="1:8" ht="14.1" customHeight="1" thickBot="1">
      <c r="A92" s="241" t="s">
        <v>106</v>
      </c>
      <c r="B92" s="243"/>
      <c r="C92" s="4" t="s">
        <v>65</v>
      </c>
      <c r="D92" s="4" t="s">
        <v>472</v>
      </c>
      <c r="E92" s="4" t="s">
        <v>66</v>
      </c>
      <c r="F92" s="4" t="s">
        <v>67</v>
      </c>
      <c r="G92" s="4" t="s">
        <v>473</v>
      </c>
      <c r="H92" s="9" t="s">
        <v>988</v>
      </c>
    </row>
    <row r="93" spans="1:8" ht="39" thickBot="1">
      <c r="A93" s="15" t="s">
        <v>68</v>
      </c>
      <c r="B93" s="11" t="s">
        <v>107</v>
      </c>
      <c r="C93" s="11" t="s">
        <v>108</v>
      </c>
      <c r="D93" s="11"/>
      <c r="E93" s="4" t="s">
        <v>60</v>
      </c>
      <c r="F93" s="4" t="s">
        <v>60</v>
      </c>
      <c r="G93" s="11"/>
    </row>
    <row r="94" spans="1:8" ht="26.25" thickBot="1">
      <c r="A94" s="16" t="s">
        <v>70</v>
      </c>
      <c r="B94" s="11" t="s">
        <v>109</v>
      </c>
      <c r="C94" s="11" t="s">
        <v>110</v>
      </c>
      <c r="D94" s="11"/>
      <c r="E94" s="4" t="s">
        <v>60</v>
      </c>
      <c r="F94" s="4" t="s">
        <v>60</v>
      </c>
      <c r="G94" s="11"/>
    </row>
    <row r="95" spans="1:8" ht="16.5" thickBot="1">
      <c r="A95" s="18" t="s">
        <v>80</v>
      </c>
      <c r="B95" s="11" t="s">
        <v>111</v>
      </c>
      <c r="C95" s="148" t="s">
        <v>664</v>
      </c>
      <c r="D95" s="11"/>
      <c r="E95" s="4" t="s">
        <v>56</v>
      </c>
      <c r="F95" s="4" t="s">
        <v>56</v>
      </c>
      <c r="G95" s="11"/>
    </row>
    <row r="96" spans="1:8" ht="16.5" thickBot="1">
      <c r="A96" s="17" t="s">
        <v>469</v>
      </c>
      <c r="B96" s="11" t="s">
        <v>112</v>
      </c>
      <c r="C96" s="11" t="s">
        <v>663</v>
      </c>
      <c r="D96" s="11"/>
      <c r="E96" s="4" t="s">
        <v>56</v>
      </c>
      <c r="F96" s="4" t="s">
        <v>56</v>
      </c>
      <c r="G96" s="11"/>
    </row>
    <row r="97" spans="1:8" ht="14.1" customHeight="1" thickBot="1">
      <c r="A97" s="241" t="s">
        <v>113</v>
      </c>
      <c r="B97" s="243"/>
      <c r="C97" s="4" t="s">
        <v>65</v>
      </c>
      <c r="D97" s="4" t="s">
        <v>472</v>
      </c>
      <c r="E97" s="4" t="s">
        <v>66</v>
      </c>
      <c r="F97" s="4" t="s">
        <v>67</v>
      </c>
      <c r="G97" s="4" t="s">
        <v>473</v>
      </c>
      <c r="H97" s="9" t="s">
        <v>988</v>
      </c>
    </row>
    <row r="98" spans="1:8" ht="26.25" thickBot="1">
      <c r="A98" s="16" t="s">
        <v>70</v>
      </c>
      <c r="B98" s="11" t="s">
        <v>114</v>
      </c>
      <c r="C98" s="11" t="s">
        <v>115</v>
      </c>
      <c r="D98" s="11"/>
      <c r="E98" s="4" t="s">
        <v>60</v>
      </c>
      <c r="F98" s="4" t="s">
        <v>60</v>
      </c>
      <c r="G98" s="11"/>
    </row>
    <row r="99" spans="1:8" ht="16.5" thickBot="1">
      <c r="A99" s="16" t="s">
        <v>70</v>
      </c>
      <c r="B99" s="11" t="s">
        <v>116</v>
      </c>
      <c r="C99" s="11" t="s">
        <v>117</v>
      </c>
      <c r="D99" s="11"/>
      <c r="E99" s="4" t="s">
        <v>60</v>
      </c>
      <c r="F99" s="4" t="s">
        <v>60</v>
      </c>
      <c r="G99" s="11"/>
    </row>
    <row r="100" spans="1:8" ht="26.25" thickBot="1">
      <c r="A100" s="16" t="s">
        <v>70</v>
      </c>
      <c r="B100" s="11" t="s">
        <v>118</v>
      </c>
      <c r="C100" s="148" t="s">
        <v>662</v>
      </c>
      <c r="D100" s="148" t="s">
        <v>993</v>
      </c>
      <c r="E100" s="147" t="s">
        <v>60</v>
      </c>
      <c r="F100" s="4" t="s">
        <v>56</v>
      </c>
      <c r="G100" s="148" t="s">
        <v>994</v>
      </c>
    </row>
    <row r="101" spans="1:8" ht="39" thickBot="1">
      <c r="A101" s="27" t="s">
        <v>80</v>
      </c>
      <c r="B101" s="11" t="s">
        <v>119</v>
      </c>
      <c r="C101" s="11" t="s">
        <v>120</v>
      </c>
      <c r="D101" s="11"/>
      <c r="E101" s="4" t="s">
        <v>56</v>
      </c>
      <c r="F101" s="4" t="s">
        <v>60</v>
      </c>
      <c r="G101" s="11"/>
    </row>
    <row r="102" spans="1:8" ht="51.75" thickBot="1">
      <c r="A102" s="27" t="s">
        <v>80</v>
      </c>
      <c r="B102" s="11" t="s">
        <v>121</v>
      </c>
      <c r="C102" s="11" t="s">
        <v>661</v>
      </c>
      <c r="D102" s="11"/>
      <c r="E102" s="4" t="s">
        <v>56</v>
      </c>
      <c r="F102" s="4" t="s">
        <v>60</v>
      </c>
      <c r="G102" s="11"/>
    </row>
    <row r="103" spans="1:8" ht="39" thickBot="1">
      <c r="A103" s="27" t="s">
        <v>80</v>
      </c>
      <c r="B103" s="11" t="s">
        <v>122</v>
      </c>
      <c r="C103" s="11" t="s">
        <v>660</v>
      </c>
      <c r="D103" s="11"/>
      <c r="E103" s="4" t="s">
        <v>56</v>
      </c>
      <c r="F103" s="4" t="s">
        <v>60</v>
      </c>
      <c r="G103" s="11"/>
    </row>
    <row r="104" spans="1:8" ht="64.5" thickBot="1">
      <c r="A104" s="27" t="s">
        <v>80</v>
      </c>
      <c r="B104" s="11" t="s">
        <v>123</v>
      </c>
      <c r="C104" s="11" t="s">
        <v>659</v>
      </c>
      <c r="D104" s="11"/>
      <c r="E104" s="4" t="s">
        <v>56</v>
      </c>
      <c r="F104" s="4" t="s">
        <v>60</v>
      </c>
      <c r="G104" s="11"/>
    </row>
    <row r="105" spans="1:8" ht="51.75" thickBot="1">
      <c r="A105" s="27" t="s">
        <v>80</v>
      </c>
      <c r="B105" s="11" t="s">
        <v>125</v>
      </c>
      <c r="C105" s="11" t="s">
        <v>656</v>
      </c>
      <c r="D105" s="11"/>
      <c r="E105" s="4" t="s">
        <v>56</v>
      </c>
      <c r="F105" s="4" t="s">
        <v>56</v>
      </c>
      <c r="G105" s="11"/>
    </row>
    <row r="106" spans="1:8" ht="51.75" thickBot="1">
      <c r="A106" s="17" t="s">
        <v>72</v>
      </c>
      <c r="B106" s="11" t="s">
        <v>124</v>
      </c>
      <c r="C106" s="11" t="s">
        <v>655</v>
      </c>
      <c r="D106" s="11"/>
      <c r="E106" s="4" t="s">
        <v>56</v>
      </c>
      <c r="F106" s="4" t="s">
        <v>56</v>
      </c>
      <c r="G106" s="11"/>
    </row>
    <row r="107" spans="1:8" ht="14.1" customHeight="1" thickBot="1">
      <c r="A107" s="241" t="s">
        <v>126</v>
      </c>
      <c r="B107" s="243"/>
      <c r="C107" s="4" t="s">
        <v>65</v>
      </c>
      <c r="D107" s="4" t="s">
        <v>472</v>
      </c>
      <c r="E107" s="4" t="s">
        <v>66</v>
      </c>
      <c r="F107" s="4" t="s">
        <v>67</v>
      </c>
      <c r="G107" s="4" t="s">
        <v>473</v>
      </c>
      <c r="H107" s="9" t="s">
        <v>988</v>
      </c>
    </row>
    <row r="108" spans="1:8" ht="16.5" thickBot="1">
      <c r="A108" s="15" t="s">
        <v>70</v>
      </c>
      <c r="B108" s="11" t="s">
        <v>127</v>
      </c>
      <c r="C108" s="11" t="s">
        <v>654</v>
      </c>
      <c r="D108" s="11"/>
      <c r="E108" s="147" t="s">
        <v>60</v>
      </c>
      <c r="F108" s="4" t="s">
        <v>60</v>
      </c>
      <c r="G108" s="11"/>
    </row>
    <row r="109" spans="1:8" ht="16.5" thickBot="1">
      <c r="A109" s="16" t="s">
        <v>80</v>
      </c>
      <c r="B109" s="11" t="s">
        <v>128</v>
      </c>
      <c r="C109" s="11" t="s">
        <v>653</v>
      </c>
      <c r="D109" s="11"/>
      <c r="E109" s="4" t="s">
        <v>60</v>
      </c>
      <c r="F109" s="4" t="s">
        <v>60</v>
      </c>
      <c r="G109" s="11"/>
    </row>
    <row r="110" spans="1:8" ht="26.25" thickBot="1">
      <c r="A110" s="16" t="s">
        <v>80</v>
      </c>
      <c r="B110" s="11" t="s">
        <v>129</v>
      </c>
      <c r="C110" s="11" t="s">
        <v>130</v>
      </c>
      <c r="D110" s="11"/>
      <c r="E110" s="4" t="s">
        <v>60</v>
      </c>
      <c r="F110" s="4" t="s">
        <v>60</v>
      </c>
      <c r="G110" s="11"/>
    </row>
    <row r="111" spans="1:8" ht="26.25" thickBot="1">
      <c r="A111" s="18" t="s">
        <v>80</v>
      </c>
      <c r="B111" s="11" t="s">
        <v>131</v>
      </c>
      <c r="C111" s="11" t="s">
        <v>132</v>
      </c>
      <c r="D111" s="11"/>
      <c r="E111" s="4" t="s">
        <v>56</v>
      </c>
      <c r="F111" s="4" t="s">
        <v>60</v>
      </c>
      <c r="G111" s="11"/>
    </row>
    <row r="112" spans="1:8" ht="14.1" customHeight="1" thickBot="1">
      <c r="A112" s="241" t="s">
        <v>481</v>
      </c>
      <c r="B112" s="243"/>
      <c r="C112" s="4" t="s">
        <v>65</v>
      </c>
      <c r="D112" s="4" t="s">
        <v>472</v>
      </c>
      <c r="E112" s="4" t="s">
        <v>66</v>
      </c>
      <c r="F112" s="4" t="s">
        <v>67</v>
      </c>
      <c r="G112" s="4" t="s">
        <v>473</v>
      </c>
      <c r="H112" s="9" t="s">
        <v>988</v>
      </c>
    </row>
    <row r="113" spans="1:8" ht="128.25" thickBot="1">
      <c r="A113" s="16" t="s">
        <v>70</v>
      </c>
      <c r="B113" s="11" t="s">
        <v>136</v>
      </c>
      <c r="C113" s="11" t="s">
        <v>652</v>
      </c>
      <c r="D113" s="11"/>
      <c r="E113" s="4" t="s">
        <v>56</v>
      </c>
      <c r="F113" s="4" t="s">
        <v>56</v>
      </c>
      <c r="G113" s="11"/>
    </row>
    <row r="114" spans="1:8" ht="26.25" thickBot="1">
      <c r="A114" s="18" t="s">
        <v>80</v>
      </c>
      <c r="B114" s="11" t="s">
        <v>428</v>
      </c>
      <c r="C114" s="11" t="s">
        <v>650</v>
      </c>
      <c r="D114" s="11"/>
      <c r="E114" s="4" t="s">
        <v>56</v>
      </c>
      <c r="F114" s="4" t="s">
        <v>56</v>
      </c>
      <c r="G114" s="11"/>
    </row>
    <row r="115" spans="1:8" ht="26.25" thickBot="1">
      <c r="A115" s="17" t="s">
        <v>72</v>
      </c>
      <c r="B115" s="11" t="s">
        <v>474</v>
      </c>
      <c r="C115" s="11" t="s">
        <v>482</v>
      </c>
      <c r="D115" s="11"/>
      <c r="E115" s="4" t="s">
        <v>56</v>
      </c>
      <c r="F115" s="4" t="s">
        <v>56</v>
      </c>
      <c r="G115" s="11"/>
    </row>
    <row r="116" spans="1:8" ht="26.25" thickBot="1">
      <c r="A116" s="19" t="s">
        <v>96</v>
      </c>
      <c r="B116" s="11" t="s">
        <v>140</v>
      </c>
      <c r="C116" s="11" t="s">
        <v>483</v>
      </c>
      <c r="D116" s="11"/>
      <c r="E116" s="4" t="s">
        <v>56</v>
      </c>
      <c r="F116" s="4" t="s">
        <v>56</v>
      </c>
      <c r="G116" s="11"/>
    </row>
    <row r="117" spans="1:8" ht="26.25" thickBot="1">
      <c r="A117" s="17" t="s">
        <v>469</v>
      </c>
      <c r="B117" s="11" t="s">
        <v>475</v>
      </c>
      <c r="C117" s="11" t="s">
        <v>484</v>
      </c>
      <c r="D117" s="11"/>
      <c r="E117" s="4" t="s">
        <v>56</v>
      </c>
      <c r="F117" s="4" t="s">
        <v>56</v>
      </c>
      <c r="G117" s="11"/>
    </row>
    <row r="118" spans="1:8" ht="14.1" customHeight="1" thickBot="1">
      <c r="A118" s="241" t="s">
        <v>146</v>
      </c>
      <c r="B118" s="243"/>
      <c r="C118" s="4" t="s">
        <v>65</v>
      </c>
      <c r="D118" s="4" t="s">
        <v>472</v>
      </c>
      <c r="E118" s="4" t="s">
        <v>66</v>
      </c>
      <c r="F118" s="4" t="s">
        <v>67</v>
      </c>
      <c r="G118" s="4" t="s">
        <v>473</v>
      </c>
      <c r="H118" s="9" t="s">
        <v>988</v>
      </c>
    </row>
    <row r="119" spans="1:8" ht="51.75" thickBot="1">
      <c r="A119" s="15" t="s">
        <v>68</v>
      </c>
      <c r="B119" s="11" t="s">
        <v>147</v>
      </c>
      <c r="C119" s="11" t="s">
        <v>505</v>
      </c>
      <c r="D119" s="11"/>
      <c r="E119" s="4" t="s">
        <v>56</v>
      </c>
      <c r="F119" s="4" t="s">
        <v>56</v>
      </c>
      <c r="G119" s="148" t="s">
        <v>996</v>
      </c>
    </row>
    <row r="120" spans="1:8" ht="16.5" thickBot="1">
      <c r="A120" s="15" t="s">
        <v>70</v>
      </c>
      <c r="B120" s="11" t="s">
        <v>148</v>
      </c>
      <c r="C120" s="11" t="s">
        <v>149</v>
      </c>
      <c r="D120" s="11"/>
      <c r="E120" s="147" t="s">
        <v>60</v>
      </c>
      <c r="F120" s="4" t="s">
        <v>56</v>
      </c>
      <c r="G120" s="11"/>
    </row>
    <row r="121" spans="1:8" ht="111.95" customHeight="1" thickBot="1">
      <c r="A121" s="16" t="s">
        <v>80</v>
      </c>
      <c r="B121" s="11" t="s">
        <v>150</v>
      </c>
      <c r="C121" s="11" t="s">
        <v>649</v>
      </c>
      <c r="D121" s="11"/>
      <c r="E121" s="4" t="s">
        <v>56</v>
      </c>
      <c r="F121" s="4" t="s">
        <v>56</v>
      </c>
      <c r="G121" s="11"/>
    </row>
    <row r="122" spans="1:8" ht="14.1" customHeight="1" thickBot="1">
      <c r="A122" s="241" t="s">
        <v>141</v>
      </c>
      <c r="B122" s="243"/>
      <c r="C122" s="4" t="s">
        <v>65</v>
      </c>
      <c r="D122" s="4" t="s">
        <v>472</v>
      </c>
      <c r="E122" s="4" t="s">
        <v>66</v>
      </c>
      <c r="F122" s="4" t="s">
        <v>67</v>
      </c>
      <c r="G122" s="4" t="s">
        <v>473</v>
      </c>
      <c r="H122" s="9" t="s">
        <v>988</v>
      </c>
    </row>
    <row r="123" spans="1:8" ht="64.5" thickBot="1">
      <c r="A123" s="16" t="s">
        <v>70</v>
      </c>
      <c r="B123" s="11" t="s">
        <v>142</v>
      </c>
      <c r="C123" s="11" t="s">
        <v>143</v>
      </c>
      <c r="D123" s="11"/>
      <c r="E123" s="4" t="s">
        <v>56</v>
      </c>
      <c r="F123" s="4" t="s">
        <v>56</v>
      </c>
      <c r="G123" s="148" t="s">
        <v>996</v>
      </c>
    </row>
    <row r="124" spans="1:8" ht="39" thickBot="1">
      <c r="A124" s="18" t="s">
        <v>80</v>
      </c>
      <c r="B124" s="11" t="s">
        <v>144</v>
      </c>
      <c r="C124" s="11" t="s">
        <v>145</v>
      </c>
      <c r="D124" s="11"/>
      <c r="E124" s="4" t="s">
        <v>56</v>
      </c>
      <c r="F124" s="4" t="s">
        <v>56</v>
      </c>
      <c r="G124" s="11"/>
    </row>
    <row r="125" spans="1:8" ht="14.1" customHeight="1" thickBot="1">
      <c r="A125" s="241" t="s">
        <v>133</v>
      </c>
      <c r="B125" s="243"/>
      <c r="C125" s="4" t="s">
        <v>65</v>
      </c>
      <c r="D125" s="4" t="s">
        <v>472</v>
      </c>
      <c r="E125" s="4" t="s">
        <v>66</v>
      </c>
      <c r="F125" s="4" t="s">
        <v>67</v>
      </c>
      <c r="G125" s="4" t="s">
        <v>473</v>
      </c>
      <c r="H125" s="9" t="s">
        <v>988</v>
      </c>
    </row>
    <row r="126" spans="1:8" ht="26.25" thickBot="1">
      <c r="A126" s="15" t="s">
        <v>68</v>
      </c>
      <c r="B126" s="11" t="s">
        <v>134</v>
      </c>
      <c r="C126" s="11" t="s">
        <v>135</v>
      </c>
      <c r="D126" s="11"/>
      <c r="E126" s="4" t="s">
        <v>60</v>
      </c>
      <c r="F126" s="4" t="s">
        <v>56</v>
      </c>
      <c r="G126" s="148" t="s">
        <v>996</v>
      </c>
    </row>
    <row r="127" spans="1:8" ht="51.75" thickBot="1">
      <c r="A127" s="16" t="s">
        <v>70</v>
      </c>
      <c r="B127" s="11" t="s">
        <v>69</v>
      </c>
      <c r="C127" s="11" t="s">
        <v>504</v>
      </c>
      <c r="D127" s="11"/>
      <c r="E127" s="4" t="s">
        <v>60</v>
      </c>
      <c r="F127" s="4" t="s">
        <v>56</v>
      </c>
      <c r="G127" s="11"/>
    </row>
    <row r="128" spans="1:8" ht="51.75" thickBot="1">
      <c r="A128" s="27" t="s">
        <v>80</v>
      </c>
      <c r="B128" s="11" t="s">
        <v>71</v>
      </c>
      <c r="C128" s="11" t="s">
        <v>426</v>
      </c>
      <c r="D128" s="11"/>
      <c r="E128" s="4" t="s">
        <v>60</v>
      </c>
      <c r="F128" s="4" t="s">
        <v>56</v>
      </c>
      <c r="G128" s="11"/>
    </row>
    <row r="129" spans="1:8" ht="39" thickBot="1">
      <c r="A129" s="27" t="s">
        <v>80</v>
      </c>
      <c r="B129" s="11" t="s">
        <v>137</v>
      </c>
      <c r="C129" s="11" t="s">
        <v>651</v>
      </c>
      <c r="D129" s="11"/>
      <c r="E129" s="4" t="s">
        <v>60</v>
      </c>
      <c r="F129" s="4" t="s">
        <v>56</v>
      </c>
      <c r="G129" s="11"/>
    </row>
    <row r="130" spans="1:8" ht="26.25" thickBot="1">
      <c r="A130" s="17" t="s">
        <v>72</v>
      </c>
      <c r="B130" s="11" t="s">
        <v>657</v>
      </c>
      <c r="C130" s="11" t="s">
        <v>658</v>
      </c>
      <c r="D130" s="11"/>
      <c r="E130" s="4" t="s">
        <v>56</v>
      </c>
      <c r="F130" s="4" t="s">
        <v>56</v>
      </c>
      <c r="G130" s="11"/>
    </row>
    <row r="131" spans="1:8" ht="26.25" thickBot="1">
      <c r="A131" s="17" t="s">
        <v>72</v>
      </c>
      <c r="B131" s="11" t="s">
        <v>138</v>
      </c>
      <c r="C131" s="11" t="s">
        <v>139</v>
      </c>
      <c r="D131" s="11"/>
      <c r="E131" s="4" t="s">
        <v>60</v>
      </c>
      <c r="F131" s="4" t="s">
        <v>60</v>
      </c>
      <c r="G131" s="11"/>
    </row>
    <row r="132" spans="1:8" ht="14.1" customHeight="1" thickBot="1">
      <c r="A132" s="241" t="s">
        <v>151</v>
      </c>
      <c r="B132" s="243"/>
      <c r="C132" s="4" t="s">
        <v>440</v>
      </c>
      <c r="D132" s="4" t="s">
        <v>472</v>
      </c>
      <c r="E132" s="4" t="s">
        <v>66</v>
      </c>
      <c r="F132" s="4" t="s">
        <v>67</v>
      </c>
      <c r="G132" s="4" t="s">
        <v>473</v>
      </c>
      <c r="H132" s="9" t="s">
        <v>988</v>
      </c>
    </row>
    <row r="133" spans="1:8" ht="16.5" thickBot="1">
      <c r="A133" s="15" t="s">
        <v>68</v>
      </c>
      <c r="B133" s="11" t="s">
        <v>152</v>
      </c>
      <c r="C133" s="11" t="s">
        <v>648</v>
      </c>
      <c r="D133" s="11"/>
      <c r="E133" s="4" t="s">
        <v>62</v>
      </c>
      <c r="F133" s="4" t="s">
        <v>63</v>
      </c>
      <c r="G133" s="148" t="s">
        <v>995</v>
      </c>
    </row>
    <row r="134" spans="1:8" ht="26.25" thickBot="1">
      <c r="A134" s="16" t="s">
        <v>70</v>
      </c>
      <c r="B134" s="11" t="s">
        <v>153</v>
      </c>
      <c r="C134" s="11" t="s">
        <v>647</v>
      </c>
      <c r="D134" s="11"/>
      <c r="E134" s="4" t="s">
        <v>62</v>
      </c>
      <c r="F134" s="4" t="s">
        <v>63</v>
      </c>
      <c r="G134" s="11"/>
    </row>
    <row r="135" spans="1:8" ht="16.5" thickBot="1">
      <c r="A135" s="18" t="s">
        <v>80</v>
      </c>
      <c r="B135" s="11" t="s">
        <v>154</v>
      </c>
      <c r="C135" s="11" t="s">
        <v>646</v>
      </c>
      <c r="D135" s="11"/>
      <c r="E135" s="4" t="s">
        <v>62</v>
      </c>
      <c r="F135" s="4" t="s">
        <v>63</v>
      </c>
      <c r="G135" s="11"/>
    </row>
    <row r="136" spans="1:8" ht="26.25" thickBot="1">
      <c r="A136" s="17" t="s">
        <v>72</v>
      </c>
      <c r="B136" s="11" t="s">
        <v>155</v>
      </c>
      <c r="C136" s="11" t="s">
        <v>645</v>
      </c>
      <c r="D136" s="11"/>
      <c r="E136" s="4" t="s">
        <v>62</v>
      </c>
      <c r="F136" s="4" t="s">
        <v>63</v>
      </c>
      <c r="G136" s="11"/>
    </row>
    <row r="137" spans="1:8" ht="26.25" thickBot="1">
      <c r="A137" s="19" t="s">
        <v>96</v>
      </c>
      <c r="B137" s="11" t="s">
        <v>156</v>
      </c>
      <c r="C137" s="11" t="s">
        <v>644</v>
      </c>
      <c r="D137" s="11"/>
      <c r="E137" s="4" t="s">
        <v>62</v>
      </c>
      <c r="F137" s="4" t="s">
        <v>63</v>
      </c>
      <c r="G137" s="11"/>
    </row>
  </sheetData>
  <mergeCells count="19">
    <mergeCell ref="A132:B132"/>
    <mergeCell ref="A84:B84"/>
    <mergeCell ref="A92:B92"/>
    <mergeCell ref="A97:B97"/>
    <mergeCell ref="A107:B107"/>
    <mergeCell ref="A125:B125"/>
    <mergeCell ref="A112:B112"/>
    <mergeCell ref="A10:B10"/>
    <mergeCell ref="A74:B74"/>
    <mergeCell ref="C2:D9"/>
    <mergeCell ref="A122:B122"/>
    <mergeCell ref="A8:B8"/>
    <mergeCell ref="A9:B9"/>
    <mergeCell ref="A118:B118"/>
    <mergeCell ref="A65:B65"/>
    <mergeCell ref="A58:B58"/>
    <mergeCell ref="A36:B36"/>
    <mergeCell ref="A47:B47"/>
    <mergeCell ref="A17:B17"/>
  </mergeCells>
  <conditionalFormatting sqref="A18:A19 A73:A78 A80:A87 A97 A91:A94 A107:A111 A118:A126 A132:A262 A65:A71 A11">
    <cfRule type="beginsWith" dxfId="4323" priority="3560" stopIfTrue="1" operator="beginsWith" text="Exceptional">
      <formula>LEFT(A11,LEN("Exceptional"))="Exceptional"</formula>
    </cfRule>
    <cfRule type="beginsWith" dxfId="4322" priority="3561" stopIfTrue="1" operator="beginsWith" text="Professional">
      <formula>LEFT(A11,LEN("Professional"))="Professional"</formula>
    </cfRule>
    <cfRule type="beginsWith" dxfId="4321" priority="3562" stopIfTrue="1" operator="beginsWith" text="Advanced">
      <formula>LEFT(A11,LEN("Advanced"))="Advanced"</formula>
    </cfRule>
    <cfRule type="beginsWith" dxfId="4320" priority="3563" stopIfTrue="1" operator="beginsWith" text="Intermediate">
      <formula>LEFT(A11,LEN("Intermediate"))="Intermediate"</formula>
    </cfRule>
    <cfRule type="beginsWith" dxfId="4319" priority="3564" stopIfTrue="1" operator="beginsWith" text="Basic">
      <formula>LEFT(A11,LEN("Basic"))="Basic"</formula>
    </cfRule>
    <cfRule type="beginsWith" dxfId="4318" priority="3565" stopIfTrue="1" operator="beginsWith" text="Required">
      <formula>LEFT(A11,LEN("Required"))="Required"</formula>
    </cfRule>
    <cfRule type="notContainsBlanks" dxfId="4317" priority="3566" stopIfTrue="1">
      <formula>LEN(TRIM(A11))&gt;0</formula>
    </cfRule>
  </conditionalFormatting>
  <conditionalFormatting sqref="E10 E74 E84 E92 E97 E107 E125 E122 E118 E132 F88:F89 F91 E138:F262 F93:F96 F108:F111 F133:F137 F126:F130 F123:F124 F119:F121 F100:F106 F83">
    <cfRule type="beginsWith" dxfId="4316" priority="3552" stopIfTrue="1" operator="beginsWith" text="Not Applicable">
      <formula>LEFT(E10,LEN("Not Applicable"))="Not Applicable"</formula>
    </cfRule>
    <cfRule type="beginsWith" dxfId="4315" priority="3553" stopIfTrue="1" operator="beginsWith" text="Waived">
      <formula>LEFT(E10,LEN("Waived"))="Waived"</formula>
    </cfRule>
    <cfRule type="beginsWith" dxfId="4314" priority="3555" stopIfTrue="1" operator="beginsWith" text="Pre-Passed">
      <formula>LEFT(E10,LEN("Pre-Passed"))="Pre-Passed"</formula>
    </cfRule>
    <cfRule type="beginsWith" dxfId="4313" priority="3556" stopIfTrue="1" operator="beginsWith" text="Completed">
      <formula>LEFT(E10,LEN("Completed"))="Completed"</formula>
    </cfRule>
    <cfRule type="beginsWith" dxfId="4312" priority="3557" stopIfTrue="1" operator="beginsWith" text="Partial">
      <formula>LEFT(E10,LEN("Partial"))="Partial"</formula>
    </cfRule>
    <cfRule type="beginsWith" dxfId="4311" priority="3558" stopIfTrue="1" operator="beginsWith" text="Missing">
      <formula>LEFT(E10,LEN("Missing"))="Missing"</formula>
    </cfRule>
    <cfRule type="beginsWith" dxfId="4310" priority="3559" stopIfTrue="1" operator="beginsWith" text="Untested">
      <formula>LEFT(E10,LEN("Untested"))="Untested"</formula>
    </cfRule>
    <cfRule type="notContainsBlanks" dxfId="4309" priority="3567" stopIfTrue="1">
      <formula>LEN(TRIM(E10))&gt;0</formula>
    </cfRule>
  </conditionalFormatting>
  <conditionalFormatting sqref="F10">
    <cfRule type="beginsWith" dxfId="4308" priority="3247" stopIfTrue="1" operator="beginsWith" text="Not Applicable">
      <formula>LEFT(F10,LEN("Not Applicable"))="Not Applicable"</formula>
    </cfRule>
    <cfRule type="beginsWith" dxfId="4307" priority="3248" stopIfTrue="1" operator="beginsWith" text="Waived">
      <formula>LEFT(F10,LEN("Waived"))="Waived"</formula>
    </cfRule>
    <cfRule type="beginsWith" dxfId="4306" priority="3249" stopIfTrue="1" operator="beginsWith" text="Pre-Passed">
      <formula>LEFT(F10,LEN("Pre-Passed"))="Pre-Passed"</formula>
    </cfRule>
    <cfRule type="beginsWith" dxfId="4305" priority="3250" stopIfTrue="1" operator="beginsWith" text="Completed">
      <formula>LEFT(F10,LEN("Completed"))="Completed"</formula>
    </cfRule>
    <cfRule type="beginsWith" dxfId="4304" priority="3251" stopIfTrue="1" operator="beginsWith" text="Partial">
      <formula>LEFT(F10,LEN("Partial"))="Partial"</formula>
    </cfRule>
    <cfRule type="beginsWith" dxfId="4303" priority="3252" stopIfTrue="1" operator="beginsWith" text="Missing">
      <formula>LEFT(F10,LEN("Missing"))="Missing"</formula>
    </cfRule>
    <cfRule type="beginsWith" dxfId="4302" priority="3253" stopIfTrue="1" operator="beginsWith" text="Untested">
      <formula>LEFT(F10,LEN("Untested"))="Untested"</formula>
    </cfRule>
    <cfRule type="notContainsBlanks" dxfId="4301" priority="3254" stopIfTrue="1">
      <formula>LEN(TRIM(F10))&gt;0</formula>
    </cfRule>
  </conditionalFormatting>
  <conditionalFormatting sqref="F74">
    <cfRule type="beginsWith" dxfId="4300" priority="3223" stopIfTrue="1" operator="beginsWith" text="Not Applicable">
      <formula>LEFT(F74,LEN("Not Applicable"))="Not Applicable"</formula>
    </cfRule>
    <cfRule type="beginsWith" dxfId="4299" priority="3224" stopIfTrue="1" operator="beginsWith" text="Waived">
      <formula>LEFT(F74,LEN("Waived"))="Waived"</formula>
    </cfRule>
    <cfRule type="beginsWith" dxfId="4298" priority="3225" stopIfTrue="1" operator="beginsWith" text="Pre-Passed">
      <formula>LEFT(F74,LEN("Pre-Passed"))="Pre-Passed"</formula>
    </cfRule>
    <cfRule type="beginsWith" dxfId="4297" priority="3226" stopIfTrue="1" operator="beginsWith" text="Completed">
      <formula>LEFT(F74,LEN("Completed"))="Completed"</formula>
    </cfRule>
    <cfRule type="beginsWith" dxfId="4296" priority="3227" stopIfTrue="1" operator="beginsWith" text="Partial">
      <formula>LEFT(F74,LEN("Partial"))="Partial"</formula>
    </cfRule>
    <cfRule type="beginsWith" dxfId="4295" priority="3228" stopIfTrue="1" operator="beginsWith" text="Missing">
      <formula>LEFT(F74,LEN("Missing"))="Missing"</formula>
    </cfRule>
    <cfRule type="beginsWith" dxfId="4294" priority="3229" stopIfTrue="1" operator="beginsWith" text="Untested">
      <formula>LEFT(F74,LEN("Untested"))="Untested"</formula>
    </cfRule>
    <cfRule type="notContainsBlanks" dxfId="4293" priority="3230" stopIfTrue="1">
      <formula>LEN(TRIM(F74))&gt;0</formula>
    </cfRule>
  </conditionalFormatting>
  <conditionalFormatting sqref="F84">
    <cfRule type="beginsWith" dxfId="4292" priority="3215" stopIfTrue="1" operator="beginsWith" text="Not Applicable">
      <formula>LEFT(F84,LEN("Not Applicable"))="Not Applicable"</formula>
    </cfRule>
    <cfRule type="beginsWith" dxfId="4291" priority="3216" stopIfTrue="1" operator="beginsWith" text="Waived">
      <formula>LEFT(F84,LEN("Waived"))="Waived"</formula>
    </cfRule>
    <cfRule type="beginsWith" dxfId="4290" priority="3217" stopIfTrue="1" operator="beginsWith" text="Pre-Passed">
      <formula>LEFT(F84,LEN("Pre-Passed"))="Pre-Passed"</formula>
    </cfRule>
    <cfRule type="beginsWith" dxfId="4289" priority="3218" stopIfTrue="1" operator="beginsWith" text="Completed">
      <formula>LEFT(F84,LEN("Completed"))="Completed"</formula>
    </cfRule>
    <cfRule type="beginsWith" dxfId="4288" priority="3219" stopIfTrue="1" operator="beginsWith" text="Partial">
      <formula>LEFT(F84,LEN("Partial"))="Partial"</formula>
    </cfRule>
    <cfRule type="beginsWith" dxfId="4287" priority="3220" stopIfTrue="1" operator="beginsWith" text="Missing">
      <formula>LEFT(F84,LEN("Missing"))="Missing"</formula>
    </cfRule>
    <cfRule type="beginsWith" dxfId="4286" priority="3221" stopIfTrue="1" operator="beginsWith" text="Untested">
      <formula>LEFT(F84,LEN("Untested"))="Untested"</formula>
    </cfRule>
    <cfRule type="notContainsBlanks" dxfId="4285" priority="3222" stopIfTrue="1">
      <formula>LEN(TRIM(F84))&gt;0</formula>
    </cfRule>
  </conditionalFormatting>
  <conditionalFormatting sqref="F92">
    <cfRule type="beginsWith" dxfId="4284" priority="3207" stopIfTrue="1" operator="beginsWith" text="Not Applicable">
      <formula>LEFT(F92,LEN("Not Applicable"))="Not Applicable"</formula>
    </cfRule>
    <cfRule type="beginsWith" dxfId="4283" priority="3208" stopIfTrue="1" operator="beginsWith" text="Waived">
      <formula>LEFT(F92,LEN("Waived"))="Waived"</formula>
    </cfRule>
    <cfRule type="beginsWith" dxfId="4282" priority="3209" stopIfTrue="1" operator="beginsWith" text="Pre-Passed">
      <formula>LEFT(F92,LEN("Pre-Passed"))="Pre-Passed"</formula>
    </cfRule>
    <cfRule type="beginsWith" dxfId="4281" priority="3210" stopIfTrue="1" operator="beginsWith" text="Completed">
      <formula>LEFT(F92,LEN("Completed"))="Completed"</formula>
    </cfRule>
    <cfRule type="beginsWith" dxfId="4280" priority="3211" stopIfTrue="1" operator="beginsWith" text="Partial">
      <formula>LEFT(F92,LEN("Partial"))="Partial"</formula>
    </cfRule>
    <cfRule type="beginsWith" dxfId="4279" priority="3212" stopIfTrue="1" operator="beginsWith" text="Missing">
      <formula>LEFT(F92,LEN("Missing"))="Missing"</formula>
    </cfRule>
    <cfRule type="beginsWith" dxfId="4278" priority="3213" stopIfTrue="1" operator="beginsWith" text="Untested">
      <formula>LEFT(F92,LEN("Untested"))="Untested"</formula>
    </cfRule>
    <cfRule type="notContainsBlanks" dxfId="4277" priority="3214" stopIfTrue="1">
      <formula>LEN(TRIM(F92))&gt;0</formula>
    </cfRule>
  </conditionalFormatting>
  <conditionalFormatting sqref="F97">
    <cfRule type="beginsWith" dxfId="4276" priority="3199" stopIfTrue="1" operator="beginsWith" text="Not Applicable">
      <formula>LEFT(F97,LEN("Not Applicable"))="Not Applicable"</formula>
    </cfRule>
    <cfRule type="beginsWith" dxfId="4275" priority="3200" stopIfTrue="1" operator="beginsWith" text="Waived">
      <formula>LEFT(F97,LEN("Waived"))="Waived"</formula>
    </cfRule>
    <cfRule type="beginsWith" dxfId="4274" priority="3201" stopIfTrue="1" operator="beginsWith" text="Pre-Passed">
      <formula>LEFT(F97,LEN("Pre-Passed"))="Pre-Passed"</formula>
    </cfRule>
    <cfRule type="beginsWith" dxfId="4273" priority="3202" stopIfTrue="1" operator="beginsWith" text="Completed">
      <formula>LEFT(F97,LEN("Completed"))="Completed"</formula>
    </cfRule>
    <cfRule type="beginsWith" dxfId="4272" priority="3203" stopIfTrue="1" operator="beginsWith" text="Partial">
      <formula>LEFT(F97,LEN("Partial"))="Partial"</formula>
    </cfRule>
    <cfRule type="beginsWith" dxfId="4271" priority="3204" stopIfTrue="1" operator="beginsWith" text="Missing">
      <formula>LEFT(F97,LEN("Missing"))="Missing"</formula>
    </cfRule>
    <cfRule type="beginsWith" dxfId="4270" priority="3205" stopIfTrue="1" operator="beginsWith" text="Untested">
      <formula>LEFT(F97,LEN("Untested"))="Untested"</formula>
    </cfRule>
    <cfRule type="notContainsBlanks" dxfId="4269" priority="3206" stopIfTrue="1">
      <formula>LEN(TRIM(F97))&gt;0</formula>
    </cfRule>
  </conditionalFormatting>
  <conditionalFormatting sqref="F107">
    <cfRule type="beginsWith" dxfId="4268" priority="3191" stopIfTrue="1" operator="beginsWith" text="Not Applicable">
      <formula>LEFT(F107,LEN("Not Applicable"))="Not Applicable"</formula>
    </cfRule>
    <cfRule type="beginsWith" dxfId="4267" priority="3192" stopIfTrue="1" operator="beginsWith" text="Waived">
      <formula>LEFT(F107,LEN("Waived"))="Waived"</formula>
    </cfRule>
    <cfRule type="beginsWith" dxfId="4266" priority="3193" stopIfTrue="1" operator="beginsWith" text="Pre-Passed">
      <formula>LEFT(F107,LEN("Pre-Passed"))="Pre-Passed"</formula>
    </cfRule>
    <cfRule type="beginsWith" dxfId="4265" priority="3194" stopIfTrue="1" operator="beginsWith" text="Completed">
      <formula>LEFT(F107,LEN("Completed"))="Completed"</formula>
    </cfRule>
    <cfRule type="beginsWith" dxfId="4264" priority="3195" stopIfTrue="1" operator="beginsWith" text="Partial">
      <formula>LEFT(F107,LEN("Partial"))="Partial"</formula>
    </cfRule>
    <cfRule type="beginsWith" dxfId="4263" priority="3196" stopIfTrue="1" operator="beginsWith" text="Missing">
      <formula>LEFT(F107,LEN("Missing"))="Missing"</formula>
    </cfRule>
    <cfRule type="beginsWith" dxfId="4262" priority="3197" stopIfTrue="1" operator="beginsWith" text="Untested">
      <formula>LEFT(F107,LEN("Untested"))="Untested"</formula>
    </cfRule>
    <cfRule type="notContainsBlanks" dxfId="4261" priority="3198" stopIfTrue="1">
      <formula>LEN(TRIM(F107))&gt;0</formula>
    </cfRule>
  </conditionalFormatting>
  <conditionalFormatting sqref="F125">
    <cfRule type="beginsWith" dxfId="4260" priority="3183" stopIfTrue="1" operator="beginsWith" text="Not Applicable">
      <formula>LEFT(F125,LEN("Not Applicable"))="Not Applicable"</formula>
    </cfRule>
    <cfRule type="beginsWith" dxfId="4259" priority="3184" stopIfTrue="1" operator="beginsWith" text="Waived">
      <formula>LEFT(F125,LEN("Waived"))="Waived"</formula>
    </cfRule>
    <cfRule type="beginsWith" dxfId="4258" priority="3185" stopIfTrue="1" operator="beginsWith" text="Pre-Passed">
      <formula>LEFT(F125,LEN("Pre-Passed"))="Pre-Passed"</formula>
    </cfRule>
    <cfRule type="beginsWith" dxfId="4257" priority="3186" stopIfTrue="1" operator="beginsWith" text="Completed">
      <formula>LEFT(F125,LEN("Completed"))="Completed"</formula>
    </cfRule>
    <cfRule type="beginsWith" dxfId="4256" priority="3187" stopIfTrue="1" operator="beginsWith" text="Partial">
      <formula>LEFT(F125,LEN("Partial"))="Partial"</formula>
    </cfRule>
    <cfRule type="beginsWith" dxfId="4255" priority="3188" stopIfTrue="1" operator="beginsWith" text="Missing">
      <formula>LEFT(F125,LEN("Missing"))="Missing"</formula>
    </cfRule>
    <cfRule type="beginsWith" dxfId="4254" priority="3189" stopIfTrue="1" operator="beginsWith" text="Untested">
      <formula>LEFT(F125,LEN("Untested"))="Untested"</formula>
    </cfRule>
    <cfRule type="notContainsBlanks" dxfId="4253" priority="3190" stopIfTrue="1">
      <formula>LEN(TRIM(F125))&gt;0</formula>
    </cfRule>
  </conditionalFormatting>
  <conditionalFormatting sqref="F122">
    <cfRule type="beginsWith" dxfId="4252" priority="3175" stopIfTrue="1" operator="beginsWith" text="Not Applicable">
      <formula>LEFT(F122,LEN("Not Applicable"))="Not Applicable"</formula>
    </cfRule>
    <cfRule type="beginsWith" dxfId="4251" priority="3176" stopIfTrue="1" operator="beginsWith" text="Waived">
      <formula>LEFT(F122,LEN("Waived"))="Waived"</formula>
    </cfRule>
    <cfRule type="beginsWith" dxfId="4250" priority="3177" stopIfTrue="1" operator="beginsWith" text="Pre-Passed">
      <formula>LEFT(F122,LEN("Pre-Passed"))="Pre-Passed"</formula>
    </cfRule>
    <cfRule type="beginsWith" dxfId="4249" priority="3178" stopIfTrue="1" operator="beginsWith" text="Completed">
      <formula>LEFT(F122,LEN("Completed"))="Completed"</formula>
    </cfRule>
    <cfRule type="beginsWith" dxfId="4248" priority="3179" stopIfTrue="1" operator="beginsWith" text="Partial">
      <formula>LEFT(F122,LEN("Partial"))="Partial"</formula>
    </cfRule>
    <cfRule type="beginsWith" dxfId="4247" priority="3180" stopIfTrue="1" operator="beginsWith" text="Missing">
      <formula>LEFT(F122,LEN("Missing"))="Missing"</formula>
    </cfRule>
    <cfRule type="beginsWith" dxfId="4246" priority="3181" stopIfTrue="1" operator="beginsWith" text="Untested">
      <formula>LEFT(F122,LEN("Untested"))="Untested"</formula>
    </cfRule>
    <cfRule type="notContainsBlanks" dxfId="4245" priority="3182" stopIfTrue="1">
      <formula>LEN(TRIM(F122))&gt;0</formula>
    </cfRule>
  </conditionalFormatting>
  <conditionalFormatting sqref="F118">
    <cfRule type="beginsWith" dxfId="4244" priority="3167" stopIfTrue="1" operator="beginsWith" text="Not Applicable">
      <formula>LEFT(F118,LEN("Not Applicable"))="Not Applicable"</formula>
    </cfRule>
    <cfRule type="beginsWith" dxfId="4243" priority="3168" stopIfTrue="1" operator="beginsWith" text="Waived">
      <formula>LEFT(F118,LEN("Waived"))="Waived"</formula>
    </cfRule>
    <cfRule type="beginsWith" dxfId="4242" priority="3169" stopIfTrue="1" operator="beginsWith" text="Pre-Passed">
      <formula>LEFT(F118,LEN("Pre-Passed"))="Pre-Passed"</formula>
    </cfRule>
    <cfRule type="beginsWith" dxfId="4241" priority="3170" stopIfTrue="1" operator="beginsWith" text="Completed">
      <formula>LEFT(F118,LEN("Completed"))="Completed"</formula>
    </cfRule>
    <cfRule type="beginsWith" dxfId="4240" priority="3171" stopIfTrue="1" operator="beginsWith" text="Partial">
      <formula>LEFT(F118,LEN("Partial"))="Partial"</formula>
    </cfRule>
    <cfRule type="beginsWith" dxfId="4239" priority="3172" stopIfTrue="1" operator="beginsWith" text="Missing">
      <formula>LEFT(F118,LEN("Missing"))="Missing"</formula>
    </cfRule>
    <cfRule type="beginsWith" dxfId="4238" priority="3173" stopIfTrue="1" operator="beginsWith" text="Untested">
      <formula>LEFT(F118,LEN("Untested"))="Untested"</formula>
    </cfRule>
    <cfRule type="notContainsBlanks" dxfId="4237" priority="3174" stopIfTrue="1">
      <formula>LEN(TRIM(F118))&gt;0</formula>
    </cfRule>
  </conditionalFormatting>
  <conditionalFormatting sqref="F132">
    <cfRule type="beginsWith" dxfId="4236" priority="3159" stopIfTrue="1" operator="beginsWith" text="Not Applicable">
      <formula>LEFT(F132,LEN("Not Applicable"))="Not Applicable"</formula>
    </cfRule>
    <cfRule type="beginsWith" dxfId="4235" priority="3160" stopIfTrue="1" operator="beginsWith" text="Waived">
      <formula>LEFT(F132,LEN("Waived"))="Waived"</formula>
    </cfRule>
    <cfRule type="beginsWith" dxfId="4234" priority="3161" stopIfTrue="1" operator="beginsWith" text="Pre-Passed">
      <formula>LEFT(F132,LEN("Pre-Passed"))="Pre-Passed"</formula>
    </cfRule>
    <cfRule type="beginsWith" dxfId="4233" priority="3162" stopIfTrue="1" operator="beginsWith" text="Completed">
      <formula>LEFT(F132,LEN("Completed"))="Completed"</formula>
    </cfRule>
    <cfRule type="beginsWith" dxfId="4232" priority="3163" stopIfTrue="1" operator="beginsWith" text="Partial">
      <formula>LEFT(F132,LEN("Partial"))="Partial"</formula>
    </cfRule>
    <cfRule type="beginsWith" dxfId="4231" priority="3164" stopIfTrue="1" operator="beginsWith" text="Missing">
      <formula>LEFT(F132,LEN("Missing"))="Missing"</formula>
    </cfRule>
    <cfRule type="beginsWith" dxfId="4230" priority="3165" stopIfTrue="1" operator="beginsWith" text="Untested">
      <formula>LEFT(F132,LEN("Untested"))="Untested"</formula>
    </cfRule>
    <cfRule type="notContainsBlanks" dxfId="4229" priority="3166" stopIfTrue="1">
      <formula>LEN(TRIM(F132))&gt;0</formula>
    </cfRule>
  </conditionalFormatting>
  <conditionalFormatting sqref="F127:F128">
    <cfRule type="beginsWith" dxfId="4228" priority="3109" stopIfTrue="1" operator="beginsWith" text="Not Applicable">
      <formula>LEFT(F127,LEN("Not Applicable"))="Not Applicable"</formula>
    </cfRule>
    <cfRule type="beginsWith" dxfId="4227" priority="3110" stopIfTrue="1" operator="beginsWith" text="Waived">
      <formula>LEFT(F127,LEN("Waived"))="Waived"</formula>
    </cfRule>
    <cfRule type="beginsWith" dxfId="4226" priority="3111" stopIfTrue="1" operator="beginsWith" text="Pre-Passed">
      <formula>LEFT(F127,LEN("Pre-Passed"))="Pre-Passed"</formula>
    </cfRule>
    <cfRule type="beginsWith" dxfId="4225" priority="3112" stopIfTrue="1" operator="beginsWith" text="Completed">
      <formula>LEFT(F127,LEN("Completed"))="Completed"</formula>
    </cfRule>
    <cfRule type="beginsWith" dxfId="4224" priority="3113" stopIfTrue="1" operator="beginsWith" text="Partial">
      <formula>LEFT(F127,LEN("Partial"))="Partial"</formula>
    </cfRule>
    <cfRule type="beginsWith" dxfId="4223" priority="3114" stopIfTrue="1" operator="beginsWith" text="Missing">
      <formula>LEFT(F127,LEN("Missing"))="Missing"</formula>
    </cfRule>
    <cfRule type="beginsWith" dxfId="4222" priority="3115" stopIfTrue="1" operator="beginsWith" text="Untested">
      <formula>LEFT(F127,LEN("Untested"))="Untested"</formula>
    </cfRule>
    <cfRule type="notContainsBlanks" dxfId="4221" priority="3116" stopIfTrue="1">
      <formula>LEN(TRIM(F127))&gt;0</formula>
    </cfRule>
  </conditionalFormatting>
  <conditionalFormatting sqref="A10">
    <cfRule type="beginsWith" dxfId="4220" priority="3088" stopIfTrue="1" operator="beginsWith" text="Exceptional">
      <formula>LEFT(A10,LEN("Exceptional"))="Exceptional"</formula>
    </cfRule>
    <cfRule type="beginsWith" dxfId="4219" priority="3089" stopIfTrue="1" operator="beginsWith" text="Professional">
      <formula>LEFT(A10,LEN("Professional"))="Professional"</formula>
    </cfRule>
    <cfRule type="beginsWith" dxfId="4218" priority="3090" stopIfTrue="1" operator="beginsWith" text="Advanced">
      <formula>LEFT(A10,LEN("Advanced"))="Advanced"</formula>
    </cfRule>
    <cfRule type="beginsWith" dxfId="4217" priority="3091" stopIfTrue="1" operator="beginsWith" text="Intermediate">
      <formula>LEFT(A10,LEN("Intermediate"))="Intermediate"</formula>
    </cfRule>
    <cfRule type="beginsWith" dxfId="4216" priority="3092" stopIfTrue="1" operator="beginsWith" text="Basic">
      <formula>LEFT(A10,LEN("Basic"))="Basic"</formula>
    </cfRule>
    <cfRule type="beginsWith" dxfId="4215" priority="3093" stopIfTrue="1" operator="beginsWith" text="Required">
      <formula>LEFT(A10,LEN("Required"))="Required"</formula>
    </cfRule>
    <cfRule type="notContainsBlanks" dxfId="4214" priority="3094" stopIfTrue="1">
      <formula>LEN(TRIM(A10))&gt;0</formula>
    </cfRule>
  </conditionalFormatting>
  <conditionalFormatting sqref="F131">
    <cfRule type="beginsWith" dxfId="4213" priority="3073" stopIfTrue="1" operator="beginsWith" text="Not Applicable">
      <formula>LEFT(F131,LEN("Not Applicable"))="Not Applicable"</formula>
    </cfRule>
    <cfRule type="beginsWith" dxfId="4212" priority="3074" stopIfTrue="1" operator="beginsWith" text="Waived">
      <formula>LEFT(F131,LEN("Waived"))="Waived"</formula>
    </cfRule>
    <cfRule type="beginsWith" dxfId="4211" priority="3075" stopIfTrue="1" operator="beginsWith" text="Pre-Passed">
      <formula>LEFT(F131,LEN("Pre-Passed"))="Pre-Passed"</formula>
    </cfRule>
    <cfRule type="beginsWith" dxfId="4210" priority="3076" stopIfTrue="1" operator="beginsWith" text="Completed">
      <formula>LEFT(F131,LEN("Completed"))="Completed"</formula>
    </cfRule>
    <cfRule type="beginsWith" dxfId="4209" priority="3077" stopIfTrue="1" operator="beginsWith" text="Partial">
      <formula>LEFT(F131,LEN("Partial"))="Partial"</formula>
    </cfRule>
    <cfRule type="beginsWith" dxfId="4208" priority="3078" stopIfTrue="1" operator="beginsWith" text="Missing">
      <formula>LEFT(F131,LEN("Missing"))="Missing"</formula>
    </cfRule>
    <cfRule type="beginsWith" dxfId="4207" priority="3079" stopIfTrue="1" operator="beginsWith" text="Untested">
      <formula>LEFT(F131,LEN("Untested"))="Untested"</formula>
    </cfRule>
    <cfRule type="notContainsBlanks" dxfId="4206" priority="3087" stopIfTrue="1">
      <formula>LEN(TRIM(F131))&gt;0</formula>
    </cfRule>
  </conditionalFormatting>
  <conditionalFormatting sqref="A72">
    <cfRule type="beginsWith" dxfId="4205" priority="3065" stopIfTrue="1" operator="beginsWith" text="Exceptional">
      <formula>LEFT(A72,LEN("Exceptional"))="Exceptional"</formula>
    </cfRule>
    <cfRule type="beginsWith" dxfId="4204" priority="3066" stopIfTrue="1" operator="beginsWith" text="Professional">
      <formula>LEFT(A72,LEN("Professional"))="Professional"</formula>
    </cfRule>
    <cfRule type="beginsWith" dxfId="4203" priority="3067" stopIfTrue="1" operator="beginsWith" text="Advanced">
      <formula>LEFT(A72,LEN("Advanced"))="Advanced"</formula>
    </cfRule>
    <cfRule type="beginsWith" dxfId="4202" priority="3068" stopIfTrue="1" operator="beginsWith" text="Intermediate">
      <formula>LEFT(A72,LEN("Intermediate"))="Intermediate"</formula>
    </cfRule>
    <cfRule type="beginsWith" dxfId="4201" priority="3069" stopIfTrue="1" operator="beginsWith" text="Basic">
      <formula>LEFT(A72,LEN("Basic"))="Basic"</formula>
    </cfRule>
    <cfRule type="beginsWith" dxfId="4200" priority="3070" stopIfTrue="1" operator="beginsWith" text="Required">
      <formula>LEFT(A72,LEN("Required"))="Required"</formula>
    </cfRule>
    <cfRule type="notContainsBlanks" dxfId="4199" priority="3071" stopIfTrue="1">
      <formula>LEN(TRIM(A72))&gt;0</formula>
    </cfRule>
  </conditionalFormatting>
  <conditionalFormatting sqref="A79">
    <cfRule type="beginsWith" dxfId="4198" priority="3035" stopIfTrue="1" operator="beginsWith" text="Exceptional">
      <formula>LEFT(A79,LEN("Exceptional"))="Exceptional"</formula>
    </cfRule>
    <cfRule type="beginsWith" dxfId="4197" priority="3036" stopIfTrue="1" operator="beginsWith" text="Professional">
      <formula>LEFT(A79,LEN("Professional"))="Professional"</formula>
    </cfRule>
    <cfRule type="beginsWith" dxfId="4196" priority="3037" stopIfTrue="1" operator="beginsWith" text="Advanced">
      <formula>LEFT(A79,LEN("Advanced"))="Advanced"</formula>
    </cfRule>
    <cfRule type="beginsWith" dxfId="4195" priority="3038" stopIfTrue="1" operator="beginsWith" text="Intermediate">
      <formula>LEFT(A79,LEN("Intermediate"))="Intermediate"</formula>
    </cfRule>
    <cfRule type="beginsWith" dxfId="4194" priority="3039" stopIfTrue="1" operator="beginsWith" text="Basic">
      <formula>LEFT(A79,LEN("Basic"))="Basic"</formula>
    </cfRule>
    <cfRule type="beginsWith" dxfId="4193" priority="3040" stopIfTrue="1" operator="beginsWith" text="Required">
      <formula>LEFT(A79,LEN("Required"))="Required"</formula>
    </cfRule>
    <cfRule type="notContainsBlanks" dxfId="4192" priority="3041" stopIfTrue="1">
      <formula>LEN(TRIM(A79))&gt;0</formula>
    </cfRule>
  </conditionalFormatting>
  <conditionalFormatting sqref="A112">
    <cfRule type="beginsWith" dxfId="4191" priority="2692" stopIfTrue="1" operator="beginsWith" text="Exceptional">
      <formula>LEFT(A112,LEN("Exceptional"))="Exceptional"</formula>
    </cfRule>
    <cfRule type="beginsWith" dxfId="4190" priority="2693" stopIfTrue="1" operator="beginsWith" text="Professional">
      <formula>LEFT(A112,LEN("Professional"))="Professional"</formula>
    </cfRule>
    <cfRule type="beginsWith" dxfId="4189" priority="2694" stopIfTrue="1" operator="beginsWith" text="Advanced">
      <formula>LEFT(A112,LEN("Advanced"))="Advanced"</formula>
    </cfRule>
    <cfRule type="beginsWith" dxfId="4188" priority="2695" stopIfTrue="1" operator="beginsWith" text="Intermediate">
      <formula>LEFT(A112,LEN("Intermediate"))="Intermediate"</formula>
    </cfRule>
    <cfRule type="beginsWith" dxfId="4187" priority="2696" stopIfTrue="1" operator="beginsWith" text="Basic">
      <formula>LEFT(A112,LEN("Basic"))="Basic"</formula>
    </cfRule>
    <cfRule type="beginsWith" dxfId="4186" priority="2697" stopIfTrue="1" operator="beginsWith" text="Required">
      <formula>LEFT(A112,LEN("Required"))="Required"</formula>
    </cfRule>
    <cfRule type="notContainsBlanks" dxfId="4185" priority="2698" stopIfTrue="1">
      <formula>LEN(TRIM(A112))&gt;0</formula>
    </cfRule>
  </conditionalFormatting>
  <conditionalFormatting sqref="E112">
    <cfRule type="beginsWith" dxfId="4184" priority="2685" stopIfTrue="1" operator="beginsWith" text="Not Applicable">
      <formula>LEFT(E112,LEN("Not Applicable"))="Not Applicable"</formula>
    </cfRule>
    <cfRule type="beginsWith" dxfId="4183" priority="2686" stopIfTrue="1" operator="beginsWith" text="Waived">
      <formula>LEFT(E112,LEN("Waived"))="Waived"</formula>
    </cfRule>
    <cfRule type="beginsWith" dxfId="4182" priority="2687" stopIfTrue="1" operator="beginsWith" text="Pre-Passed">
      <formula>LEFT(E112,LEN("Pre-Passed"))="Pre-Passed"</formula>
    </cfRule>
    <cfRule type="beginsWith" dxfId="4181" priority="2688" stopIfTrue="1" operator="beginsWith" text="Completed">
      <formula>LEFT(E112,LEN("Completed"))="Completed"</formula>
    </cfRule>
    <cfRule type="beginsWith" dxfId="4180" priority="2689" stopIfTrue="1" operator="beginsWith" text="Partial">
      <formula>LEFT(E112,LEN("Partial"))="Partial"</formula>
    </cfRule>
    <cfRule type="beginsWith" dxfId="4179" priority="2690" stopIfTrue="1" operator="beginsWith" text="Missing">
      <formula>LEFT(E112,LEN("Missing"))="Missing"</formula>
    </cfRule>
    <cfRule type="beginsWith" dxfId="4178" priority="2691" stopIfTrue="1" operator="beginsWith" text="Untested">
      <formula>LEFT(E112,LEN("Untested"))="Untested"</formula>
    </cfRule>
    <cfRule type="notContainsBlanks" dxfId="4177" priority="2699" stopIfTrue="1">
      <formula>LEN(TRIM(E112))&gt;0</formula>
    </cfRule>
  </conditionalFormatting>
  <conditionalFormatting sqref="F112">
    <cfRule type="beginsWith" dxfId="4176" priority="2677" stopIfTrue="1" operator="beginsWith" text="Not Applicable">
      <formula>LEFT(F112,LEN("Not Applicable"))="Not Applicable"</formula>
    </cfRule>
    <cfRule type="beginsWith" dxfId="4175" priority="2678" stopIfTrue="1" operator="beginsWith" text="Waived">
      <formula>LEFT(F112,LEN("Waived"))="Waived"</formula>
    </cfRule>
    <cfRule type="beginsWith" dxfId="4174" priority="2679" stopIfTrue="1" operator="beginsWith" text="Pre-Passed">
      <formula>LEFT(F112,LEN("Pre-Passed"))="Pre-Passed"</formula>
    </cfRule>
    <cfRule type="beginsWith" dxfId="4173" priority="2680" stopIfTrue="1" operator="beginsWith" text="Completed">
      <formula>LEFT(F112,LEN("Completed"))="Completed"</formula>
    </cfRule>
    <cfRule type="beginsWith" dxfId="4172" priority="2681" stopIfTrue="1" operator="beginsWith" text="Partial">
      <formula>LEFT(F112,LEN("Partial"))="Partial"</formula>
    </cfRule>
    <cfRule type="beginsWith" dxfId="4171" priority="2682" stopIfTrue="1" operator="beginsWith" text="Missing">
      <formula>LEFT(F112,LEN("Missing"))="Missing"</formula>
    </cfRule>
    <cfRule type="beginsWith" dxfId="4170" priority="2683" stopIfTrue="1" operator="beginsWith" text="Untested">
      <formula>LEFT(F112,LEN("Untested"))="Untested"</formula>
    </cfRule>
    <cfRule type="notContainsBlanks" dxfId="4169" priority="2684" stopIfTrue="1">
      <formula>LEN(TRIM(F112))&gt;0</formula>
    </cfRule>
  </conditionalFormatting>
  <conditionalFormatting sqref="A115">
    <cfRule type="beginsWith" dxfId="4168" priority="2648" stopIfTrue="1" operator="beginsWith" text="Exceptional">
      <formula>LEFT(A115,LEN("Exceptional"))="Exceptional"</formula>
    </cfRule>
    <cfRule type="beginsWith" dxfId="4167" priority="2649" stopIfTrue="1" operator="beginsWith" text="Professional">
      <formula>LEFT(A115,LEN("Professional"))="Professional"</formula>
    </cfRule>
    <cfRule type="beginsWith" dxfId="4166" priority="2650" stopIfTrue="1" operator="beginsWith" text="Advanced">
      <formula>LEFT(A115,LEN("Advanced"))="Advanced"</formula>
    </cfRule>
    <cfRule type="beginsWith" dxfId="4165" priority="2651" stopIfTrue="1" operator="beginsWith" text="Intermediate">
      <formula>LEFT(A115,LEN("Intermediate"))="Intermediate"</formula>
    </cfRule>
    <cfRule type="beginsWith" dxfId="4164" priority="2652" stopIfTrue="1" operator="beginsWith" text="Basic">
      <formula>LEFT(A115,LEN("Basic"))="Basic"</formula>
    </cfRule>
    <cfRule type="beginsWith" dxfId="4163" priority="2653" stopIfTrue="1" operator="beginsWith" text="Required">
      <formula>LEFT(A115,LEN("Required"))="Required"</formula>
    </cfRule>
    <cfRule type="notContainsBlanks" dxfId="4162" priority="2654" stopIfTrue="1">
      <formula>LEN(TRIM(A115))&gt;0</formula>
    </cfRule>
  </conditionalFormatting>
  <conditionalFormatting sqref="A117">
    <cfRule type="beginsWith" dxfId="4161" priority="2583" stopIfTrue="1" operator="beginsWith" text="Exceptional">
      <formula>LEFT(A117,LEN("Exceptional"))="Exceptional"</formula>
    </cfRule>
    <cfRule type="beginsWith" dxfId="4160" priority="2584" stopIfTrue="1" operator="beginsWith" text="Professional">
      <formula>LEFT(A117,LEN("Professional"))="Professional"</formula>
    </cfRule>
    <cfRule type="beginsWith" dxfId="4159" priority="2585" stopIfTrue="1" operator="beginsWith" text="Advanced">
      <formula>LEFT(A117,LEN("Advanced"))="Advanced"</formula>
    </cfRule>
    <cfRule type="beginsWith" dxfId="4158" priority="2586" stopIfTrue="1" operator="beginsWith" text="Intermediate">
      <formula>LEFT(A117,LEN("Intermediate"))="Intermediate"</formula>
    </cfRule>
    <cfRule type="beginsWith" dxfId="4157" priority="2587" stopIfTrue="1" operator="beginsWith" text="Basic">
      <formula>LEFT(A117,LEN("Basic"))="Basic"</formula>
    </cfRule>
    <cfRule type="beginsWith" dxfId="4156" priority="2588" stopIfTrue="1" operator="beginsWith" text="Required">
      <formula>LEFT(A117,LEN("Required"))="Required"</formula>
    </cfRule>
    <cfRule type="notContainsBlanks" dxfId="4155" priority="2589" stopIfTrue="1">
      <formula>LEN(TRIM(A117))&gt;0</formula>
    </cfRule>
  </conditionalFormatting>
  <conditionalFormatting sqref="A116">
    <cfRule type="beginsWith" dxfId="4154" priority="2576" stopIfTrue="1" operator="beginsWith" text="Innovative">
      <formula>LEFT(A116,LEN("Innovative"))="Innovative"</formula>
    </cfRule>
    <cfRule type="beginsWith" dxfId="4153" priority="2577" stopIfTrue="1" operator="beginsWith" text="Professional">
      <formula>LEFT(A116,LEN("Professional"))="Professional"</formula>
    </cfRule>
    <cfRule type="beginsWith" dxfId="4152" priority="2578" stopIfTrue="1" operator="beginsWith" text="Advanced">
      <formula>LEFT(A116,LEN("Advanced"))="Advanced"</formula>
    </cfRule>
    <cfRule type="beginsWith" dxfId="4151" priority="2579" stopIfTrue="1" operator="beginsWith" text="Intermediate">
      <formula>LEFT(A116,LEN("Intermediate"))="Intermediate"</formula>
    </cfRule>
    <cfRule type="beginsWith" dxfId="4150" priority="2580" stopIfTrue="1" operator="beginsWith" text="Basic">
      <formula>LEFT(A116,LEN("Basic"))="Basic"</formula>
    </cfRule>
    <cfRule type="beginsWith" dxfId="4149" priority="2581" stopIfTrue="1" operator="beginsWith" text="Required">
      <formula>LEFT(A116,LEN("Required"))="Required"</formula>
    </cfRule>
    <cfRule type="notContainsBlanks" dxfId="4148" priority="2582" stopIfTrue="1">
      <formula>LEN(TRIM(A116))&gt;0</formula>
    </cfRule>
  </conditionalFormatting>
  <conditionalFormatting sqref="A90">
    <cfRule type="beginsWith" dxfId="4147" priority="2548" stopIfTrue="1" operator="beginsWith" text="Exceptional">
      <formula>LEFT(A90,LEN("Exceptional"))="Exceptional"</formula>
    </cfRule>
    <cfRule type="beginsWith" dxfId="4146" priority="2549" stopIfTrue="1" operator="beginsWith" text="Professional">
      <formula>LEFT(A90,LEN("Professional"))="Professional"</formula>
    </cfRule>
    <cfRule type="beginsWith" dxfId="4145" priority="2550" stopIfTrue="1" operator="beginsWith" text="Advanced">
      <formula>LEFT(A90,LEN("Advanced"))="Advanced"</formula>
    </cfRule>
    <cfRule type="beginsWith" dxfId="4144" priority="2551" stopIfTrue="1" operator="beginsWith" text="Intermediate">
      <formula>LEFT(A90,LEN("Intermediate"))="Intermediate"</formula>
    </cfRule>
    <cfRule type="beginsWith" dxfId="4143" priority="2552" stopIfTrue="1" operator="beginsWith" text="Basic">
      <formula>LEFT(A90,LEN("Basic"))="Basic"</formula>
    </cfRule>
    <cfRule type="beginsWith" dxfId="4142" priority="2553" stopIfTrue="1" operator="beginsWith" text="Required">
      <formula>LEFT(A90,LEN("Required"))="Required"</formula>
    </cfRule>
    <cfRule type="notContainsBlanks" dxfId="4141" priority="2554" stopIfTrue="1">
      <formula>LEN(TRIM(A90))&gt;0</formula>
    </cfRule>
  </conditionalFormatting>
  <conditionalFormatting sqref="A22">
    <cfRule type="beginsWith" dxfId="4140" priority="2533" stopIfTrue="1" operator="beginsWith" text="Exceptional">
      <formula>LEFT(A22,LEN("Exceptional"))="Exceptional"</formula>
    </cfRule>
    <cfRule type="beginsWith" dxfId="4139" priority="2534" stopIfTrue="1" operator="beginsWith" text="Professional">
      <formula>LEFT(A22,LEN("Professional"))="Professional"</formula>
    </cfRule>
    <cfRule type="beginsWith" dxfId="4138" priority="2535" stopIfTrue="1" operator="beginsWith" text="Advanced">
      <formula>LEFT(A22,LEN("Advanced"))="Advanced"</formula>
    </cfRule>
    <cfRule type="beginsWith" dxfId="4137" priority="2536" stopIfTrue="1" operator="beginsWith" text="Intermediate">
      <formula>LEFT(A22,LEN("Intermediate"))="Intermediate"</formula>
    </cfRule>
    <cfRule type="beginsWith" dxfId="4136" priority="2537" stopIfTrue="1" operator="beginsWith" text="Basic">
      <formula>LEFT(A22,LEN("Basic"))="Basic"</formula>
    </cfRule>
    <cfRule type="beginsWith" dxfId="4135" priority="2538" stopIfTrue="1" operator="beginsWith" text="Required">
      <formula>LEFT(A22,LEN("Required"))="Required"</formula>
    </cfRule>
    <cfRule type="notContainsBlanks" dxfId="4134" priority="2539" stopIfTrue="1">
      <formula>LEN(TRIM(A22))&gt;0</formula>
    </cfRule>
  </conditionalFormatting>
  <conditionalFormatting sqref="E65 F22">
    <cfRule type="beginsWith" dxfId="4133" priority="2526" stopIfTrue="1" operator="beginsWith" text="Not Applicable">
      <formula>LEFT(E22,LEN("Not Applicable"))="Not Applicable"</formula>
    </cfRule>
    <cfRule type="beginsWith" dxfId="4132" priority="2527" stopIfTrue="1" operator="beginsWith" text="Waived">
      <formula>LEFT(E22,LEN("Waived"))="Waived"</formula>
    </cfRule>
    <cfRule type="beginsWith" dxfId="4131" priority="2528" stopIfTrue="1" operator="beginsWith" text="Pre-Passed">
      <formula>LEFT(E22,LEN("Pre-Passed"))="Pre-Passed"</formula>
    </cfRule>
    <cfRule type="beginsWith" dxfId="4130" priority="2529" stopIfTrue="1" operator="beginsWith" text="Completed">
      <formula>LEFT(E22,LEN("Completed"))="Completed"</formula>
    </cfRule>
    <cfRule type="beginsWith" dxfId="4129" priority="2530" stopIfTrue="1" operator="beginsWith" text="Partial">
      <formula>LEFT(E22,LEN("Partial"))="Partial"</formula>
    </cfRule>
    <cfRule type="beginsWith" dxfId="4128" priority="2531" stopIfTrue="1" operator="beginsWith" text="Missing">
      <formula>LEFT(E22,LEN("Missing"))="Missing"</formula>
    </cfRule>
    <cfRule type="beginsWith" dxfId="4127" priority="2532" stopIfTrue="1" operator="beginsWith" text="Untested">
      <formula>LEFT(E22,LEN("Untested"))="Untested"</formula>
    </cfRule>
    <cfRule type="notContainsBlanks" dxfId="4126" priority="2540" stopIfTrue="1">
      <formula>LEN(TRIM(E22))&gt;0</formula>
    </cfRule>
  </conditionalFormatting>
  <conditionalFormatting sqref="F65">
    <cfRule type="beginsWith" dxfId="4125" priority="2518" stopIfTrue="1" operator="beginsWith" text="Not Applicable">
      <formula>LEFT(F65,LEN("Not Applicable"))="Not Applicable"</formula>
    </cfRule>
    <cfRule type="beginsWith" dxfId="4124" priority="2519" stopIfTrue="1" operator="beginsWith" text="Waived">
      <formula>LEFT(F65,LEN("Waived"))="Waived"</formula>
    </cfRule>
    <cfRule type="beginsWith" dxfId="4123" priority="2520" stopIfTrue="1" operator="beginsWith" text="Pre-Passed">
      <formula>LEFT(F65,LEN("Pre-Passed"))="Pre-Passed"</formula>
    </cfRule>
    <cfRule type="beginsWith" dxfId="4122" priority="2521" stopIfTrue="1" operator="beginsWith" text="Completed">
      <formula>LEFT(F65,LEN("Completed"))="Completed"</formula>
    </cfRule>
    <cfRule type="beginsWith" dxfId="4121" priority="2522" stopIfTrue="1" operator="beginsWith" text="Partial">
      <formula>LEFT(F65,LEN("Partial"))="Partial"</formula>
    </cfRule>
    <cfRule type="beginsWith" dxfId="4120" priority="2523" stopIfTrue="1" operator="beginsWith" text="Missing">
      <formula>LEFT(F65,LEN("Missing"))="Missing"</formula>
    </cfRule>
    <cfRule type="beginsWith" dxfId="4119" priority="2524" stopIfTrue="1" operator="beginsWith" text="Untested">
      <formula>LEFT(F65,LEN("Untested"))="Untested"</formula>
    </cfRule>
    <cfRule type="notContainsBlanks" dxfId="4118" priority="2525" stopIfTrue="1">
      <formula>LEN(TRIM(F65))&gt;0</formula>
    </cfRule>
  </conditionalFormatting>
  <conditionalFormatting sqref="A20">
    <cfRule type="beginsWith" dxfId="4117" priority="2510" stopIfTrue="1" operator="beginsWith" text="Exceptional">
      <formula>LEFT(A20,LEN("Exceptional"))="Exceptional"</formula>
    </cfRule>
    <cfRule type="beginsWith" dxfId="4116" priority="2511" stopIfTrue="1" operator="beginsWith" text="Professional">
      <formula>LEFT(A20,LEN("Professional"))="Professional"</formula>
    </cfRule>
    <cfRule type="beginsWith" dxfId="4115" priority="2512" stopIfTrue="1" operator="beginsWith" text="Advanced">
      <formula>LEFT(A20,LEN("Advanced"))="Advanced"</formula>
    </cfRule>
    <cfRule type="beginsWith" dxfId="4114" priority="2513" stopIfTrue="1" operator="beginsWith" text="Intermediate">
      <formula>LEFT(A20,LEN("Intermediate"))="Intermediate"</formula>
    </cfRule>
    <cfRule type="beginsWith" dxfId="4113" priority="2514" stopIfTrue="1" operator="beginsWith" text="Basic">
      <formula>LEFT(A20,LEN("Basic"))="Basic"</formula>
    </cfRule>
    <cfRule type="beginsWith" dxfId="4112" priority="2515" stopIfTrue="1" operator="beginsWith" text="Required">
      <formula>LEFT(A20,LEN("Required"))="Required"</formula>
    </cfRule>
    <cfRule type="notContainsBlanks" dxfId="4111" priority="2516" stopIfTrue="1">
      <formula>LEN(TRIM(A20))&gt;0</formula>
    </cfRule>
  </conditionalFormatting>
  <conditionalFormatting sqref="A21">
    <cfRule type="beginsWith" dxfId="4110" priority="2495" stopIfTrue="1" operator="beginsWith" text="Exceptional">
      <formula>LEFT(A21,LEN("Exceptional"))="Exceptional"</formula>
    </cfRule>
    <cfRule type="beginsWith" dxfId="4109" priority="2496" stopIfTrue="1" operator="beginsWith" text="Professional">
      <formula>LEFT(A21,LEN("Professional"))="Professional"</formula>
    </cfRule>
    <cfRule type="beginsWith" dxfId="4108" priority="2497" stopIfTrue="1" operator="beginsWith" text="Advanced">
      <formula>LEFT(A21,LEN("Advanced"))="Advanced"</formula>
    </cfRule>
    <cfRule type="beginsWith" dxfId="4107" priority="2498" stopIfTrue="1" operator="beginsWith" text="Intermediate">
      <formula>LEFT(A21,LEN("Intermediate"))="Intermediate"</formula>
    </cfRule>
    <cfRule type="beginsWith" dxfId="4106" priority="2499" stopIfTrue="1" operator="beginsWith" text="Basic">
      <formula>LEFT(A21,LEN("Basic"))="Basic"</formula>
    </cfRule>
    <cfRule type="beginsWith" dxfId="4105" priority="2500" stopIfTrue="1" operator="beginsWith" text="Required">
      <formula>LEFT(A21,LEN("Required"))="Required"</formula>
    </cfRule>
    <cfRule type="notContainsBlanks" dxfId="4104" priority="2501" stopIfTrue="1">
      <formula>LEN(TRIM(A21))&gt;0</formula>
    </cfRule>
  </conditionalFormatting>
  <conditionalFormatting sqref="F21">
    <cfRule type="beginsWith" dxfId="4103" priority="2488" stopIfTrue="1" operator="beginsWith" text="Not Applicable">
      <formula>LEFT(F21,LEN("Not Applicable"))="Not Applicable"</formula>
    </cfRule>
    <cfRule type="beginsWith" dxfId="4102" priority="2489" stopIfTrue="1" operator="beginsWith" text="Waived">
      <formula>LEFT(F21,LEN("Waived"))="Waived"</formula>
    </cfRule>
    <cfRule type="beginsWith" dxfId="4101" priority="2490" stopIfTrue="1" operator="beginsWith" text="Pre-Passed">
      <formula>LEFT(F21,LEN("Pre-Passed"))="Pre-Passed"</formula>
    </cfRule>
    <cfRule type="beginsWith" dxfId="4100" priority="2491" stopIfTrue="1" operator="beginsWith" text="Completed">
      <formula>LEFT(F21,LEN("Completed"))="Completed"</formula>
    </cfRule>
    <cfRule type="beginsWith" dxfId="4099" priority="2492" stopIfTrue="1" operator="beginsWith" text="Partial">
      <formula>LEFT(F21,LEN("Partial"))="Partial"</formula>
    </cfRule>
    <cfRule type="beginsWith" dxfId="4098" priority="2493" stopIfTrue="1" operator="beginsWith" text="Missing">
      <formula>LEFT(F21,LEN("Missing"))="Missing"</formula>
    </cfRule>
    <cfRule type="beginsWith" dxfId="4097" priority="2494" stopIfTrue="1" operator="beginsWith" text="Untested">
      <formula>LEFT(F21,LEN("Untested"))="Untested"</formula>
    </cfRule>
    <cfRule type="notContainsBlanks" dxfId="4096" priority="2502" stopIfTrue="1">
      <formula>LEN(TRIM(F21))&gt;0</formula>
    </cfRule>
  </conditionalFormatting>
  <conditionalFormatting sqref="F31">
    <cfRule type="beginsWith" dxfId="4095" priority="2473" stopIfTrue="1" operator="beginsWith" text="Not Applicable">
      <formula>LEFT(F31,LEN("Not Applicable"))="Not Applicable"</formula>
    </cfRule>
    <cfRule type="beginsWith" dxfId="4094" priority="2474" stopIfTrue="1" operator="beginsWith" text="Waived">
      <formula>LEFT(F31,LEN("Waived"))="Waived"</formula>
    </cfRule>
    <cfRule type="beginsWith" dxfId="4093" priority="2475" stopIfTrue="1" operator="beginsWith" text="Pre-Passed">
      <formula>LEFT(F31,LEN("Pre-Passed"))="Pre-Passed"</formula>
    </cfRule>
    <cfRule type="beginsWith" dxfId="4092" priority="2476" stopIfTrue="1" operator="beginsWith" text="Completed">
      <formula>LEFT(F31,LEN("Completed"))="Completed"</formula>
    </cfRule>
    <cfRule type="beginsWith" dxfId="4091" priority="2477" stopIfTrue="1" operator="beginsWith" text="Partial">
      <formula>LEFT(F31,LEN("Partial"))="Partial"</formula>
    </cfRule>
    <cfRule type="beginsWith" dxfId="4090" priority="2478" stopIfTrue="1" operator="beginsWith" text="Missing">
      <formula>LEFT(F31,LEN("Missing"))="Missing"</formula>
    </cfRule>
    <cfRule type="beginsWith" dxfId="4089" priority="2479" stopIfTrue="1" operator="beginsWith" text="Untested">
      <formula>LEFT(F31,LEN("Untested"))="Untested"</formula>
    </cfRule>
    <cfRule type="notContainsBlanks" dxfId="4088" priority="2480" stopIfTrue="1">
      <formula>LEN(TRIM(F31))&gt;0</formula>
    </cfRule>
  </conditionalFormatting>
  <conditionalFormatting sqref="A31">
    <cfRule type="beginsWith" dxfId="4087" priority="2355" stopIfTrue="1" operator="beginsWith" text="Exceptional">
      <formula>LEFT(A31,LEN("Exceptional"))="Exceptional"</formula>
    </cfRule>
    <cfRule type="beginsWith" dxfId="4086" priority="2356" stopIfTrue="1" operator="beginsWith" text="Professional">
      <formula>LEFT(A31,LEN("Professional"))="Professional"</formula>
    </cfRule>
    <cfRule type="beginsWith" dxfId="4085" priority="2357" stopIfTrue="1" operator="beginsWith" text="Advanced">
      <formula>LEFT(A31,LEN("Advanced"))="Advanced"</formula>
    </cfRule>
    <cfRule type="beginsWith" dxfId="4084" priority="2358" stopIfTrue="1" operator="beginsWith" text="Intermediate">
      <formula>LEFT(A31,LEN("Intermediate"))="Intermediate"</formula>
    </cfRule>
    <cfRule type="beginsWith" dxfId="4083" priority="2359" stopIfTrue="1" operator="beginsWith" text="Basic">
      <formula>LEFT(A31,LEN("Basic"))="Basic"</formula>
    </cfRule>
    <cfRule type="beginsWith" dxfId="4082" priority="2360" stopIfTrue="1" operator="beginsWith" text="Required">
      <formula>LEFT(A31,LEN("Required"))="Required"</formula>
    </cfRule>
    <cfRule type="notContainsBlanks" dxfId="4081" priority="2361" stopIfTrue="1">
      <formula>LEN(TRIM(A31))&gt;0</formula>
    </cfRule>
  </conditionalFormatting>
  <conditionalFormatting sqref="A34">
    <cfRule type="beginsWith" dxfId="4080" priority="2333" stopIfTrue="1" operator="beginsWith" text="Exceptional">
      <formula>LEFT(A34,LEN("Exceptional"))="Exceptional"</formula>
    </cfRule>
    <cfRule type="beginsWith" dxfId="4079" priority="2334" stopIfTrue="1" operator="beginsWith" text="Professional">
      <formula>LEFT(A34,LEN("Professional"))="Professional"</formula>
    </cfRule>
    <cfRule type="beginsWith" dxfId="4078" priority="2335" stopIfTrue="1" operator="beginsWith" text="Advanced">
      <formula>LEFT(A34,LEN("Advanced"))="Advanced"</formula>
    </cfRule>
    <cfRule type="beginsWith" dxfId="4077" priority="2336" stopIfTrue="1" operator="beginsWith" text="Intermediate">
      <formula>LEFT(A34,LEN("Intermediate"))="Intermediate"</formula>
    </cfRule>
    <cfRule type="beginsWith" dxfId="4076" priority="2337" stopIfTrue="1" operator="beginsWith" text="Basic">
      <formula>LEFT(A34,LEN("Basic"))="Basic"</formula>
    </cfRule>
    <cfRule type="beginsWith" dxfId="4075" priority="2338" stopIfTrue="1" operator="beginsWith" text="Required">
      <formula>LEFT(A34,LEN("Required"))="Required"</formula>
    </cfRule>
    <cfRule type="notContainsBlanks" dxfId="4074" priority="2339" stopIfTrue="1">
      <formula>LEN(TRIM(A34))&gt;0</formula>
    </cfRule>
  </conditionalFormatting>
  <conditionalFormatting sqref="F26">
    <cfRule type="beginsWith" dxfId="4073" priority="2428" stopIfTrue="1" operator="beginsWith" text="Not Applicable">
      <formula>LEFT(F26,LEN("Not Applicable"))="Not Applicable"</formula>
    </cfRule>
    <cfRule type="beginsWith" dxfId="4072" priority="2429" stopIfTrue="1" operator="beginsWith" text="Waived">
      <formula>LEFT(F26,LEN("Waived"))="Waived"</formula>
    </cfRule>
    <cfRule type="beginsWith" dxfId="4071" priority="2430" stopIfTrue="1" operator="beginsWith" text="Pre-Passed">
      <formula>LEFT(F26,LEN("Pre-Passed"))="Pre-Passed"</formula>
    </cfRule>
    <cfRule type="beginsWith" dxfId="4070" priority="2431" stopIfTrue="1" operator="beginsWith" text="Completed">
      <formula>LEFT(F26,LEN("Completed"))="Completed"</formula>
    </cfRule>
    <cfRule type="beginsWith" dxfId="4069" priority="2432" stopIfTrue="1" operator="beginsWith" text="Partial">
      <formula>LEFT(F26,LEN("Partial"))="Partial"</formula>
    </cfRule>
    <cfRule type="beginsWith" dxfId="4068" priority="2433" stopIfTrue="1" operator="beginsWith" text="Missing">
      <formula>LEFT(F26,LEN("Missing"))="Missing"</formula>
    </cfRule>
    <cfRule type="beginsWith" dxfId="4067" priority="2434" stopIfTrue="1" operator="beginsWith" text="Untested">
      <formula>LEFT(F26,LEN("Untested"))="Untested"</formula>
    </cfRule>
    <cfRule type="notContainsBlanks" dxfId="4066" priority="2435" stopIfTrue="1">
      <formula>LEN(TRIM(F26))&gt;0</formula>
    </cfRule>
  </conditionalFormatting>
  <conditionalFormatting sqref="A26">
    <cfRule type="beginsWith" dxfId="4065" priority="2421" stopIfTrue="1" operator="beginsWith" text="Exceptional">
      <formula>LEFT(A26,LEN("Exceptional"))="Exceptional"</formula>
    </cfRule>
    <cfRule type="beginsWith" dxfId="4064" priority="2422" stopIfTrue="1" operator="beginsWith" text="Professional">
      <formula>LEFT(A26,LEN("Professional"))="Professional"</formula>
    </cfRule>
    <cfRule type="beginsWith" dxfId="4063" priority="2423" stopIfTrue="1" operator="beginsWith" text="Advanced">
      <formula>LEFT(A26,LEN("Advanced"))="Advanced"</formula>
    </cfRule>
    <cfRule type="beginsWith" dxfId="4062" priority="2424" stopIfTrue="1" operator="beginsWith" text="Intermediate">
      <formula>LEFT(A26,LEN("Intermediate"))="Intermediate"</formula>
    </cfRule>
    <cfRule type="beginsWith" dxfId="4061" priority="2425" stopIfTrue="1" operator="beginsWith" text="Basic">
      <formula>LEFT(A26,LEN("Basic"))="Basic"</formula>
    </cfRule>
    <cfRule type="beginsWith" dxfId="4060" priority="2426" stopIfTrue="1" operator="beginsWith" text="Required">
      <formula>LEFT(A26,LEN("Required"))="Required"</formula>
    </cfRule>
    <cfRule type="notContainsBlanks" dxfId="4059" priority="2427" stopIfTrue="1">
      <formula>LEN(TRIM(A26))&gt;0</formula>
    </cfRule>
  </conditionalFormatting>
  <conditionalFormatting sqref="F25">
    <cfRule type="beginsWith" dxfId="4058" priority="2413" stopIfTrue="1" operator="beginsWith" text="Not Applicable">
      <formula>LEFT(F25,LEN("Not Applicable"))="Not Applicable"</formula>
    </cfRule>
    <cfRule type="beginsWith" dxfId="4057" priority="2414" stopIfTrue="1" operator="beginsWith" text="Waived">
      <formula>LEFT(F25,LEN("Waived"))="Waived"</formula>
    </cfRule>
    <cfRule type="beginsWith" dxfId="4056" priority="2415" stopIfTrue="1" operator="beginsWith" text="Pre-Passed">
      <formula>LEFT(F25,LEN("Pre-Passed"))="Pre-Passed"</formula>
    </cfRule>
    <cfRule type="beginsWith" dxfId="4055" priority="2416" stopIfTrue="1" operator="beginsWith" text="Completed">
      <formula>LEFT(F25,LEN("Completed"))="Completed"</formula>
    </cfRule>
    <cfRule type="beginsWith" dxfId="4054" priority="2417" stopIfTrue="1" operator="beginsWith" text="Partial">
      <formula>LEFT(F25,LEN("Partial"))="Partial"</formula>
    </cfRule>
    <cfRule type="beginsWith" dxfId="4053" priority="2418" stopIfTrue="1" operator="beginsWith" text="Missing">
      <formula>LEFT(F25,LEN("Missing"))="Missing"</formula>
    </cfRule>
    <cfRule type="beginsWith" dxfId="4052" priority="2419" stopIfTrue="1" operator="beginsWith" text="Untested">
      <formula>LEFT(F25,LEN("Untested"))="Untested"</formula>
    </cfRule>
    <cfRule type="notContainsBlanks" dxfId="4051" priority="2420" stopIfTrue="1">
      <formula>LEN(TRIM(F25))&gt;0</formula>
    </cfRule>
  </conditionalFormatting>
  <conditionalFormatting sqref="A25">
    <cfRule type="beginsWith" dxfId="4050" priority="2406" stopIfTrue="1" operator="beginsWith" text="Exceptional">
      <formula>LEFT(A25,LEN("Exceptional"))="Exceptional"</formula>
    </cfRule>
    <cfRule type="beginsWith" dxfId="4049" priority="2407" stopIfTrue="1" operator="beginsWith" text="Professional">
      <formula>LEFT(A25,LEN("Professional"))="Professional"</formula>
    </cfRule>
    <cfRule type="beginsWith" dxfId="4048" priority="2408" stopIfTrue="1" operator="beginsWith" text="Advanced">
      <formula>LEFT(A25,LEN("Advanced"))="Advanced"</formula>
    </cfRule>
    <cfRule type="beginsWith" dxfId="4047" priority="2409" stopIfTrue="1" operator="beginsWith" text="Intermediate">
      <formula>LEFT(A25,LEN("Intermediate"))="Intermediate"</formula>
    </cfRule>
    <cfRule type="beginsWith" dxfId="4046" priority="2410" stopIfTrue="1" operator="beginsWith" text="Basic">
      <formula>LEFT(A25,LEN("Basic"))="Basic"</formula>
    </cfRule>
    <cfRule type="beginsWith" dxfId="4045" priority="2411" stopIfTrue="1" operator="beginsWith" text="Required">
      <formula>LEFT(A25,LEN("Required"))="Required"</formula>
    </cfRule>
    <cfRule type="notContainsBlanks" dxfId="4044" priority="2412" stopIfTrue="1">
      <formula>LEN(TRIM(A25))&gt;0</formula>
    </cfRule>
  </conditionalFormatting>
  <conditionalFormatting sqref="A24">
    <cfRule type="beginsWith" dxfId="4043" priority="2391" stopIfTrue="1" operator="beginsWith" text="Exceptional">
      <formula>LEFT(A24,LEN("Exceptional"))="Exceptional"</formula>
    </cfRule>
    <cfRule type="beginsWith" dxfId="4042" priority="2392" stopIfTrue="1" operator="beginsWith" text="Professional">
      <formula>LEFT(A24,LEN("Professional"))="Professional"</formula>
    </cfRule>
    <cfRule type="beginsWith" dxfId="4041" priority="2393" stopIfTrue="1" operator="beginsWith" text="Advanced">
      <formula>LEFT(A24,LEN("Advanced"))="Advanced"</formula>
    </cfRule>
    <cfRule type="beginsWith" dxfId="4040" priority="2394" stopIfTrue="1" operator="beginsWith" text="Intermediate">
      <formula>LEFT(A24,LEN("Intermediate"))="Intermediate"</formula>
    </cfRule>
    <cfRule type="beginsWith" dxfId="4039" priority="2395" stopIfTrue="1" operator="beginsWith" text="Basic">
      <formula>LEFT(A24,LEN("Basic"))="Basic"</formula>
    </cfRule>
    <cfRule type="beginsWith" dxfId="4038" priority="2396" stopIfTrue="1" operator="beginsWith" text="Required">
      <formula>LEFT(A24,LEN("Required"))="Required"</formula>
    </cfRule>
    <cfRule type="notContainsBlanks" dxfId="4037" priority="2397" stopIfTrue="1">
      <formula>LEN(TRIM(A24))&gt;0</formula>
    </cfRule>
  </conditionalFormatting>
  <conditionalFormatting sqref="F23">
    <cfRule type="beginsWith" dxfId="4036" priority="2383" stopIfTrue="1" operator="beginsWith" text="Not Applicable">
      <formula>LEFT(F23,LEN("Not Applicable"))="Not Applicable"</formula>
    </cfRule>
    <cfRule type="beginsWith" dxfId="4035" priority="2384" stopIfTrue="1" operator="beginsWith" text="Waived">
      <formula>LEFT(F23,LEN("Waived"))="Waived"</formula>
    </cfRule>
    <cfRule type="beginsWith" dxfId="4034" priority="2385" stopIfTrue="1" operator="beginsWith" text="Pre-Passed">
      <formula>LEFT(F23,LEN("Pre-Passed"))="Pre-Passed"</formula>
    </cfRule>
    <cfRule type="beginsWith" dxfId="4033" priority="2386" stopIfTrue="1" operator="beginsWith" text="Completed">
      <formula>LEFT(F23,LEN("Completed"))="Completed"</formula>
    </cfRule>
    <cfRule type="beginsWith" dxfId="4032" priority="2387" stopIfTrue="1" operator="beginsWith" text="Partial">
      <formula>LEFT(F23,LEN("Partial"))="Partial"</formula>
    </cfRule>
    <cfRule type="beginsWith" dxfId="4031" priority="2388" stopIfTrue="1" operator="beginsWith" text="Missing">
      <formula>LEFT(F23,LEN("Missing"))="Missing"</formula>
    </cfRule>
    <cfRule type="beginsWith" dxfId="4030" priority="2389" stopIfTrue="1" operator="beginsWith" text="Untested">
      <formula>LEFT(F23,LEN("Untested"))="Untested"</formula>
    </cfRule>
    <cfRule type="notContainsBlanks" dxfId="4029" priority="2390" stopIfTrue="1">
      <formula>LEN(TRIM(F23))&gt;0</formula>
    </cfRule>
  </conditionalFormatting>
  <conditionalFormatting sqref="A23">
    <cfRule type="beginsWith" dxfId="4028" priority="2376" stopIfTrue="1" operator="beginsWith" text="Exceptional">
      <formula>LEFT(A23,LEN("Exceptional"))="Exceptional"</formula>
    </cfRule>
    <cfRule type="beginsWith" dxfId="4027" priority="2377" stopIfTrue="1" operator="beginsWith" text="Professional">
      <formula>LEFT(A23,LEN("Professional"))="Professional"</formula>
    </cfRule>
    <cfRule type="beginsWith" dxfId="4026" priority="2378" stopIfTrue="1" operator="beginsWith" text="Advanced">
      <formula>LEFT(A23,LEN("Advanced"))="Advanced"</formula>
    </cfRule>
    <cfRule type="beginsWith" dxfId="4025" priority="2379" stopIfTrue="1" operator="beginsWith" text="Intermediate">
      <formula>LEFT(A23,LEN("Intermediate"))="Intermediate"</formula>
    </cfRule>
    <cfRule type="beginsWith" dxfId="4024" priority="2380" stopIfTrue="1" operator="beginsWith" text="Basic">
      <formula>LEFT(A23,LEN("Basic"))="Basic"</formula>
    </cfRule>
    <cfRule type="beginsWith" dxfId="4023" priority="2381" stopIfTrue="1" operator="beginsWith" text="Required">
      <formula>LEFT(A23,LEN("Required"))="Required"</formula>
    </cfRule>
    <cfRule type="notContainsBlanks" dxfId="4022" priority="2382" stopIfTrue="1">
      <formula>LEN(TRIM(A23))&gt;0</formula>
    </cfRule>
  </conditionalFormatting>
  <conditionalFormatting sqref="A29">
    <cfRule type="beginsWith" dxfId="4021" priority="2369" stopIfTrue="1" operator="beginsWith" text="Exceptional">
      <formula>LEFT(A29,LEN("Exceptional"))="Exceptional"</formula>
    </cfRule>
    <cfRule type="beginsWith" dxfId="4020" priority="2370" stopIfTrue="1" operator="beginsWith" text="Professional">
      <formula>LEFT(A29,LEN("Professional"))="Professional"</formula>
    </cfRule>
    <cfRule type="beginsWith" dxfId="4019" priority="2371" stopIfTrue="1" operator="beginsWith" text="Advanced">
      <formula>LEFT(A29,LEN("Advanced"))="Advanced"</formula>
    </cfRule>
    <cfRule type="beginsWith" dxfId="4018" priority="2372" stopIfTrue="1" operator="beginsWith" text="Intermediate">
      <formula>LEFT(A29,LEN("Intermediate"))="Intermediate"</formula>
    </cfRule>
    <cfRule type="beginsWith" dxfId="4017" priority="2373" stopIfTrue="1" operator="beginsWith" text="Basic">
      <formula>LEFT(A29,LEN("Basic"))="Basic"</formula>
    </cfRule>
    <cfRule type="beginsWith" dxfId="4016" priority="2374" stopIfTrue="1" operator="beginsWith" text="Required">
      <formula>LEFT(A29,LEN("Required"))="Required"</formula>
    </cfRule>
    <cfRule type="notContainsBlanks" dxfId="4015" priority="2375" stopIfTrue="1">
      <formula>LEN(TRIM(A29))&gt;0</formula>
    </cfRule>
  </conditionalFormatting>
  <conditionalFormatting sqref="A30">
    <cfRule type="beginsWith" dxfId="4014" priority="2362" stopIfTrue="1" operator="beginsWith" text="Exceptional">
      <formula>LEFT(A30,LEN("Exceptional"))="Exceptional"</formula>
    </cfRule>
    <cfRule type="beginsWith" dxfId="4013" priority="2363" stopIfTrue="1" operator="beginsWith" text="Professional">
      <formula>LEFT(A30,LEN("Professional"))="Professional"</formula>
    </cfRule>
    <cfRule type="beginsWith" dxfId="4012" priority="2364" stopIfTrue="1" operator="beginsWith" text="Advanced">
      <formula>LEFT(A30,LEN("Advanced"))="Advanced"</formula>
    </cfRule>
    <cfRule type="beginsWith" dxfId="4011" priority="2365" stopIfTrue="1" operator="beginsWith" text="Intermediate">
      <formula>LEFT(A30,LEN("Intermediate"))="Intermediate"</formula>
    </cfRule>
    <cfRule type="beginsWith" dxfId="4010" priority="2366" stopIfTrue="1" operator="beginsWith" text="Basic">
      <formula>LEFT(A30,LEN("Basic"))="Basic"</formula>
    </cfRule>
    <cfRule type="beginsWith" dxfId="4009" priority="2367" stopIfTrue="1" operator="beginsWith" text="Required">
      <formula>LEFT(A30,LEN("Required"))="Required"</formula>
    </cfRule>
    <cfRule type="notContainsBlanks" dxfId="4008" priority="2368" stopIfTrue="1">
      <formula>LEN(TRIM(A30))&gt;0</formula>
    </cfRule>
  </conditionalFormatting>
  <conditionalFormatting sqref="A64">
    <cfRule type="beginsWith" dxfId="4007" priority="2115" stopIfTrue="1" operator="beginsWith" text="Exceptional">
      <formula>LEFT(A64,LEN("Exceptional"))="Exceptional"</formula>
    </cfRule>
    <cfRule type="beginsWith" dxfId="4006" priority="2116" stopIfTrue="1" operator="beginsWith" text="Professional">
      <formula>LEFT(A64,LEN("Professional"))="Professional"</formula>
    </cfRule>
    <cfRule type="beginsWith" dxfId="4005" priority="2117" stopIfTrue="1" operator="beginsWith" text="Advanced">
      <formula>LEFT(A64,LEN("Advanced"))="Advanced"</formula>
    </cfRule>
    <cfRule type="beginsWith" dxfId="4004" priority="2118" stopIfTrue="1" operator="beginsWith" text="Intermediate">
      <formula>LEFT(A64,LEN("Intermediate"))="Intermediate"</formula>
    </cfRule>
    <cfRule type="beginsWith" dxfId="4003" priority="2119" stopIfTrue="1" operator="beginsWith" text="Basic">
      <formula>LEFT(A64,LEN("Basic"))="Basic"</formula>
    </cfRule>
    <cfRule type="beginsWith" dxfId="4002" priority="2120" stopIfTrue="1" operator="beginsWith" text="Required">
      <formula>LEFT(A64,LEN("Required"))="Required"</formula>
    </cfRule>
    <cfRule type="notContainsBlanks" dxfId="4001" priority="2121" stopIfTrue="1">
      <formula>LEN(TRIM(A64))&gt;0</formula>
    </cfRule>
  </conditionalFormatting>
  <conditionalFormatting sqref="A35">
    <cfRule type="beginsWith" dxfId="4000" priority="2348" stopIfTrue="1" operator="beginsWith" text="Exceptional">
      <formula>LEFT(A35,LEN("Exceptional"))="Exceptional"</formula>
    </cfRule>
    <cfRule type="beginsWith" dxfId="3999" priority="2349" stopIfTrue="1" operator="beginsWith" text="Professional">
      <formula>LEFT(A35,LEN("Professional"))="Professional"</formula>
    </cfRule>
    <cfRule type="beginsWith" dxfId="3998" priority="2350" stopIfTrue="1" operator="beginsWith" text="Advanced">
      <formula>LEFT(A35,LEN("Advanced"))="Advanced"</formula>
    </cfRule>
    <cfRule type="beginsWith" dxfId="3997" priority="2351" stopIfTrue="1" operator="beginsWith" text="Intermediate">
      <formula>LEFT(A35,LEN("Intermediate"))="Intermediate"</formula>
    </cfRule>
    <cfRule type="beginsWith" dxfId="3996" priority="2352" stopIfTrue="1" operator="beginsWith" text="Basic">
      <formula>LEFT(A35,LEN("Basic"))="Basic"</formula>
    </cfRule>
    <cfRule type="beginsWith" dxfId="3995" priority="2353" stopIfTrue="1" operator="beginsWith" text="Required">
      <formula>LEFT(A35,LEN("Required"))="Required"</formula>
    </cfRule>
    <cfRule type="notContainsBlanks" dxfId="3994" priority="2354" stopIfTrue="1">
      <formula>LEN(TRIM(A35))&gt;0</formula>
    </cfRule>
  </conditionalFormatting>
  <conditionalFormatting sqref="A56">
    <cfRule type="beginsWith" dxfId="3993" priority="1755" stopIfTrue="1" operator="beginsWith" text="Exceptional">
      <formula>LEFT(A56,LEN("Exceptional"))="Exceptional"</formula>
    </cfRule>
    <cfRule type="beginsWith" dxfId="3992" priority="1756" stopIfTrue="1" operator="beginsWith" text="Professional">
      <formula>LEFT(A56,LEN("Professional"))="Professional"</formula>
    </cfRule>
    <cfRule type="beginsWith" dxfId="3991" priority="1757" stopIfTrue="1" operator="beginsWith" text="Advanced">
      <formula>LEFT(A56,LEN("Advanced"))="Advanced"</formula>
    </cfRule>
    <cfRule type="beginsWith" dxfId="3990" priority="1758" stopIfTrue="1" operator="beginsWith" text="Intermediate">
      <formula>LEFT(A56,LEN("Intermediate"))="Intermediate"</formula>
    </cfRule>
    <cfRule type="beginsWith" dxfId="3989" priority="1759" stopIfTrue="1" operator="beginsWith" text="Basic">
      <formula>LEFT(A56,LEN("Basic"))="Basic"</formula>
    </cfRule>
    <cfRule type="beginsWith" dxfId="3988" priority="1760" stopIfTrue="1" operator="beginsWith" text="Required">
      <formula>LEFT(A56,LEN("Required"))="Required"</formula>
    </cfRule>
    <cfRule type="notContainsBlanks" dxfId="3987" priority="1761" stopIfTrue="1">
      <formula>LEN(TRIM(A56))&gt;0</formula>
    </cfRule>
  </conditionalFormatting>
  <conditionalFormatting sqref="A33">
    <cfRule type="beginsWith" dxfId="3986" priority="2318" stopIfTrue="1" operator="beginsWith" text="Exceptional">
      <formula>LEFT(A33,LEN("Exceptional"))="Exceptional"</formula>
    </cfRule>
    <cfRule type="beginsWith" dxfId="3985" priority="2319" stopIfTrue="1" operator="beginsWith" text="Professional">
      <formula>LEFT(A33,LEN("Professional"))="Professional"</formula>
    </cfRule>
    <cfRule type="beginsWith" dxfId="3984" priority="2320" stopIfTrue="1" operator="beginsWith" text="Advanced">
      <formula>LEFT(A33,LEN("Advanced"))="Advanced"</formula>
    </cfRule>
    <cfRule type="beginsWith" dxfId="3983" priority="2321" stopIfTrue="1" operator="beginsWith" text="Intermediate">
      <formula>LEFT(A33,LEN("Intermediate"))="Intermediate"</formula>
    </cfRule>
    <cfRule type="beginsWith" dxfId="3982" priority="2322" stopIfTrue="1" operator="beginsWith" text="Basic">
      <formula>LEFT(A33,LEN("Basic"))="Basic"</formula>
    </cfRule>
    <cfRule type="beginsWith" dxfId="3981" priority="2323" stopIfTrue="1" operator="beginsWith" text="Required">
      <formula>LEFT(A33,LEN("Required"))="Required"</formula>
    </cfRule>
    <cfRule type="notContainsBlanks" dxfId="3980" priority="2324" stopIfTrue="1">
      <formula>LEN(TRIM(A33))&gt;0</formula>
    </cfRule>
  </conditionalFormatting>
  <conditionalFormatting sqref="F32">
    <cfRule type="beginsWith" dxfId="3979" priority="2310" stopIfTrue="1" operator="beginsWith" text="Not Applicable">
      <formula>LEFT(F32,LEN("Not Applicable"))="Not Applicable"</formula>
    </cfRule>
    <cfRule type="beginsWith" dxfId="3978" priority="2311" stopIfTrue="1" operator="beginsWith" text="Waived">
      <formula>LEFT(F32,LEN("Waived"))="Waived"</formula>
    </cfRule>
    <cfRule type="beginsWith" dxfId="3977" priority="2312" stopIfTrue="1" operator="beginsWith" text="Pre-Passed">
      <formula>LEFT(F32,LEN("Pre-Passed"))="Pre-Passed"</formula>
    </cfRule>
    <cfRule type="beginsWith" dxfId="3976" priority="2313" stopIfTrue="1" operator="beginsWith" text="Completed">
      <formula>LEFT(F32,LEN("Completed"))="Completed"</formula>
    </cfRule>
    <cfRule type="beginsWith" dxfId="3975" priority="2314" stopIfTrue="1" operator="beginsWith" text="Partial">
      <formula>LEFT(F32,LEN("Partial"))="Partial"</formula>
    </cfRule>
    <cfRule type="beginsWith" dxfId="3974" priority="2315" stopIfTrue="1" operator="beginsWith" text="Missing">
      <formula>LEFT(F32,LEN("Missing"))="Missing"</formula>
    </cfRule>
    <cfRule type="beginsWith" dxfId="3973" priority="2316" stopIfTrue="1" operator="beginsWith" text="Untested">
      <formula>LEFT(F32,LEN("Untested"))="Untested"</formula>
    </cfRule>
    <cfRule type="notContainsBlanks" dxfId="3972" priority="2317" stopIfTrue="1">
      <formula>LEN(TRIM(F32))&gt;0</formula>
    </cfRule>
  </conditionalFormatting>
  <conditionalFormatting sqref="A32">
    <cfRule type="beginsWith" dxfId="3971" priority="2303" stopIfTrue="1" operator="beginsWith" text="Exceptional">
      <formula>LEFT(A32,LEN("Exceptional"))="Exceptional"</formula>
    </cfRule>
    <cfRule type="beginsWith" dxfId="3970" priority="2304" stopIfTrue="1" operator="beginsWith" text="Professional">
      <formula>LEFT(A32,LEN("Professional"))="Professional"</formula>
    </cfRule>
    <cfRule type="beginsWith" dxfId="3969" priority="2305" stopIfTrue="1" operator="beginsWith" text="Advanced">
      <formula>LEFT(A32,LEN("Advanced"))="Advanced"</formula>
    </cfRule>
    <cfRule type="beginsWith" dxfId="3968" priority="2306" stopIfTrue="1" operator="beginsWith" text="Intermediate">
      <formula>LEFT(A32,LEN("Intermediate"))="Intermediate"</formula>
    </cfRule>
    <cfRule type="beginsWith" dxfId="3967" priority="2307" stopIfTrue="1" operator="beginsWith" text="Basic">
      <formula>LEFT(A32,LEN("Basic"))="Basic"</formula>
    </cfRule>
    <cfRule type="beginsWith" dxfId="3966" priority="2308" stopIfTrue="1" operator="beginsWith" text="Required">
      <formula>LEFT(A32,LEN("Required"))="Required"</formula>
    </cfRule>
    <cfRule type="notContainsBlanks" dxfId="3965" priority="2309" stopIfTrue="1">
      <formula>LEN(TRIM(A32))&gt;0</formula>
    </cfRule>
  </conditionalFormatting>
  <conditionalFormatting sqref="A27">
    <cfRule type="beginsWith" dxfId="3964" priority="2280" stopIfTrue="1" operator="beginsWith" text="Exceptional">
      <formula>LEFT(A27,LEN("Exceptional"))="Exceptional"</formula>
    </cfRule>
    <cfRule type="beginsWith" dxfId="3963" priority="2281" stopIfTrue="1" operator="beginsWith" text="Professional">
      <formula>LEFT(A27,LEN("Professional"))="Professional"</formula>
    </cfRule>
    <cfRule type="beginsWith" dxfId="3962" priority="2282" stopIfTrue="1" operator="beginsWith" text="Advanced">
      <formula>LEFT(A27,LEN("Advanced"))="Advanced"</formula>
    </cfRule>
    <cfRule type="beginsWith" dxfId="3961" priority="2283" stopIfTrue="1" operator="beginsWith" text="Intermediate">
      <formula>LEFT(A27,LEN("Intermediate"))="Intermediate"</formula>
    </cfRule>
    <cfRule type="beginsWith" dxfId="3960" priority="2284" stopIfTrue="1" operator="beginsWith" text="Basic">
      <formula>LEFT(A27,LEN("Basic"))="Basic"</formula>
    </cfRule>
    <cfRule type="beginsWith" dxfId="3959" priority="2285" stopIfTrue="1" operator="beginsWith" text="Required">
      <formula>LEFT(A27,LEN("Required"))="Required"</formula>
    </cfRule>
    <cfRule type="notContainsBlanks" dxfId="3958" priority="2286" stopIfTrue="1">
      <formula>LEN(TRIM(A27))&gt;0</formula>
    </cfRule>
  </conditionalFormatting>
  <conditionalFormatting sqref="A28">
    <cfRule type="beginsWith" dxfId="3957" priority="2273" stopIfTrue="1" operator="beginsWith" text="Exceptional">
      <formula>LEFT(A28,LEN("Exceptional"))="Exceptional"</formula>
    </cfRule>
    <cfRule type="beginsWith" dxfId="3956" priority="2274" stopIfTrue="1" operator="beginsWith" text="Professional">
      <formula>LEFT(A28,LEN("Professional"))="Professional"</formula>
    </cfRule>
    <cfRule type="beginsWith" dxfId="3955" priority="2275" stopIfTrue="1" operator="beginsWith" text="Advanced">
      <formula>LEFT(A28,LEN("Advanced"))="Advanced"</formula>
    </cfRule>
    <cfRule type="beginsWith" dxfId="3954" priority="2276" stopIfTrue="1" operator="beginsWith" text="Intermediate">
      <formula>LEFT(A28,LEN("Intermediate"))="Intermediate"</formula>
    </cfRule>
    <cfRule type="beginsWith" dxfId="3953" priority="2277" stopIfTrue="1" operator="beginsWith" text="Basic">
      <formula>LEFT(A28,LEN("Basic"))="Basic"</formula>
    </cfRule>
    <cfRule type="beginsWith" dxfId="3952" priority="2278" stopIfTrue="1" operator="beginsWith" text="Required">
      <formula>LEFT(A28,LEN("Required"))="Required"</formula>
    </cfRule>
    <cfRule type="notContainsBlanks" dxfId="3951" priority="2279" stopIfTrue="1">
      <formula>LEN(TRIM(A28))&gt;0</formula>
    </cfRule>
  </conditionalFormatting>
  <conditionalFormatting sqref="A58:A59 A61">
    <cfRule type="beginsWith" dxfId="3950" priority="2265" stopIfTrue="1" operator="beginsWith" text="Exceptional">
      <formula>LEFT(A58,LEN("Exceptional"))="Exceptional"</formula>
    </cfRule>
    <cfRule type="beginsWith" dxfId="3949" priority="2266" stopIfTrue="1" operator="beginsWith" text="Professional">
      <formula>LEFT(A58,LEN("Professional"))="Professional"</formula>
    </cfRule>
    <cfRule type="beginsWith" dxfId="3948" priority="2267" stopIfTrue="1" operator="beginsWith" text="Advanced">
      <formula>LEFT(A58,LEN("Advanced"))="Advanced"</formula>
    </cfRule>
    <cfRule type="beginsWith" dxfId="3947" priority="2268" stopIfTrue="1" operator="beginsWith" text="Intermediate">
      <formula>LEFT(A58,LEN("Intermediate"))="Intermediate"</formula>
    </cfRule>
    <cfRule type="beginsWith" dxfId="3946" priority="2269" stopIfTrue="1" operator="beginsWith" text="Basic">
      <formula>LEFT(A58,LEN("Basic"))="Basic"</formula>
    </cfRule>
    <cfRule type="beginsWith" dxfId="3945" priority="2270" stopIfTrue="1" operator="beginsWith" text="Required">
      <formula>LEFT(A58,LEN("Required"))="Required"</formula>
    </cfRule>
    <cfRule type="notContainsBlanks" dxfId="3944" priority="2271" stopIfTrue="1">
      <formula>LEN(TRIM(A58))&gt;0</formula>
    </cfRule>
  </conditionalFormatting>
  <conditionalFormatting sqref="E58 F59 F61">
    <cfRule type="beginsWith" dxfId="3943" priority="2258" stopIfTrue="1" operator="beginsWith" text="Not Applicable">
      <formula>LEFT(E58,LEN("Not Applicable"))="Not Applicable"</formula>
    </cfRule>
    <cfRule type="beginsWith" dxfId="3942" priority="2259" stopIfTrue="1" operator="beginsWith" text="Waived">
      <formula>LEFT(E58,LEN("Waived"))="Waived"</formula>
    </cfRule>
    <cfRule type="beginsWith" dxfId="3941" priority="2260" stopIfTrue="1" operator="beginsWith" text="Pre-Passed">
      <formula>LEFT(E58,LEN("Pre-Passed"))="Pre-Passed"</formula>
    </cfRule>
    <cfRule type="beginsWith" dxfId="3940" priority="2261" stopIfTrue="1" operator="beginsWith" text="Completed">
      <formula>LEFT(E58,LEN("Completed"))="Completed"</formula>
    </cfRule>
    <cfRule type="beginsWith" dxfId="3939" priority="2262" stopIfTrue="1" operator="beginsWith" text="Partial">
      <formula>LEFT(E58,LEN("Partial"))="Partial"</formula>
    </cfRule>
    <cfRule type="beginsWith" dxfId="3938" priority="2263" stopIfTrue="1" operator="beginsWith" text="Missing">
      <formula>LEFT(E58,LEN("Missing"))="Missing"</formula>
    </cfRule>
    <cfRule type="beginsWith" dxfId="3937" priority="2264" stopIfTrue="1" operator="beginsWith" text="Untested">
      <formula>LEFT(E58,LEN("Untested"))="Untested"</formula>
    </cfRule>
    <cfRule type="notContainsBlanks" dxfId="3936" priority="2272" stopIfTrue="1">
      <formula>LEN(TRIM(E58))&gt;0</formula>
    </cfRule>
  </conditionalFormatting>
  <conditionalFormatting sqref="F58">
    <cfRule type="beginsWith" dxfId="3935" priority="2250" stopIfTrue="1" operator="beginsWith" text="Not Applicable">
      <formula>LEFT(F58,LEN("Not Applicable"))="Not Applicable"</formula>
    </cfRule>
    <cfRule type="beginsWith" dxfId="3934" priority="2251" stopIfTrue="1" operator="beginsWith" text="Waived">
      <formula>LEFT(F58,LEN("Waived"))="Waived"</formula>
    </cfRule>
    <cfRule type="beginsWith" dxfId="3933" priority="2252" stopIfTrue="1" operator="beginsWith" text="Pre-Passed">
      <formula>LEFT(F58,LEN("Pre-Passed"))="Pre-Passed"</formula>
    </cfRule>
    <cfRule type="beginsWith" dxfId="3932" priority="2253" stopIfTrue="1" operator="beginsWith" text="Completed">
      <formula>LEFT(F58,LEN("Completed"))="Completed"</formula>
    </cfRule>
    <cfRule type="beginsWith" dxfId="3931" priority="2254" stopIfTrue="1" operator="beginsWith" text="Partial">
      <formula>LEFT(F58,LEN("Partial"))="Partial"</formula>
    </cfRule>
    <cfRule type="beginsWith" dxfId="3930" priority="2255" stopIfTrue="1" operator="beginsWith" text="Missing">
      <formula>LEFT(F58,LEN("Missing"))="Missing"</formula>
    </cfRule>
    <cfRule type="beginsWith" dxfId="3929" priority="2256" stopIfTrue="1" operator="beginsWith" text="Untested">
      <formula>LEFT(F58,LEN("Untested"))="Untested"</formula>
    </cfRule>
    <cfRule type="notContainsBlanks" dxfId="3928" priority="2257" stopIfTrue="1">
      <formula>LEN(TRIM(F58))&gt;0</formula>
    </cfRule>
  </conditionalFormatting>
  <conditionalFormatting sqref="A45">
    <cfRule type="beginsWith" dxfId="3927" priority="1905" stopIfTrue="1" operator="beginsWith" text="Exceptional">
      <formula>LEFT(A45,LEN("Exceptional"))="Exceptional"</formula>
    </cfRule>
    <cfRule type="beginsWith" dxfId="3926" priority="1906" stopIfTrue="1" operator="beginsWith" text="Professional">
      <formula>LEFT(A45,LEN("Professional"))="Professional"</formula>
    </cfRule>
    <cfRule type="beginsWith" dxfId="3925" priority="1907" stopIfTrue="1" operator="beginsWith" text="Advanced">
      <formula>LEFT(A45,LEN("Advanced"))="Advanced"</formula>
    </cfRule>
    <cfRule type="beginsWith" dxfId="3924" priority="1908" stopIfTrue="1" operator="beginsWith" text="Intermediate">
      <formula>LEFT(A45,LEN("Intermediate"))="Intermediate"</formula>
    </cfRule>
    <cfRule type="beginsWith" dxfId="3923" priority="1909" stopIfTrue="1" operator="beginsWith" text="Basic">
      <formula>LEFT(A45,LEN("Basic"))="Basic"</formula>
    </cfRule>
    <cfRule type="beginsWith" dxfId="3922" priority="1910" stopIfTrue="1" operator="beginsWith" text="Required">
      <formula>LEFT(A45,LEN("Required"))="Required"</formula>
    </cfRule>
    <cfRule type="notContainsBlanks" dxfId="3921" priority="1911" stopIfTrue="1">
      <formula>LEN(TRIM(A45))&gt;0</formula>
    </cfRule>
  </conditionalFormatting>
  <conditionalFormatting sqref="A57">
    <cfRule type="beginsWith" dxfId="3920" priority="1740" stopIfTrue="1" operator="beginsWith" text="Exceptional">
      <formula>LEFT(A57,LEN("Exceptional"))="Exceptional"</formula>
    </cfRule>
    <cfRule type="beginsWith" dxfId="3919" priority="1741" stopIfTrue="1" operator="beginsWith" text="Professional">
      <formula>LEFT(A57,LEN("Professional"))="Professional"</formula>
    </cfRule>
    <cfRule type="beginsWith" dxfId="3918" priority="1742" stopIfTrue="1" operator="beginsWith" text="Advanced">
      <formula>LEFT(A57,LEN("Advanced"))="Advanced"</formula>
    </cfRule>
    <cfRule type="beginsWith" dxfId="3917" priority="1743" stopIfTrue="1" operator="beginsWith" text="Intermediate">
      <formula>LEFT(A57,LEN("Intermediate"))="Intermediate"</formula>
    </cfRule>
    <cfRule type="beginsWith" dxfId="3916" priority="1744" stopIfTrue="1" operator="beginsWith" text="Basic">
      <formula>LEFT(A57,LEN("Basic"))="Basic"</formula>
    </cfRule>
    <cfRule type="beginsWith" dxfId="3915" priority="1745" stopIfTrue="1" operator="beginsWith" text="Required">
      <formula>LEFT(A57,LEN("Required"))="Required"</formula>
    </cfRule>
    <cfRule type="notContainsBlanks" dxfId="3914" priority="1746" stopIfTrue="1">
      <formula>LEN(TRIM(A57))&gt;0</formula>
    </cfRule>
  </conditionalFormatting>
  <conditionalFormatting sqref="F63">
    <cfRule type="beginsWith" dxfId="3913" priority="2143" stopIfTrue="1" operator="beginsWith" text="Not Applicable">
      <formula>LEFT(F63,LEN("Not Applicable"))="Not Applicable"</formula>
    </cfRule>
    <cfRule type="beginsWith" dxfId="3912" priority="2144" stopIfTrue="1" operator="beginsWith" text="Waived">
      <formula>LEFT(F63,LEN("Waived"))="Waived"</formula>
    </cfRule>
    <cfRule type="beginsWith" dxfId="3911" priority="2145" stopIfTrue="1" operator="beginsWith" text="Pre-Passed">
      <formula>LEFT(F63,LEN("Pre-Passed"))="Pre-Passed"</formula>
    </cfRule>
    <cfRule type="beginsWith" dxfId="3910" priority="2146" stopIfTrue="1" operator="beginsWith" text="Completed">
      <formula>LEFT(F63,LEN("Completed"))="Completed"</formula>
    </cfRule>
    <cfRule type="beginsWith" dxfId="3909" priority="2147" stopIfTrue="1" operator="beginsWith" text="Partial">
      <formula>LEFT(F63,LEN("Partial"))="Partial"</formula>
    </cfRule>
    <cfRule type="beginsWith" dxfId="3908" priority="2148" stopIfTrue="1" operator="beginsWith" text="Missing">
      <formula>LEFT(F63,LEN("Missing"))="Missing"</formula>
    </cfRule>
    <cfRule type="beginsWith" dxfId="3907" priority="2149" stopIfTrue="1" operator="beginsWith" text="Untested">
      <formula>LEFT(F63,LEN("Untested"))="Untested"</formula>
    </cfRule>
    <cfRule type="notContainsBlanks" dxfId="3906" priority="2150" stopIfTrue="1">
      <formula>LEN(TRIM(F63))&gt;0</formula>
    </cfRule>
  </conditionalFormatting>
  <conditionalFormatting sqref="A63">
    <cfRule type="beginsWith" dxfId="3905" priority="2136" stopIfTrue="1" operator="beginsWith" text="Exceptional">
      <formula>LEFT(A63,LEN("Exceptional"))="Exceptional"</formula>
    </cfRule>
    <cfRule type="beginsWith" dxfId="3904" priority="2137" stopIfTrue="1" operator="beginsWith" text="Professional">
      <formula>LEFT(A63,LEN("Professional"))="Professional"</formula>
    </cfRule>
    <cfRule type="beginsWith" dxfId="3903" priority="2138" stopIfTrue="1" operator="beginsWith" text="Advanced">
      <formula>LEFT(A63,LEN("Advanced"))="Advanced"</formula>
    </cfRule>
    <cfRule type="beginsWith" dxfId="3902" priority="2139" stopIfTrue="1" operator="beginsWith" text="Intermediate">
      <formula>LEFT(A63,LEN("Intermediate"))="Intermediate"</formula>
    </cfRule>
    <cfRule type="beginsWith" dxfId="3901" priority="2140" stopIfTrue="1" operator="beginsWith" text="Basic">
      <formula>LEFT(A63,LEN("Basic"))="Basic"</formula>
    </cfRule>
    <cfRule type="beginsWith" dxfId="3900" priority="2141" stopIfTrue="1" operator="beginsWith" text="Required">
      <formula>LEFT(A63,LEN("Required"))="Required"</formula>
    </cfRule>
    <cfRule type="notContainsBlanks" dxfId="3899" priority="2142" stopIfTrue="1">
      <formula>LEN(TRIM(A63))&gt;0</formula>
    </cfRule>
  </conditionalFormatting>
  <conditionalFormatting sqref="A41">
    <cfRule type="beginsWith" dxfId="3898" priority="1875" stopIfTrue="1" operator="beginsWith" text="Exceptional">
      <formula>LEFT(A41,LEN("Exceptional"))="Exceptional"</formula>
    </cfRule>
    <cfRule type="beginsWith" dxfId="3897" priority="1876" stopIfTrue="1" operator="beginsWith" text="Professional">
      <formula>LEFT(A41,LEN("Professional"))="Professional"</formula>
    </cfRule>
    <cfRule type="beginsWith" dxfId="3896" priority="1877" stopIfTrue="1" operator="beginsWith" text="Advanced">
      <formula>LEFT(A41,LEN("Advanced"))="Advanced"</formula>
    </cfRule>
    <cfRule type="beginsWith" dxfId="3895" priority="1878" stopIfTrue="1" operator="beginsWith" text="Intermediate">
      <formula>LEFT(A41,LEN("Intermediate"))="Intermediate"</formula>
    </cfRule>
    <cfRule type="beginsWith" dxfId="3894" priority="1879" stopIfTrue="1" operator="beginsWith" text="Basic">
      <formula>LEFT(A41,LEN("Basic"))="Basic"</formula>
    </cfRule>
    <cfRule type="beginsWith" dxfId="3893" priority="1880" stopIfTrue="1" operator="beginsWith" text="Required">
      <formula>LEFT(A41,LEN("Required"))="Required"</formula>
    </cfRule>
    <cfRule type="notContainsBlanks" dxfId="3892" priority="1881" stopIfTrue="1">
      <formula>LEN(TRIM(A41))&gt;0</formula>
    </cfRule>
  </conditionalFormatting>
  <conditionalFormatting sqref="A60">
    <cfRule type="beginsWith" dxfId="3891" priority="1860" stopIfTrue="1" operator="beginsWith" text="Exceptional">
      <formula>LEFT(A60,LEN("Exceptional"))="Exceptional"</formula>
    </cfRule>
    <cfRule type="beginsWith" dxfId="3890" priority="1861" stopIfTrue="1" operator="beginsWith" text="Professional">
      <formula>LEFT(A60,LEN("Professional"))="Professional"</formula>
    </cfRule>
    <cfRule type="beginsWith" dxfId="3889" priority="1862" stopIfTrue="1" operator="beginsWith" text="Advanced">
      <formula>LEFT(A60,LEN("Advanced"))="Advanced"</formula>
    </cfRule>
    <cfRule type="beginsWith" dxfId="3888" priority="1863" stopIfTrue="1" operator="beginsWith" text="Intermediate">
      <formula>LEFT(A60,LEN("Intermediate"))="Intermediate"</formula>
    </cfRule>
    <cfRule type="beginsWith" dxfId="3887" priority="1864" stopIfTrue="1" operator="beginsWith" text="Basic">
      <formula>LEFT(A60,LEN("Basic"))="Basic"</formula>
    </cfRule>
    <cfRule type="beginsWith" dxfId="3886" priority="1865" stopIfTrue="1" operator="beginsWith" text="Required">
      <formula>LEFT(A60,LEN("Required"))="Required"</formula>
    </cfRule>
    <cfRule type="notContainsBlanks" dxfId="3885" priority="1866" stopIfTrue="1">
      <formula>LEN(TRIM(A60))&gt;0</formula>
    </cfRule>
  </conditionalFormatting>
  <conditionalFormatting sqref="A44">
    <cfRule type="beginsWith" dxfId="3884" priority="1912" stopIfTrue="1" operator="beginsWith" text="Exceptional">
      <formula>LEFT(A44,LEN("Exceptional"))="Exceptional"</formula>
    </cfRule>
    <cfRule type="beginsWith" dxfId="3883" priority="1913" stopIfTrue="1" operator="beginsWith" text="Professional">
      <formula>LEFT(A44,LEN("Professional"))="Professional"</formula>
    </cfRule>
    <cfRule type="beginsWith" dxfId="3882" priority="1914" stopIfTrue="1" operator="beginsWith" text="Advanced">
      <formula>LEFT(A44,LEN("Advanced"))="Advanced"</formula>
    </cfRule>
    <cfRule type="beginsWith" dxfId="3881" priority="1915" stopIfTrue="1" operator="beginsWith" text="Intermediate">
      <formula>LEFT(A44,LEN("Intermediate"))="Intermediate"</formula>
    </cfRule>
    <cfRule type="beginsWith" dxfId="3880" priority="1916" stopIfTrue="1" operator="beginsWith" text="Basic">
      <formula>LEFT(A44,LEN("Basic"))="Basic"</formula>
    </cfRule>
    <cfRule type="beginsWith" dxfId="3879" priority="1917" stopIfTrue="1" operator="beginsWith" text="Required">
      <formula>LEFT(A44,LEN("Required"))="Required"</formula>
    </cfRule>
    <cfRule type="notContainsBlanks" dxfId="3878" priority="1918" stopIfTrue="1">
      <formula>LEN(TRIM(A44))&gt;0</formula>
    </cfRule>
  </conditionalFormatting>
  <conditionalFormatting sqref="A55">
    <cfRule type="beginsWith" dxfId="3877" priority="1762" stopIfTrue="1" operator="beginsWith" text="Exceptional">
      <formula>LEFT(A55,LEN("Exceptional"))="Exceptional"</formula>
    </cfRule>
    <cfRule type="beginsWith" dxfId="3876" priority="1763" stopIfTrue="1" operator="beginsWith" text="Professional">
      <formula>LEFT(A55,LEN("Professional"))="Professional"</formula>
    </cfRule>
    <cfRule type="beginsWith" dxfId="3875" priority="1764" stopIfTrue="1" operator="beginsWith" text="Advanced">
      <formula>LEFT(A55,LEN("Advanced"))="Advanced"</formula>
    </cfRule>
    <cfRule type="beginsWith" dxfId="3874" priority="1765" stopIfTrue="1" operator="beginsWith" text="Intermediate">
      <formula>LEFT(A55,LEN("Intermediate"))="Intermediate"</formula>
    </cfRule>
    <cfRule type="beginsWith" dxfId="3873" priority="1766" stopIfTrue="1" operator="beginsWith" text="Basic">
      <formula>LEFT(A55,LEN("Basic"))="Basic"</formula>
    </cfRule>
    <cfRule type="beginsWith" dxfId="3872" priority="1767" stopIfTrue="1" operator="beginsWith" text="Required">
      <formula>LEFT(A55,LEN("Required"))="Required"</formula>
    </cfRule>
    <cfRule type="notContainsBlanks" dxfId="3871" priority="1768" stopIfTrue="1">
      <formula>LEN(TRIM(A55))&gt;0</formula>
    </cfRule>
  </conditionalFormatting>
  <conditionalFormatting sqref="A36:A38">
    <cfRule type="beginsWith" dxfId="3870" priority="2010" stopIfTrue="1" operator="beginsWith" text="Exceptional">
      <formula>LEFT(A36,LEN("Exceptional"))="Exceptional"</formula>
    </cfRule>
    <cfRule type="beginsWith" dxfId="3869" priority="2011" stopIfTrue="1" operator="beginsWith" text="Professional">
      <formula>LEFT(A36,LEN("Professional"))="Professional"</formula>
    </cfRule>
    <cfRule type="beginsWith" dxfId="3868" priority="2012" stopIfTrue="1" operator="beginsWith" text="Advanced">
      <formula>LEFT(A36,LEN("Advanced"))="Advanced"</formula>
    </cfRule>
    <cfRule type="beginsWith" dxfId="3867" priority="2013" stopIfTrue="1" operator="beginsWith" text="Intermediate">
      <formula>LEFT(A36,LEN("Intermediate"))="Intermediate"</formula>
    </cfRule>
    <cfRule type="beginsWith" dxfId="3866" priority="2014" stopIfTrue="1" operator="beginsWith" text="Basic">
      <formula>LEFT(A36,LEN("Basic"))="Basic"</formula>
    </cfRule>
    <cfRule type="beginsWith" dxfId="3865" priority="2015" stopIfTrue="1" operator="beginsWith" text="Required">
      <formula>LEFT(A36,LEN("Required"))="Required"</formula>
    </cfRule>
    <cfRule type="notContainsBlanks" dxfId="3864" priority="2016" stopIfTrue="1">
      <formula>LEN(TRIM(A36))&gt;0</formula>
    </cfRule>
  </conditionalFormatting>
  <conditionalFormatting sqref="E36">
    <cfRule type="beginsWith" dxfId="3863" priority="2003" stopIfTrue="1" operator="beginsWith" text="Not Applicable">
      <formula>LEFT(E36,LEN("Not Applicable"))="Not Applicable"</formula>
    </cfRule>
    <cfRule type="beginsWith" dxfId="3862" priority="2004" stopIfTrue="1" operator="beginsWith" text="Waived">
      <formula>LEFT(E36,LEN("Waived"))="Waived"</formula>
    </cfRule>
    <cfRule type="beginsWith" dxfId="3861" priority="2005" stopIfTrue="1" operator="beginsWith" text="Pre-Passed">
      <formula>LEFT(E36,LEN("Pre-Passed"))="Pre-Passed"</formula>
    </cfRule>
    <cfRule type="beginsWith" dxfId="3860" priority="2006" stopIfTrue="1" operator="beginsWith" text="Completed">
      <formula>LEFT(E36,LEN("Completed"))="Completed"</formula>
    </cfRule>
    <cfRule type="beginsWith" dxfId="3859" priority="2007" stopIfTrue="1" operator="beginsWith" text="Partial">
      <formula>LEFT(E36,LEN("Partial"))="Partial"</formula>
    </cfRule>
    <cfRule type="beginsWith" dxfId="3858" priority="2008" stopIfTrue="1" operator="beginsWith" text="Missing">
      <formula>LEFT(E36,LEN("Missing"))="Missing"</formula>
    </cfRule>
    <cfRule type="beginsWith" dxfId="3857" priority="2009" stopIfTrue="1" operator="beginsWith" text="Untested">
      <formula>LEFT(E36,LEN("Untested"))="Untested"</formula>
    </cfRule>
    <cfRule type="notContainsBlanks" dxfId="3856" priority="2017" stopIfTrue="1">
      <formula>LEN(TRIM(E36))&gt;0</formula>
    </cfRule>
  </conditionalFormatting>
  <conditionalFormatting sqref="F36">
    <cfRule type="beginsWith" dxfId="3855" priority="1995" stopIfTrue="1" operator="beginsWith" text="Not Applicable">
      <formula>LEFT(F36,LEN("Not Applicable"))="Not Applicable"</formula>
    </cfRule>
    <cfRule type="beginsWith" dxfId="3854" priority="1996" stopIfTrue="1" operator="beginsWith" text="Waived">
      <formula>LEFT(F36,LEN("Waived"))="Waived"</formula>
    </cfRule>
    <cfRule type="beginsWith" dxfId="3853" priority="1997" stopIfTrue="1" operator="beginsWith" text="Pre-Passed">
      <formula>LEFT(F36,LEN("Pre-Passed"))="Pre-Passed"</formula>
    </cfRule>
    <cfRule type="beginsWith" dxfId="3852" priority="1998" stopIfTrue="1" operator="beginsWith" text="Completed">
      <formula>LEFT(F36,LEN("Completed"))="Completed"</formula>
    </cfRule>
    <cfRule type="beginsWith" dxfId="3851" priority="1999" stopIfTrue="1" operator="beginsWith" text="Partial">
      <formula>LEFT(F36,LEN("Partial"))="Partial"</formula>
    </cfRule>
    <cfRule type="beginsWith" dxfId="3850" priority="2000" stopIfTrue="1" operator="beginsWith" text="Missing">
      <formula>LEFT(F36,LEN("Missing"))="Missing"</formula>
    </cfRule>
    <cfRule type="beginsWith" dxfId="3849" priority="2001" stopIfTrue="1" operator="beginsWith" text="Untested">
      <formula>LEFT(F36,LEN("Untested"))="Untested"</formula>
    </cfRule>
    <cfRule type="notContainsBlanks" dxfId="3848" priority="2002" stopIfTrue="1">
      <formula>LEN(TRIM(F36))&gt;0</formula>
    </cfRule>
  </conditionalFormatting>
  <conditionalFormatting sqref="A39">
    <cfRule type="beginsWith" dxfId="3847" priority="1987" stopIfTrue="1" operator="beginsWith" text="Exceptional">
      <formula>LEFT(A39,LEN("Exceptional"))="Exceptional"</formula>
    </cfRule>
    <cfRule type="beginsWith" dxfId="3846" priority="1988" stopIfTrue="1" operator="beginsWith" text="Professional">
      <formula>LEFT(A39,LEN("Professional"))="Professional"</formula>
    </cfRule>
    <cfRule type="beginsWith" dxfId="3845" priority="1989" stopIfTrue="1" operator="beginsWith" text="Advanced">
      <formula>LEFT(A39,LEN("Advanced"))="Advanced"</formula>
    </cfRule>
    <cfRule type="beginsWith" dxfId="3844" priority="1990" stopIfTrue="1" operator="beginsWith" text="Intermediate">
      <formula>LEFT(A39,LEN("Intermediate"))="Intermediate"</formula>
    </cfRule>
    <cfRule type="beginsWith" dxfId="3843" priority="1991" stopIfTrue="1" operator="beginsWith" text="Basic">
      <formula>LEFT(A39,LEN("Basic"))="Basic"</formula>
    </cfRule>
    <cfRule type="beginsWith" dxfId="3842" priority="1992" stopIfTrue="1" operator="beginsWith" text="Required">
      <formula>LEFT(A39,LEN("Required"))="Required"</formula>
    </cfRule>
    <cfRule type="notContainsBlanks" dxfId="3841" priority="1993" stopIfTrue="1">
      <formula>LEN(TRIM(A39))&gt;0</formula>
    </cfRule>
  </conditionalFormatting>
  <conditionalFormatting sqref="A42">
    <cfRule type="beginsWith" dxfId="3840" priority="1941" stopIfTrue="1" operator="beginsWith" text="Exceptional">
      <formula>LEFT(A42,LEN("Exceptional"))="Exceptional"</formula>
    </cfRule>
    <cfRule type="beginsWith" dxfId="3839" priority="1942" stopIfTrue="1" operator="beginsWith" text="Professional">
      <formula>LEFT(A42,LEN("Professional"))="Professional"</formula>
    </cfRule>
    <cfRule type="beginsWith" dxfId="3838" priority="1943" stopIfTrue="1" operator="beginsWith" text="Advanced">
      <formula>LEFT(A42,LEN("Advanced"))="Advanced"</formula>
    </cfRule>
    <cfRule type="beginsWith" dxfId="3837" priority="1944" stopIfTrue="1" operator="beginsWith" text="Intermediate">
      <formula>LEFT(A42,LEN("Intermediate"))="Intermediate"</formula>
    </cfRule>
    <cfRule type="beginsWith" dxfId="3836" priority="1945" stopIfTrue="1" operator="beginsWith" text="Basic">
      <formula>LEFT(A42,LEN("Basic"))="Basic"</formula>
    </cfRule>
    <cfRule type="beginsWith" dxfId="3835" priority="1946" stopIfTrue="1" operator="beginsWith" text="Required">
      <formula>LEFT(A42,LEN("Required"))="Required"</formula>
    </cfRule>
    <cfRule type="notContainsBlanks" dxfId="3834" priority="1947" stopIfTrue="1">
      <formula>LEN(TRIM(A42))&gt;0</formula>
    </cfRule>
  </conditionalFormatting>
  <conditionalFormatting sqref="A40">
    <cfRule type="beginsWith" dxfId="3833" priority="1926" stopIfTrue="1" operator="beginsWith" text="Exceptional">
      <formula>LEFT(A40,LEN("Exceptional"))="Exceptional"</formula>
    </cfRule>
    <cfRule type="beginsWith" dxfId="3832" priority="1927" stopIfTrue="1" operator="beginsWith" text="Professional">
      <formula>LEFT(A40,LEN("Professional"))="Professional"</formula>
    </cfRule>
    <cfRule type="beginsWith" dxfId="3831" priority="1928" stopIfTrue="1" operator="beginsWith" text="Advanced">
      <formula>LEFT(A40,LEN("Advanced"))="Advanced"</formula>
    </cfRule>
    <cfRule type="beginsWith" dxfId="3830" priority="1929" stopIfTrue="1" operator="beginsWith" text="Intermediate">
      <formula>LEFT(A40,LEN("Intermediate"))="Intermediate"</formula>
    </cfRule>
    <cfRule type="beginsWith" dxfId="3829" priority="1930" stopIfTrue="1" operator="beginsWith" text="Basic">
      <formula>LEFT(A40,LEN("Basic"))="Basic"</formula>
    </cfRule>
    <cfRule type="beginsWith" dxfId="3828" priority="1931" stopIfTrue="1" operator="beginsWith" text="Required">
      <formula>LEFT(A40,LEN("Required"))="Required"</formula>
    </cfRule>
    <cfRule type="notContainsBlanks" dxfId="3827" priority="1932" stopIfTrue="1">
      <formula>LEN(TRIM(A40))&gt;0</formula>
    </cfRule>
  </conditionalFormatting>
  <conditionalFormatting sqref="A43">
    <cfRule type="beginsWith" dxfId="3826" priority="1919" stopIfTrue="1" operator="beginsWith" text="Exceptional">
      <formula>LEFT(A43,LEN("Exceptional"))="Exceptional"</formula>
    </cfRule>
    <cfRule type="beginsWith" dxfId="3825" priority="1920" stopIfTrue="1" operator="beginsWith" text="Professional">
      <formula>LEFT(A43,LEN("Professional"))="Professional"</formula>
    </cfRule>
    <cfRule type="beginsWith" dxfId="3824" priority="1921" stopIfTrue="1" operator="beginsWith" text="Advanced">
      <formula>LEFT(A43,LEN("Advanced"))="Advanced"</formula>
    </cfRule>
    <cfRule type="beginsWith" dxfId="3823" priority="1922" stopIfTrue="1" operator="beginsWith" text="Intermediate">
      <formula>LEFT(A43,LEN("Intermediate"))="Intermediate"</formula>
    </cfRule>
    <cfRule type="beginsWith" dxfId="3822" priority="1923" stopIfTrue="1" operator="beginsWith" text="Basic">
      <formula>LEFT(A43,LEN("Basic"))="Basic"</formula>
    </cfRule>
    <cfRule type="beginsWith" dxfId="3821" priority="1924" stopIfTrue="1" operator="beginsWith" text="Required">
      <formula>LEFT(A43,LEN("Required"))="Required"</formula>
    </cfRule>
    <cfRule type="notContainsBlanks" dxfId="3820" priority="1925" stopIfTrue="1">
      <formula>LEN(TRIM(A43))&gt;0</formula>
    </cfRule>
  </conditionalFormatting>
  <conditionalFormatting sqref="F62">
    <cfRule type="beginsWith" dxfId="3819" priority="1845" stopIfTrue="1" operator="beginsWith" text="Not Applicable">
      <formula>LEFT(F62,LEN("Not Applicable"))="Not Applicable"</formula>
    </cfRule>
    <cfRule type="beginsWith" dxfId="3818" priority="1846" stopIfTrue="1" operator="beginsWith" text="Waived">
      <formula>LEFT(F62,LEN("Waived"))="Waived"</formula>
    </cfRule>
    <cfRule type="beginsWith" dxfId="3817" priority="1847" stopIfTrue="1" operator="beginsWith" text="Pre-Passed">
      <formula>LEFT(F62,LEN("Pre-Passed"))="Pre-Passed"</formula>
    </cfRule>
    <cfRule type="beginsWith" dxfId="3816" priority="1848" stopIfTrue="1" operator="beginsWith" text="Completed">
      <formula>LEFT(F62,LEN("Completed"))="Completed"</formula>
    </cfRule>
    <cfRule type="beginsWith" dxfId="3815" priority="1849" stopIfTrue="1" operator="beginsWith" text="Partial">
      <formula>LEFT(F62,LEN("Partial"))="Partial"</formula>
    </cfRule>
    <cfRule type="beginsWith" dxfId="3814" priority="1850" stopIfTrue="1" operator="beginsWith" text="Missing">
      <formula>LEFT(F62,LEN("Missing"))="Missing"</formula>
    </cfRule>
    <cfRule type="beginsWith" dxfId="3813" priority="1851" stopIfTrue="1" operator="beginsWith" text="Untested">
      <formula>LEFT(F62,LEN("Untested"))="Untested"</formula>
    </cfRule>
    <cfRule type="notContainsBlanks" dxfId="3812" priority="1852" stopIfTrue="1">
      <formula>LEN(TRIM(F62))&gt;0</formula>
    </cfRule>
  </conditionalFormatting>
  <conditionalFormatting sqref="A46">
    <cfRule type="beginsWith" dxfId="3811" priority="1890" stopIfTrue="1" operator="beginsWith" text="Exceptional">
      <formula>LEFT(A46,LEN("Exceptional"))="Exceptional"</formula>
    </cfRule>
    <cfRule type="beginsWith" dxfId="3810" priority="1891" stopIfTrue="1" operator="beginsWith" text="Professional">
      <formula>LEFT(A46,LEN("Professional"))="Professional"</formula>
    </cfRule>
    <cfRule type="beginsWith" dxfId="3809" priority="1892" stopIfTrue="1" operator="beginsWith" text="Advanced">
      <formula>LEFT(A46,LEN("Advanced"))="Advanced"</formula>
    </cfRule>
    <cfRule type="beginsWith" dxfId="3808" priority="1893" stopIfTrue="1" operator="beginsWith" text="Intermediate">
      <formula>LEFT(A46,LEN("Intermediate"))="Intermediate"</formula>
    </cfRule>
    <cfRule type="beginsWith" dxfId="3807" priority="1894" stopIfTrue="1" operator="beginsWith" text="Basic">
      <formula>LEFT(A46,LEN("Basic"))="Basic"</formula>
    </cfRule>
    <cfRule type="beginsWith" dxfId="3806" priority="1895" stopIfTrue="1" operator="beginsWith" text="Required">
      <formula>LEFT(A46,LEN("Required"))="Required"</formula>
    </cfRule>
    <cfRule type="notContainsBlanks" dxfId="3805" priority="1896" stopIfTrue="1">
      <formula>LEN(TRIM(A46))&gt;0</formula>
    </cfRule>
  </conditionalFormatting>
  <conditionalFormatting sqref="A62">
    <cfRule type="beginsWith" dxfId="3804" priority="1838" stopIfTrue="1" operator="beginsWith" text="Exceptional">
      <formula>LEFT(A62,LEN("Exceptional"))="Exceptional"</formula>
    </cfRule>
    <cfRule type="beginsWith" dxfId="3803" priority="1839" stopIfTrue="1" operator="beginsWith" text="Professional">
      <formula>LEFT(A62,LEN("Professional"))="Professional"</formula>
    </cfRule>
    <cfRule type="beginsWith" dxfId="3802" priority="1840" stopIfTrue="1" operator="beginsWith" text="Advanced">
      <formula>LEFT(A62,LEN("Advanced"))="Advanced"</formula>
    </cfRule>
    <cfRule type="beginsWith" dxfId="3801" priority="1841" stopIfTrue="1" operator="beginsWith" text="Intermediate">
      <formula>LEFT(A62,LEN("Intermediate"))="Intermediate"</formula>
    </cfRule>
    <cfRule type="beginsWith" dxfId="3800" priority="1842" stopIfTrue="1" operator="beginsWith" text="Basic">
      <formula>LEFT(A62,LEN("Basic"))="Basic"</formula>
    </cfRule>
    <cfRule type="beginsWith" dxfId="3799" priority="1843" stopIfTrue="1" operator="beginsWith" text="Required">
      <formula>LEFT(A62,LEN("Required"))="Required"</formula>
    </cfRule>
    <cfRule type="notContainsBlanks" dxfId="3798" priority="1844" stopIfTrue="1">
      <formula>LEN(TRIM(A62))&gt;0</formula>
    </cfRule>
  </conditionalFormatting>
  <conditionalFormatting sqref="F60">
    <cfRule type="beginsWith" dxfId="3797" priority="1853" stopIfTrue="1" operator="beginsWith" text="Not Applicable">
      <formula>LEFT(F60,LEN("Not Applicable"))="Not Applicable"</formula>
    </cfRule>
    <cfRule type="beginsWith" dxfId="3796" priority="1854" stopIfTrue="1" operator="beginsWith" text="Waived">
      <formula>LEFT(F60,LEN("Waived"))="Waived"</formula>
    </cfRule>
    <cfRule type="beginsWith" dxfId="3795" priority="1855" stopIfTrue="1" operator="beginsWith" text="Pre-Passed">
      <formula>LEFT(F60,LEN("Pre-Passed"))="Pre-Passed"</formula>
    </cfRule>
    <cfRule type="beginsWith" dxfId="3794" priority="1856" stopIfTrue="1" operator="beginsWith" text="Completed">
      <formula>LEFT(F60,LEN("Completed"))="Completed"</formula>
    </cfRule>
    <cfRule type="beginsWith" dxfId="3793" priority="1857" stopIfTrue="1" operator="beginsWith" text="Partial">
      <formula>LEFT(F60,LEN("Partial"))="Partial"</formula>
    </cfRule>
    <cfRule type="beginsWith" dxfId="3792" priority="1858" stopIfTrue="1" operator="beginsWith" text="Missing">
      <formula>LEFT(F60,LEN("Missing"))="Missing"</formula>
    </cfRule>
    <cfRule type="beginsWith" dxfId="3791" priority="1859" stopIfTrue="1" operator="beginsWith" text="Untested">
      <formula>LEFT(F60,LEN("Untested"))="Untested"</formula>
    </cfRule>
    <cfRule type="notContainsBlanks" dxfId="3790" priority="1867" stopIfTrue="1">
      <formula>LEN(TRIM(F60))&gt;0</formula>
    </cfRule>
  </conditionalFormatting>
  <conditionalFormatting sqref="A52">
    <cfRule type="beginsWith" dxfId="3789" priority="1680" stopIfTrue="1" operator="beginsWith" text="Exceptional">
      <formula>LEFT(A52,LEN("Exceptional"))="Exceptional"</formula>
    </cfRule>
    <cfRule type="beginsWith" dxfId="3788" priority="1681" stopIfTrue="1" operator="beginsWith" text="Professional">
      <formula>LEFT(A52,LEN("Professional"))="Professional"</formula>
    </cfRule>
    <cfRule type="beginsWith" dxfId="3787" priority="1682" stopIfTrue="1" operator="beginsWith" text="Advanced">
      <formula>LEFT(A52,LEN("Advanced"))="Advanced"</formula>
    </cfRule>
    <cfRule type="beginsWith" dxfId="3786" priority="1683" stopIfTrue="1" operator="beginsWith" text="Intermediate">
      <formula>LEFT(A52,LEN("Intermediate"))="Intermediate"</formula>
    </cfRule>
    <cfRule type="beginsWith" dxfId="3785" priority="1684" stopIfTrue="1" operator="beginsWith" text="Basic">
      <formula>LEFT(A52,LEN("Basic"))="Basic"</formula>
    </cfRule>
    <cfRule type="beginsWith" dxfId="3784" priority="1685" stopIfTrue="1" operator="beginsWith" text="Required">
      <formula>LEFT(A52,LEN("Required"))="Required"</formula>
    </cfRule>
    <cfRule type="notContainsBlanks" dxfId="3783" priority="1686" stopIfTrue="1">
      <formula>LEN(TRIM(A52))&gt;0</formula>
    </cfRule>
  </conditionalFormatting>
  <conditionalFormatting sqref="A47:A48 A50">
    <cfRule type="beginsWith" dxfId="3782" priority="1815" stopIfTrue="1" operator="beginsWith" text="Exceptional">
      <formula>LEFT(A47,LEN("Exceptional"))="Exceptional"</formula>
    </cfRule>
    <cfRule type="beginsWith" dxfId="3781" priority="1816" stopIfTrue="1" operator="beginsWith" text="Professional">
      <formula>LEFT(A47,LEN("Professional"))="Professional"</formula>
    </cfRule>
    <cfRule type="beginsWith" dxfId="3780" priority="1817" stopIfTrue="1" operator="beginsWith" text="Advanced">
      <formula>LEFT(A47,LEN("Advanced"))="Advanced"</formula>
    </cfRule>
    <cfRule type="beginsWith" dxfId="3779" priority="1818" stopIfTrue="1" operator="beginsWith" text="Intermediate">
      <formula>LEFT(A47,LEN("Intermediate"))="Intermediate"</formula>
    </cfRule>
    <cfRule type="beginsWith" dxfId="3778" priority="1819" stopIfTrue="1" operator="beginsWith" text="Basic">
      <formula>LEFT(A47,LEN("Basic"))="Basic"</formula>
    </cfRule>
    <cfRule type="beginsWith" dxfId="3777" priority="1820" stopIfTrue="1" operator="beginsWith" text="Required">
      <formula>LEFT(A47,LEN("Required"))="Required"</formula>
    </cfRule>
    <cfRule type="notContainsBlanks" dxfId="3776" priority="1821" stopIfTrue="1">
      <formula>LEN(TRIM(A47))&gt;0</formula>
    </cfRule>
  </conditionalFormatting>
  <conditionalFormatting sqref="E47 F50">
    <cfRule type="beginsWith" dxfId="3775" priority="1808" stopIfTrue="1" operator="beginsWith" text="Not Applicable">
      <formula>LEFT(E47,LEN("Not Applicable"))="Not Applicable"</formula>
    </cfRule>
    <cfRule type="beginsWith" dxfId="3774" priority="1809" stopIfTrue="1" operator="beginsWith" text="Waived">
      <formula>LEFT(E47,LEN("Waived"))="Waived"</formula>
    </cfRule>
    <cfRule type="beginsWith" dxfId="3773" priority="1810" stopIfTrue="1" operator="beginsWith" text="Pre-Passed">
      <formula>LEFT(E47,LEN("Pre-Passed"))="Pre-Passed"</formula>
    </cfRule>
    <cfRule type="beginsWith" dxfId="3772" priority="1811" stopIfTrue="1" operator="beginsWith" text="Completed">
      <formula>LEFT(E47,LEN("Completed"))="Completed"</formula>
    </cfRule>
    <cfRule type="beginsWith" dxfId="3771" priority="1812" stopIfTrue="1" operator="beginsWith" text="Partial">
      <formula>LEFT(E47,LEN("Partial"))="Partial"</formula>
    </cfRule>
    <cfRule type="beginsWith" dxfId="3770" priority="1813" stopIfTrue="1" operator="beginsWith" text="Missing">
      <formula>LEFT(E47,LEN("Missing"))="Missing"</formula>
    </cfRule>
    <cfRule type="beginsWith" dxfId="3769" priority="1814" stopIfTrue="1" operator="beginsWith" text="Untested">
      <formula>LEFT(E47,LEN("Untested"))="Untested"</formula>
    </cfRule>
    <cfRule type="notContainsBlanks" dxfId="3768" priority="1822" stopIfTrue="1">
      <formula>LEN(TRIM(E47))&gt;0</formula>
    </cfRule>
  </conditionalFormatting>
  <conditionalFormatting sqref="F47">
    <cfRule type="beginsWith" dxfId="3767" priority="1800" stopIfTrue="1" operator="beginsWith" text="Not Applicable">
      <formula>LEFT(F47,LEN("Not Applicable"))="Not Applicable"</formula>
    </cfRule>
    <cfRule type="beginsWith" dxfId="3766" priority="1801" stopIfTrue="1" operator="beginsWith" text="Waived">
      <formula>LEFT(F47,LEN("Waived"))="Waived"</formula>
    </cfRule>
    <cfRule type="beginsWith" dxfId="3765" priority="1802" stopIfTrue="1" operator="beginsWith" text="Pre-Passed">
      <formula>LEFT(F47,LEN("Pre-Passed"))="Pre-Passed"</formula>
    </cfRule>
    <cfRule type="beginsWith" dxfId="3764" priority="1803" stopIfTrue="1" operator="beginsWith" text="Completed">
      <formula>LEFT(F47,LEN("Completed"))="Completed"</formula>
    </cfRule>
    <cfRule type="beginsWith" dxfId="3763" priority="1804" stopIfTrue="1" operator="beginsWith" text="Partial">
      <formula>LEFT(F47,LEN("Partial"))="Partial"</formula>
    </cfRule>
    <cfRule type="beginsWith" dxfId="3762" priority="1805" stopIfTrue="1" operator="beginsWith" text="Missing">
      <formula>LEFT(F47,LEN("Missing"))="Missing"</formula>
    </cfRule>
    <cfRule type="beginsWith" dxfId="3761" priority="1806" stopIfTrue="1" operator="beginsWith" text="Untested">
      <formula>LEFT(F47,LEN("Untested"))="Untested"</formula>
    </cfRule>
    <cfRule type="notContainsBlanks" dxfId="3760" priority="1807" stopIfTrue="1">
      <formula>LEN(TRIM(F47))&gt;0</formula>
    </cfRule>
  </conditionalFormatting>
  <conditionalFormatting sqref="F56">
    <cfRule type="beginsWith" dxfId="3759" priority="1792" stopIfTrue="1" operator="beginsWith" text="Not Applicable">
      <formula>LEFT(F56,LEN("Not Applicable"))="Not Applicable"</formula>
    </cfRule>
    <cfRule type="beginsWith" dxfId="3758" priority="1793" stopIfTrue="1" operator="beginsWith" text="Waived">
      <formula>LEFT(F56,LEN("Waived"))="Waived"</formula>
    </cfRule>
    <cfRule type="beginsWith" dxfId="3757" priority="1794" stopIfTrue="1" operator="beginsWith" text="Pre-Passed">
      <formula>LEFT(F56,LEN("Pre-Passed"))="Pre-Passed"</formula>
    </cfRule>
    <cfRule type="beginsWith" dxfId="3756" priority="1795" stopIfTrue="1" operator="beginsWith" text="Completed">
      <formula>LEFT(F56,LEN("Completed"))="Completed"</formula>
    </cfRule>
    <cfRule type="beginsWith" dxfId="3755" priority="1796" stopIfTrue="1" operator="beginsWith" text="Partial">
      <formula>LEFT(F56,LEN("Partial"))="Partial"</formula>
    </cfRule>
    <cfRule type="beginsWith" dxfId="3754" priority="1797" stopIfTrue="1" operator="beginsWith" text="Missing">
      <formula>LEFT(F56,LEN("Missing"))="Missing"</formula>
    </cfRule>
    <cfRule type="beginsWith" dxfId="3753" priority="1798" stopIfTrue="1" operator="beginsWith" text="Untested">
      <formula>LEFT(F56,LEN("Untested"))="Untested"</formula>
    </cfRule>
    <cfRule type="notContainsBlanks" dxfId="3752" priority="1799" stopIfTrue="1">
      <formula>LEN(TRIM(F56))&gt;0</formula>
    </cfRule>
  </conditionalFormatting>
  <conditionalFormatting sqref="F53">
    <cfRule type="beginsWith" dxfId="3751" priority="1776" stopIfTrue="1" operator="beginsWith" text="Not Applicable">
      <formula>LEFT(F53,LEN("Not Applicable"))="Not Applicable"</formula>
    </cfRule>
    <cfRule type="beginsWith" dxfId="3750" priority="1777" stopIfTrue="1" operator="beginsWith" text="Waived">
      <formula>LEFT(F53,LEN("Waived"))="Waived"</formula>
    </cfRule>
    <cfRule type="beginsWith" dxfId="3749" priority="1778" stopIfTrue="1" operator="beginsWith" text="Pre-Passed">
      <formula>LEFT(F53,LEN("Pre-Passed"))="Pre-Passed"</formula>
    </cfRule>
    <cfRule type="beginsWith" dxfId="3748" priority="1779" stopIfTrue="1" operator="beginsWith" text="Completed">
      <formula>LEFT(F53,LEN("Completed"))="Completed"</formula>
    </cfRule>
    <cfRule type="beginsWith" dxfId="3747" priority="1780" stopIfTrue="1" operator="beginsWith" text="Partial">
      <formula>LEFT(F53,LEN("Partial"))="Partial"</formula>
    </cfRule>
    <cfRule type="beginsWith" dxfId="3746" priority="1781" stopIfTrue="1" operator="beginsWith" text="Missing">
      <formula>LEFT(F53,LEN("Missing"))="Missing"</formula>
    </cfRule>
    <cfRule type="beginsWith" dxfId="3745" priority="1782" stopIfTrue="1" operator="beginsWith" text="Untested">
      <formula>LEFT(F53,LEN("Untested"))="Untested"</formula>
    </cfRule>
    <cfRule type="notContainsBlanks" dxfId="3744" priority="1783" stopIfTrue="1">
      <formula>LEN(TRIM(F53))&gt;0</formula>
    </cfRule>
  </conditionalFormatting>
  <conditionalFormatting sqref="A53">
    <cfRule type="beginsWith" dxfId="3743" priority="1769" stopIfTrue="1" operator="beginsWith" text="Exceptional">
      <formula>LEFT(A53,LEN("Exceptional"))="Exceptional"</formula>
    </cfRule>
    <cfRule type="beginsWith" dxfId="3742" priority="1770" stopIfTrue="1" operator="beginsWith" text="Professional">
      <formula>LEFT(A53,LEN("Professional"))="Professional"</formula>
    </cfRule>
    <cfRule type="beginsWith" dxfId="3741" priority="1771" stopIfTrue="1" operator="beginsWith" text="Advanced">
      <formula>LEFT(A53,LEN("Advanced"))="Advanced"</formula>
    </cfRule>
    <cfRule type="beginsWith" dxfId="3740" priority="1772" stopIfTrue="1" operator="beginsWith" text="Intermediate">
      <formula>LEFT(A53,LEN("Intermediate"))="Intermediate"</formula>
    </cfRule>
    <cfRule type="beginsWith" dxfId="3739" priority="1773" stopIfTrue="1" operator="beginsWith" text="Basic">
      <formula>LEFT(A53,LEN("Basic"))="Basic"</formula>
    </cfRule>
    <cfRule type="beginsWith" dxfId="3738" priority="1774" stopIfTrue="1" operator="beginsWith" text="Required">
      <formula>LEFT(A53,LEN("Required"))="Required"</formula>
    </cfRule>
    <cfRule type="notContainsBlanks" dxfId="3737" priority="1775" stopIfTrue="1">
      <formula>LEN(TRIM(A53))&gt;0</formula>
    </cfRule>
  </conditionalFormatting>
  <conditionalFormatting sqref="F54">
    <cfRule type="beginsWith" dxfId="3736" priority="1732" stopIfTrue="1" operator="beginsWith" text="Not Applicable">
      <formula>LEFT(F54,LEN("Not Applicable"))="Not Applicable"</formula>
    </cfRule>
    <cfRule type="beginsWith" dxfId="3735" priority="1733" stopIfTrue="1" operator="beginsWith" text="Waived">
      <formula>LEFT(F54,LEN("Waived"))="Waived"</formula>
    </cfRule>
    <cfRule type="beginsWith" dxfId="3734" priority="1734" stopIfTrue="1" operator="beginsWith" text="Pre-Passed">
      <formula>LEFT(F54,LEN("Pre-Passed"))="Pre-Passed"</formula>
    </cfRule>
    <cfRule type="beginsWith" dxfId="3733" priority="1735" stopIfTrue="1" operator="beginsWith" text="Completed">
      <formula>LEFT(F54,LEN("Completed"))="Completed"</formula>
    </cfRule>
    <cfRule type="beginsWith" dxfId="3732" priority="1736" stopIfTrue="1" operator="beginsWith" text="Partial">
      <formula>LEFT(F54,LEN("Partial"))="Partial"</formula>
    </cfRule>
    <cfRule type="beginsWith" dxfId="3731" priority="1737" stopIfTrue="1" operator="beginsWith" text="Missing">
      <formula>LEFT(F54,LEN("Missing"))="Missing"</formula>
    </cfRule>
    <cfRule type="beginsWith" dxfId="3730" priority="1738" stopIfTrue="1" operator="beginsWith" text="Untested">
      <formula>LEFT(F54,LEN("Untested"))="Untested"</formula>
    </cfRule>
    <cfRule type="notContainsBlanks" dxfId="3729" priority="1739" stopIfTrue="1">
      <formula>LEN(TRIM(F54))&gt;0</formula>
    </cfRule>
  </conditionalFormatting>
  <conditionalFormatting sqref="A49">
    <cfRule type="beginsWith" dxfId="3728" priority="1717" stopIfTrue="1" operator="beginsWith" text="Exceptional">
      <formula>LEFT(A49,LEN("Exceptional"))="Exceptional"</formula>
    </cfRule>
    <cfRule type="beginsWith" dxfId="3727" priority="1718" stopIfTrue="1" operator="beginsWith" text="Professional">
      <formula>LEFT(A49,LEN("Professional"))="Professional"</formula>
    </cfRule>
    <cfRule type="beginsWith" dxfId="3726" priority="1719" stopIfTrue="1" operator="beginsWith" text="Advanced">
      <formula>LEFT(A49,LEN("Advanced"))="Advanced"</formula>
    </cfRule>
    <cfRule type="beginsWith" dxfId="3725" priority="1720" stopIfTrue="1" operator="beginsWith" text="Intermediate">
      <formula>LEFT(A49,LEN("Intermediate"))="Intermediate"</formula>
    </cfRule>
    <cfRule type="beginsWith" dxfId="3724" priority="1721" stopIfTrue="1" operator="beginsWith" text="Basic">
      <formula>LEFT(A49,LEN("Basic"))="Basic"</formula>
    </cfRule>
    <cfRule type="beginsWith" dxfId="3723" priority="1722" stopIfTrue="1" operator="beginsWith" text="Required">
      <formula>LEFT(A49,LEN("Required"))="Required"</formula>
    </cfRule>
    <cfRule type="notContainsBlanks" dxfId="3722" priority="1723" stopIfTrue="1">
      <formula>LEN(TRIM(A49))&gt;0</formula>
    </cfRule>
  </conditionalFormatting>
  <conditionalFormatting sqref="A54">
    <cfRule type="beginsWith" dxfId="3721" priority="1725" stopIfTrue="1" operator="beginsWith" text="Exceptional">
      <formula>LEFT(A54,LEN("Exceptional"))="Exceptional"</formula>
    </cfRule>
    <cfRule type="beginsWith" dxfId="3720" priority="1726" stopIfTrue="1" operator="beginsWith" text="Professional">
      <formula>LEFT(A54,LEN("Professional"))="Professional"</formula>
    </cfRule>
    <cfRule type="beginsWith" dxfId="3719" priority="1727" stopIfTrue="1" operator="beginsWith" text="Advanced">
      <formula>LEFT(A54,LEN("Advanced"))="Advanced"</formula>
    </cfRule>
    <cfRule type="beginsWith" dxfId="3718" priority="1728" stopIfTrue="1" operator="beginsWith" text="Intermediate">
      <formula>LEFT(A54,LEN("Intermediate"))="Intermediate"</formula>
    </cfRule>
    <cfRule type="beginsWith" dxfId="3717" priority="1729" stopIfTrue="1" operator="beginsWith" text="Basic">
      <formula>LEFT(A54,LEN("Basic"))="Basic"</formula>
    </cfRule>
    <cfRule type="beginsWith" dxfId="3716" priority="1730" stopIfTrue="1" operator="beginsWith" text="Required">
      <formula>LEFT(A54,LEN("Required"))="Required"</formula>
    </cfRule>
    <cfRule type="notContainsBlanks" dxfId="3715" priority="1731" stopIfTrue="1">
      <formula>LEN(TRIM(A54))&gt;0</formula>
    </cfRule>
  </conditionalFormatting>
  <conditionalFormatting sqref="A51">
    <cfRule type="beginsWith" dxfId="3714" priority="1695" stopIfTrue="1" operator="beginsWith" text="Exceptional">
      <formula>LEFT(A51,LEN("Exceptional"))="Exceptional"</formula>
    </cfRule>
    <cfRule type="beginsWith" dxfId="3713" priority="1696" stopIfTrue="1" operator="beginsWith" text="Professional">
      <formula>LEFT(A51,LEN("Professional"))="Professional"</formula>
    </cfRule>
    <cfRule type="beginsWith" dxfId="3712" priority="1697" stopIfTrue="1" operator="beginsWith" text="Advanced">
      <formula>LEFT(A51,LEN("Advanced"))="Advanced"</formula>
    </cfRule>
    <cfRule type="beginsWith" dxfId="3711" priority="1698" stopIfTrue="1" operator="beginsWith" text="Intermediate">
      <formula>LEFT(A51,LEN("Intermediate"))="Intermediate"</formula>
    </cfRule>
    <cfRule type="beginsWith" dxfId="3710" priority="1699" stopIfTrue="1" operator="beginsWith" text="Basic">
      <formula>LEFT(A51,LEN("Basic"))="Basic"</formula>
    </cfRule>
    <cfRule type="beginsWith" dxfId="3709" priority="1700" stopIfTrue="1" operator="beginsWith" text="Required">
      <formula>LEFT(A51,LEN("Required"))="Required"</formula>
    </cfRule>
    <cfRule type="notContainsBlanks" dxfId="3708" priority="1701" stopIfTrue="1">
      <formula>LEN(TRIM(A51))&gt;0</formula>
    </cfRule>
  </conditionalFormatting>
  <conditionalFormatting sqref="A88">
    <cfRule type="beginsWith" dxfId="3707" priority="1673" stopIfTrue="1" operator="beginsWith" text="Exceptional">
      <formula>LEFT(A88,LEN("Exceptional"))="Exceptional"</formula>
    </cfRule>
    <cfRule type="beginsWith" dxfId="3706" priority="1674" stopIfTrue="1" operator="beginsWith" text="Professional">
      <formula>LEFT(A88,LEN("Professional"))="Professional"</formula>
    </cfRule>
    <cfRule type="beginsWith" dxfId="3705" priority="1675" stopIfTrue="1" operator="beginsWith" text="Advanced">
      <formula>LEFT(A88,LEN("Advanced"))="Advanced"</formula>
    </cfRule>
    <cfRule type="beginsWith" dxfId="3704" priority="1676" stopIfTrue="1" operator="beginsWith" text="Intermediate">
      <formula>LEFT(A88,LEN("Intermediate"))="Intermediate"</formula>
    </cfRule>
    <cfRule type="beginsWith" dxfId="3703" priority="1677" stopIfTrue="1" operator="beginsWith" text="Basic">
      <formula>LEFT(A88,LEN("Basic"))="Basic"</formula>
    </cfRule>
    <cfRule type="beginsWith" dxfId="3702" priority="1678" stopIfTrue="1" operator="beginsWith" text="Required">
      <formula>LEFT(A88,LEN("Required"))="Required"</formula>
    </cfRule>
    <cfRule type="notContainsBlanks" dxfId="3701" priority="1679" stopIfTrue="1">
      <formula>LEN(TRIM(A88))&gt;0</formula>
    </cfRule>
  </conditionalFormatting>
  <conditionalFormatting sqref="A89">
    <cfRule type="beginsWith" dxfId="3700" priority="1666" stopIfTrue="1" operator="beginsWith" text="Exceptional">
      <formula>LEFT(A89,LEN("Exceptional"))="Exceptional"</formula>
    </cfRule>
    <cfRule type="beginsWith" dxfId="3699" priority="1667" stopIfTrue="1" operator="beginsWith" text="Professional">
      <formula>LEFT(A89,LEN("Professional"))="Professional"</formula>
    </cfRule>
    <cfRule type="beginsWith" dxfId="3698" priority="1668" stopIfTrue="1" operator="beginsWith" text="Advanced">
      <formula>LEFT(A89,LEN("Advanced"))="Advanced"</formula>
    </cfRule>
    <cfRule type="beginsWith" dxfId="3697" priority="1669" stopIfTrue="1" operator="beginsWith" text="Intermediate">
      <formula>LEFT(A89,LEN("Intermediate"))="Intermediate"</formula>
    </cfRule>
    <cfRule type="beginsWith" dxfId="3696" priority="1670" stopIfTrue="1" operator="beginsWith" text="Basic">
      <formula>LEFT(A89,LEN("Basic"))="Basic"</formula>
    </cfRule>
    <cfRule type="beginsWith" dxfId="3695" priority="1671" stopIfTrue="1" operator="beginsWith" text="Required">
      <formula>LEFT(A89,LEN("Required"))="Required"</formula>
    </cfRule>
    <cfRule type="notContainsBlanks" dxfId="3694" priority="1672" stopIfTrue="1">
      <formula>LEN(TRIM(A89))&gt;0</formula>
    </cfRule>
  </conditionalFormatting>
  <conditionalFormatting sqref="A95">
    <cfRule type="beginsWith" dxfId="3693" priority="1659" stopIfTrue="1" operator="beginsWith" text="Exceptional">
      <formula>LEFT(A95,LEN("Exceptional"))="Exceptional"</formula>
    </cfRule>
    <cfRule type="beginsWith" dxfId="3692" priority="1660" stopIfTrue="1" operator="beginsWith" text="Professional">
      <formula>LEFT(A95,LEN("Professional"))="Professional"</formula>
    </cfRule>
    <cfRule type="beginsWith" dxfId="3691" priority="1661" stopIfTrue="1" operator="beginsWith" text="Advanced">
      <formula>LEFT(A95,LEN("Advanced"))="Advanced"</formula>
    </cfRule>
    <cfRule type="beginsWith" dxfId="3690" priority="1662" stopIfTrue="1" operator="beginsWith" text="Intermediate">
      <formula>LEFT(A95,LEN("Intermediate"))="Intermediate"</formula>
    </cfRule>
    <cfRule type="beginsWith" dxfId="3689" priority="1663" stopIfTrue="1" operator="beginsWith" text="Basic">
      <formula>LEFT(A95,LEN("Basic"))="Basic"</formula>
    </cfRule>
    <cfRule type="beginsWith" dxfId="3688" priority="1664" stopIfTrue="1" operator="beginsWith" text="Required">
      <formula>LEFT(A95,LEN("Required"))="Required"</formula>
    </cfRule>
    <cfRule type="notContainsBlanks" dxfId="3687" priority="1665" stopIfTrue="1">
      <formula>LEN(TRIM(A95))&gt;0</formula>
    </cfRule>
  </conditionalFormatting>
  <conditionalFormatting sqref="A96">
    <cfRule type="beginsWith" dxfId="3686" priority="1652" stopIfTrue="1" operator="beginsWith" text="Exceptional">
      <formula>LEFT(A96,LEN("Exceptional"))="Exceptional"</formula>
    </cfRule>
    <cfRule type="beginsWith" dxfId="3685" priority="1653" stopIfTrue="1" operator="beginsWith" text="Professional">
      <formula>LEFT(A96,LEN("Professional"))="Professional"</formula>
    </cfRule>
    <cfRule type="beginsWith" dxfId="3684" priority="1654" stopIfTrue="1" operator="beginsWith" text="Advanced">
      <formula>LEFT(A96,LEN("Advanced"))="Advanced"</formula>
    </cfRule>
    <cfRule type="beginsWith" dxfId="3683" priority="1655" stopIfTrue="1" operator="beginsWith" text="Intermediate">
      <formula>LEFT(A96,LEN("Intermediate"))="Intermediate"</formula>
    </cfRule>
    <cfRule type="beginsWith" dxfId="3682" priority="1656" stopIfTrue="1" operator="beginsWith" text="Basic">
      <formula>LEFT(A96,LEN("Basic"))="Basic"</formula>
    </cfRule>
    <cfRule type="beginsWith" dxfId="3681" priority="1657" stopIfTrue="1" operator="beginsWith" text="Required">
      <formula>LEFT(A96,LEN("Required"))="Required"</formula>
    </cfRule>
    <cfRule type="notContainsBlanks" dxfId="3680" priority="1658" stopIfTrue="1">
      <formula>LEN(TRIM(A96))&gt;0</formula>
    </cfRule>
  </conditionalFormatting>
  <conditionalFormatting sqref="A98">
    <cfRule type="beginsWith" dxfId="3679" priority="1645" stopIfTrue="1" operator="beginsWith" text="Exceptional">
      <formula>LEFT(A98,LEN("Exceptional"))="Exceptional"</formula>
    </cfRule>
    <cfRule type="beginsWith" dxfId="3678" priority="1646" stopIfTrue="1" operator="beginsWith" text="Professional">
      <formula>LEFT(A98,LEN("Professional"))="Professional"</formula>
    </cfRule>
    <cfRule type="beginsWith" dxfId="3677" priority="1647" stopIfTrue="1" operator="beginsWith" text="Advanced">
      <formula>LEFT(A98,LEN("Advanced"))="Advanced"</formula>
    </cfRule>
    <cfRule type="beginsWith" dxfId="3676" priority="1648" stopIfTrue="1" operator="beginsWith" text="Intermediate">
      <formula>LEFT(A98,LEN("Intermediate"))="Intermediate"</formula>
    </cfRule>
    <cfRule type="beginsWith" dxfId="3675" priority="1649" stopIfTrue="1" operator="beginsWith" text="Basic">
      <formula>LEFT(A98,LEN("Basic"))="Basic"</formula>
    </cfRule>
    <cfRule type="beginsWith" dxfId="3674" priority="1650" stopIfTrue="1" operator="beginsWith" text="Required">
      <formula>LEFT(A98,LEN("Required"))="Required"</formula>
    </cfRule>
    <cfRule type="notContainsBlanks" dxfId="3673" priority="1651" stopIfTrue="1">
      <formula>LEN(TRIM(A98))&gt;0</formula>
    </cfRule>
  </conditionalFormatting>
  <conditionalFormatting sqref="A99">
    <cfRule type="beginsWith" dxfId="3672" priority="1638" stopIfTrue="1" operator="beginsWith" text="Exceptional">
      <formula>LEFT(A99,LEN("Exceptional"))="Exceptional"</formula>
    </cfRule>
    <cfRule type="beginsWith" dxfId="3671" priority="1639" stopIfTrue="1" operator="beginsWith" text="Professional">
      <formula>LEFT(A99,LEN("Professional"))="Professional"</formula>
    </cfRule>
    <cfRule type="beginsWith" dxfId="3670" priority="1640" stopIfTrue="1" operator="beginsWith" text="Advanced">
      <formula>LEFT(A99,LEN("Advanced"))="Advanced"</formula>
    </cfRule>
    <cfRule type="beginsWith" dxfId="3669" priority="1641" stopIfTrue="1" operator="beginsWith" text="Intermediate">
      <formula>LEFT(A99,LEN("Intermediate"))="Intermediate"</formula>
    </cfRule>
    <cfRule type="beginsWith" dxfId="3668" priority="1642" stopIfTrue="1" operator="beginsWith" text="Basic">
      <formula>LEFT(A99,LEN("Basic"))="Basic"</formula>
    </cfRule>
    <cfRule type="beginsWith" dxfId="3667" priority="1643" stopIfTrue="1" operator="beginsWith" text="Required">
      <formula>LEFT(A99,LEN("Required"))="Required"</formula>
    </cfRule>
    <cfRule type="notContainsBlanks" dxfId="3666" priority="1644" stopIfTrue="1">
      <formula>LEN(TRIM(A99))&gt;0</formula>
    </cfRule>
  </conditionalFormatting>
  <conditionalFormatting sqref="A100">
    <cfRule type="beginsWith" dxfId="3665" priority="1631" stopIfTrue="1" operator="beginsWith" text="Exceptional">
      <formula>LEFT(A100,LEN("Exceptional"))="Exceptional"</formula>
    </cfRule>
    <cfRule type="beginsWith" dxfId="3664" priority="1632" stopIfTrue="1" operator="beginsWith" text="Professional">
      <formula>LEFT(A100,LEN("Professional"))="Professional"</formula>
    </cfRule>
    <cfRule type="beginsWith" dxfId="3663" priority="1633" stopIfTrue="1" operator="beginsWith" text="Advanced">
      <formula>LEFT(A100,LEN("Advanced"))="Advanced"</formula>
    </cfRule>
    <cfRule type="beginsWith" dxfId="3662" priority="1634" stopIfTrue="1" operator="beginsWith" text="Intermediate">
      <formula>LEFT(A100,LEN("Intermediate"))="Intermediate"</formula>
    </cfRule>
    <cfRule type="beginsWith" dxfId="3661" priority="1635" stopIfTrue="1" operator="beginsWith" text="Basic">
      <formula>LEFT(A100,LEN("Basic"))="Basic"</formula>
    </cfRule>
    <cfRule type="beginsWith" dxfId="3660" priority="1636" stopIfTrue="1" operator="beginsWith" text="Required">
      <formula>LEFT(A100,LEN("Required"))="Required"</formula>
    </cfRule>
    <cfRule type="notContainsBlanks" dxfId="3659" priority="1637" stopIfTrue="1">
      <formula>LEN(TRIM(A100))&gt;0</formula>
    </cfRule>
  </conditionalFormatting>
  <conditionalFormatting sqref="A105">
    <cfRule type="beginsWith" dxfId="3658" priority="1624" stopIfTrue="1" operator="beginsWith" text="Exceptional">
      <formula>LEFT(A105,LEN("Exceptional"))="Exceptional"</formula>
    </cfRule>
    <cfRule type="beginsWith" dxfId="3657" priority="1625" stopIfTrue="1" operator="beginsWith" text="Professional">
      <formula>LEFT(A105,LEN("Professional"))="Professional"</formula>
    </cfRule>
    <cfRule type="beginsWith" dxfId="3656" priority="1626" stopIfTrue="1" operator="beginsWith" text="Advanced">
      <formula>LEFT(A105,LEN("Advanced"))="Advanced"</formula>
    </cfRule>
    <cfRule type="beginsWith" dxfId="3655" priority="1627" stopIfTrue="1" operator="beginsWith" text="Intermediate">
      <formula>LEFT(A105,LEN("Intermediate"))="Intermediate"</formula>
    </cfRule>
    <cfRule type="beginsWith" dxfId="3654" priority="1628" stopIfTrue="1" operator="beginsWith" text="Basic">
      <formula>LEFT(A105,LEN("Basic"))="Basic"</formula>
    </cfRule>
    <cfRule type="beginsWith" dxfId="3653" priority="1629" stopIfTrue="1" operator="beginsWith" text="Required">
      <formula>LEFT(A105,LEN("Required"))="Required"</formula>
    </cfRule>
    <cfRule type="notContainsBlanks" dxfId="3652" priority="1630" stopIfTrue="1">
      <formula>LEN(TRIM(A105))&gt;0</formula>
    </cfRule>
  </conditionalFormatting>
  <conditionalFormatting sqref="A104">
    <cfRule type="beginsWith" dxfId="3651" priority="1617" stopIfTrue="1" operator="beginsWith" text="Exceptional">
      <formula>LEFT(A104,LEN("Exceptional"))="Exceptional"</formula>
    </cfRule>
    <cfRule type="beginsWith" dxfId="3650" priority="1618" stopIfTrue="1" operator="beginsWith" text="Professional">
      <formula>LEFT(A104,LEN("Professional"))="Professional"</formula>
    </cfRule>
    <cfRule type="beginsWith" dxfId="3649" priority="1619" stopIfTrue="1" operator="beginsWith" text="Advanced">
      <formula>LEFT(A104,LEN("Advanced"))="Advanced"</formula>
    </cfRule>
    <cfRule type="beginsWith" dxfId="3648" priority="1620" stopIfTrue="1" operator="beginsWith" text="Intermediate">
      <formula>LEFT(A104,LEN("Intermediate"))="Intermediate"</formula>
    </cfRule>
    <cfRule type="beginsWith" dxfId="3647" priority="1621" stopIfTrue="1" operator="beginsWith" text="Basic">
      <formula>LEFT(A104,LEN("Basic"))="Basic"</formula>
    </cfRule>
    <cfRule type="beginsWith" dxfId="3646" priority="1622" stopIfTrue="1" operator="beginsWith" text="Required">
      <formula>LEFT(A104,LEN("Required"))="Required"</formula>
    </cfRule>
    <cfRule type="notContainsBlanks" dxfId="3645" priority="1623" stopIfTrue="1">
      <formula>LEN(TRIM(A104))&gt;0</formula>
    </cfRule>
  </conditionalFormatting>
  <conditionalFormatting sqref="A103">
    <cfRule type="beginsWith" dxfId="3644" priority="1610" stopIfTrue="1" operator="beginsWith" text="Exceptional">
      <formula>LEFT(A103,LEN("Exceptional"))="Exceptional"</formula>
    </cfRule>
    <cfRule type="beginsWith" dxfId="3643" priority="1611" stopIfTrue="1" operator="beginsWith" text="Professional">
      <formula>LEFT(A103,LEN("Professional"))="Professional"</formula>
    </cfRule>
    <cfRule type="beginsWith" dxfId="3642" priority="1612" stopIfTrue="1" operator="beginsWith" text="Advanced">
      <formula>LEFT(A103,LEN("Advanced"))="Advanced"</formula>
    </cfRule>
    <cfRule type="beginsWith" dxfId="3641" priority="1613" stopIfTrue="1" operator="beginsWith" text="Intermediate">
      <formula>LEFT(A103,LEN("Intermediate"))="Intermediate"</formula>
    </cfRule>
    <cfRule type="beginsWith" dxfId="3640" priority="1614" stopIfTrue="1" operator="beginsWith" text="Basic">
      <formula>LEFT(A103,LEN("Basic"))="Basic"</formula>
    </cfRule>
    <cfRule type="beginsWith" dxfId="3639" priority="1615" stopIfTrue="1" operator="beginsWith" text="Required">
      <formula>LEFT(A103,LEN("Required"))="Required"</formula>
    </cfRule>
    <cfRule type="notContainsBlanks" dxfId="3638" priority="1616" stopIfTrue="1">
      <formula>LEN(TRIM(A103))&gt;0</formula>
    </cfRule>
  </conditionalFormatting>
  <conditionalFormatting sqref="A102">
    <cfRule type="beginsWith" dxfId="3637" priority="1603" stopIfTrue="1" operator="beginsWith" text="Exceptional">
      <formula>LEFT(A102,LEN("Exceptional"))="Exceptional"</formula>
    </cfRule>
    <cfRule type="beginsWith" dxfId="3636" priority="1604" stopIfTrue="1" operator="beginsWith" text="Professional">
      <formula>LEFT(A102,LEN("Professional"))="Professional"</formula>
    </cfRule>
    <cfRule type="beginsWith" dxfId="3635" priority="1605" stopIfTrue="1" operator="beginsWith" text="Advanced">
      <formula>LEFT(A102,LEN("Advanced"))="Advanced"</formula>
    </cfRule>
    <cfRule type="beginsWith" dxfId="3634" priority="1606" stopIfTrue="1" operator="beginsWith" text="Intermediate">
      <formula>LEFT(A102,LEN("Intermediate"))="Intermediate"</formula>
    </cfRule>
    <cfRule type="beginsWith" dxfId="3633" priority="1607" stopIfTrue="1" operator="beginsWith" text="Basic">
      <formula>LEFT(A102,LEN("Basic"))="Basic"</formula>
    </cfRule>
    <cfRule type="beginsWith" dxfId="3632" priority="1608" stopIfTrue="1" operator="beginsWith" text="Required">
      <formula>LEFT(A102,LEN("Required"))="Required"</formula>
    </cfRule>
    <cfRule type="notContainsBlanks" dxfId="3631" priority="1609" stopIfTrue="1">
      <formula>LEN(TRIM(A102))&gt;0</formula>
    </cfRule>
  </conditionalFormatting>
  <conditionalFormatting sqref="A101">
    <cfRule type="beginsWith" dxfId="3630" priority="1596" stopIfTrue="1" operator="beginsWith" text="Exceptional">
      <formula>LEFT(A101,LEN("Exceptional"))="Exceptional"</formula>
    </cfRule>
    <cfRule type="beginsWith" dxfId="3629" priority="1597" stopIfTrue="1" operator="beginsWith" text="Professional">
      <formula>LEFT(A101,LEN("Professional"))="Professional"</formula>
    </cfRule>
    <cfRule type="beginsWith" dxfId="3628" priority="1598" stopIfTrue="1" operator="beginsWith" text="Advanced">
      <formula>LEFT(A101,LEN("Advanced"))="Advanced"</formula>
    </cfRule>
    <cfRule type="beginsWith" dxfId="3627" priority="1599" stopIfTrue="1" operator="beginsWith" text="Intermediate">
      <formula>LEFT(A101,LEN("Intermediate"))="Intermediate"</formula>
    </cfRule>
    <cfRule type="beginsWith" dxfId="3626" priority="1600" stopIfTrue="1" operator="beginsWith" text="Basic">
      <formula>LEFT(A101,LEN("Basic"))="Basic"</formula>
    </cfRule>
    <cfRule type="beginsWith" dxfId="3625" priority="1601" stopIfTrue="1" operator="beginsWith" text="Required">
      <formula>LEFT(A101,LEN("Required"))="Required"</formula>
    </cfRule>
    <cfRule type="notContainsBlanks" dxfId="3624" priority="1602" stopIfTrue="1">
      <formula>LEN(TRIM(A101))&gt;0</formula>
    </cfRule>
  </conditionalFormatting>
  <conditionalFormatting sqref="A106">
    <cfRule type="beginsWith" dxfId="3623" priority="1589" stopIfTrue="1" operator="beginsWith" text="Exceptional">
      <formula>LEFT(A106,LEN("Exceptional"))="Exceptional"</formula>
    </cfRule>
    <cfRule type="beginsWith" dxfId="3622" priority="1590" stopIfTrue="1" operator="beginsWith" text="Professional">
      <formula>LEFT(A106,LEN("Professional"))="Professional"</formula>
    </cfRule>
    <cfRule type="beginsWith" dxfId="3621" priority="1591" stopIfTrue="1" operator="beginsWith" text="Advanced">
      <formula>LEFT(A106,LEN("Advanced"))="Advanced"</formula>
    </cfRule>
    <cfRule type="beginsWith" dxfId="3620" priority="1592" stopIfTrue="1" operator="beginsWith" text="Intermediate">
      <formula>LEFT(A106,LEN("Intermediate"))="Intermediate"</formula>
    </cfRule>
    <cfRule type="beginsWith" dxfId="3619" priority="1593" stopIfTrue="1" operator="beginsWith" text="Basic">
      <formula>LEFT(A106,LEN("Basic"))="Basic"</formula>
    </cfRule>
    <cfRule type="beginsWith" dxfId="3618" priority="1594" stopIfTrue="1" operator="beginsWith" text="Required">
      <formula>LEFT(A106,LEN("Required"))="Required"</formula>
    </cfRule>
    <cfRule type="notContainsBlanks" dxfId="3617" priority="1595" stopIfTrue="1">
      <formula>LEN(TRIM(A106))&gt;0</formula>
    </cfRule>
  </conditionalFormatting>
  <conditionalFormatting sqref="A124">
    <cfRule type="beginsWith" dxfId="3616" priority="1582" stopIfTrue="1" operator="beginsWith" text="Exceptional">
      <formula>LEFT(A124,LEN("Exceptional"))="Exceptional"</formula>
    </cfRule>
    <cfRule type="beginsWith" dxfId="3615" priority="1583" stopIfTrue="1" operator="beginsWith" text="Professional">
      <formula>LEFT(A124,LEN("Professional"))="Professional"</formula>
    </cfRule>
    <cfRule type="beginsWith" dxfId="3614" priority="1584" stopIfTrue="1" operator="beginsWith" text="Advanced">
      <formula>LEFT(A124,LEN("Advanced"))="Advanced"</formula>
    </cfRule>
    <cfRule type="beginsWith" dxfId="3613" priority="1585" stopIfTrue="1" operator="beginsWith" text="Intermediate">
      <formula>LEFT(A124,LEN("Intermediate"))="Intermediate"</formula>
    </cfRule>
    <cfRule type="beginsWith" dxfId="3612" priority="1586" stopIfTrue="1" operator="beginsWith" text="Basic">
      <formula>LEFT(A124,LEN("Basic"))="Basic"</formula>
    </cfRule>
    <cfRule type="beginsWith" dxfId="3611" priority="1587" stopIfTrue="1" operator="beginsWith" text="Required">
      <formula>LEFT(A124,LEN("Required"))="Required"</formula>
    </cfRule>
    <cfRule type="notContainsBlanks" dxfId="3610" priority="1588" stopIfTrue="1">
      <formula>LEN(TRIM(A124))&gt;0</formula>
    </cfRule>
  </conditionalFormatting>
  <conditionalFormatting sqref="A127">
    <cfRule type="beginsWith" dxfId="3609" priority="1575" stopIfTrue="1" operator="beginsWith" text="Innovative">
      <formula>LEFT(A127,LEN("Innovative"))="Innovative"</formula>
    </cfRule>
    <cfRule type="beginsWith" dxfId="3608" priority="1576" stopIfTrue="1" operator="beginsWith" text="Professional">
      <formula>LEFT(A127,LEN("Professional"))="Professional"</formula>
    </cfRule>
    <cfRule type="beginsWith" dxfId="3607" priority="1577" stopIfTrue="1" operator="beginsWith" text="Advanced">
      <formula>LEFT(A127,LEN("Advanced"))="Advanced"</formula>
    </cfRule>
    <cfRule type="beginsWith" dxfId="3606" priority="1578" stopIfTrue="1" operator="beginsWith" text="Intermediate">
      <formula>LEFT(A127,LEN("Intermediate"))="Intermediate"</formula>
    </cfRule>
    <cfRule type="beginsWith" dxfId="3605" priority="1579" stopIfTrue="1" operator="beginsWith" text="Basic">
      <formula>LEFT(A127,LEN("Basic"))="Basic"</formula>
    </cfRule>
    <cfRule type="beginsWith" dxfId="3604" priority="1580" stopIfTrue="1" operator="beginsWith" text="Required">
      <formula>LEFT(A127,LEN("Required"))="Required"</formula>
    </cfRule>
    <cfRule type="notContainsBlanks" dxfId="3603" priority="1581" stopIfTrue="1">
      <formula>LEN(TRIM(A127))&gt;0</formula>
    </cfRule>
  </conditionalFormatting>
  <conditionalFormatting sqref="A130">
    <cfRule type="beginsWith" dxfId="3602" priority="1568" stopIfTrue="1" operator="beginsWith" text="Exceptional">
      <formula>LEFT(A130,LEN("Exceptional"))="Exceptional"</formula>
    </cfRule>
    <cfRule type="beginsWith" dxfId="3601" priority="1569" stopIfTrue="1" operator="beginsWith" text="Professional">
      <formula>LEFT(A130,LEN("Professional"))="Professional"</formula>
    </cfRule>
    <cfRule type="beginsWith" dxfId="3600" priority="1570" stopIfTrue="1" operator="beginsWith" text="Advanced">
      <formula>LEFT(A130,LEN("Advanced"))="Advanced"</formula>
    </cfRule>
    <cfRule type="beginsWith" dxfId="3599" priority="1571" stopIfTrue="1" operator="beginsWith" text="Intermediate">
      <formula>LEFT(A130,LEN("Intermediate"))="Intermediate"</formula>
    </cfRule>
    <cfRule type="beginsWith" dxfId="3598" priority="1572" stopIfTrue="1" operator="beginsWith" text="Basic">
      <formula>LEFT(A130,LEN("Basic"))="Basic"</formula>
    </cfRule>
    <cfRule type="beginsWith" dxfId="3597" priority="1573" stopIfTrue="1" operator="beginsWith" text="Required">
      <formula>LEFT(A130,LEN("Required"))="Required"</formula>
    </cfRule>
    <cfRule type="notContainsBlanks" dxfId="3596" priority="1574" stopIfTrue="1">
      <formula>LEN(TRIM(A130))&gt;0</formula>
    </cfRule>
  </conditionalFormatting>
  <conditionalFormatting sqref="A131">
    <cfRule type="beginsWith" dxfId="3595" priority="1561" stopIfTrue="1" operator="beginsWith" text="Exceptional">
      <formula>LEFT(A131,LEN("Exceptional"))="Exceptional"</formula>
    </cfRule>
    <cfRule type="beginsWith" dxfId="3594" priority="1562" stopIfTrue="1" operator="beginsWith" text="Professional">
      <formula>LEFT(A131,LEN("Professional"))="Professional"</formula>
    </cfRule>
    <cfRule type="beginsWith" dxfId="3593" priority="1563" stopIfTrue="1" operator="beginsWith" text="Advanced">
      <formula>LEFT(A131,LEN("Advanced"))="Advanced"</formula>
    </cfRule>
    <cfRule type="beginsWith" dxfId="3592" priority="1564" stopIfTrue="1" operator="beginsWith" text="Intermediate">
      <formula>LEFT(A131,LEN("Intermediate"))="Intermediate"</formula>
    </cfRule>
    <cfRule type="beginsWith" dxfId="3591" priority="1565" stopIfTrue="1" operator="beginsWith" text="Basic">
      <formula>LEFT(A131,LEN("Basic"))="Basic"</formula>
    </cfRule>
    <cfRule type="beginsWith" dxfId="3590" priority="1566" stopIfTrue="1" operator="beginsWith" text="Required">
      <formula>LEFT(A131,LEN("Required"))="Required"</formula>
    </cfRule>
    <cfRule type="notContainsBlanks" dxfId="3589" priority="1567" stopIfTrue="1">
      <formula>LEN(TRIM(A131))&gt;0</formula>
    </cfRule>
  </conditionalFormatting>
  <conditionalFormatting sqref="A113">
    <cfRule type="beginsWith" dxfId="3588" priority="1554" stopIfTrue="1" operator="beginsWith" text="Exceptional">
      <formula>LEFT(A113,LEN("Exceptional"))="Exceptional"</formula>
    </cfRule>
    <cfRule type="beginsWith" dxfId="3587" priority="1555" stopIfTrue="1" operator="beginsWith" text="Professional">
      <formula>LEFT(A113,LEN("Professional"))="Professional"</formula>
    </cfRule>
    <cfRule type="beginsWith" dxfId="3586" priority="1556" stopIfTrue="1" operator="beginsWith" text="Advanced">
      <formula>LEFT(A113,LEN("Advanced"))="Advanced"</formula>
    </cfRule>
    <cfRule type="beginsWith" dxfId="3585" priority="1557" stopIfTrue="1" operator="beginsWith" text="Intermediate">
      <formula>LEFT(A113,LEN("Intermediate"))="Intermediate"</formula>
    </cfRule>
    <cfRule type="beginsWith" dxfId="3584" priority="1558" stopIfTrue="1" operator="beginsWith" text="Basic">
      <formula>LEFT(A113,LEN("Basic"))="Basic"</formula>
    </cfRule>
    <cfRule type="beginsWith" dxfId="3583" priority="1559" stopIfTrue="1" operator="beginsWith" text="Required">
      <formula>LEFT(A113,LEN("Required"))="Required"</formula>
    </cfRule>
    <cfRule type="notContainsBlanks" dxfId="3582" priority="1560" stopIfTrue="1">
      <formula>LEN(TRIM(A113))&gt;0</formula>
    </cfRule>
  </conditionalFormatting>
  <conditionalFormatting sqref="A114">
    <cfRule type="beginsWith" dxfId="3581" priority="1547" stopIfTrue="1" operator="beginsWith" text="Exceptional">
      <formula>LEFT(A114,LEN("Exceptional"))="Exceptional"</formula>
    </cfRule>
    <cfRule type="beginsWith" dxfId="3580" priority="1548" stopIfTrue="1" operator="beginsWith" text="Professional">
      <formula>LEFT(A114,LEN("Professional"))="Professional"</formula>
    </cfRule>
    <cfRule type="beginsWith" dxfId="3579" priority="1549" stopIfTrue="1" operator="beginsWith" text="Advanced">
      <formula>LEFT(A114,LEN("Advanced"))="Advanced"</formula>
    </cfRule>
    <cfRule type="beginsWith" dxfId="3578" priority="1550" stopIfTrue="1" operator="beginsWith" text="Intermediate">
      <formula>LEFT(A114,LEN("Intermediate"))="Intermediate"</formula>
    </cfRule>
    <cfRule type="beginsWith" dxfId="3577" priority="1551" stopIfTrue="1" operator="beginsWith" text="Basic">
      <formula>LEFT(A114,LEN("Basic"))="Basic"</formula>
    </cfRule>
    <cfRule type="beginsWith" dxfId="3576" priority="1552" stopIfTrue="1" operator="beginsWith" text="Required">
      <formula>LEFT(A114,LEN("Required"))="Required"</formula>
    </cfRule>
    <cfRule type="notContainsBlanks" dxfId="3575" priority="1553" stopIfTrue="1">
      <formula>LEN(TRIM(A114))&gt;0</formula>
    </cfRule>
  </conditionalFormatting>
  <conditionalFormatting sqref="A16">
    <cfRule type="beginsWith" dxfId="3574" priority="1494" stopIfTrue="1" operator="beginsWith" text="Exceptional">
      <formula>LEFT(A16,LEN("Exceptional"))="Exceptional"</formula>
    </cfRule>
    <cfRule type="beginsWith" dxfId="3573" priority="1495" stopIfTrue="1" operator="beginsWith" text="Professional">
      <formula>LEFT(A16,LEN("Professional"))="Professional"</formula>
    </cfRule>
    <cfRule type="beginsWith" dxfId="3572" priority="1496" stopIfTrue="1" operator="beginsWith" text="Advanced">
      <formula>LEFT(A16,LEN("Advanced"))="Advanced"</formula>
    </cfRule>
    <cfRule type="beginsWith" dxfId="3571" priority="1497" stopIfTrue="1" operator="beginsWith" text="Intermediate">
      <formula>LEFT(A16,LEN("Intermediate"))="Intermediate"</formula>
    </cfRule>
    <cfRule type="beginsWith" dxfId="3570" priority="1498" stopIfTrue="1" operator="beginsWith" text="Basic">
      <formula>LEFT(A16,LEN("Basic"))="Basic"</formula>
    </cfRule>
    <cfRule type="beginsWith" dxfId="3569" priority="1499" stopIfTrue="1" operator="beginsWith" text="Required">
      <formula>LEFT(A16,LEN("Required"))="Required"</formula>
    </cfRule>
    <cfRule type="notContainsBlanks" dxfId="3568" priority="1500" stopIfTrue="1">
      <formula>LEN(TRIM(A16))&gt;0</formula>
    </cfRule>
  </conditionalFormatting>
  <conditionalFormatting sqref="A13">
    <cfRule type="beginsWith" dxfId="3567" priority="1539" stopIfTrue="1" operator="beginsWith" text="Exceptional">
      <formula>LEFT(A13,LEN("Exceptional"))="Exceptional"</formula>
    </cfRule>
    <cfRule type="beginsWith" dxfId="3566" priority="1540" stopIfTrue="1" operator="beginsWith" text="Professional">
      <formula>LEFT(A13,LEN("Professional"))="Professional"</formula>
    </cfRule>
    <cfRule type="beginsWith" dxfId="3565" priority="1541" stopIfTrue="1" operator="beginsWith" text="Advanced">
      <formula>LEFT(A13,LEN("Advanced"))="Advanced"</formula>
    </cfRule>
    <cfRule type="beginsWith" dxfId="3564" priority="1542" stopIfTrue="1" operator="beginsWith" text="Intermediate">
      <formula>LEFT(A13,LEN("Intermediate"))="Intermediate"</formula>
    </cfRule>
    <cfRule type="beginsWith" dxfId="3563" priority="1543" stopIfTrue="1" operator="beginsWith" text="Basic">
      <formula>LEFT(A13,LEN("Basic"))="Basic"</formula>
    </cfRule>
    <cfRule type="beginsWith" dxfId="3562" priority="1544" stopIfTrue="1" operator="beginsWith" text="Required">
      <formula>LEFT(A13,LEN("Required"))="Required"</formula>
    </cfRule>
    <cfRule type="notContainsBlanks" dxfId="3561" priority="1545" stopIfTrue="1">
      <formula>LEN(TRIM(A13))&gt;0</formula>
    </cfRule>
  </conditionalFormatting>
  <conditionalFormatting sqref="E11:F11 E13:F13">
    <cfRule type="beginsWith" dxfId="3560" priority="1532" stopIfTrue="1" operator="beginsWith" text="Not Applicable">
      <formula>LEFT(E11,LEN("Not Applicable"))="Not Applicable"</formula>
    </cfRule>
    <cfRule type="beginsWith" dxfId="3559" priority="1533" stopIfTrue="1" operator="beginsWith" text="Waived">
      <formula>LEFT(E11,LEN("Waived"))="Waived"</formula>
    </cfRule>
    <cfRule type="beginsWith" dxfId="3558" priority="1534" stopIfTrue="1" operator="beginsWith" text="Pre-Passed">
      <formula>LEFT(E11,LEN("Pre-Passed"))="Pre-Passed"</formula>
    </cfRule>
    <cfRule type="beginsWith" dxfId="3557" priority="1535" stopIfTrue="1" operator="beginsWith" text="Completed">
      <formula>LEFT(E11,LEN("Completed"))="Completed"</formula>
    </cfRule>
    <cfRule type="beginsWith" dxfId="3556" priority="1536" stopIfTrue="1" operator="beginsWith" text="Partial">
      <formula>LEFT(E11,LEN("Partial"))="Partial"</formula>
    </cfRule>
    <cfRule type="beginsWith" dxfId="3555" priority="1537" stopIfTrue="1" operator="beginsWith" text="Missing">
      <formula>LEFT(E11,LEN("Missing"))="Missing"</formula>
    </cfRule>
    <cfRule type="beginsWith" dxfId="3554" priority="1538" stopIfTrue="1" operator="beginsWith" text="Untested">
      <formula>LEFT(E11,LEN("Untested"))="Untested"</formula>
    </cfRule>
    <cfRule type="notContainsBlanks" dxfId="3553" priority="1546" stopIfTrue="1">
      <formula>LEN(TRIM(E11))&gt;0</formula>
    </cfRule>
  </conditionalFormatting>
  <conditionalFormatting sqref="A15">
    <cfRule type="beginsWith" dxfId="3552" priority="1501" stopIfTrue="1" operator="beginsWith" text="Exceptional">
      <formula>LEFT(A15,LEN("Exceptional"))="Exceptional"</formula>
    </cfRule>
    <cfRule type="beginsWith" dxfId="3551" priority="1502" stopIfTrue="1" operator="beginsWith" text="Professional">
      <formula>LEFT(A15,LEN("Professional"))="Professional"</formula>
    </cfRule>
    <cfRule type="beginsWith" dxfId="3550" priority="1503" stopIfTrue="1" operator="beginsWith" text="Advanced">
      <formula>LEFT(A15,LEN("Advanced"))="Advanced"</formula>
    </cfRule>
    <cfRule type="beginsWith" dxfId="3549" priority="1504" stopIfTrue="1" operator="beginsWith" text="Intermediate">
      <formula>LEFT(A15,LEN("Intermediate"))="Intermediate"</formula>
    </cfRule>
    <cfRule type="beginsWith" dxfId="3548" priority="1505" stopIfTrue="1" operator="beginsWith" text="Basic">
      <formula>LEFT(A15,LEN("Basic"))="Basic"</formula>
    </cfRule>
    <cfRule type="beginsWith" dxfId="3547" priority="1506" stopIfTrue="1" operator="beginsWith" text="Required">
      <formula>LEFT(A15,LEN("Required"))="Required"</formula>
    </cfRule>
    <cfRule type="notContainsBlanks" dxfId="3546" priority="1507" stopIfTrue="1">
      <formula>LEN(TRIM(A15))&gt;0</formula>
    </cfRule>
  </conditionalFormatting>
  <conditionalFormatting sqref="A12">
    <cfRule type="beginsWith" dxfId="3545" priority="1486" stopIfTrue="1" operator="beginsWith" text="Exceptional">
      <formula>LEFT(A12,LEN("Exceptional"))="Exceptional"</formula>
    </cfRule>
    <cfRule type="beginsWith" dxfId="3544" priority="1487" stopIfTrue="1" operator="beginsWith" text="Professional">
      <formula>LEFT(A12,LEN("Professional"))="Professional"</formula>
    </cfRule>
    <cfRule type="beginsWith" dxfId="3543" priority="1488" stopIfTrue="1" operator="beginsWith" text="Advanced">
      <formula>LEFT(A12,LEN("Advanced"))="Advanced"</formula>
    </cfRule>
    <cfRule type="beginsWith" dxfId="3542" priority="1489" stopIfTrue="1" operator="beginsWith" text="Intermediate">
      <formula>LEFT(A12,LEN("Intermediate"))="Intermediate"</formula>
    </cfRule>
    <cfRule type="beginsWith" dxfId="3541" priority="1490" stopIfTrue="1" operator="beginsWith" text="Basic">
      <formula>LEFT(A12,LEN("Basic"))="Basic"</formula>
    </cfRule>
    <cfRule type="beginsWith" dxfId="3540" priority="1491" stopIfTrue="1" operator="beginsWith" text="Required">
      <formula>LEFT(A12,LEN("Required"))="Required"</formula>
    </cfRule>
    <cfRule type="notContainsBlanks" dxfId="3539" priority="1492" stopIfTrue="1">
      <formula>LEN(TRIM(A12))&gt;0</formula>
    </cfRule>
  </conditionalFormatting>
  <conditionalFormatting sqref="A14">
    <cfRule type="beginsWith" dxfId="3538" priority="1464" stopIfTrue="1" operator="beginsWith" text="Exceptional">
      <formula>LEFT(A14,LEN("Exceptional"))="Exceptional"</formula>
    </cfRule>
    <cfRule type="beginsWith" dxfId="3537" priority="1465" stopIfTrue="1" operator="beginsWith" text="Professional">
      <formula>LEFT(A14,LEN("Professional"))="Professional"</formula>
    </cfRule>
    <cfRule type="beginsWith" dxfId="3536" priority="1466" stopIfTrue="1" operator="beginsWith" text="Advanced">
      <formula>LEFT(A14,LEN("Advanced"))="Advanced"</formula>
    </cfRule>
    <cfRule type="beginsWith" dxfId="3535" priority="1467" stopIfTrue="1" operator="beginsWith" text="Intermediate">
      <formula>LEFT(A14,LEN("Intermediate"))="Intermediate"</formula>
    </cfRule>
    <cfRule type="beginsWith" dxfId="3534" priority="1468" stopIfTrue="1" operator="beginsWith" text="Basic">
      <formula>LEFT(A14,LEN("Basic"))="Basic"</formula>
    </cfRule>
    <cfRule type="beginsWith" dxfId="3533" priority="1469" stopIfTrue="1" operator="beginsWith" text="Required">
      <formula>LEFT(A14,LEN("Required"))="Required"</formula>
    </cfRule>
    <cfRule type="notContainsBlanks" dxfId="3532" priority="1470" stopIfTrue="1">
      <formula>LEN(TRIM(A14))&gt;0</formula>
    </cfRule>
  </conditionalFormatting>
  <conditionalFormatting sqref="A17">
    <cfRule type="beginsWith" dxfId="3531" priority="1456" stopIfTrue="1" operator="beginsWith" text="Exceptional">
      <formula>LEFT(A17,LEN("Exceptional"))="Exceptional"</formula>
    </cfRule>
    <cfRule type="beginsWith" dxfId="3530" priority="1457" stopIfTrue="1" operator="beginsWith" text="Professional">
      <formula>LEFT(A17,LEN("Professional"))="Professional"</formula>
    </cfRule>
    <cfRule type="beginsWith" dxfId="3529" priority="1458" stopIfTrue="1" operator="beginsWith" text="Advanced">
      <formula>LEFT(A17,LEN("Advanced"))="Advanced"</formula>
    </cfRule>
    <cfRule type="beginsWith" dxfId="3528" priority="1459" stopIfTrue="1" operator="beginsWith" text="Intermediate">
      <formula>LEFT(A17,LEN("Intermediate"))="Intermediate"</formula>
    </cfRule>
    <cfRule type="beginsWith" dxfId="3527" priority="1460" stopIfTrue="1" operator="beginsWith" text="Basic">
      <formula>LEFT(A17,LEN("Basic"))="Basic"</formula>
    </cfRule>
    <cfRule type="beginsWith" dxfId="3526" priority="1461" stopIfTrue="1" operator="beginsWith" text="Required">
      <formula>LEFT(A17,LEN("Required"))="Required"</formula>
    </cfRule>
    <cfRule type="notContainsBlanks" dxfId="3525" priority="1462" stopIfTrue="1">
      <formula>LEN(TRIM(A17))&gt;0</formula>
    </cfRule>
  </conditionalFormatting>
  <conditionalFormatting sqref="E17">
    <cfRule type="beginsWith" dxfId="3524" priority="1449" stopIfTrue="1" operator="beginsWith" text="Not Applicable">
      <formula>LEFT(E17,LEN("Not Applicable"))="Not Applicable"</formula>
    </cfRule>
    <cfRule type="beginsWith" dxfId="3523" priority="1450" stopIfTrue="1" operator="beginsWith" text="Waived">
      <formula>LEFT(E17,LEN("Waived"))="Waived"</formula>
    </cfRule>
    <cfRule type="beginsWith" dxfId="3522" priority="1451" stopIfTrue="1" operator="beginsWith" text="Pre-Passed">
      <formula>LEFT(E17,LEN("Pre-Passed"))="Pre-Passed"</formula>
    </cfRule>
    <cfRule type="beginsWith" dxfId="3521" priority="1452" stopIfTrue="1" operator="beginsWith" text="Completed">
      <formula>LEFT(E17,LEN("Completed"))="Completed"</formula>
    </cfRule>
    <cfRule type="beginsWith" dxfId="3520" priority="1453" stopIfTrue="1" operator="beginsWith" text="Partial">
      <formula>LEFT(E17,LEN("Partial"))="Partial"</formula>
    </cfRule>
    <cfRule type="beginsWith" dxfId="3519" priority="1454" stopIfTrue="1" operator="beginsWith" text="Missing">
      <formula>LEFT(E17,LEN("Missing"))="Missing"</formula>
    </cfRule>
    <cfRule type="beginsWith" dxfId="3518" priority="1455" stopIfTrue="1" operator="beginsWith" text="Untested">
      <formula>LEFT(E17,LEN("Untested"))="Untested"</formula>
    </cfRule>
    <cfRule type="notContainsBlanks" dxfId="3517" priority="1463" stopIfTrue="1">
      <formula>LEN(TRIM(E17))&gt;0</formula>
    </cfRule>
  </conditionalFormatting>
  <conditionalFormatting sqref="F17">
    <cfRule type="beginsWith" dxfId="3516" priority="1441" stopIfTrue="1" operator="beginsWith" text="Not Applicable">
      <formula>LEFT(F17,LEN("Not Applicable"))="Not Applicable"</formula>
    </cfRule>
    <cfRule type="beginsWith" dxfId="3515" priority="1442" stopIfTrue="1" operator="beginsWith" text="Waived">
      <formula>LEFT(F17,LEN("Waived"))="Waived"</formula>
    </cfRule>
    <cfRule type="beginsWith" dxfId="3514" priority="1443" stopIfTrue="1" operator="beginsWith" text="Pre-Passed">
      <formula>LEFT(F17,LEN("Pre-Passed"))="Pre-Passed"</formula>
    </cfRule>
    <cfRule type="beginsWith" dxfId="3513" priority="1444" stopIfTrue="1" operator="beginsWith" text="Completed">
      <formula>LEFT(F17,LEN("Completed"))="Completed"</formula>
    </cfRule>
    <cfRule type="beginsWith" dxfId="3512" priority="1445" stopIfTrue="1" operator="beginsWith" text="Partial">
      <formula>LEFT(F17,LEN("Partial"))="Partial"</formula>
    </cfRule>
    <cfRule type="beginsWith" dxfId="3511" priority="1446" stopIfTrue="1" operator="beginsWith" text="Missing">
      <formula>LEFT(F17,LEN("Missing"))="Missing"</formula>
    </cfRule>
    <cfRule type="beginsWith" dxfId="3510" priority="1447" stopIfTrue="1" operator="beginsWith" text="Untested">
      <formula>LEFT(F17,LEN("Untested"))="Untested"</formula>
    </cfRule>
    <cfRule type="notContainsBlanks" dxfId="3509" priority="1448" stopIfTrue="1">
      <formula>LEN(TRIM(F17))&gt;0</formula>
    </cfRule>
  </conditionalFormatting>
  <conditionalFormatting sqref="E12">
    <cfRule type="beginsWith" dxfId="3508" priority="1433" stopIfTrue="1" operator="beginsWith" text="Not Applicable">
      <formula>LEFT(E12,LEN("Not Applicable"))="Not Applicable"</formula>
    </cfRule>
    <cfRule type="beginsWith" dxfId="3507" priority="1434" stopIfTrue="1" operator="beginsWith" text="Waived">
      <formula>LEFT(E12,LEN("Waived"))="Waived"</formula>
    </cfRule>
    <cfRule type="beginsWith" dxfId="3506" priority="1435" stopIfTrue="1" operator="beginsWith" text="Pre-Passed">
      <formula>LEFT(E12,LEN("Pre-Passed"))="Pre-Passed"</formula>
    </cfRule>
    <cfRule type="beginsWith" dxfId="3505" priority="1436" stopIfTrue="1" operator="beginsWith" text="Completed">
      <formula>LEFT(E12,LEN("Completed"))="Completed"</formula>
    </cfRule>
    <cfRule type="beginsWith" dxfId="3504" priority="1437" stopIfTrue="1" operator="beginsWith" text="Partial">
      <formula>LEFT(E12,LEN("Partial"))="Partial"</formula>
    </cfRule>
    <cfRule type="beginsWith" dxfId="3503" priority="1438" stopIfTrue="1" operator="beginsWith" text="Missing">
      <formula>LEFT(E12,LEN("Missing"))="Missing"</formula>
    </cfRule>
    <cfRule type="beginsWith" dxfId="3502" priority="1439" stopIfTrue="1" operator="beginsWith" text="Untested">
      <formula>LEFT(E12,LEN("Untested"))="Untested"</formula>
    </cfRule>
    <cfRule type="notContainsBlanks" dxfId="3501" priority="1440" stopIfTrue="1">
      <formula>LEN(TRIM(E12))&gt;0</formula>
    </cfRule>
  </conditionalFormatting>
  <conditionalFormatting sqref="E14">
    <cfRule type="beginsWith" dxfId="3500" priority="1425" stopIfTrue="1" operator="beginsWith" text="Not Applicable">
      <formula>LEFT(E14,LEN("Not Applicable"))="Not Applicable"</formula>
    </cfRule>
    <cfRule type="beginsWith" dxfId="3499" priority="1426" stopIfTrue="1" operator="beginsWith" text="Waived">
      <formula>LEFT(E14,LEN("Waived"))="Waived"</formula>
    </cfRule>
    <cfRule type="beginsWith" dxfId="3498" priority="1427" stopIfTrue="1" operator="beginsWith" text="Pre-Passed">
      <formula>LEFT(E14,LEN("Pre-Passed"))="Pre-Passed"</formula>
    </cfRule>
    <cfRule type="beginsWith" dxfId="3497" priority="1428" stopIfTrue="1" operator="beginsWith" text="Completed">
      <formula>LEFT(E14,LEN("Completed"))="Completed"</formula>
    </cfRule>
    <cfRule type="beginsWith" dxfId="3496" priority="1429" stopIfTrue="1" operator="beginsWith" text="Partial">
      <formula>LEFT(E14,LEN("Partial"))="Partial"</formula>
    </cfRule>
    <cfRule type="beginsWith" dxfId="3495" priority="1430" stopIfTrue="1" operator="beginsWith" text="Missing">
      <formula>LEFT(E14,LEN("Missing"))="Missing"</formula>
    </cfRule>
    <cfRule type="beginsWith" dxfId="3494" priority="1431" stopIfTrue="1" operator="beginsWith" text="Untested">
      <formula>LEFT(E14,LEN("Untested"))="Untested"</formula>
    </cfRule>
    <cfRule type="notContainsBlanks" dxfId="3493" priority="1432" stopIfTrue="1">
      <formula>LEN(TRIM(E14))&gt;0</formula>
    </cfRule>
  </conditionalFormatting>
  <conditionalFormatting sqref="E15">
    <cfRule type="beginsWith" dxfId="3492" priority="1417" stopIfTrue="1" operator="beginsWith" text="Not Applicable">
      <formula>LEFT(E15,LEN("Not Applicable"))="Not Applicable"</formula>
    </cfRule>
    <cfRule type="beginsWith" dxfId="3491" priority="1418" stopIfTrue="1" operator="beginsWith" text="Waived">
      <formula>LEFT(E15,LEN("Waived"))="Waived"</formula>
    </cfRule>
    <cfRule type="beginsWith" dxfId="3490" priority="1419" stopIfTrue="1" operator="beginsWith" text="Pre-Passed">
      <formula>LEFT(E15,LEN("Pre-Passed"))="Pre-Passed"</formula>
    </cfRule>
    <cfRule type="beginsWith" dxfId="3489" priority="1420" stopIfTrue="1" operator="beginsWith" text="Completed">
      <formula>LEFT(E15,LEN("Completed"))="Completed"</formula>
    </cfRule>
    <cfRule type="beginsWith" dxfId="3488" priority="1421" stopIfTrue="1" operator="beginsWith" text="Partial">
      <formula>LEFT(E15,LEN("Partial"))="Partial"</formula>
    </cfRule>
    <cfRule type="beginsWith" dxfId="3487" priority="1422" stopIfTrue="1" operator="beginsWith" text="Missing">
      <formula>LEFT(E15,LEN("Missing"))="Missing"</formula>
    </cfRule>
    <cfRule type="beginsWith" dxfId="3486" priority="1423" stopIfTrue="1" operator="beginsWith" text="Untested">
      <formula>LEFT(E15,LEN("Untested"))="Untested"</formula>
    </cfRule>
    <cfRule type="notContainsBlanks" dxfId="3485" priority="1424" stopIfTrue="1">
      <formula>LEN(TRIM(E15))&gt;0</formula>
    </cfRule>
  </conditionalFormatting>
  <conditionalFormatting sqref="E16">
    <cfRule type="beginsWith" dxfId="3484" priority="1409" stopIfTrue="1" operator="beginsWith" text="Not Applicable">
      <formula>LEFT(E16,LEN("Not Applicable"))="Not Applicable"</formula>
    </cfRule>
    <cfRule type="beginsWith" dxfId="3483" priority="1410" stopIfTrue="1" operator="beginsWith" text="Waived">
      <formula>LEFT(E16,LEN("Waived"))="Waived"</formula>
    </cfRule>
    <cfRule type="beginsWith" dxfId="3482" priority="1411" stopIfTrue="1" operator="beginsWith" text="Pre-Passed">
      <formula>LEFT(E16,LEN("Pre-Passed"))="Pre-Passed"</formula>
    </cfRule>
    <cfRule type="beginsWith" dxfId="3481" priority="1412" stopIfTrue="1" operator="beginsWith" text="Completed">
      <formula>LEFT(E16,LEN("Completed"))="Completed"</formula>
    </cfRule>
    <cfRule type="beginsWith" dxfId="3480" priority="1413" stopIfTrue="1" operator="beginsWith" text="Partial">
      <formula>LEFT(E16,LEN("Partial"))="Partial"</formula>
    </cfRule>
    <cfRule type="beginsWith" dxfId="3479" priority="1414" stopIfTrue="1" operator="beginsWith" text="Missing">
      <formula>LEFT(E16,LEN("Missing"))="Missing"</formula>
    </cfRule>
    <cfRule type="beginsWith" dxfId="3478" priority="1415" stopIfTrue="1" operator="beginsWith" text="Untested">
      <formula>LEFT(E16,LEN("Untested"))="Untested"</formula>
    </cfRule>
    <cfRule type="notContainsBlanks" dxfId="3477" priority="1416" stopIfTrue="1">
      <formula>LEN(TRIM(E16))&gt;0</formula>
    </cfRule>
  </conditionalFormatting>
  <conditionalFormatting sqref="E18 E20">
    <cfRule type="beginsWith" dxfId="3476" priority="1401" stopIfTrue="1" operator="beginsWith" text="Not Applicable">
      <formula>LEFT(E18,LEN("Not Applicable"))="Not Applicable"</formula>
    </cfRule>
    <cfRule type="beginsWith" dxfId="3475" priority="1402" stopIfTrue="1" operator="beginsWith" text="Waived">
      <formula>LEFT(E18,LEN("Waived"))="Waived"</formula>
    </cfRule>
    <cfRule type="beginsWith" dxfId="3474" priority="1403" stopIfTrue="1" operator="beginsWith" text="Pre-Passed">
      <formula>LEFT(E18,LEN("Pre-Passed"))="Pre-Passed"</formula>
    </cfRule>
    <cfRule type="beginsWith" dxfId="3473" priority="1404" stopIfTrue="1" operator="beginsWith" text="Completed">
      <formula>LEFT(E18,LEN("Completed"))="Completed"</formula>
    </cfRule>
    <cfRule type="beginsWith" dxfId="3472" priority="1405" stopIfTrue="1" operator="beginsWith" text="Partial">
      <formula>LEFT(E18,LEN("Partial"))="Partial"</formula>
    </cfRule>
    <cfRule type="beginsWith" dxfId="3471" priority="1406" stopIfTrue="1" operator="beginsWith" text="Missing">
      <formula>LEFT(E18,LEN("Missing"))="Missing"</formula>
    </cfRule>
    <cfRule type="beginsWith" dxfId="3470" priority="1407" stopIfTrue="1" operator="beginsWith" text="Untested">
      <formula>LEFT(E18,LEN("Untested"))="Untested"</formula>
    </cfRule>
    <cfRule type="notContainsBlanks" dxfId="3469" priority="1408" stopIfTrue="1">
      <formula>LEN(TRIM(E18))&gt;0</formula>
    </cfRule>
  </conditionalFormatting>
  <conditionalFormatting sqref="E24">
    <cfRule type="beginsWith" dxfId="3468" priority="1361" stopIfTrue="1" operator="beginsWith" text="Not Applicable">
      <formula>LEFT(E24,LEN("Not Applicable"))="Not Applicable"</formula>
    </cfRule>
    <cfRule type="beginsWith" dxfId="3467" priority="1362" stopIfTrue="1" operator="beginsWith" text="Waived">
      <formula>LEFT(E24,LEN("Waived"))="Waived"</formula>
    </cfRule>
    <cfRule type="beginsWith" dxfId="3466" priority="1363" stopIfTrue="1" operator="beginsWith" text="Pre-Passed">
      <formula>LEFT(E24,LEN("Pre-Passed"))="Pre-Passed"</formula>
    </cfRule>
    <cfRule type="beginsWith" dxfId="3465" priority="1364" stopIfTrue="1" operator="beginsWith" text="Completed">
      <formula>LEFT(E24,LEN("Completed"))="Completed"</formula>
    </cfRule>
    <cfRule type="beginsWith" dxfId="3464" priority="1365" stopIfTrue="1" operator="beginsWith" text="Partial">
      <formula>LEFT(E24,LEN("Partial"))="Partial"</formula>
    </cfRule>
    <cfRule type="beginsWith" dxfId="3463" priority="1366" stopIfTrue="1" operator="beginsWith" text="Missing">
      <formula>LEFT(E24,LEN("Missing"))="Missing"</formula>
    </cfRule>
    <cfRule type="beginsWith" dxfId="3462" priority="1367" stopIfTrue="1" operator="beginsWith" text="Untested">
      <formula>LEFT(E24,LEN("Untested"))="Untested"</formula>
    </cfRule>
    <cfRule type="notContainsBlanks" dxfId="3461" priority="1368" stopIfTrue="1">
      <formula>LEN(TRIM(E24))&gt;0</formula>
    </cfRule>
  </conditionalFormatting>
  <conditionalFormatting sqref="E27">
    <cfRule type="beginsWith" dxfId="3460" priority="1345" stopIfTrue="1" operator="beginsWith" text="Not Applicable">
      <formula>LEFT(E27,LEN("Not Applicable"))="Not Applicable"</formula>
    </cfRule>
    <cfRule type="beginsWith" dxfId="3459" priority="1346" stopIfTrue="1" operator="beginsWith" text="Waived">
      <formula>LEFT(E27,LEN("Waived"))="Waived"</formula>
    </cfRule>
    <cfRule type="beginsWith" dxfId="3458" priority="1347" stopIfTrue="1" operator="beginsWith" text="Pre-Passed">
      <formula>LEFT(E27,LEN("Pre-Passed"))="Pre-Passed"</formula>
    </cfRule>
    <cfRule type="beginsWith" dxfId="3457" priority="1348" stopIfTrue="1" operator="beginsWith" text="Completed">
      <formula>LEFT(E27,LEN("Completed"))="Completed"</formula>
    </cfRule>
    <cfRule type="beginsWith" dxfId="3456" priority="1349" stopIfTrue="1" operator="beginsWith" text="Partial">
      <formula>LEFT(E27,LEN("Partial"))="Partial"</formula>
    </cfRule>
    <cfRule type="beginsWith" dxfId="3455" priority="1350" stopIfTrue="1" operator="beginsWith" text="Missing">
      <formula>LEFT(E27,LEN("Missing"))="Missing"</formula>
    </cfRule>
    <cfRule type="beginsWith" dxfId="3454" priority="1351" stopIfTrue="1" operator="beginsWith" text="Untested">
      <formula>LEFT(E27,LEN("Untested"))="Untested"</formula>
    </cfRule>
    <cfRule type="notContainsBlanks" dxfId="3453" priority="1352" stopIfTrue="1">
      <formula>LEN(TRIM(E27))&gt;0</formula>
    </cfRule>
  </conditionalFormatting>
  <conditionalFormatting sqref="E28">
    <cfRule type="beginsWith" dxfId="3452" priority="1337" stopIfTrue="1" operator="beginsWith" text="Not Applicable">
      <formula>LEFT(E28,LEN("Not Applicable"))="Not Applicable"</formula>
    </cfRule>
    <cfRule type="beginsWith" dxfId="3451" priority="1338" stopIfTrue="1" operator="beginsWith" text="Waived">
      <formula>LEFT(E28,LEN("Waived"))="Waived"</formula>
    </cfRule>
    <cfRule type="beginsWith" dxfId="3450" priority="1339" stopIfTrue="1" operator="beginsWith" text="Pre-Passed">
      <formula>LEFT(E28,LEN("Pre-Passed"))="Pre-Passed"</formula>
    </cfRule>
    <cfRule type="beginsWith" dxfId="3449" priority="1340" stopIfTrue="1" operator="beginsWith" text="Completed">
      <formula>LEFT(E28,LEN("Completed"))="Completed"</formula>
    </cfRule>
    <cfRule type="beginsWith" dxfId="3448" priority="1341" stopIfTrue="1" operator="beginsWith" text="Partial">
      <formula>LEFT(E28,LEN("Partial"))="Partial"</formula>
    </cfRule>
    <cfRule type="beginsWith" dxfId="3447" priority="1342" stopIfTrue="1" operator="beginsWith" text="Missing">
      <formula>LEFT(E28,LEN("Missing"))="Missing"</formula>
    </cfRule>
    <cfRule type="beginsWith" dxfId="3446" priority="1343" stopIfTrue="1" operator="beginsWith" text="Untested">
      <formula>LEFT(E28,LEN("Untested"))="Untested"</formula>
    </cfRule>
    <cfRule type="notContainsBlanks" dxfId="3445" priority="1344" stopIfTrue="1">
      <formula>LEN(TRIM(E28))&gt;0</formula>
    </cfRule>
  </conditionalFormatting>
  <conditionalFormatting sqref="E32">
    <cfRule type="beginsWith" dxfId="3444" priority="1321" stopIfTrue="1" operator="beginsWith" text="Not Applicable">
      <formula>LEFT(E32,LEN("Not Applicable"))="Not Applicable"</formula>
    </cfRule>
    <cfRule type="beginsWith" dxfId="3443" priority="1322" stopIfTrue="1" operator="beginsWith" text="Waived">
      <formula>LEFT(E32,LEN("Waived"))="Waived"</formula>
    </cfRule>
    <cfRule type="beginsWith" dxfId="3442" priority="1323" stopIfTrue="1" operator="beginsWith" text="Pre-Passed">
      <formula>LEFT(E32,LEN("Pre-Passed"))="Pre-Passed"</formula>
    </cfRule>
    <cfRule type="beginsWith" dxfId="3441" priority="1324" stopIfTrue="1" operator="beginsWith" text="Completed">
      <formula>LEFT(E32,LEN("Completed"))="Completed"</formula>
    </cfRule>
    <cfRule type="beginsWith" dxfId="3440" priority="1325" stopIfTrue="1" operator="beginsWith" text="Partial">
      <formula>LEFT(E32,LEN("Partial"))="Partial"</formula>
    </cfRule>
    <cfRule type="beginsWith" dxfId="3439" priority="1326" stopIfTrue="1" operator="beginsWith" text="Missing">
      <formula>LEFT(E32,LEN("Missing"))="Missing"</formula>
    </cfRule>
    <cfRule type="beginsWith" dxfId="3438" priority="1327" stopIfTrue="1" operator="beginsWith" text="Untested">
      <formula>LEFT(E32,LEN("Untested"))="Untested"</formula>
    </cfRule>
    <cfRule type="notContainsBlanks" dxfId="3437" priority="1328" stopIfTrue="1">
      <formula>LEN(TRIM(E32))&gt;0</formula>
    </cfRule>
  </conditionalFormatting>
  <conditionalFormatting sqref="E33">
    <cfRule type="beginsWith" dxfId="3436" priority="1305" stopIfTrue="1" operator="beginsWith" text="Not Applicable">
      <formula>LEFT(E33,LEN("Not Applicable"))="Not Applicable"</formula>
    </cfRule>
    <cfRule type="beginsWith" dxfId="3435" priority="1306" stopIfTrue="1" operator="beginsWith" text="Waived">
      <formula>LEFT(E33,LEN("Waived"))="Waived"</formula>
    </cfRule>
    <cfRule type="beginsWith" dxfId="3434" priority="1307" stopIfTrue="1" operator="beginsWith" text="Pre-Passed">
      <formula>LEFT(E33,LEN("Pre-Passed"))="Pre-Passed"</formula>
    </cfRule>
    <cfRule type="beginsWith" dxfId="3433" priority="1308" stopIfTrue="1" operator="beginsWith" text="Completed">
      <formula>LEFT(E33,LEN("Completed"))="Completed"</formula>
    </cfRule>
    <cfRule type="beginsWith" dxfId="3432" priority="1309" stopIfTrue="1" operator="beginsWith" text="Partial">
      <formula>LEFT(E33,LEN("Partial"))="Partial"</formula>
    </cfRule>
    <cfRule type="beginsWith" dxfId="3431" priority="1310" stopIfTrue="1" operator="beginsWith" text="Missing">
      <formula>LEFT(E33,LEN("Missing"))="Missing"</formula>
    </cfRule>
    <cfRule type="beginsWith" dxfId="3430" priority="1311" stopIfTrue="1" operator="beginsWith" text="Untested">
      <formula>LEFT(E33,LEN("Untested"))="Untested"</formula>
    </cfRule>
    <cfRule type="notContainsBlanks" dxfId="3429" priority="1312" stopIfTrue="1">
      <formula>LEN(TRIM(E33))&gt;0</formula>
    </cfRule>
  </conditionalFormatting>
  <conditionalFormatting sqref="E34">
    <cfRule type="beginsWith" dxfId="3428" priority="1297" stopIfTrue="1" operator="beginsWith" text="Not Applicable">
      <formula>LEFT(E34,LEN("Not Applicable"))="Not Applicable"</formula>
    </cfRule>
    <cfRule type="beginsWith" dxfId="3427" priority="1298" stopIfTrue="1" operator="beginsWith" text="Waived">
      <formula>LEFT(E34,LEN("Waived"))="Waived"</formula>
    </cfRule>
    <cfRule type="beginsWith" dxfId="3426" priority="1299" stopIfTrue="1" operator="beginsWith" text="Pre-Passed">
      <formula>LEFT(E34,LEN("Pre-Passed"))="Pre-Passed"</formula>
    </cfRule>
    <cfRule type="beginsWith" dxfId="3425" priority="1300" stopIfTrue="1" operator="beginsWith" text="Completed">
      <formula>LEFT(E34,LEN("Completed"))="Completed"</formula>
    </cfRule>
    <cfRule type="beginsWith" dxfId="3424" priority="1301" stopIfTrue="1" operator="beginsWith" text="Partial">
      <formula>LEFT(E34,LEN("Partial"))="Partial"</formula>
    </cfRule>
    <cfRule type="beginsWith" dxfId="3423" priority="1302" stopIfTrue="1" operator="beginsWith" text="Missing">
      <formula>LEFT(E34,LEN("Missing"))="Missing"</formula>
    </cfRule>
    <cfRule type="beginsWith" dxfId="3422" priority="1303" stopIfTrue="1" operator="beginsWith" text="Untested">
      <formula>LEFT(E34,LEN("Untested"))="Untested"</formula>
    </cfRule>
    <cfRule type="notContainsBlanks" dxfId="3421" priority="1304" stopIfTrue="1">
      <formula>LEN(TRIM(E34))&gt;0</formula>
    </cfRule>
  </conditionalFormatting>
  <conditionalFormatting sqref="E35">
    <cfRule type="beginsWith" dxfId="3420" priority="1289" stopIfTrue="1" operator="beginsWith" text="Not Applicable">
      <formula>LEFT(E35,LEN("Not Applicable"))="Not Applicable"</formula>
    </cfRule>
    <cfRule type="beginsWith" dxfId="3419" priority="1290" stopIfTrue="1" operator="beginsWith" text="Waived">
      <formula>LEFT(E35,LEN("Waived"))="Waived"</formula>
    </cfRule>
    <cfRule type="beginsWith" dxfId="3418" priority="1291" stopIfTrue="1" operator="beginsWith" text="Pre-Passed">
      <formula>LEFT(E35,LEN("Pre-Passed"))="Pre-Passed"</formula>
    </cfRule>
    <cfRule type="beginsWith" dxfId="3417" priority="1292" stopIfTrue="1" operator="beginsWith" text="Completed">
      <formula>LEFT(E35,LEN("Completed"))="Completed"</formula>
    </cfRule>
    <cfRule type="beginsWith" dxfId="3416" priority="1293" stopIfTrue="1" operator="beginsWith" text="Partial">
      <formula>LEFT(E35,LEN("Partial"))="Partial"</formula>
    </cfRule>
    <cfRule type="beginsWith" dxfId="3415" priority="1294" stopIfTrue="1" operator="beginsWith" text="Missing">
      <formula>LEFT(E35,LEN("Missing"))="Missing"</formula>
    </cfRule>
    <cfRule type="beginsWith" dxfId="3414" priority="1295" stopIfTrue="1" operator="beginsWith" text="Untested">
      <formula>LEFT(E35,LEN("Untested"))="Untested"</formula>
    </cfRule>
    <cfRule type="notContainsBlanks" dxfId="3413" priority="1296" stopIfTrue="1">
      <formula>LEN(TRIM(E35))&gt;0</formula>
    </cfRule>
  </conditionalFormatting>
  <conditionalFormatting sqref="E37 E39">
    <cfRule type="beginsWith" dxfId="3412" priority="1281" stopIfTrue="1" operator="beginsWith" text="Not Applicable">
      <formula>LEFT(E37,LEN("Not Applicable"))="Not Applicable"</formula>
    </cfRule>
    <cfRule type="beginsWith" dxfId="3411" priority="1282" stopIfTrue="1" operator="beginsWith" text="Waived">
      <formula>LEFT(E37,LEN("Waived"))="Waived"</formula>
    </cfRule>
    <cfRule type="beginsWith" dxfId="3410" priority="1283" stopIfTrue="1" operator="beginsWith" text="Pre-Passed">
      <formula>LEFT(E37,LEN("Pre-Passed"))="Pre-Passed"</formula>
    </cfRule>
    <cfRule type="beginsWith" dxfId="3409" priority="1284" stopIfTrue="1" operator="beginsWith" text="Completed">
      <formula>LEFT(E37,LEN("Completed"))="Completed"</formula>
    </cfRule>
    <cfRule type="beginsWith" dxfId="3408" priority="1285" stopIfTrue="1" operator="beginsWith" text="Partial">
      <formula>LEFT(E37,LEN("Partial"))="Partial"</formula>
    </cfRule>
    <cfRule type="beginsWith" dxfId="3407" priority="1286" stopIfTrue="1" operator="beginsWith" text="Missing">
      <formula>LEFT(E37,LEN("Missing"))="Missing"</formula>
    </cfRule>
    <cfRule type="beginsWith" dxfId="3406" priority="1287" stopIfTrue="1" operator="beginsWith" text="Untested">
      <formula>LEFT(E37,LEN("Untested"))="Untested"</formula>
    </cfRule>
    <cfRule type="notContainsBlanks" dxfId="3405" priority="1288" stopIfTrue="1">
      <formula>LEN(TRIM(E37))&gt;0</formula>
    </cfRule>
  </conditionalFormatting>
  <conditionalFormatting sqref="E48 E50">
    <cfRule type="beginsWith" dxfId="3404" priority="1241" stopIfTrue="1" operator="beginsWith" text="Not Applicable">
      <formula>LEFT(E48,LEN("Not Applicable"))="Not Applicable"</formula>
    </cfRule>
    <cfRule type="beginsWith" dxfId="3403" priority="1242" stopIfTrue="1" operator="beginsWith" text="Waived">
      <formula>LEFT(E48,LEN("Waived"))="Waived"</formula>
    </cfRule>
    <cfRule type="beginsWith" dxfId="3402" priority="1243" stopIfTrue="1" operator="beginsWith" text="Pre-Passed">
      <formula>LEFT(E48,LEN("Pre-Passed"))="Pre-Passed"</formula>
    </cfRule>
    <cfRule type="beginsWith" dxfId="3401" priority="1244" stopIfTrue="1" operator="beginsWith" text="Completed">
      <formula>LEFT(E48,LEN("Completed"))="Completed"</formula>
    </cfRule>
    <cfRule type="beginsWith" dxfId="3400" priority="1245" stopIfTrue="1" operator="beginsWith" text="Partial">
      <formula>LEFT(E48,LEN("Partial"))="Partial"</formula>
    </cfRule>
    <cfRule type="beginsWith" dxfId="3399" priority="1246" stopIfTrue="1" operator="beginsWith" text="Missing">
      <formula>LEFT(E48,LEN("Missing"))="Missing"</formula>
    </cfRule>
    <cfRule type="beginsWith" dxfId="3398" priority="1247" stopIfTrue="1" operator="beginsWith" text="Untested">
      <formula>LEFT(E48,LEN("Untested"))="Untested"</formula>
    </cfRule>
    <cfRule type="notContainsBlanks" dxfId="3397" priority="1248" stopIfTrue="1">
      <formula>LEN(TRIM(E48))&gt;0</formula>
    </cfRule>
  </conditionalFormatting>
  <conditionalFormatting sqref="E49">
    <cfRule type="beginsWith" dxfId="3396" priority="1233" stopIfTrue="1" operator="beginsWith" text="Not Applicable">
      <formula>LEFT(E49,LEN("Not Applicable"))="Not Applicable"</formula>
    </cfRule>
    <cfRule type="beginsWith" dxfId="3395" priority="1234" stopIfTrue="1" operator="beginsWith" text="Waived">
      <formula>LEFT(E49,LEN("Waived"))="Waived"</formula>
    </cfRule>
    <cfRule type="beginsWith" dxfId="3394" priority="1235" stopIfTrue="1" operator="beginsWith" text="Pre-Passed">
      <formula>LEFT(E49,LEN("Pre-Passed"))="Pre-Passed"</formula>
    </cfRule>
    <cfRule type="beginsWith" dxfId="3393" priority="1236" stopIfTrue="1" operator="beginsWith" text="Completed">
      <formula>LEFT(E49,LEN("Completed"))="Completed"</formula>
    </cfRule>
    <cfRule type="beginsWith" dxfId="3392" priority="1237" stopIfTrue="1" operator="beginsWith" text="Partial">
      <formula>LEFT(E49,LEN("Partial"))="Partial"</formula>
    </cfRule>
    <cfRule type="beginsWith" dxfId="3391" priority="1238" stopIfTrue="1" operator="beginsWith" text="Missing">
      <formula>LEFT(E49,LEN("Missing"))="Missing"</formula>
    </cfRule>
    <cfRule type="beginsWith" dxfId="3390" priority="1239" stopIfTrue="1" operator="beginsWith" text="Untested">
      <formula>LEFT(E49,LEN("Untested"))="Untested"</formula>
    </cfRule>
    <cfRule type="notContainsBlanks" dxfId="3389" priority="1240" stopIfTrue="1">
      <formula>LEN(TRIM(E49))&gt;0</formula>
    </cfRule>
  </conditionalFormatting>
  <conditionalFormatting sqref="E51">
    <cfRule type="beginsWith" dxfId="3388" priority="1225" stopIfTrue="1" operator="beginsWith" text="Not Applicable">
      <formula>LEFT(E51,LEN("Not Applicable"))="Not Applicable"</formula>
    </cfRule>
    <cfRule type="beginsWith" dxfId="3387" priority="1226" stopIfTrue="1" operator="beginsWith" text="Waived">
      <formula>LEFT(E51,LEN("Waived"))="Waived"</formula>
    </cfRule>
    <cfRule type="beginsWith" dxfId="3386" priority="1227" stopIfTrue="1" operator="beginsWith" text="Pre-Passed">
      <formula>LEFT(E51,LEN("Pre-Passed"))="Pre-Passed"</formula>
    </cfRule>
    <cfRule type="beginsWith" dxfId="3385" priority="1228" stopIfTrue="1" operator="beginsWith" text="Completed">
      <formula>LEFT(E51,LEN("Completed"))="Completed"</formula>
    </cfRule>
    <cfRule type="beginsWith" dxfId="3384" priority="1229" stopIfTrue="1" operator="beginsWith" text="Partial">
      <formula>LEFT(E51,LEN("Partial"))="Partial"</formula>
    </cfRule>
    <cfRule type="beginsWith" dxfId="3383" priority="1230" stopIfTrue="1" operator="beginsWith" text="Missing">
      <formula>LEFT(E51,LEN("Missing"))="Missing"</formula>
    </cfRule>
    <cfRule type="beginsWith" dxfId="3382" priority="1231" stopIfTrue="1" operator="beginsWith" text="Untested">
      <formula>LEFT(E51,LEN("Untested"))="Untested"</formula>
    </cfRule>
    <cfRule type="notContainsBlanks" dxfId="3381" priority="1232" stopIfTrue="1">
      <formula>LEN(TRIM(E51))&gt;0</formula>
    </cfRule>
  </conditionalFormatting>
  <conditionalFormatting sqref="E52">
    <cfRule type="beginsWith" dxfId="3380" priority="1217" stopIfTrue="1" operator="beginsWith" text="Not Applicable">
      <formula>LEFT(E52,LEN("Not Applicable"))="Not Applicable"</formula>
    </cfRule>
    <cfRule type="beginsWith" dxfId="3379" priority="1218" stopIfTrue="1" operator="beginsWith" text="Waived">
      <formula>LEFT(E52,LEN("Waived"))="Waived"</formula>
    </cfRule>
    <cfRule type="beginsWith" dxfId="3378" priority="1219" stopIfTrue="1" operator="beginsWith" text="Pre-Passed">
      <formula>LEFT(E52,LEN("Pre-Passed"))="Pre-Passed"</formula>
    </cfRule>
    <cfRule type="beginsWith" dxfId="3377" priority="1220" stopIfTrue="1" operator="beginsWith" text="Completed">
      <formula>LEFT(E52,LEN("Completed"))="Completed"</formula>
    </cfRule>
    <cfRule type="beginsWith" dxfId="3376" priority="1221" stopIfTrue="1" operator="beginsWith" text="Partial">
      <formula>LEFT(E52,LEN("Partial"))="Partial"</formula>
    </cfRule>
    <cfRule type="beginsWith" dxfId="3375" priority="1222" stopIfTrue="1" operator="beginsWith" text="Missing">
      <formula>LEFT(E52,LEN("Missing"))="Missing"</formula>
    </cfRule>
    <cfRule type="beginsWith" dxfId="3374" priority="1223" stopIfTrue="1" operator="beginsWith" text="Untested">
      <formula>LEFT(E52,LEN("Untested"))="Untested"</formula>
    </cfRule>
    <cfRule type="notContainsBlanks" dxfId="3373" priority="1224" stopIfTrue="1">
      <formula>LEN(TRIM(E52))&gt;0</formula>
    </cfRule>
  </conditionalFormatting>
  <conditionalFormatting sqref="E53">
    <cfRule type="beginsWith" dxfId="3372" priority="1209" stopIfTrue="1" operator="beginsWith" text="Not Applicable">
      <formula>LEFT(E53,LEN("Not Applicable"))="Not Applicable"</formula>
    </cfRule>
    <cfRule type="beginsWith" dxfId="3371" priority="1210" stopIfTrue="1" operator="beginsWith" text="Waived">
      <formula>LEFT(E53,LEN("Waived"))="Waived"</formula>
    </cfRule>
    <cfRule type="beginsWith" dxfId="3370" priority="1211" stopIfTrue="1" operator="beginsWith" text="Pre-Passed">
      <formula>LEFT(E53,LEN("Pre-Passed"))="Pre-Passed"</formula>
    </cfRule>
    <cfRule type="beginsWith" dxfId="3369" priority="1212" stopIfTrue="1" operator="beginsWith" text="Completed">
      <formula>LEFT(E53,LEN("Completed"))="Completed"</formula>
    </cfRule>
    <cfRule type="beginsWith" dxfId="3368" priority="1213" stopIfTrue="1" operator="beginsWith" text="Partial">
      <formula>LEFT(E53,LEN("Partial"))="Partial"</formula>
    </cfRule>
    <cfRule type="beginsWith" dxfId="3367" priority="1214" stopIfTrue="1" operator="beginsWith" text="Missing">
      <formula>LEFT(E53,LEN("Missing"))="Missing"</formula>
    </cfRule>
    <cfRule type="beginsWith" dxfId="3366" priority="1215" stopIfTrue="1" operator="beginsWith" text="Untested">
      <formula>LEFT(E53,LEN("Untested"))="Untested"</formula>
    </cfRule>
    <cfRule type="notContainsBlanks" dxfId="3365" priority="1216" stopIfTrue="1">
      <formula>LEN(TRIM(E53))&gt;0</formula>
    </cfRule>
  </conditionalFormatting>
  <conditionalFormatting sqref="E55">
    <cfRule type="beginsWith" dxfId="3364" priority="1169" stopIfTrue="1" operator="beginsWith" text="Not Applicable">
      <formula>LEFT(E55,LEN("Not Applicable"))="Not Applicable"</formula>
    </cfRule>
    <cfRule type="beginsWith" dxfId="3363" priority="1170" stopIfTrue="1" operator="beginsWith" text="Waived">
      <formula>LEFT(E55,LEN("Waived"))="Waived"</formula>
    </cfRule>
    <cfRule type="beginsWith" dxfId="3362" priority="1171" stopIfTrue="1" operator="beginsWith" text="Pre-Passed">
      <formula>LEFT(E55,LEN("Pre-Passed"))="Pre-Passed"</formula>
    </cfRule>
    <cfRule type="beginsWith" dxfId="3361" priority="1172" stopIfTrue="1" operator="beginsWith" text="Completed">
      <formula>LEFT(E55,LEN("Completed"))="Completed"</formula>
    </cfRule>
    <cfRule type="beginsWith" dxfId="3360" priority="1173" stopIfTrue="1" operator="beginsWith" text="Partial">
      <formula>LEFT(E55,LEN("Partial"))="Partial"</formula>
    </cfRule>
    <cfRule type="beginsWith" dxfId="3359" priority="1174" stopIfTrue="1" operator="beginsWith" text="Missing">
      <formula>LEFT(E55,LEN("Missing"))="Missing"</formula>
    </cfRule>
    <cfRule type="beginsWith" dxfId="3358" priority="1175" stopIfTrue="1" operator="beginsWith" text="Untested">
      <formula>LEFT(E55,LEN("Untested"))="Untested"</formula>
    </cfRule>
    <cfRule type="notContainsBlanks" dxfId="3357" priority="1176" stopIfTrue="1">
      <formula>LEN(TRIM(E55))&gt;0</formula>
    </cfRule>
  </conditionalFormatting>
  <conditionalFormatting sqref="E57">
    <cfRule type="beginsWith" dxfId="3356" priority="1161" stopIfTrue="1" operator="beginsWith" text="Not Applicable">
      <formula>LEFT(E57,LEN("Not Applicable"))="Not Applicable"</formula>
    </cfRule>
    <cfRule type="beginsWith" dxfId="3355" priority="1162" stopIfTrue="1" operator="beginsWith" text="Waived">
      <formula>LEFT(E57,LEN("Waived"))="Waived"</formula>
    </cfRule>
    <cfRule type="beginsWith" dxfId="3354" priority="1163" stopIfTrue="1" operator="beginsWith" text="Pre-Passed">
      <formula>LEFT(E57,LEN("Pre-Passed"))="Pre-Passed"</formula>
    </cfRule>
    <cfRule type="beginsWith" dxfId="3353" priority="1164" stopIfTrue="1" operator="beginsWith" text="Completed">
      <formula>LEFT(E57,LEN("Completed"))="Completed"</formula>
    </cfRule>
    <cfRule type="beginsWith" dxfId="3352" priority="1165" stopIfTrue="1" operator="beginsWith" text="Partial">
      <formula>LEFT(E57,LEN("Partial"))="Partial"</formula>
    </cfRule>
    <cfRule type="beginsWith" dxfId="3351" priority="1166" stopIfTrue="1" operator="beginsWith" text="Missing">
      <formula>LEFT(E57,LEN("Missing"))="Missing"</formula>
    </cfRule>
    <cfRule type="beginsWith" dxfId="3350" priority="1167" stopIfTrue="1" operator="beginsWith" text="Untested">
      <formula>LEFT(E57,LEN("Untested"))="Untested"</formula>
    </cfRule>
    <cfRule type="notContainsBlanks" dxfId="3349" priority="1168" stopIfTrue="1">
      <formula>LEN(TRIM(E57))&gt;0</formula>
    </cfRule>
  </conditionalFormatting>
  <conditionalFormatting sqref="E62">
    <cfRule type="beginsWith" dxfId="3348" priority="1113" stopIfTrue="1" operator="beginsWith" text="Not Applicable">
      <formula>LEFT(E62,LEN("Not Applicable"))="Not Applicable"</formula>
    </cfRule>
    <cfRule type="beginsWith" dxfId="3347" priority="1114" stopIfTrue="1" operator="beginsWith" text="Waived">
      <formula>LEFT(E62,LEN("Waived"))="Waived"</formula>
    </cfRule>
    <cfRule type="beginsWith" dxfId="3346" priority="1115" stopIfTrue="1" operator="beginsWith" text="Pre-Passed">
      <formula>LEFT(E62,LEN("Pre-Passed"))="Pre-Passed"</formula>
    </cfRule>
    <cfRule type="beginsWith" dxfId="3345" priority="1116" stopIfTrue="1" operator="beginsWith" text="Completed">
      <formula>LEFT(E62,LEN("Completed"))="Completed"</formula>
    </cfRule>
    <cfRule type="beginsWith" dxfId="3344" priority="1117" stopIfTrue="1" operator="beginsWith" text="Partial">
      <formula>LEFT(E62,LEN("Partial"))="Partial"</formula>
    </cfRule>
    <cfRule type="beginsWith" dxfId="3343" priority="1118" stopIfTrue="1" operator="beginsWith" text="Missing">
      <formula>LEFT(E62,LEN("Missing"))="Missing"</formula>
    </cfRule>
    <cfRule type="beginsWith" dxfId="3342" priority="1119" stopIfTrue="1" operator="beginsWith" text="Untested">
      <formula>LEFT(E62,LEN("Untested"))="Untested"</formula>
    </cfRule>
    <cfRule type="notContainsBlanks" dxfId="3341" priority="1120" stopIfTrue="1">
      <formula>LEN(TRIM(E62))&gt;0</formula>
    </cfRule>
  </conditionalFormatting>
  <conditionalFormatting sqref="E66">
    <cfRule type="beginsWith" dxfId="3340" priority="1105" stopIfTrue="1" operator="beginsWith" text="Not Applicable">
      <formula>LEFT(E66,LEN("Not Applicable"))="Not Applicable"</formula>
    </cfRule>
    <cfRule type="beginsWith" dxfId="3339" priority="1106" stopIfTrue="1" operator="beginsWith" text="Waived">
      <formula>LEFT(E66,LEN("Waived"))="Waived"</formula>
    </cfRule>
    <cfRule type="beginsWith" dxfId="3338" priority="1107" stopIfTrue="1" operator="beginsWith" text="Pre-Passed">
      <formula>LEFT(E66,LEN("Pre-Passed"))="Pre-Passed"</formula>
    </cfRule>
    <cfRule type="beginsWith" dxfId="3337" priority="1108" stopIfTrue="1" operator="beginsWith" text="Completed">
      <formula>LEFT(E66,LEN("Completed"))="Completed"</formula>
    </cfRule>
    <cfRule type="beginsWith" dxfId="3336" priority="1109" stopIfTrue="1" operator="beginsWith" text="Partial">
      <formula>LEFT(E66,LEN("Partial"))="Partial"</formula>
    </cfRule>
    <cfRule type="beginsWith" dxfId="3335" priority="1110" stopIfTrue="1" operator="beginsWith" text="Missing">
      <formula>LEFT(E66,LEN("Missing"))="Missing"</formula>
    </cfRule>
    <cfRule type="beginsWith" dxfId="3334" priority="1111" stopIfTrue="1" operator="beginsWith" text="Untested">
      <formula>LEFT(E66,LEN("Untested"))="Untested"</formula>
    </cfRule>
    <cfRule type="notContainsBlanks" dxfId="3333" priority="1112" stopIfTrue="1">
      <formula>LEN(TRIM(E66))&gt;0</formula>
    </cfRule>
  </conditionalFormatting>
  <conditionalFormatting sqref="E63">
    <cfRule type="beginsWith" dxfId="3332" priority="1081" stopIfTrue="1" operator="beginsWith" text="Not Applicable">
      <formula>LEFT(E63,LEN("Not Applicable"))="Not Applicable"</formula>
    </cfRule>
    <cfRule type="beginsWith" dxfId="3331" priority="1082" stopIfTrue="1" operator="beginsWith" text="Waived">
      <formula>LEFT(E63,LEN("Waived"))="Waived"</formula>
    </cfRule>
    <cfRule type="beginsWith" dxfId="3330" priority="1083" stopIfTrue="1" operator="beginsWith" text="Pre-Passed">
      <formula>LEFT(E63,LEN("Pre-Passed"))="Pre-Passed"</formula>
    </cfRule>
    <cfRule type="beginsWith" dxfId="3329" priority="1084" stopIfTrue="1" operator="beginsWith" text="Completed">
      <formula>LEFT(E63,LEN("Completed"))="Completed"</formula>
    </cfRule>
    <cfRule type="beginsWith" dxfId="3328" priority="1085" stopIfTrue="1" operator="beginsWith" text="Partial">
      <formula>LEFT(E63,LEN("Partial"))="Partial"</formula>
    </cfRule>
    <cfRule type="beginsWith" dxfId="3327" priority="1086" stopIfTrue="1" operator="beginsWith" text="Missing">
      <formula>LEFT(E63,LEN("Missing"))="Missing"</formula>
    </cfRule>
    <cfRule type="beginsWith" dxfId="3326" priority="1087" stopIfTrue="1" operator="beginsWith" text="Untested">
      <formula>LEFT(E63,LEN("Untested"))="Untested"</formula>
    </cfRule>
    <cfRule type="notContainsBlanks" dxfId="3325" priority="1088" stopIfTrue="1">
      <formula>LEN(TRIM(E63))&gt;0</formula>
    </cfRule>
  </conditionalFormatting>
  <conditionalFormatting sqref="E64">
    <cfRule type="beginsWith" dxfId="3324" priority="1073" stopIfTrue="1" operator="beginsWith" text="Not Applicable">
      <formula>LEFT(E64,LEN("Not Applicable"))="Not Applicable"</formula>
    </cfRule>
    <cfRule type="beginsWith" dxfId="3323" priority="1074" stopIfTrue="1" operator="beginsWith" text="Waived">
      <formula>LEFT(E64,LEN("Waived"))="Waived"</formula>
    </cfRule>
    <cfRule type="beginsWith" dxfId="3322" priority="1075" stopIfTrue="1" operator="beginsWith" text="Pre-Passed">
      <formula>LEFT(E64,LEN("Pre-Passed"))="Pre-Passed"</formula>
    </cfRule>
    <cfRule type="beginsWith" dxfId="3321" priority="1076" stopIfTrue="1" operator="beginsWith" text="Completed">
      <formula>LEFT(E64,LEN("Completed"))="Completed"</formula>
    </cfRule>
    <cfRule type="beginsWith" dxfId="3320" priority="1077" stopIfTrue="1" operator="beginsWith" text="Partial">
      <formula>LEFT(E64,LEN("Partial"))="Partial"</formula>
    </cfRule>
    <cfRule type="beginsWith" dxfId="3319" priority="1078" stopIfTrue="1" operator="beginsWith" text="Missing">
      <formula>LEFT(E64,LEN("Missing"))="Missing"</formula>
    </cfRule>
    <cfRule type="beginsWith" dxfId="3318" priority="1079" stopIfTrue="1" operator="beginsWith" text="Untested">
      <formula>LEFT(E64,LEN("Untested"))="Untested"</formula>
    </cfRule>
    <cfRule type="notContainsBlanks" dxfId="3317" priority="1080" stopIfTrue="1">
      <formula>LEN(TRIM(E64))&gt;0</formula>
    </cfRule>
  </conditionalFormatting>
  <conditionalFormatting sqref="E75 E77">
    <cfRule type="beginsWith" dxfId="3316" priority="1041" stopIfTrue="1" operator="beginsWith" text="Not Applicable">
      <formula>LEFT(E75,LEN("Not Applicable"))="Not Applicable"</formula>
    </cfRule>
    <cfRule type="beginsWith" dxfId="3315" priority="1042" stopIfTrue="1" operator="beginsWith" text="Waived">
      <formula>LEFT(E75,LEN("Waived"))="Waived"</formula>
    </cfRule>
    <cfRule type="beginsWith" dxfId="3314" priority="1043" stopIfTrue="1" operator="beginsWith" text="Pre-Passed">
      <formula>LEFT(E75,LEN("Pre-Passed"))="Pre-Passed"</formula>
    </cfRule>
    <cfRule type="beginsWith" dxfId="3313" priority="1044" stopIfTrue="1" operator="beginsWith" text="Completed">
      <formula>LEFT(E75,LEN("Completed"))="Completed"</formula>
    </cfRule>
    <cfRule type="beginsWith" dxfId="3312" priority="1045" stopIfTrue="1" operator="beginsWith" text="Partial">
      <formula>LEFT(E75,LEN("Partial"))="Partial"</formula>
    </cfRule>
    <cfRule type="beginsWith" dxfId="3311" priority="1046" stopIfTrue="1" operator="beginsWith" text="Missing">
      <formula>LEFT(E75,LEN("Missing"))="Missing"</formula>
    </cfRule>
    <cfRule type="beginsWith" dxfId="3310" priority="1047" stopIfTrue="1" operator="beginsWith" text="Untested">
      <formula>LEFT(E75,LEN("Untested"))="Untested"</formula>
    </cfRule>
    <cfRule type="notContainsBlanks" dxfId="3309" priority="1048" stopIfTrue="1">
      <formula>LEN(TRIM(E75))&gt;0</formula>
    </cfRule>
  </conditionalFormatting>
  <conditionalFormatting sqref="E76">
    <cfRule type="beginsWith" dxfId="3308" priority="1033" stopIfTrue="1" operator="beginsWith" text="Not Applicable">
      <formula>LEFT(E76,LEN("Not Applicable"))="Not Applicable"</formula>
    </cfRule>
    <cfRule type="beginsWith" dxfId="3307" priority="1034" stopIfTrue="1" operator="beginsWith" text="Waived">
      <formula>LEFT(E76,LEN("Waived"))="Waived"</formula>
    </cfRule>
    <cfRule type="beginsWith" dxfId="3306" priority="1035" stopIfTrue="1" operator="beginsWith" text="Pre-Passed">
      <formula>LEFT(E76,LEN("Pre-Passed"))="Pre-Passed"</formula>
    </cfRule>
    <cfRule type="beginsWith" dxfId="3305" priority="1036" stopIfTrue="1" operator="beginsWith" text="Completed">
      <formula>LEFT(E76,LEN("Completed"))="Completed"</formula>
    </cfRule>
    <cfRule type="beginsWith" dxfId="3304" priority="1037" stopIfTrue="1" operator="beginsWith" text="Partial">
      <formula>LEFT(E76,LEN("Partial"))="Partial"</formula>
    </cfRule>
    <cfRule type="beginsWith" dxfId="3303" priority="1038" stopIfTrue="1" operator="beginsWith" text="Missing">
      <formula>LEFT(E76,LEN("Missing"))="Missing"</formula>
    </cfRule>
    <cfRule type="beginsWith" dxfId="3302" priority="1039" stopIfTrue="1" operator="beginsWith" text="Untested">
      <formula>LEFT(E76,LEN("Untested"))="Untested"</formula>
    </cfRule>
    <cfRule type="notContainsBlanks" dxfId="3301" priority="1040" stopIfTrue="1">
      <formula>LEN(TRIM(E76))&gt;0</formula>
    </cfRule>
  </conditionalFormatting>
  <conditionalFormatting sqref="E78">
    <cfRule type="beginsWith" dxfId="3300" priority="1025" stopIfTrue="1" operator="beginsWith" text="Not Applicable">
      <formula>LEFT(E78,LEN("Not Applicable"))="Not Applicable"</formula>
    </cfRule>
    <cfRule type="beginsWith" dxfId="3299" priority="1026" stopIfTrue="1" operator="beginsWith" text="Waived">
      <formula>LEFT(E78,LEN("Waived"))="Waived"</formula>
    </cfRule>
    <cfRule type="beginsWith" dxfId="3298" priority="1027" stopIfTrue="1" operator="beginsWith" text="Pre-Passed">
      <formula>LEFT(E78,LEN("Pre-Passed"))="Pre-Passed"</formula>
    </cfRule>
    <cfRule type="beginsWith" dxfId="3297" priority="1028" stopIfTrue="1" operator="beginsWith" text="Completed">
      <formula>LEFT(E78,LEN("Completed"))="Completed"</formula>
    </cfRule>
    <cfRule type="beginsWith" dxfId="3296" priority="1029" stopIfTrue="1" operator="beginsWith" text="Partial">
      <formula>LEFT(E78,LEN("Partial"))="Partial"</formula>
    </cfRule>
    <cfRule type="beginsWith" dxfId="3295" priority="1030" stopIfTrue="1" operator="beginsWith" text="Missing">
      <formula>LEFT(E78,LEN("Missing"))="Missing"</formula>
    </cfRule>
    <cfRule type="beginsWith" dxfId="3294" priority="1031" stopIfTrue="1" operator="beginsWith" text="Untested">
      <formula>LEFT(E78,LEN("Untested"))="Untested"</formula>
    </cfRule>
    <cfRule type="notContainsBlanks" dxfId="3293" priority="1032" stopIfTrue="1">
      <formula>LEN(TRIM(E78))&gt;0</formula>
    </cfRule>
  </conditionalFormatting>
  <conditionalFormatting sqref="E79 E81">
    <cfRule type="beginsWith" dxfId="3292" priority="1017" stopIfTrue="1" operator="beginsWith" text="Not Applicable">
      <formula>LEFT(E79,LEN("Not Applicable"))="Not Applicable"</formula>
    </cfRule>
    <cfRule type="beginsWith" dxfId="3291" priority="1018" stopIfTrue="1" operator="beginsWith" text="Waived">
      <formula>LEFT(E79,LEN("Waived"))="Waived"</formula>
    </cfRule>
    <cfRule type="beginsWith" dxfId="3290" priority="1019" stopIfTrue="1" operator="beginsWith" text="Pre-Passed">
      <formula>LEFT(E79,LEN("Pre-Passed"))="Pre-Passed"</formula>
    </cfRule>
    <cfRule type="beginsWith" dxfId="3289" priority="1020" stopIfTrue="1" operator="beginsWith" text="Completed">
      <formula>LEFT(E79,LEN("Completed"))="Completed"</formula>
    </cfRule>
    <cfRule type="beginsWith" dxfId="3288" priority="1021" stopIfTrue="1" operator="beginsWith" text="Partial">
      <formula>LEFT(E79,LEN("Partial"))="Partial"</formula>
    </cfRule>
    <cfRule type="beginsWith" dxfId="3287" priority="1022" stopIfTrue="1" operator="beginsWith" text="Missing">
      <formula>LEFT(E79,LEN("Missing"))="Missing"</formula>
    </cfRule>
    <cfRule type="beginsWith" dxfId="3286" priority="1023" stopIfTrue="1" operator="beginsWith" text="Untested">
      <formula>LEFT(E79,LEN("Untested"))="Untested"</formula>
    </cfRule>
    <cfRule type="notContainsBlanks" dxfId="3285" priority="1024" stopIfTrue="1">
      <formula>LEN(TRIM(E79))&gt;0</formula>
    </cfRule>
  </conditionalFormatting>
  <conditionalFormatting sqref="E80">
    <cfRule type="beginsWith" dxfId="3284" priority="1009" stopIfTrue="1" operator="beginsWith" text="Not Applicable">
      <formula>LEFT(E80,LEN("Not Applicable"))="Not Applicable"</formula>
    </cfRule>
    <cfRule type="beginsWith" dxfId="3283" priority="1010" stopIfTrue="1" operator="beginsWith" text="Waived">
      <formula>LEFT(E80,LEN("Waived"))="Waived"</formula>
    </cfRule>
    <cfRule type="beginsWith" dxfId="3282" priority="1011" stopIfTrue="1" operator="beginsWith" text="Pre-Passed">
      <formula>LEFT(E80,LEN("Pre-Passed"))="Pre-Passed"</formula>
    </cfRule>
    <cfRule type="beginsWith" dxfId="3281" priority="1012" stopIfTrue="1" operator="beginsWith" text="Completed">
      <formula>LEFT(E80,LEN("Completed"))="Completed"</formula>
    </cfRule>
    <cfRule type="beginsWith" dxfId="3280" priority="1013" stopIfTrue="1" operator="beginsWith" text="Partial">
      <formula>LEFT(E80,LEN("Partial"))="Partial"</formula>
    </cfRule>
    <cfRule type="beginsWith" dxfId="3279" priority="1014" stopIfTrue="1" operator="beginsWith" text="Missing">
      <formula>LEFT(E80,LEN("Missing"))="Missing"</formula>
    </cfRule>
    <cfRule type="beginsWith" dxfId="3278" priority="1015" stopIfTrue="1" operator="beginsWith" text="Untested">
      <formula>LEFT(E80,LEN("Untested"))="Untested"</formula>
    </cfRule>
    <cfRule type="notContainsBlanks" dxfId="3277" priority="1016" stopIfTrue="1">
      <formula>LEN(TRIM(E80))&gt;0</formula>
    </cfRule>
  </conditionalFormatting>
  <conditionalFormatting sqref="E82">
    <cfRule type="beginsWith" dxfId="3276" priority="1001" stopIfTrue="1" operator="beginsWith" text="Not Applicable">
      <formula>LEFT(E82,LEN("Not Applicable"))="Not Applicable"</formula>
    </cfRule>
    <cfRule type="beginsWith" dxfId="3275" priority="1002" stopIfTrue="1" operator="beginsWith" text="Waived">
      <formula>LEFT(E82,LEN("Waived"))="Waived"</formula>
    </cfRule>
    <cfRule type="beginsWith" dxfId="3274" priority="1003" stopIfTrue="1" operator="beginsWith" text="Pre-Passed">
      <formula>LEFT(E82,LEN("Pre-Passed"))="Pre-Passed"</formula>
    </cfRule>
    <cfRule type="beginsWith" dxfId="3273" priority="1004" stopIfTrue="1" operator="beginsWith" text="Completed">
      <formula>LEFT(E82,LEN("Completed"))="Completed"</formula>
    </cfRule>
    <cfRule type="beginsWith" dxfId="3272" priority="1005" stopIfTrue="1" operator="beginsWith" text="Partial">
      <formula>LEFT(E82,LEN("Partial"))="Partial"</formula>
    </cfRule>
    <cfRule type="beginsWith" dxfId="3271" priority="1006" stopIfTrue="1" operator="beginsWith" text="Missing">
      <formula>LEFT(E82,LEN("Missing"))="Missing"</formula>
    </cfRule>
    <cfRule type="beginsWith" dxfId="3270" priority="1007" stopIfTrue="1" operator="beginsWith" text="Untested">
      <formula>LEFT(E82,LEN("Untested"))="Untested"</formula>
    </cfRule>
    <cfRule type="notContainsBlanks" dxfId="3269" priority="1008" stopIfTrue="1">
      <formula>LEN(TRIM(E82))&gt;0</formula>
    </cfRule>
  </conditionalFormatting>
  <conditionalFormatting sqref="E83">
    <cfRule type="beginsWith" dxfId="3268" priority="993" stopIfTrue="1" operator="beginsWith" text="Not Applicable">
      <formula>LEFT(E83,LEN("Not Applicable"))="Not Applicable"</formula>
    </cfRule>
    <cfRule type="beginsWith" dxfId="3267" priority="994" stopIfTrue="1" operator="beginsWith" text="Waived">
      <formula>LEFT(E83,LEN("Waived"))="Waived"</formula>
    </cfRule>
    <cfRule type="beginsWith" dxfId="3266" priority="995" stopIfTrue="1" operator="beginsWith" text="Pre-Passed">
      <formula>LEFT(E83,LEN("Pre-Passed"))="Pre-Passed"</formula>
    </cfRule>
    <cfRule type="beginsWith" dxfId="3265" priority="996" stopIfTrue="1" operator="beginsWith" text="Completed">
      <formula>LEFT(E83,LEN("Completed"))="Completed"</formula>
    </cfRule>
    <cfRule type="beginsWith" dxfId="3264" priority="997" stopIfTrue="1" operator="beginsWith" text="Partial">
      <formula>LEFT(E83,LEN("Partial"))="Partial"</formula>
    </cfRule>
    <cfRule type="beginsWith" dxfId="3263" priority="998" stopIfTrue="1" operator="beginsWith" text="Missing">
      <formula>LEFT(E83,LEN("Missing"))="Missing"</formula>
    </cfRule>
    <cfRule type="beginsWith" dxfId="3262" priority="999" stopIfTrue="1" operator="beginsWith" text="Untested">
      <formula>LEFT(E83,LEN("Untested"))="Untested"</formula>
    </cfRule>
    <cfRule type="notContainsBlanks" dxfId="3261" priority="1000" stopIfTrue="1">
      <formula>LEN(TRIM(E83))&gt;0</formula>
    </cfRule>
  </conditionalFormatting>
  <conditionalFormatting sqref="E85">
    <cfRule type="beginsWith" dxfId="3260" priority="985" stopIfTrue="1" operator="beginsWith" text="Not Applicable">
      <formula>LEFT(E85,LEN("Not Applicable"))="Not Applicable"</formula>
    </cfRule>
    <cfRule type="beginsWith" dxfId="3259" priority="986" stopIfTrue="1" operator="beginsWith" text="Waived">
      <formula>LEFT(E85,LEN("Waived"))="Waived"</formula>
    </cfRule>
    <cfRule type="beginsWith" dxfId="3258" priority="987" stopIfTrue="1" operator="beginsWith" text="Pre-Passed">
      <formula>LEFT(E85,LEN("Pre-Passed"))="Pre-Passed"</formula>
    </cfRule>
    <cfRule type="beginsWith" dxfId="3257" priority="988" stopIfTrue="1" operator="beginsWith" text="Completed">
      <formula>LEFT(E85,LEN("Completed"))="Completed"</formula>
    </cfRule>
    <cfRule type="beginsWith" dxfId="3256" priority="989" stopIfTrue="1" operator="beginsWith" text="Partial">
      <formula>LEFT(E85,LEN("Partial"))="Partial"</formula>
    </cfRule>
    <cfRule type="beginsWith" dxfId="3255" priority="990" stopIfTrue="1" operator="beginsWith" text="Missing">
      <formula>LEFT(E85,LEN("Missing"))="Missing"</formula>
    </cfRule>
    <cfRule type="beginsWith" dxfId="3254" priority="991" stopIfTrue="1" operator="beginsWith" text="Untested">
      <formula>LEFT(E85,LEN("Untested"))="Untested"</formula>
    </cfRule>
    <cfRule type="notContainsBlanks" dxfId="3253" priority="992" stopIfTrue="1">
      <formula>LEN(TRIM(E85))&gt;0</formula>
    </cfRule>
  </conditionalFormatting>
  <conditionalFormatting sqref="E86">
    <cfRule type="beginsWith" dxfId="3252" priority="977" stopIfTrue="1" operator="beginsWith" text="Not Applicable">
      <formula>LEFT(E86,LEN("Not Applicable"))="Not Applicable"</formula>
    </cfRule>
    <cfRule type="beginsWith" dxfId="3251" priority="978" stopIfTrue="1" operator="beginsWith" text="Waived">
      <formula>LEFT(E86,LEN("Waived"))="Waived"</formula>
    </cfRule>
    <cfRule type="beginsWith" dxfId="3250" priority="979" stopIfTrue="1" operator="beginsWith" text="Pre-Passed">
      <formula>LEFT(E86,LEN("Pre-Passed"))="Pre-Passed"</formula>
    </cfRule>
    <cfRule type="beginsWith" dxfId="3249" priority="980" stopIfTrue="1" operator="beginsWith" text="Completed">
      <formula>LEFT(E86,LEN("Completed"))="Completed"</formula>
    </cfRule>
    <cfRule type="beginsWith" dxfId="3248" priority="981" stopIfTrue="1" operator="beginsWith" text="Partial">
      <formula>LEFT(E86,LEN("Partial"))="Partial"</formula>
    </cfRule>
    <cfRule type="beginsWith" dxfId="3247" priority="982" stopIfTrue="1" operator="beginsWith" text="Missing">
      <formula>LEFT(E86,LEN("Missing"))="Missing"</formula>
    </cfRule>
    <cfRule type="beginsWith" dxfId="3246" priority="983" stopIfTrue="1" operator="beginsWith" text="Untested">
      <formula>LEFT(E86,LEN("Untested"))="Untested"</formula>
    </cfRule>
    <cfRule type="notContainsBlanks" dxfId="3245" priority="984" stopIfTrue="1">
      <formula>LEN(TRIM(E86))&gt;0</formula>
    </cfRule>
  </conditionalFormatting>
  <conditionalFormatting sqref="E90">
    <cfRule type="beginsWith" dxfId="3244" priority="953" stopIfTrue="1" operator="beginsWith" text="Not Applicable">
      <formula>LEFT(E90,LEN("Not Applicable"))="Not Applicable"</formula>
    </cfRule>
    <cfRule type="beginsWith" dxfId="3243" priority="954" stopIfTrue="1" operator="beginsWith" text="Waived">
      <formula>LEFT(E90,LEN("Waived"))="Waived"</formula>
    </cfRule>
    <cfRule type="beginsWith" dxfId="3242" priority="955" stopIfTrue="1" operator="beginsWith" text="Pre-Passed">
      <formula>LEFT(E90,LEN("Pre-Passed"))="Pre-Passed"</formula>
    </cfRule>
    <cfRule type="beginsWith" dxfId="3241" priority="956" stopIfTrue="1" operator="beginsWith" text="Completed">
      <formula>LEFT(E90,LEN("Completed"))="Completed"</formula>
    </cfRule>
    <cfRule type="beginsWith" dxfId="3240" priority="957" stopIfTrue="1" operator="beginsWith" text="Partial">
      <formula>LEFT(E90,LEN("Partial"))="Partial"</formula>
    </cfRule>
    <cfRule type="beginsWith" dxfId="3239" priority="958" stopIfTrue="1" operator="beginsWith" text="Missing">
      <formula>LEFT(E90,LEN("Missing"))="Missing"</formula>
    </cfRule>
    <cfRule type="beginsWith" dxfId="3238" priority="959" stopIfTrue="1" operator="beginsWith" text="Untested">
      <formula>LEFT(E90,LEN("Untested"))="Untested"</formula>
    </cfRule>
    <cfRule type="notContainsBlanks" dxfId="3237" priority="960" stopIfTrue="1">
      <formula>LEN(TRIM(E90))&gt;0</formula>
    </cfRule>
  </conditionalFormatting>
  <conditionalFormatting sqref="E93">
    <cfRule type="beginsWith" dxfId="3236" priority="937" stopIfTrue="1" operator="beginsWith" text="Not Applicable">
      <formula>LEFT(E93,LEN("Not Applicable"))="Not Applicable"</formula>
    </cfRule>
    <cfRule type="beginsWith" dxfId="3235" priority="938" stopIfTrue="1" operator="beginsWith" text="Waived">
      <formula>LEFT(E93,LEN("Waived"))="Waived"</formula>
    </cfRule>
    <cfRule type="beginsWith" dxfId="3234" priority="939" stopIfTrue="1" operator="beginsWith" text="Pre-Passed">
      <formula>LEFT(E93,LEN("Pre-Passed"))="Pre-Passed"</formula>
    </cfRule>
    <cfRule type="beginsWith" dxfId="3233" priority="940" stopIfTrue="1" operator="beginsWith" text="Completed">
      <formula>LEFT(E93,LEN("Completed"))="Completed"</formula>
    </cfRule>
    <cfRule type="beginsWith" dxfId="3232" priority="941" stopIfTrue="1" operator="beginsWith" text="Partial">
      <formula>LEFT(E93,LEN("Partial"))="Partial"</formula>
    </cfRule>
    <cfRule type="beginsWith" dxfId="3231" priority="942" stopIfTrue="1" operator="beginsWith" text="Missing">
      <formula>LEFT(E93,LEN("Missing"))="Missing"</formula>
    </cfRule>
    <cfRule type="beginsWith" dxfId="3230" priority="943" stopIfTrue="1" operator="beginsWith" text="Untested">
      <formula>LEFT(E93,LEN("Untested"))="Untested"</formula>
    </cfRule>
    <cfRule type="notContainsBlanks" dxfId="3229" priority="944" stopIfTrue="1">
      <formula>LEN(TRIM(E93))&gt;0</formula>
    </cfRule>
  </conditionalFormatting>
  <conditionalFormatting sqref="E95">
    <cfRule type="beginsWith" dxfId="3228" priority="921" stopIfTrue="1" operator="beginsWith" text="Not Applicable">
      <formula>LEFT(E95,LEN("Not Applicable"))="Not Applicable"</formula>
    </cfRule>
    <cfRule type="beginsWith" dxfId="3227" priority="922" stopIfTrue="1" operator="beginsWith" text="Waived">
      <formula>LEFT(E95,LEN("Waived"))="Waived"</formula>
    </cfRule>
    <cfRule type="beginsWith" dxfId="3226" priority="923" stopIfTrue="1" operator="beginsWith" text="Pre-Passed">
      <formula>LEFT(E95,LEN("Pre-Passed"))="Pre-Passed"</formula>
    </cfRule>
    <cfRule type="beginsWith" dxfId="3225" priority="924" stopIfTrue="1" operator="beginsWith" text="Completed">
      <formula>LEFT(E95,LEN("Completed"))="Completed"</formula>
    </cfRule>
    <cfRule type="beginsWith" dxfId="3224" priority="925" stopIfTrue="1" operator="beginsWith" text="Partial">
      <formula>LEFT(E95,LEN("Partial"))="Partial"</formula>
    </cfRule>
    <cfRule type="beginsWith" dxfId="3223" priority="926" stopIfTrue="1" operator="beginsWith" text="Missing">
      <formula>LEFT(E95,LEN("Missing"))="Missing"</formula>
    </cfRule>
    <cfRule type="beginsWith" dxfId="3222" priority="927" stopIfTrue="1" operator="beginsWith" text="Untested">
      <formula>LEFT(E95,LEN("Untested"))="Untested"</formula>
    </cfRule>
    <cfRule type="notContainsBlanks" dxfId="3221" priority="928" stopIfTrue="1">
      <formula>LEN(TRIM(E95))&gt;0</formula>
    </cfRule>
  </conditionalFormatting>
  <conditionalFormatting sqref="E96">
    <cfRule type="beginsWith" dxfId="3220" priority="913" stopIfTrue="1" operator="beginsWith" text="Not Applicable">
      <formula>LEFT(E96,LEN("Not Applicable"))="Not Applicable"</formula>
    </cfRule>
    <cfRule type="beginsWith" dxfId="3219" priority="914" stopIfTrue="1" operator="beginsWith" text="Waived">
      <formula>LEFT(E96,LEN("Waived"))="Waived"</formula>
    </cfRule>
    <cfRule type="beginsWith" dxfId="3218" priority="915" stopIfTrue="1" operator="beginsWith" text="Pre-Passed">
      <formula>LEFT(E96,LEN("Pre-Passed"))="Pre-Passed"</formula>
    </cfRule>
    <cfRule type="beginsWith" dxfId="3217" priority="916" stopIfTrue="1" operator="beginsWith" text="Completed">
      <formula>LEFT(E96,LEN("Completed"))="Completed"</formula>
    </cfRule>
    <cfRule type="beginsWith" dxfId="3216" priority="917" stopIfTrue="1" operator="beginsWith" text="Partial">
      <formula>LEFT(E96,LEN("Partial"))="Partial"</formula>
    </cfRule>
    <cfRule type="beginsWith" dxfId="3215" priority="918" stopIfTrue="1" operator="beginsWith" text="Missing">
      <formula>LEFT(E96,LEN("Missing"))="Missing"</formula>
    </cfRule>
    <cfRule type="beginsWith" dxfId="3214" priority="919" stopIfTrue="1" operator="beginsWith" text="Untested">
      <formula>LEFT(E96,LEN("Untested"))="Untested"</formula>
    </cfRule>
    <cfRule type="notContainsBlanks" dxfId="3213" priority="920" stopIfTrue="1">
      <formula>LEN(TRIM(E96))&gt;0</formula>
    </cfRule>
  </conditionalFormatting>
  <conditionalFormatting sqref="E98">
    <cfRule type="beginsWith" dxfId="3212" priority="905" stopIfTrue="1" operator="beginsWith" text="Not Applicable">
      <formula>LEFT(E98,LEN("Not Applicable"))="Not Applicable"</formula>
    </cfRule>
    <cfRule type="beginsWith" dxfId="3211" priority="906" stopIfTrue="1" operator="beginsWith" text="Waived">
      <formula>LEFT(E98,LEN("Waived"))="Waived"</formula>
    </cfRule>
    <cfRule type="beginsWith" dxfId="3210" priority="907" stopIfTrue="1" operator="beginsWith" text="Pre-Passed">
      <formula>LEFT(E98,LEN("Pre-Passed"))="Pre-Passed"</formula>
    </cfRule>
    <cfRule type="beginsWith" dxfId="3209" priority="908" stopIfTrue="1" operator="beginsWith" text="Completed">
      <formula>LEFT(E98,LEN("Completed"))="Completed"</formula>
    </cfRule>
    <cfRule type="beginsWith" dxfId="3208" priority="909" stopIfTrue="1" operator="beginsWith" text="Partial">
      <formula>LEFT(E98,LEN("Partial"))="Partial"</formula>
    </cfRule>
    <cfRule type="beginsWith" dxfId="3207" priority="910" stopIfTrue="1" operator="beginsWith" text="Missing">
      <formula>LEFT(E98,LEN("Missing"))="Missing"</formula>
    </cfRule>
    <cfRule type="beginsWith" dxfId="3206" priority="911" stopIfTrue="1" operator="beginsWith" text="Untested">
      <formula>LEFT(E98,LEN("Untested"))="Untested"</formula>
    </cfRule>
    <cfRule type="notContainsBlanks" dxfId="3205" priority="912" stopIfTrue="1">
      <formula>LEN(TRIM(E98))&gt;0</formula>
    </cfRule>
  </conditionalFormatting>
  <conditionalFormatting sqref="E99">
    <cfRule type="beginsWith" dxfId="3204" priority="897" stopIfTrue="1" operator="beginsWith" text="Not Applicable">
      <formula>LEFT(E99,LEN("Not Applicable"))="Not Applicable"</formula>
    </cfRule>
    <cfRule type="beginsWith" dxfId="3203" priority="898" stopIfTrue="1" operator="beginsWith" text="Waived">
      <formula>LEFT(E99,LEN("Waived"))="Waived"</formula>
    </cfRule>
    <cfRule type="beginsWith" dxfId="3202" priority="899" stopIfTrue="1" operator="beginsWith" text="Pre-Passed">
      <formula>LEFT(E99,LEN("Pre-Passed"))="Pre-Passed"</formula>
    </cfRule>
    <cfRule type="beginsWith" dxfId="3201" priority="900" stopIfTrue="1" operator="beginsWith" text="Completed">
      <formula>LEFT(E99,LEN("Completed"))="Completed"</formula>
    </cfRule>
    <cfRule type="beginsWith" dxfId="3200" priority="901" stopIfTrue="1" operator="beginsWith" text="Partial">
      <formula>LEFT(E99,LEN("Partial"))="Partial"</formula>
    </cfRule>
    <cfRule type="beginsWith" dxfId="3199" priority="902" stopIfTrue="1" operator="beginsWith" text="Missing">
      <formula>LEFT(E99,LEN("Missing"))="Missing"</formula>
    </cfRule>
    <cfRule type="beginsWith" dxfId="3198" priority="903" stopIfTrue="1" operator="beginsWith" text="Untested">
      <formula>LEFT(E99,LEN("Untested"))="Untested"</formula>
    </cfRule>
    <cfRule type="notContainsBlanks" dxfId="3197" priority="904" stopIfTrue="1">
      <formula>LEN(TRIM(E99))&gt;0</formula>
    </cfRule>
  </conditionalFormatting>
  <conditionalFormatting sqref="E101">
    <cfRule type="beginsWith" dxfId="3196" priority="881" stopIfTrue="1" operator="beginsWith" text="Not Applicable">
      <formula>LEFT(E101,LEN("Not Applicable"))="Not Applicable"</formula>
    </cfRule>
    <cfRule type="beginsWith" dxfId="3195" priority="882" stopIfTrue="1" operator="beginsWith" text="Waived">
      <formula>LEFT(E101,LEN("Waived"))="Waived"</formula>
    </cfRule>
    <cfRule type="beginsWith" dxfId="3194" priority="883" stopIfTrue="1" operator="beginsWith" text="Pre-Passed">
      <formula>LEFT(E101,LEN("Pre-Passed"))="Pre-Passed"</formula>
    </cfRule>
    <cfRule type="beginsWith" dxfId="3193" priority="884" stopIfTrue="1" operator="beginsWith" text="Completed">
      <formula>LEFT(E101,LEN("Completed"))="Completed"</formula>
    </cfRule>
    <cfRule type="beginsWith" dxfId="3192" priority="885" stopIfTrue="1" operator="beginsWith" text="Partial">
      <formula>LEFT(E101,LEN("Partial"))="Partial"</formula>
    </cfRule>
    <cfRule type="beginsWith" dxfId="3191" priority="886" stopIfTrue="1" operator="beginsWith" text="Missing">
      <formula>LEFT(E101,LEN("Missing"))="Missing"</formula>
    </cfRule>
    <cfRule type="beginsWith" dxfId="3190" priority="887" stopIfTrue="1" operator="beginsWith" text="Untested">
      <formula>LEFT(E101,LEN("Untested"))="Untested"</formula>
    </cfRule>
    <cfRule type="notContainsBlanks" dxfId="3189" priority="888" stopIfTrue="1">
      <formula>LEN(TRIM(E101))&gt;0</formula>
    </cfRule>
  </conditionalFormatting>
  <conditionalFormatting sqref="E102">
    <cfRule type="beginsWith" dxfId="3188" priority="873" stopIfTrue="1" operator="beginsWith" text="Not Applicable">
      <formula>LEFT(E102,LEN("Not Applicable"))="Not Applicable"</formula>
    </cfRule>
    <cfRule type="beginsWith" dxfId="3187" priority="874" stopIfTrue="1" operator="beginsWith" text="Waived">
      <formula>LEFT(E102,LEN("Waived"))="Waived"</formula>
    </cfRule>
    <cfRule type="beginsWith" dxfId="3186" priority="875" stopIfTrue="1" operator="beginsWith" text="Pre-Passed">
      <formula>LEFT(E102,LEN("Pre-Passed"))="Pre-Passed"</formula>
    </cfRule>
    <cfRule type="beginsWith" dxfId="3185" priority="876" stopIfTrue="1" operator="beginsWith" text="Completed">
      <formula>LEFT(E102,LEN("Completed"))="Completed"</formula>
    </cfRule>
    <cfRule type="beginsWith" dxfId="3184" priority="877" stopIfTrue="1" operator="beginsWith" text="Partial">
      <formula>LEFT(E102,LEN("Partial"))="Partial"</formula>
    </cfRule>
    <cfRule type="beginsWith" dxfId="3183" priority="878" stopIfTrue="1" operator="beginsWith" text="Missing">
      <formula>LEFT(E102,LEN("Missing"))="Missing"</formula>
    </cfRule>
    <cfRule type="beginsWith" dxfId="3182" priority="879" stopIfTrue="1" operator="beginsWith" text="Untested">
      <formula>LEFT(E102,LEN("Untested"))="Untested"</formula>
    </cfRule>
    <cfRule type="notContainsBlanks" dxfId="3181" priority="880" stopIfTrue="1">
      <formula>LEN(TRIM(E102))&gt;0</formula>
    </cfRule>
  </conditionalFormatting>
  <conditionalFormatting sqref="E103">
    <cfRule type="beginsWith" dxfId="3180" priority="865" stopIfTrue="1" operator="beginsWith" text="Not Applicable">
      <formula>LEFT(E103,LEN("Not Applicable"))="Not Applicable"</formula>
    </cfRule>
    <cfRule type="beginsWith" dxfId="3179" priority="866" stopIfTrue="1" operator="beginsWith" text="Waived">
      <formula>LEFT(E103,LEN("Waived"))="Waived"</formula>
    </cfRule>
    <cfRule type="beginsWith" dxfId="3178" priority="867" stopIfTrue="1" operator="beginsWith" text="Pre-Passed">
      <formula>LEFT(E103,LEN("Pre-Passed"))="Pre-Passed"</formula>
    </cfRule>
    <cfRule type="beginsWith" dxfId="3177" priority="868" stopIfTrue="1" operator="beginsWith" text="Completed">
      <formula>LEFT(E103,LEN("Completed"))="Completed"</formula>
    </cfRule>
    <cfRule type="beginsWith" dxfId="3176" priority="869" stopIfTrue="1" operator="beginsWith" text="Partial">
      <formula>LEFT(E103,LEN("Partial"))="Partial"</formula>
    </cfRule>
    <cfRule type="beginsWith" dxfId="3175" priority="870" stopIfTrue="1" operator="beginsWith" text="Missing">
      <formula>LEFT(E103,LEN("Missing"))="Missing"</formula>
    </cfRule>
    <cfRule type="beginsWith" dxfId="3174" priority="871" stopIfTrue="1" operator="beginsWith" text="Untested">
      <formula>LEFT(E103,LEN("Untested"))="Untested"</formula>
    </cfRule>
    <cfRule type="notContainsBlanks" dxfId="3173" priority="872" stopIfTrue="1">
      <formula>LEN(TRIM(E103))&gt;0</formula>
    </cfRule>
  </conditionalFormatting>
  <conditionalFormatting sqref="E104">
    <cfRule type="beginsWith" dxfId="3172" priority="857" stopIfTrue="1" operator="beginsWith" text="Not Applicable">
      <formula>LEFT(E104,LEN("Not Applicable"))="Not Applicable"</formula>
    </cfRule>
    <cfRule type="beginsWith" dxfId="3171" priority="858" stopIfTrue="1" operator="beginsWith" text="Waived">
      <formula>LEFT(E104,LEN("Waived"))="Waived"</formula>
    </cfRule>
    <cfRule type="beginsWith" dxfId="3170" priority="859" stopIfTrue="1" operator="beginsWith" text="Pre-Passed">
      <formula>LEFT(E104,LEN("Pre-Passed"))="Pre-Passed"</formula>
    </cfRule>
    <cfRule type="beginsWith" dxfId="3169" priority="860" stopIfTrue="1" operator="beginsWith" text="Completed">
      <formula>LEFT(E104,LEN("Completed"))="Completed"</formula>
    </cfRule>
    <cfRule type="beginsWith" dxfId="3168" priority="861" stopIfTrue="1" operator="beginsWith" text="Partial">
      <formula>LEFT(E104,LEN("Partial"))="Partial"</formula>
    </cfRule>
    <cfRule type="beginsWith" dxfId="3167" priority="862" stopIfTrue="1" operator="beginsWith" text="Missing">
      <formula>LEFT(E104,LEN("Missing"))="Missing"</formula>
    </cfRule>
    <cfRule type="beginsWith" dxfId="3166" priority="863" stopIfTrue="1" operator="beginsWith" text="Untested">
      <formula>LEFT(E104,LEN("Untested"))="Untested"</formula>
    </cfRule>
    <cfRule type="notContainsBlanks" dxfId="3165" priority="864" stopIfTrue="1">
      <formula>LEN(TRIM(E104))&gt;0</formula>
    </cfRule>
  </conditionalFormatting>
  <conditionalFormatting sqref="E105">
    <cfRule type="beginsWith" dxfId="3164" priority="849" stopIfTrue="1" operator="beginsWith" text="Not Applicable">
      <formula>LEFT(E105,LEN("Not Applicable"))="Not Applicable"</formula>
    </cfRule>
    <cfRule type="beginsWith" dxfId="3163" priority="850" stopIfTrue="1" operator="beginsWith" text="Waived">
      <formula>LEFT(E105,LEN("Waived"))="Waived"</formula>
    </cfRule>
    <cfRule type="beginsWith" dxfId="3162" priority="851" stopIfTrue="1" operator="beginsWith" text="Pre-Passed">
      <formula>LEFT(E105,LEN("Pre-Passed"))="Pre-Passed"</formula>
    </cfRule>
    <cfRule type="beginsWith" dxfId="3161" priority="852" stopIfTrue="1" operator="beginsWith" text="Completed">
      <formula>LEFT(E105,LEN("Completed"))="Completed"</formula>
    </cfRule>
    <cfRule type="beginsWith" dxfId="3160" priority="853" stopIfTrue="1" operator="beginsWith" text="Partial">
      <formula>LEFT(E105,LEN("Partial"))="Partial"</formula>
    </cfRule>
    <cfRule type="beginsWith" dxfId="3159" priority="854" stopIfTrue="1" operator="beginsWith" text="Missing">
      <formula>LEFT(E105,LEN("Missing"))="Missing"</formula>
    </cfRule>
    <cfRule type="beginsWith" dxfId="3158" priority="855" stopIfTrue="1" operator="beginsWith" text="Untested">
      <formula>LEFT(E105,LEN("Untested"))="Untested"</formula>
    </cfRule>
    <cfRule type="notContainsBlanks" dxfId="3157" priority="856" stopIfTrue="1">
      <formula>LEN(TRIM(E105))&gt;0</formula>
    </cfRule>
  </conditionalFormatting>
  <conditionalFormatting sqref="E106">
    <cfRule type="beginsWith" dxfId="3156" priority="841" stopIfTrue="1" operator="beginsWith" text="Not Applicable">
      <formula>LEFT(E106,LEN("Not Applicable"))="Not Applicable"</formula>
    </cfRule>
    <cfRule type="beginsWith" dxfId="3155" priority="842" stopIfTrue="1" operator="beginsWith" text="Waived">
      <formula>LEFT(E106,LEN("Waived"))="Waived"</formula>
    </cfRule>
    <cfRule type="beginsWith" dxfId="3154" priority="843" stopIfTrue="1" operator="beginsWith" text="Pre-Passed">
      <formula>LEFT(E106,LEN("Pre-Passed"))="Pre-Passed"</formula>
    </cfRule>
    <cfRule type="beginsWith" dxfId="3153" priority="844" stopIfTrue="1" operator="beginsWith" text="Completed">
      <formula>LEFT(E106,LEN("Completed"))="Completed"</formula>
    </cfRule>
    <cfRule type="beginsWith" dxfId="3152" priority="845" stopIfTrue="1" operator="beginsWith" text="Partial">
      <formula>LEFT(E106,LEN("Partial"))="Partial"</formula>
    </cfRule>
    <cfRule type="beginsWith" dxfId="3151" priority="846" stopIfTrue="1" operator="beginsWith" text="Missing">
      <formula>LEFT(E106,LEN("Missing"))="Missing"</formula>
    </cfRule>
    <cfRule type="beginsWith" dxfId="3150" priority="847" stopIfTrue="1" operator="beginsWith" text="Untested">
      <formula>LEFT(E106,LEN("Untested"))="Untested"</formula>
    </cfRule>
    <cfRule type="notContainsBlanks" dxfId="3149" priority="848" stopIfTrue="1">
      <formula>LEN(TRIM(E106))&gt;0</formula>
    </cfRule>
  </conditionalFormatting>
  <conditionalFormatting sqref="E109">
    <cfRule type="beginsWith" dxfId="3148" priority="825" stopIfTrue="1" operator="beginsWith" text="Not Applicable">
      <formula>LEFT(E109,LEN("Not Applicable"))="Not Applicable"</formula>
    </cfRule>
    <cfRule type="beginsWith" dxfId="3147" priority="826" stopIfTrue="1" operator="beginsWith" text="Waived">
      <formula>LEFT(E109,LEN("Waived"))="Waived"</formula>
    </cfRule>
    <cfRule type="beginsWith" dxfId="3146" priority="827" stopIfTrue="1" operator="beginsWith" text="Pre-Passed">
      <formula>LEFT(E109,LEN("Pre-Passed"))="Pre-Passed"</formula>
    </cfRule>
    <cfRule type="beginsWith" dxfId="3145" priority="828" stopIfTrue="1" operator="beginsWith" text="Completed">
      <formula>LEFT(E109,LEN("Completed"))="Completed"</formula>
    </cfRule>
    <cfRule type="beginsWith" dxfId="3144" priority="829" stopIfTrue="1" operator="beginsWith" text="Partial">
      <formula>LEFT(E109,LEN("Partial"))="Partial"</formula>
    </cfRule>
    <cfRule type="beginsWith" dxfId="3143" priority="830" stopIfTrue="1" operator="beginsWith" text="Missing">
      <formula>LEFT(E109,LEN("Missing"))="Missing"</formula>
    </cfRule>
    <cfRule type="beginsWith" dxfId="3142" priority="831" stopIfTrue="1" operator="beginsWith" text="Untested">
      <formula>LEFT(E109,LEN("Untested"))="Untested"</formula>
    </cfRule>
    <cfRule type="notContainsBlanks" dxfId="3141" priority="832" stopIfTrue="1">
      <formula>LEN(TRIM(E109))&gt;0</formula>
    </cfRule>
  </conditionalFormatting>
  <conditionalFormatting sqref="E110">
    <cfRule type="beginsWith" dxfId="3140" priority="817" stopIfTrue="1" operator="beginsWith" text="Not Applicable">
      <formula>LEFT(E110,LEN("Not Applicable"))="Not Applicable"</formula>
    </cfRule>
    <cfRule type="beginsWith" dxfId="3139" priority="818" stopIfTrue="1" operator="beginsWith" text="Waived">
      <formula>LEFT(E110,LEN("Waived"))="Waived"</formula>
    </cfRule>
    <cfRule type="beginsWith" dxfId="3138" priority="819" stopIfTrue="1" operator="beginsWith" text="Pre-Passed">
      <formula>LEFT(E110,LEN("Pre-Passed"))="Pre-Passed"</formula>
    </cfRule>
    <cfRule type="beginsWith" dxfId="3137" priority="820" stopIfTrue="1" operator="beginsWith" text="Completed">
      <formula>LEFT(E110,LEN("Completed"))="Completed"</formula>
    </cfRule>
    <cfRule type="beginsWith" dxfId="3136" priority="821" stopIfTrue="1" operator="beginsWith" text="Partial">
      <formula>LEFT(E110,LEN("Partial"))="Partial"</formula>
    </cfRule>
    <cfRule type="beginsWith" dxfId="3135" priority="822" stopIfTrue="1" operator="beginsWith" text="Missing">
      <formula>LEFT(E110,LEN("Missing"))="Missing"</formula>
    </cfRule>
    <cfRule type="beginsWith" dxfId="3134" priority="823" stopIfTrue="1" operator="beginsWith" text="Untested">
      <formula>LEFT(E110,LEN("Untested"))="Untested"</formula>
    </cfRule>
    <cfRule type="notContainsBlanks" dxfId="3133" priority="824" stopIfTrue="1">
      <formula>LEN(TRIM(E110))&gt;0</formula>
    </cfRule>
  </conditionalFormatting>
  <conditionalFormatting sqref="E111">
    <cfRule type="beginsWith" dxfId="3132" priority="809" stopIfTrue="1" operator="beginsWith" text="Not Applicable">
      <formula>LEFT(E111,LEN("Not Applicable"))="Not Applicable"</formula>
    </cfRule>
    <cfRule type="beginsWith" dxfId="3131" priority="810" stopIfTrue="1" operator="beginsWith" text="Waived">
      <formula>LEFT(E111,LEN("Waived"))="Waived"</formula>
    </cfRule>
    <cfRule type="beginsWith" dxfId="3130" priority="811" stopIfTrue="1" operator="beginsWith" text="Pre-Passed">
      <formula>LEFT(E111,LEN("Pre-Passed"))="Pre-Passed"</formula>
    </cfRule>
    <cfRule type="beginsWith" dxfId="3129" priority="812" stopIfTrue="1" operator="beginsWith" text="Completed">
      <formula>LEFT(E111,LEN("Completed"))="Completed"</formula>
    </cfRule>
    <cfRule type="beginsWith" dxfId="3128" priority="813" stopIfTrue="1" operator="beginsWith" text="Partial">
      <formula>LEFT(E111,LEN("Partial"))="Partial"</formula>
    </cfRule>
    <cfRule type="beginsWith" dxfId="3127" priority="814" stopIfTrue="1" operator="beginsWith" text="Missing">
      <formula>LEFT(E111,LEN("Missing"))="Missing"</formula>
    </cfRule>
    <cfRule type="beginsWith" dxfId="3126" priority="815" stopIfTrue="1" operator="beginsWith" text="Untested">
      <formula>LEFT(E111,LEN("Untested"))="Untested"</formula>
    </cfRule>
    <cfRule type="notContainsBlanks" dxfId="3125" priority="816" stopIfTrue="1">
      <formula>LEN(TRIM(E111))&gt;0</formula>
    </cfRule>
  </conditionalFormatting>
  <conditionalFormatting sqref="E113">
    <cfRule type="beginsWith" dxfId="3124" priority="801" stopIfTrue="1" operator="beginsWith" text="Not Applicable">
      <formula>LEFT(E113,LEN("Not Applicable"))="Not Applicable"</formula>
    </cfRule>
    <cfRule type="beginsWith" dxfId="3123" priority="802" stopIfTrue="1" operator="beginsWith" text="Waived">
      <formula>LEFT(E113,LEN("Waived"))="Waived"</formula>
    </cfRule>
    <cfRule type="beginsWith" dxfId="3122" priority="803" stopIfTrue="1" operator="beginsWith" text="Pre-Passed">
      <formula>LEFT(E113,LEN("Pre-Passed"))="Pre-Passed"</formula>
    </cfRule>
    <cfRule type="beginsWith" dxfId="3121" priority="804" stopIfTrue="1" operator="beginsWith" text="Completed">
      <formula>LEFT(E113,LEN("Completed"))="Completed"</formula>
    </cfRule>
    <cfRule type="beginsWith" dxfId="3120" priority="805" stopIfTrue="1" operator="beginsWith" text="Partial">
      <formula>LEFT(E113,LEN("Partial"))="Partial"</formula>
    </cfRule>
    <cfRule type="beginsWith" dxfId="3119" priority="806" stopIfTrue="1" operator="beginsWith" text="Missing">
      <formula>LEFT(E113,LEN("Missing"))="Missing"</formula>
    </cfRule>
    <cfRule type="beginsWith" dxfId="3118" priority="807" stopIfTrue="1" operator="beginsWith" text="Untested">
      <formula>LEFT(E113,LEN("Untested"))="Untested"</formula>
    </cfRule>
    <cfRule type="notContainsBlanks" dxfId="3117" priority="808" stopIfTrue="1">
      <formula>LEN(TRIM(E113))&gt;0</formula>
    </cfRule>
  </conditionalFormatting>
  <conditionalFormatting sqref="E114">
    <cfRule type="beginsWith" dxfId="3116" priority="793" stopIfTrue="1" operator="beginsWith" text="Not Applicable">
      <formula>LEFT(E114,LEN("Not Applicable"))="Not Applicable"</formula>
    </cfRule>
    <cfRule type="beginsWith" dxfId="3115" priority="794" stopIfTrue="1" operator="beginsWith" text="Waived">
      <formula>LEFT(E114,LEN("Waived"))="Waived"</formula>
    </cfRule>
    <cfRule type="beginsWith" dxfId="3114" priority="795" stopIfTrue="1" operator="beginsWith" text="Pre-Passed">
      <formula>LEFT(E114,LEN("Pre-Passed"))="Pre-Passed"</formula>
    </cfRule>
    <cfRule type="beginsWith" dxfId="3113" priority="796" stopIfTrue="1" operator="beginsWith" text="Completed">
      <formula>LEFT(E114,LEN("Completed"))="Completed"</formula>
    </cfRule>
    <cfRule type="beginsWith" dxfId="3112" priority="797" stopIfTrue="1" operator="beginsWith" text="Partial">
      <formula>LEFT(E114,LEN("Partial"))="Partial"</formula>
    </cfRule>
    <cfRule type="beginsWith" dxfId="3111" priority="798" stopIfTrue="1" operator="beginsWith" text="Missing">
      <formula>LEFT(E114,LEN("Missing"))="Missing"</formula>
    </cfRule>
    <cfRule type="beginsWith" dxfId="3110" priority="799" stopIfTrue="1" operator="beginsWith" text="Untested">
      <formula>LEFT(E114,LEN("Untested"))="Untested"</formula>
    </cfRule>
    <cfRule type="notContainsBlanks" dxfId="3109" priority="800" stopIfTrue="1">
      <formula>LEN(TRIM(E114))&gt;0</formula>
    </cfRule>
  </conditionalFormatting>
  <conditionalFormatting sqref="E115">
    <cfRule type="beginsWith" dxfId="3108" priority="785" stopIfTrue="1" operator="beginsWith" text="Not Applicable">
      <formula>LEFT(E115,LEN("Not Applicable"))="Not Applicable"</formula>
    </cfRule>
    <cfRule type="beginsWith" dxfId="3107" priority="786" stopIfTrue="1" operator="beginsWith" text="Waived">
      <formula>LEFT(E115,LEN("Waived"))="Waived"</formula>
    </cfRule>
    <cfRule type="beginsWith" dxfId="3106" priority="787" stopIfTrue="1" operator="beginsWith" text="Pre-Passed">
      <formula>LEFT(E115,LEN("Pre-Passed"))="Pre-Passed"</formula>
    </cfRule>
    <cfRule type="beginsWith" dxfId="3105" priority="788" stopIfTrue="1" operator="beginsWith" text="Completed">
      <formula>LEFT(E115,LEN("Completed"))="Completed"</formula>
    </cfRule>
    <cfRule type="beginsWith" dxfId="3104" priority="789" stopIfTrue="1" operator="beginsWith" text="Partial">
      <formula>LEFT(E115,LEN("Partial"))="Partial"</formula>
    </cfRule>
    <cfRule type="beginsWith" dxfId="3103" priority="790" stopIfTrue="1" operator="beginsWith" text="Missing">
      <formula>LEFT(E115,LEN("Missing"))="Missing"</formula>
    </cfRule>
    <cfRule type="beginsWith" dxfId="3102" priority="791" stopIfTrue="1" operator="beginsWith" text="Untested">
      <formula>LEFT(E115,LEN("Untested"))="Untested"</formula>
    </cfRule>
    <cfRule type="notContainsBlanks" dxfId="3101" priority="792" stopIfTrue="1">
      <formula>LEN(TRIM(E115))&gt;0</formula>
    </cfRule>
  </conditionalFormatting>
  <conditionalFormatting sqref="E116">
    <cfRule type="beginsWith" dxfId="3100" priority="777" stopIfTrue="1" operator="beginsWith" text="Not Applicable">
      <formula>LEFT(E116,LEN("Not Applicable"))="Not Applicable"</formula>
    </cfRule>
    <cfRule type="beginsWith" dxfId="3099" priority="778" stopIfTrue="1" operator="beginsWith" text="Waived">
      <formula>LEFT(E116,LEN("Waived"))="Waived"</formula>
    </cfRule>
    <cfRule type="beginsWith" dxfId="3098" priority="779" stopIfTrue="1" operator="beginsWith" text="Pre-Passed">
      <formula>LEFT(E116,LEN("Pre-Passed"))="Pre-Passed"</formula>
    </cfRule>
    <cfRule type="beginsWith" dxfId="3097" priority="780" stopIfTrue="1" operator="beginsWith" text="Completed">
      <formula>LEFT(E116,LEN("Completed"))="Completed"</formula>
    </cfRule>
    <cfRule type="beginsWith" dxfId="3096" priority="781" stopIfTrue="1" operator="beginsWith" text="Partial">
      <formula>LEFT(E116,LEN("Partial"))="Partial"</formula>
    </cfRule>
    <cfRule type="beginsWith" dxfId="3095" priority="782" stopIfTrue="1" operator="beginsWith" text="Missing">
      <formula>LEFT(E116,LEN("Missing"))="Missing"</formula>
    </cfRule>
    <cfRule type="beginsWith" dxfId="3094" priority="783" stopIfTrue="1" operator="beginsWith" text="Untested">
      <formula>LEFT(E116,LEN("Untested"))="Untested"</formula>
    </cfRule>
    <cfRule type="notContainsBlanks" dxfId="3093" priority="784" stopIfTrue="1">
      <formula>LEN(TRIM(E116))&gt;0</formula>
    </cfRule>
  </conditionalFormatting>
  <conditionalFormatting sqref="E117">
    <cfRule type="beginsWith" dxfId="3092" priority="769" stopIfTrue="1" operator="beginsWith" text="Not Applicable">
      <formula>LEFT(E117,LEN("Not Applicable"))="Not Applicable"</formula>
    </cfRule>
    <cfRule type="beginsWith" dxfId="3091" priority="770" stopIfTrue="1" operator="beginsWith" text="Waived">
      <formula>LEFT(E117,LEN("Waived"))="Waived"</formula>
    </cfRule>
    <cfRule type="beginsWith" dxfId="3090" priority="771" stopIfTrue="1" operator="beginsWith" text="Pre-Passed">
      <formula>LEFT(E117,LEN("Pre-Passed"))="Pre-Passed"</formula>
    </cfRule>
    <cfRule type="beginsWith" dxfId="3089" priority="772" stopIfTrue="1" operator="beginsWith" text="Completed">
      <formula>LEFT(E117,LEN("Completed"))="Completed"</formula>
    </cfRule>
    <cfRule type="beginsWith" dxfId="3088" priority="773" stopIfTrue="1" operator="beginsWith" text="Partial">
      <formula>LEFT(E117,LEN("Partial"))="Partial"</formula>
    </cfRule>
    <cfRule type="beginsWith" dxfId="3087" priority="774" stopIfTrue="1" operator="beginsWith" text="Missing">
      <formula>LEFT(E117,LEN("Missing"))="Missing"</formula>
    </cfRule>
    <cfRule type="beginsWith" dxfId="3086" priority="775" stopIfTrue="1" operator="beginsWith" text="Untested">
      <formula>LEFT(E117,LEN("Untested"))="Untested"</formula>
    </cfRule>
    <cfRule type="notContainsBlanks" dxfId="3085" priority="776" stopIfTrue="1">
      <formula>LEN(TRIM(E117))&gt;0</formula>
    </cfRule>
  </conditionalFormatting>
  <conditionalFormatting sqref="E119">
    <cfRule type="beginsWith" dxfId="3084" priority="761" stopIfTrue="1" operator="beginsWith" text="Not Applicable">
      <formula>LEFT(E119,LEN("Not Applicable"))="Not Applicable"</formula>
    </cfRule>
    <cfRule type="beginsWith" dxfId="3083" priority="762" stopIfTrue="1" operator="beginsWith" text="Waived">
      <formula>LEFT(E119,LEN("Waived"))="Waived"</formula>
    </cfRule>
    <cfRule type="beginsWith" dxfId="3082" priority="763" stopIfTrue="1" operator="beginsWith" text="Pre-Passed">
      <formula>LEFT(E119,LEN("Pre-Passed"))="Pre-Passed"</formula>
    </cfRule>
    <cfRule type="beginsWith" dxfId="3081" priority="764" stopIfTrue="1" operator="beginsWith" text="Completed">
      <formula>LEFT(E119,LEN("Completed"))="Completed"</formula>
    </cfRule>
    <cfRule type="beginsWith" dxfId="3080" priority="765" stopIfTrue="1" operator="beginsWith" text="Partial">
      <formula>LEFT(E119,LEN("Partial"))="Partial"</formula>
    </cfRule>
    <cfRule type="beginsWith" dxfId="3079" priority="766" stopIfTrue="1" operator="beginsWith" text="Missing">
      <formula>LEFT(E119,LEN("Missing"))="Missing"</formula>
    </cfRule>
    <cfRule type="beginsWith" dxfId="3078" priority="767" stopIfTrue="1" operator="beginsWith" text="Untested">
      <formula>LEFT(E119,LEN("Untested"))="Untested"</formula>
    </cfRule>
    <cfRule type="notContainsBlanks" dxfId="3077" priority="768" stopIfTrue="1">
      <formula>LEN(TRIM(E119))&gt;0</formula>
    </cfRule>
  </conditionalFormatting>
  <conditionalFormatting sqref="E121">
    <cfRule type="beginsWith" dxfId="3076" priority="745" stopIfTrue="1" operator="beginsWith" text="Not Applicable">
      <formula>LEFT(E121,LEN("Not Applicable"))="Not Applicable"</formula>
    </cfRule>
    <cfRule type="beginsWith" dxfId="3075" priority="746" stopIfTrue="1" operator="beginsWith" text="Waived">
      <formula>LEFT(E121,LEN("Waived"))="Waived"</formula>
    </cfRule>
    <cfRule type="beginsWith" dxfId="3074" priority="747" stopIfTrue="1" operator="beginsWith" text="Pre-Passed">
      <formula>LEFT(E121,LEN("Pre-Passed"))="Pre-Passed"</formula>
    </cfRule>
    <cfRule type="beginsWith" dxfId="3073" priority="748" stopIfTrue="1" operator="beginsWith" text="Completed">
      <formula>LEFT(E121,LEN("Completed"))="Completed"</formula>
    </cfRule>
    <cfRule type="beginsWith" dxfId="3072" priority="749" stopIfTrue="1" operator="beginsWith" text="Partial">
      <formula>LEFT(E121,LEN("Partial"))="Partial"</formula>
    </cfRule>
    <cfRule type="beginsWith" dxfId="3071" priority="750" stopIfTrue="1" operator="beginsWith" text="Missing">
      <formula>LEFT(E121,LEN("Missing"))="Missing"</formula>
    </cfRule>
    <cfRule type="beginsWith" dxfId="3070" priority="751" stopIfTrue="1" operator="beginsWith" text="Untested">
      <formula>LEFT(E121,LEN("Untested"))="Untested"</formula>
    </cfRule>
    <cfRule type="notContainsBlanks" dxfId="3069" priority="752" stopIfTrue="1">
      <formula>LEN(TRIM(E121))&gt;0</formula>
    </cfRule>
  </conditionalFormatting>
  <conditionalFormatting sqref="E128">
    <cfRule type="beginsWith" dxfId="3068" priority="721" stopIfTrue="1" operator="beginsWith" text="Not Applicable">
      <formula>LEFT(E128,LEN("Not Applicable"))="Not Applicable"</formula>
    </cfRule>
    <cfRule type="beginsWith" dxfId="3067" priority="722" stopIfTrue="1" operator="beginsWith" text="Waived">
      <formula>LEFT(E128,LEN("Waived"))="Waived"</formula>
    </cfRule>
    <cfRule type="beginsWith" dxfId="3066" priority="723" stopIfTrue="1" operator="beginsWith" text="Pre-Passed">
      <formula>LEFT(E128,LEN("Pre-Passed"))="Pre-Passed"</formula>
    </cfRule>
    <cfRule type="beginsWith" dxfId="3065" priority="724" stopIfTrue="1" operator="beginsWith" text="Completed">
      <formula>LEFT(E128,LEN("Completed"))="Completed"</formula>
    </cfRule>
    <cfRule type="beginsWith" dxfId="3064" priority="725" stopIfTrue="1" operator="beginsWith" text="Partial">
      <formula>LEFT(E128,LEN("Partial"))="Partial"</formula>
    </cfRule>
    <cfRule type="beginsWith" dxfId="3063" priority="726" stopIfTrue="1" operator="beginsWith" text="Missing">
      <formula>LEFT(E128,LEN("Missing"))="Missing"</formula>
    </cfRule>
    <cfRule type="beginsWith" dxfId="3062" priority="727" stopIfTrue="1" operator="beginsWith" text="Untested">
      <formula>LEFT(E128,LEN("Untested"))="Untested"</formula>
    </cfRule>
    <cfRule type="notContainsBlanks" dxfId="3061" priority="728" stopIfTrue="1">
      <formula>LEN(TRIM(E128))&gt;0</formula>
    </cfRule>
  </conditionalFormatting>
  <conditionalFormatting sqref="E130">
    <cfRule type="beginsWith" dxfId="3060" priority="705" stopIfTrue="1" operator="beginsWith" text="Not Applicable">
      <formula>LEFT(E130,LEN("Not Applicable"))="Not Applicable"</formula>
    </cfRule>
    <cfRule type="beginsWith" dxfId="3059" priority="706" stopIfTrue="1" operator="beginsWith" text="Waived">
      <formula>LEFT(E130,LEN("Waived"))="Waived"</formula>
    </cfRule>
    <cfRule type="beginsWith" dxfId="3058" priority="707" stopIfTrue="1" operator="beginsWith" text="Pre-Passed">
      <formula>LEFT(E130,LEN("Pre-Passed"))="Pre-Passed"</formula>
    </cfRule>
    <cfRule type="beginsWith" dxfId="3057" priority="708" stopIfTrue="1" operator="beginsWith" text="Completed">
      <formula>LEFT(E130,LEN("Completed"))="Completed"</formula>
    </cfRule>
    <cfRule type="beginsWith" dxfId="3056" priority="709" stopIfTrue="1" operator="beginsWith" text="Partial">
      <formula>LEFT(E130,LEN("Partial"))="Partial"</formula>
    </cfRule>
    <cfRule type="beginsWith" dxfId="3055" priority="710" stopIfTrue="1" operator="beginsWith" text="Missing">
      <formula>LEFT(E130,LEN("Missing"))="Missing"</formula>
    </cfRule>
    <cfRule type="beginsWith" dxfId="3054" priority="711" stopIfTrue="1" operator="beginsWith" text="Untested">
      <formula>LEFT(E130,LEN("Untested"))="Untested"</formula>
    </cfRule>
    <cfRule type="notContainsBlanks" dxfId="3053" priority="712" stopIfTrue="1">
      <formula>LEN(TRIM(E130))&gt;0</formula>
    </cfRule>
  </conditionalFormatting>
  <conditionalFormatting sqref="E123">
    <cfRule type="beginsWith" dxfId="3052" priority="673" stopIfTrue="1" operator="beginsWith" text="Not Applicable">
      <formula>LEFT(E123,LEN("Not Applicable"))="Not Applicable"</formula>
    </cfRule>
    <cfRule type="beginsWith" dxfId="3051" priority="674" stopIfTrue="1" operator="beginsWith" text="Waived">
      <formula>LEFT(E123,LEN("Waived"))="Waived"</formula>
    </cfRule>
    <cfRule type="beginsWith" dxfId="3050" priority="675" stopIfTrue="1" operator="beginsWith" text="Pre-Passed">
      <formula>LEFT(E123,LEN("Pre-Passed"))="Pre-Passed"</formula>
    </cfRule>
    <cfRule type="beginsWith" dxfId="3049" priority="676" stopIfTrue="1" operator="beginsWith" text="Completed">
      <formula>LEFT(E123,LEN("Completed"))="Completed"</formula>
    </cfRule>
    <cfRule type="beginsWith" dxfId="3048" priority="677" stopIfTrue="1" operator="beginsWith" text="Partial">
      <formula>LEFT(E123,LEN("Partial"))="Partial"</formula>
    </cfRule>
    <cfRule type="beginsWith" dxfId="3047" priority="678" stopIfTrue="1" operator="beginsWith" text="Missing">
      <formula>LEFT(E123,LEN("Missing"))="Missing"</formula>
    </cfRule>
    <cfRule type="beginsWith" dxfId="3046" priority="679" stopIfTrue="1" operator="beginsWith" text="Untested">
      <formula>LEFT(E123,LEN("Untested"))="Untested"</formula>
    </cfRule>
    <cfRule type="notContainsBlanks" dxfId="3045" priority="680" stopIfTrue="1">
      <formula>LEN(TRIM(E123))&gt;0</formula>
    </cfRule>
  </conditionalFormatting>
  <conditionalFormatting sqref="E124">
    <cfRule type="beginsWith" dxfId="3044" priority="665" stopIfTrue="1" operator="beginsWith" text="Not Applicable">
      <formula>LEFT(E124,LEN("Not Applicable"))="Not Applicable"</formula>
    </cfRule>
    <cfRule type="beginsWith" dxfId="3043" priority="666" stopIfTrue="1" operator="beginsWith" text="Waived">
      <formula>LEFT(E124,LEN("Waived"))="Waived"</formula>
    </cfRule>
    <cfRule type="beginsWith" dxfId="3042" priority="667" stopIfTrue="1" operator="beginsWith" text="Pre-Passed">
      <formula>LEFT(E124,LEN("Pre-Passed"))="Pre-Passed"</formula>
    </cfRule>
    <cfRule type="beginsWith" dxfId="3041" priority="668" stopIfTrue="1" operator="beginsWith" text="Completed">
      <formula>LEFT(E124,LEN("Completed"))="Completed"</formula>
    </cfRule>
    <cfRule type="beginsWith" dxfId="3040" priority="669" stopIfTrue="1" operator="beginsWith" text="Partial">
      <formula>LEFT(E124,LEN("Partial"))="Partial"</formula>
    </cfRule>
    <cfRule type="beginsWith" dxfId="3039" priority="670" stopIfTrue="1" operator="beginsWith" text="Missing">
      <formula>LEFT(E124,LEN("Missing"))="Missing"</formula>
    </cfRule>
    <cfRule type="beginsWith" dxfId="3038" priority="671" stopIfTrue="1" operator="beginsWith" text="Untested">
      <formula>LEFT(E124,LEN("Untested"))="Untested"</formula>
    </cfRule>
    <cfRule type="notContainsBlanks" dxfId="3037" priority="672" stopIfTrue="1">
      <formula>LEN(TRIM(E124))&gt;0</formula>
    </cfRule>
  </conditionalFormatting>
  <conditionalFormatting sqref="E19">
    <cfRule type="beginsWith" dxfId="3036" priority="657" stopIfTrue="1" operator="beginsWith" text="Not Applicable">
      <formula>LEFT(E19,LEN("Not Applicable"))="Not Applicable"</formula>
    </cfRule>
    <cfRule type="beginsWith" dxfId="3035" priority="658" stopIfTrue="1" operator="beginsWith" text="Waived">
      <formula>LEFT(E19,LEN("Waived"))="Waived"</formula>
    </cfRule>
    <cfRule type="beginsWith" dxfId="3034" priority="659" stopIfTrue="1" operator="beginsWith" text="Pre-Passed">
      <formula>LEFT(E19,LEN("Pre-Passed"))="Pre-Passed"</formula>
    </cfRule>
    <cfRule type="beginsWith" dxfId="3033" priority="660" stopIfTrue="1" operator="beginsWith" text="Completed">
      <formula>LEFT(E19,LEN("Completed"))="Completed"</formula>
    </cfRule>
    <cfRule type="beginsWith" dxfId="3032" priority="661" stopIfTrue="1" operator="beginsWith" text="Partial">
      <formula>LEFT(E19,LEN("Partial"))="Partial"</formula>
    </cfRule>
    <cfRule type="beginsWith" dxfId="3031" priority="662" stopIfTrue="1" operator="beginsWith" text="Missing">
      <formula>LEFT(E19,LEN("Missing"))="Missing"</formula>
    </cfRule>
    <cfRule type="beginsWith" dxfId="3030" priority="663" stopIfTrue="1" operator="beginsWith" text="Untested">
      <formula>LEFT(E19,LEN("Untested"))="Untested"</formula>
    </cfRule>
    <cfRule type="notContainsBlanks" dxfId="3029" priority="664" stopIfTrue="1">
      <formula>LEN(TRIM(E19))&gt;0</formula>
    </cfRule>
  </conditionalFormatting>
  <conditionalFormatting sqref="E38">
    <cfRule type="beginsWith" dxfId="3028" priority="649" stopIfTrue="1" operator="beginsWith" text="Not Applicable">
      <formula>LEFT(E38,LEN("Not Applicable"))="Not Applicable"</formula>
    </cfRule>
    <cfRule type="beginsWith" dxfId="3027" priority="650" stopIfTrue="1" operator="beginsWith" text="Waived">
      <formula>LEFT(E38,LEN("Waived"))="Waived"</formula>
    </cfRule>
    <cfRule type="beginsWith" dxfId="3026" priority="651" stopIfTrue="1" operator="beginsWith" text="Pre-Passed">
      <formula>LEFT(E38,LEN("Pre-Passed"))="Pre-Passed"</formula>
    </cfRule>
    <cfRule type="beginsWith" dxfId="3025" priority="652" stopIfTrue="1" operator="beginsWith" text="Completed">
      <formula>LEFT(E38,LEN("Completed"))="Completed"</formula>
    </cfRule>
    <cfRule type="beginsWith" dxfId="3024" priority="653" stopIfTrue="1" operator="beginsWith" text="Partial">
      <formula>LEFT(E38,LEN("Partial"))="Partial"</formula>
    </cfRule>
    <cfRule type="beginsWith" dxfId="3023" priority="654" stopIfTrue="1" operator="beginsWith" text="Missing">
      <formula>LEFT(E38,LEN("Missing"))="Missing"</formula>
    </cfRule>
    <cfRule type="beginsWith" dxfId="3022" priority="655" stopIfTrue="1" operator="beginsWith" text="Untested">
      <formula>LEFT(E38,LEN("Untested"))="Untested"</formula>
    </cfRule>
    <cfRule type="notContainsBlanks" dxfId="3021" priority="656" stopIfTrue="1">
      <formula>LEN(TRIM(E38))&gt;0</formula>
    </cfRule>
  </conditionalFormatting>
  <conditionalFormatting sqref="E40">
    <cfRule type="beginsWith" dxfId="3020" priority="641" stopIfTrue="1" operator="beginsWith" text="Not Applicable">
      <formula>LEFT(E40,LEN("Not Applicable"))="Not Applicable"</formula>
    </cfRule>
    <cfRule type="beginsWith" dxfId="3019" priority="642" stopIfTrue="1" operator="beginsWith" text="Waived">
      <formula>LEFT(E40,LEN("Waived"))="Waived"</formula>
    </cfRule>
    <cfRule type="beginsWith" dxfId="3018" priority="643" stopIfTrue="1" operator="beginsWith" text="Pre-Passed">
      <formula>LEFT(E40,LEN("Pre-Passed"))="Pre-Passed"</formula>
    </cfRule>
    <cfRule type="beginsWith" dxfId="3017" priority="644" stopIfTrue="1" operator="beginsWith" text="Completed">
      <formula>LEFT(E40,LEN("Completed"))="Completed"</formula>
    </cfRule>
    <cfRule type="beginsWith" dxfId="3016" priority="645" stopIfTrue="1" operator="beginsWith" text="Partial">
      <formula>LEFT(E40,LEN("Partial"))="Partial"</formula>
    </cfRule>
    <cfRule type="beginsWith" dxfId="3015" priority="646" stopIfTrue="1" operator="beginsWith" text="Missing">
      <formula>LEFT(E40,LEN("Missing"))="Missing"</formula>
    </cfRule>
    <cfRule type="beginsWith" dxfId="3014" priority="647" stopIfTrue="1" operator="beginsWith" text="Untested">
      <formula>LEFT(E40,LEN("Untested"))="Untested"</formula>
    </cfRule>
    <cfRule type="notContainsBlanks" dxfId="3013" priority="648" stopIfTrue="1">
      <formula>LEN(TRIM(E40))&gt;0</formula>
    </cfRule>
  </conditionalFormatting>
  <conditionalFormatting sqref="E41">
    <cfRule type="beginsWith" dxfId="3012" priority="633" stopIfTrue="1" operator="beginsWith" text="Not Applicable">
      <formula>LEFT(E41,LEN("Not Applicable"))="Not Applicable"</formula>
    </cfRule>
    <cfRule type="beginsWith" dxfId="3011" priority="634" stopIfTrue="1" operator="beginsWith" text="Waived">
      <formula>LEFT(E41,LEN("Waived"))="Waived"</formula>
    </cfRule>
    <cfRule type="beginsWith" dxfId="3010" priority="635" stopIfTrue="1" operator="beginsWith" text="Pre-Passed">
      <formula>LEFT(E41,LEN("Pre-Passed"))="Pre-Passed"</formula>
    </cfRule>
    <cfRule type="beginsWith" dxfId="3009" priority="636" stopIfTrue="1" operator="beginsWith" text="Completed">
      <formula>LEFT(E41,LEN("Completed"))="Completed"</formula>
    </cfRule>
    <cfRule type="beginsWith" dxfId="3008" priority="637" stopIfTrue="1" operator="beginsWith" text="Partial">
      <formula>LEFT(E41,LEN("Partial"))="Partial"</formula>
    </cfRule>
    <cfRule type="beginsWith" dxfId="3007" priority="638" stopIfTrue="1" operator="beginsWith" text="Missing">
      <formula>LEFT(E41,LEN("Missing"))="Missing"</formula>
    </cfRule>
    <cfRule type="beginsWith" dxfId="3006" priority="639" stopIfTrue="1" operator="beginsWith" text="Untested">
      <formula>LEFT(E41,LEN("Untested"))="Untested"</formula>
    </cfRule>
    <cfRule type="notContainsBlanks" dxfId="3005" priority="640" stopIfTrue="1">
      <formula>LEN(TRIM(E41))&gt;0</formula>
    </cfRule>
  </conditionalFormatting>
  <conditionalFormatting sqref="E42">
    <cfRule type="beginsWith" dxfId="3004" priority="625" stopIfTrue="1" operator="beginsWith" text="Not Applicable">
      <formula>LEFT(E42,LEN("Not Applicable"))="Not Applicable"</formula>
    </cfRule>
    <cfRule type="beginsWith" dxfId="3003" priority="626" stopIfTrue="1" operator="beginsWith" text="Waived">
      <formula>LEFT(E42,LEN("Waived"))="Waived"</formula>
    </cfRule>
    <cfRule type="beginsWith" dxfId="3002" priority="627" stopIfTrue="1" operator="beginsWith" text="Pre-Passed">
      <formula>LEFT(E42,LEN("Pre-Passed"))="Pre-Passed"</formula>
    </cfRule>
    <cfRule type="beginsWith" dxfId="3001" priority="628" stopIfTrue="1" operator="beginsWith" text="Completed">
      <formula>LEFT(E42,LEN("Completed"))="Completed"</formula>
    </cfRule>
    <cfRule type="beginsWith" dxfId="3000" priority="629" stopIfTrue="1" operator="beginsWith" text="Partial">
      <formula>LEFT(E42,LEN("Partial"))="Partial"</formula>
    </cfRule>
    <cfRule type="beginsWith" dxfId="2999" priority="630" stopIfTrue="1" operator="beginsWith" text="Missing">
      <formula>LEFT(E42,LEN("Missing"))="Missing"</formula>
    </cfRule>
    <cfRule type="beginsWith" dxfId="2998" priority="631" stopIfTrue="1" operator="beginsWith" text="Untested">
      <formula>LEFT(E42,LEN("Untested"))="Untested"</formula>
    </cfRule>
    <cfRule type="notContainsBlanks" dxfId="2997" priority="632" stopIfTrue="1">
      <formula>LEN(TRIM(E42))&gt;0</formula>
    </cfRule>
  </conditionalFormatting>
  <conditionalFormatting sqref="E43">
    <cfRule type="beginsWith" dxfId="2996" priority="617" stopIfTrue="1" operator="beginsWith" text="Not Applicable">
      <formula>LEFT(E43,LEN("Not Applicable"))="Not Applicable"</formula>
    </cfRule>
    <cfRule type="beginsWith" dxfId="2995" priority="618" stopIfTrue="1" operator="beginsWith" text="Waived">
      <formula>LEFT(E43,LEN("Waived"))="Waived"</formula>
    </cfRule>
    <cfRule type="beginsWith" dxfId="2994" priority="619" stopIfTrue="1" operator="beginsWith" text="Pre-Passed">
      <formula>LEFT(E43,LEN("Pre-Passed"))="Pre-Passed"</formula>
    </cfRule>
    <cfRule type="beginsWith" dxfId="2993" priority="620" stopIfTrue="1" operator="beginsWith" text="Completed">
      <formula>LEFT(E43,LEN("Completed"))="Completed"</formula>
    </cfRule>
    <cfRule type="beginsWith" dxfId="2992" priority="621" stopIfTrue="1" operator="beginsWith" text="Partial">
      <formula>LEFT(E43,LEN("Partial"))="Partial"</formula>
    </cfRule>
    <cfRule type="beginsWith" dxfId="2991" priority="622" stopIfTrue="1" operator="beginsWith" text="Missing">
      <formula>LEFT(E43,LEN("Missing"))="Missing"</formula>
    </cfRule>
    <cfRule type="beginsWith" dxfId="2990" priority="623" stopIfTrue="1" operator="beginsWith" text="Untested">
      <formula>LEFT(E43,LEN("Untested"))="Untested"</formula>
    </cfRule>
    <cfRule type="notContainsBlanks" dxfId="2989" priority="624" stopIfTrue="1">
      <formula>LEN(TRIM(E43))&gt;0</formula>
    </cfRule>
  </conditionalFormatting>
  <conditionalFormatting sqref="E44">
    <cfRule type="beginsWith" dxfId="2988" priority="609" stopIfTrue="1" operator="beginsWith" text="Not Applicable">
      <formula>LEFT(E44,LEN("Not Applicable"))="Not Applicable"</formula>
    </cfRule>
    <cfRule type="beginsWith" dxfId="2987" priority="610" stopIfTrue="1" operator="beginsWith" text="Waived">
      <formula>LEFT(E44,LEN("Waived"))="Waived"</formula>
    </cfRule>
    <cfRule type="beginsWith" dxfId="2986" priority="611" stopIfTrue="1" operator="beginsWith" text="Pre-Passed">
      <formula>LEFT(E44,LEN("Pre-Passed"))="Pre-Passed"</formula>
    </cfRule>
    <cfRule type="beginsWith" dxfId="2985" priority="612" stopIfTrue="1" operator="beginsWith" text="Completed">
      <formula>LEFT(E44,LEN("Completed"))="Completed"</formula>
    </cfRule>
    <cfRule type="beginsWith" dxfId="2984" priority="613" stopIfTrue="1" operator="beginsWith" text="Partial">
      <formula>LEFT(E44,LEN("Partial"))="Partial"</formula>
    </cfRule>
    <cfRule type="beginsWith" dxfId="2983" priority="614" stopIfTrue="1" operator="beginsWith" text="Missing">
      <formula>LEFT(E44,LEN("Missing"))="Missing"</formula>
    </cfRule>
    <cfRule type="beginsWith" dxfId="2982" priority="615" stopIfTrue="1" operator="beginsWith" text="Untested">
      <formula>LEFT(E44,LEN("Untested"))="Untested"</formula>
    </cfRule>
    <cfRule type="notContainsBlanks" dxfId="2981" priority="616" stopIfTrue="1">
      <formula>LEN(TRIM(E44))&gt;0</formula>
    </cfRule>
  </conditionalFormatting>
  <conditionalFormatting sqref="E45">
    <cfRule type="beginsWith" dxfId="2980" priority="601" stopIfTrue="1" operator="beginsWith" text="Not Applicable">
      <formula>LEFT(E45,LEN("Not Applicable"))="Not Applicable"</formula>
    </cfRule>
    <cfRule type="beginsWith" dxfId="2979" priority="602" stopIfTrue="1" operator="beginsWith" text="Waived">
      <formula>LEFT(E45,LEN("Waived"))="Waived"</formula>
    </cfRule>
    <cfRule type="beginsWith" dxfId="2978" priority="603" stopIfTrue="1" operator="beginsWith" text="Pre-Passed">
      <formula>LEFT(E45,LEN("Pre-Passed"))="Pre-Passed"</formula>
    </cfRule>
    <cfRule type="beginsWith" dxfId="2977" priority="604" stopIfTrue="1" operator="beginsWith" text="Completed">
      <formula>LEFT(E45,LEN("Completed"))="Completed"</formula>
    </cfRule>
    <cfRule type="beginsWith" dxfId="2976" priority="605" stopIfTrue="1" operator="beginsWith" text="Partial">
      <formula>LEFT(E45,LEN("Partial"))="Partial"</formula>
    </cfRule>
    <cfRule type="beginsWith" dxfId="2975" priority="606" stopIfTrue="1" operator="beginsWith" text="Missing">
      <formula>LEFT(E45,LEN("Missing"))="Missing"</formula>
    </cfRule>
    <cfRule type="beginsWith" dxfId="2974" priority="607" stopIfTrue="1" operator="beginsWith" text="Untested">
      <formula>LEFT(E45,LEN("Untested"))="Untested"</formula>
    </cfRule>
    <cfRule type="notContainsBlanks" dxfId="2973" priority="608" stopIfTrue="1">
      <formula>LEN(TRIM(E45))&gt;0</formula>
    </cfRule>
  </conditionalFormatting>
  <conditionalFormatting sqref="E46">
    <cfRule type="beginsWith" dxfId="2972" priority="593" stopIfTrue="1" operator="beginsWith" text="Not Applicable">
      <formula>LEFT(E46,LEN("Not Applicable"))="Not Applicable"</formula>
    </cfRule>
    <cfRule type="beginsWith" dxfId="2971" priority="594" stopIfTrue="1" operator="beginsWith" text="Waived">
      <formula>LEFT(E46,LEN("Waived"))="Waived"</formula>
    </cfRule>
    <cfRule type="beginsWith" dxfId="2970" priority="595" stopIfTrue="1" operator="beginsWith" text="Pre-Passed">
      <formula>LEFT(E46,LEN("Pre-Passed"))="Pre-Passed"</formula>
    </cfRule>
    <cfRule type="beginsWith" dxfId="2969" priority="596" stopIfTrue="1" operator="beginsWith" text="Completed">
      <formula>LEFT(E46,LEN("Completed"))="Completed"</formula>
    </cfRule>
    <cfRule type="beginsWith" dxfId="2968" priority="597" stopIfTrue="1" operator="beginsWith" text="Partial">
      <formula>LEFT(E46,LEN("Partial"))="Partial"</formula>
    </cfRule>
    <cfRule type="beginsWith" dxfId="2967" priority="598" stopIfTrue="1" operator="beginsWith" text="Missing">
      <formula>LEFT(E46,LEN("Missing"))="Missing"</formula>
    </cfRule>
    <cfRule type="beginsWith" dxfId="2966" priority="599" stopIfTrue="1" operator="beginsWith" text="Untested">
      <formula>LEFT(E46,LEN("Untested"))="Untested"</formula>
    </cfRule>
    <cfRule type="notContainsBlanks" dxfId="2965" priority="600" stopIfTrue="1">
      <formula>LEN(TRIM(E46))&gt;0</formula>
    </cfRule>
  </conditionalFormatting>
  <conditionalFormatting sqref="E54">
    <cfRule type="beginsWith" dxfId="2964" priority="585" stopIfTrue="1" operator="beginsWith" text="Not Applicable">
      <formula>LEFT(E54,LEN("Not Applicable"))="Not Applicable"</formula>
    </cfRule>
    <cfRule type="beginsWith" dxfId="2963" priority="586" stopIfTrue="1" operator="beginsWith" text="Waived">
      <formula>LEFT(E54,LEN("Waived"))="Waived"</formula>
    </cfRule>
    <cfRule type="beginsWith" dxfId="2962" priority="587" stopIfTrue="1" operator="beginsWith" text="Pre-Passed">
      <formula>LEFT(E54,LEN("Pre-Passed"))="Pre-Passed"</formula>
    </cfRule>
    <cfRule type="beginsWith" dxfId="2961" priority="588" stopIfTrue="1" operator="beginsWith" text="Completed">
      <formula>LEFT(E54,LEN("Completed"))="Completed"</formula>
    </cfRule>
    <cfRule type="beginsWith" dxfId="2960" priority="589" stopIfTrue="1" operator="beginsWith" text="Partial">
      <formula>LEFT(E54,LEN("Partial"))="Partial"</formula>
    </cfRule>
    <cfRule type="beginsWith" dxfId="2959" priority="590" stopIfTrue="1" operator="beginsWith" text="Missing">
      <formula>LEFT(E54,LEN("Missing"))="Missing"</formula>
    </cfRule>
    <cfRule type="beginsWith" dxfId="2958" priority="591" stopIfTrue="1" operator="beginsWith" text="Untested">
      <formula>LEFT(E54,LEN("Untested"))="Untested"</formula>
    </cfRule>
    <cfRule type="notContainsBlanks" dxfId="2957" priority="592" stopIfTrue="1">
      <formula>LEN(TRIM(E54))&gt;0</formula>
    </cfRule>
  </conditionalFormatting>
  <conditionalFormatting sqref="E94">
    <cfRule type="beginsWith" dxfId="2956" priority="577" stopIfTrue="1" operator="beginsWith" text="Not Applicable">
      <formula>LEFT(E94,LEN("Not Applicable"))="Not Applicable"</formula>
    </cfRule>
    <cfRule type="beginsWith" dxfId="2955" priority="578" stopIfTrue="1" operator="beginsWith" text="Waived">
      <formula>LEFT(E94,LEN("Waived"))="Waived"</formula>
    </cfRule>
    <cfRule type="beginsWith" dxfId="2954" priority="579" stopIfTrue="1" operator="beginsWith" text="Pre-Passed">
      <formula>LEFT(E94,LEN("Pre-Passed"))="Pre-Passed"</formula>
    </cfRule>
    <cfRule type="beginsWith" dxfId="2953" priority="580" stopIfTrue="1" operator="beginsWith" text="Completed">
      <formula>LEFT(E94,LEN("Completed"))="Completed"</formula>
    </cfRule>
    <cfRule type="beginsWith" dxfId="2952" priority="581" stopIfTrue="1" operator="beginsWith" text="Partial">
      <formula>LEFT(E94,LEN("Partial"))="Partial"</formula>
    </cfRule>
    <cfRule type="beginsWith" dxfId="2951" priority="582" stopIfTrue="1" operator="beginsWith" text="Missing">
      <formula>LEFT(E94,LEN("Missing"))="Missing"</formula>
    </cfRule>
    <cfRule type="beginsWith" dxfId="2950" priority="583" stopIfTrue="1" operator="beginsWith" text="Untested">
      <formula>LEFT(E94,LEN("Untested"))="Untested"</formula>
    </cfRule>
    <cfRule type="notContainsBlanks" dxfId="2949" priority="584" stopIfTrue="1">
      <formula>LEN(TRIM(E94))&gt;0</formula>
    </cfRule>
  </conditionalFormatting>
  <conditionalFormatting sqref="E134">
    <cfRule type="beginsWith" dxfId="2948" priority="569" stopIfTrue="1" operator="beginsWith" text="Not Applicable">
      <formula>LEFT(E134,LEN("Not Applicable"))="Not Applicable"</formula>
    </cfRule>
    <cfRule type="beginsWith" dxfId="2947" priority="570" stopIfTrue="1" operator="beginsWith" text="Waived">
      <formula>LEFT(E134,LEN("Waived"))="Waived"</formula>
    </cfRule>
    <cfRule type="beginsWith" dxfId="2946" priority="571" stopIfTrue="1" operator="beginsWith" text="Pre-Passed">
      <formula>LEFT(E134,LEN("Pre-Passed"))="Pre-Passed"</formula>
    </cfRule>
    <cfRule type="beginsWith" dxfId="2945" priority="572" stopIfTrue="1" operator="beginsWith" text="Completed">
      <formula>LEFT(E134,LEN("Completed"))="Completed"</formula>
    </cfRule>
    <cfRule type="beginsWith" dxfId="2944" priority="573" stopIfTrue="1" operator="beginsWith" text="Partial">
      <formula>LEFT(E134,LEN("Partial"))="Partial"</formula>
    </cfRule>
    <cfRule type="beginsWith" dxfId="2943" priority="574" stopIfTrue="1" operator="beginsWith" text="Missing">
      <formula>LEFT(E134,LEN("Missing"))="Missing"</formula>
    </cfRule>
    <cfRule type="beginsWith" dxfId="2942" priority="575" stopIfTrue="1" operator="beginsWith" text="Untested">
      <formula>LEFT(E134,LEN("Untested"))="Untested"</formula>
    </cfRule>
    <cfRule type="notContainsBlanks" dxfId="2941" priority="576" stopIfTrue="1">
      <formula>LEN(TRIM(E134))&gt;0</formula>
    </cfRule>
  </conditionalFormatting>
  <conditionalFormatting sqref="E133">
    <cfRule type="beginsWith" dxfId="2940" priority="561" stopIfTrue="1" operator="beginsWith" text="Not Applicable">
      <formula>LEFT(E133,LEN("Not Applicable"))="Not Applicable"</formula>
    </cfRule>
    <cfRule type="beginsWith" dxfId="2939" priority="562" stopIfTrue="1" operator="beginsWith" text="Waived">
      <formula>LEFT(E133,LEN("Waived"))="Waived"</formula>
    </cfRule>
    <cfRule type="beginsWith" dxfId="2938" priority="563" stopIfTrue="1" operator="beginsWith" text="Pre-Passed">
      <formula>LEFT(E133,LEN("Pre-Passed"))="Pre-Passed"</formula>
    </cfRule>
    <cfRule type="beginsWith" dxfId="2937" priority="564" stopIfTrue="1" operator="beginsWith" text="Completed">
      <formula>LEFT(E133,LEN("Completed"))="Completed"</formula>
    </cfRule>
    <cfRule type="beginsWith" dxfId="2936" priority="565" stopIfTrue="1" operator="beginsWith" text="Partial">
      <formula>LEFT(E133,LEN("Partial"))="Partial"</formula>
    </cfRule>
    <cfRule type="beginsWith" dxfId="2935" priority="566" stopIfTrue="1" operator="beginsWith" text="Missing">
      <formula>LEFT(E133,LEN("Missing"))="Missing"</formula>
    </cfRule>
    <cfRule type="beginsWith" dxfId="2934" priority="567" stopIfTrue="1" operator="beginsWith" text="Untested">
      <formula>LEFT(E133,LEN("Untested"))="Untested"</formula>
    </cfRule>
    <cfRule type="notContainsBlanks" dxfId="2933" priority="568" stopIfTrue="1">
      <formula>LEN(TRIM(E133))&gt;0</formula>
    </cfRule>
  </conditionalFormatting>
  <conditionalFormatting sqref="E135">
    <cfRule type="beginsWith" dxfId="2932" priority="553" stopIfTrue="1" operator="beginsWith" text="Not Applicable">
      <formula>LEFT(E135,LEN("Not Applicable"))="Not Applicable"</formula>
    </cfRule>
    <cfRule type="beginsWith" dxfId="2931" priority="554" stopIfTrue="1" operator="beginsWith" text="Waived">
      <formula>LEFT(E135,LEN("Waived"))="Waived"</formula>
    </cfRule>
    <cfRule type="beginsWith" dxfId="2930" priority="555" stopIfTrue="1" operator="beginsWith" text="Pre-Passed">
      <formula>LEFT(E135,LEN("Pre-Passed"))="Pre-Passed"</formula>
    </cfRule>
    <cfRule type="beginsWith" dxfId="2929" priority="556" stopIfTrue="1" operator="beginsWith" text="Completed">
      <formula>LEFT(E135,LEN("Completed"))="Completed"</formula>
    </cfRule>
    <cfRule type="beginsWith" dxfId="2928" priority="557" stopIfTrue="1" operator="beginsWith" text="Partial">
      <formula>LEFT(E135,LEN("Partial"))="Partial"</formula>
    </cfRule>
    <cfRule type="beginsWith" dxfId="2927" priority="558" stopIfTrue="1" operator="beginsWith" text="Missing">
      <formula>LEFT(E135,LEN("Missing"))="Missing"</formula>
    </cfRule>
    <cfRule type="beginsWith" dxfId="2926" priority="559" stopIfTrue="1" operator="beginsWith" text="Untested">
      <formula>LEFT(E135,LEN("Untested"))="Untested"</formula>
    </cfRule>
    <cfRule type="notContainsBlanks" dxfId="2925" priority="560" stopIfTrue="1">
      <formula>LEN(TRIM(E135))&gt;0</formula>
    </cfRule>
  </conditionalFormatting>
  <conditionalFormatting sqref="E136">
    <cfRule type="beginsWith" dxfId="2924" priority="545" stopIfTrue="1" operator="beginsWith" text="Not Applicable">
      <formula>LEFT(E136,LEN("Not Applicable"))="Not Applicable"</formula>
    </cfRule>
    <cfRule type="beginsWith" dxfId="2923" priority="546" stopIfTrue="1" operator="beginsWith" text="Waived">
      <formula>LEFT(E136,LEN("Waived"))="Waived"</formula>
    </cfRule>
    <cfRule type="beginsWith" dxfId="2922" priority="547" stopIfTrue="1" operator="beginsWith" text="Pre-Passed">
      <formula>LEFT(E136,LEN("Pre-Passed"))="Pre-Passed"</formula>
    </cfRule>
    <cfRule type="beginsWith" dxfId="2921" priority="548" stopIfTrue="1" operator="beginsWith" text="Completed">
      <formula>LEFT(E136,LEN("Completed"))="Completed"</formula>
    </cfRule>
    <cfRule type="beginsWith" dxfId="2920" priority="549" stopIfTrue="1" operator="beginsWith" text="Partial">
      <formula>LEFT(E136,LEN("Partial"))="Partial"</formula>
    </cfRule>
    <cfRule type="beginsWith" dxfId="2919" priority="550" stopIfTrue="1" operator="beginsWith" text="Missing">
      <formula>LEFT(E136,LEN("Missing"))="Missing"</formula>
    </cfRule>
    <cfRule type="beginsWith" dxfId="2918" priority="551" stopIfTrue="1" operator="beginsWith" text="Untested">
      <formula>LEFT(E136,LEN("Untested"))="Untested"</formula>
    </cfRule>
    <cfRule type="notContainsBlanks" dxfId="2917" priority="552" stopIfTrue="1">
      <formula>LEN(TRIM(E136))&gt;0</formula>
    </cfRule>
  </conditionalFormatting>
  <conditionalFormatting sqref="E137">
    <cfRule type="beginsWith" dxfId="2916" priority="537" stopIfTrue="1" operator="beginsWith" text="Not Applicable">
      <formula>LEFT(E137,LEN("Not Applicable"))="Not Applicable"</formula>
    </cfRule>
    <cfRule type="beginsWith" dxfId="2915" priority="538" stopIfTrue="1" operator="beginsWith" text="Waived">
      <formula>LEFT(E137,LEN("Waived"))="Waived"</formula>
    </cfRule>
    <cfRule type="beginsWith" dxfId="2914" priority="539" stopIfTrue="1" operator="beginsWith" text="Pre-Passed">
      <formula>LEFT(E137,LEN("Pre-Passed"))="Pre-Passed"</formula>
    </cfRule>
    <cfRule type="beginsWith" dxfId="2913" priority="540" stopIfTrue="1" operator="beginsWith" text="Completed">
      <formula>LEFT(E137,LEN("Completed"))="Completed"</formula>
    </cfRule>
    <cfRule type="beginsWith" dxfId="2912" priority="541" stopIfTrue="1" operator="beginsWith" text="Partial">
      <formula>LEFT(E137,LEN("Partial"))="Partial"</formula>
    </cfRule>
    <cfRule type="beginsWith" dxfId="2911" priority="542" stopIfTrue="1" operator="beginsWith" text="Missing">
      <formula>LEFT(E137,LEN("Missing"))="Missing"</formula>
    </cfRule>
    <cfRule type="beginsWith" dxfId="2910" priority="543" stopIfTrue="1" operator="beginsWith" text="Untested">
      <formula>LEFT(E137,LEN("Untested"))="Untested"</formula>
    </cfRule>
    <cfRule type="notContainsBlanks" dxfId="2909" priority="544" stopIfTrue="1">
      <formula>LEN(TRIM(E137))&gt;0</formula>
    </cfRule>
  </conditionalFormatting>
  <conditionalFormatting sqref="E67">
    <cfRule type="beginsWith" dxfId="2908" priority="529" stopIfTrue="1" operator="beginsWith" text="Not Applicable">
      <formula>LEFT(E67,LEN("Not Applicable"))="Not Applicable"</formula>
    </cfRule>
    <cfRule type="beginsWith" dxfId="2907" priority="530" stopIfTrue="1" operator="beginsWith" text="Waived">
      <formula>LEFT(E67,LEN("Waived"))="Waived"</formula>
    </cfRule>
    <cfRule type="beginsWith" dxfId="2906" priority="531" stopIfTrue="1" operator="beginsWith" text="Pre-Passed">
      <formula>LEFT(E67,LEN("Pre-Passed"))="Pre-Passed"</formula>
    </cfRule>
    <cfRule type="beginsWith" dxfId="2905" priority="532" stopIfTrue="1" operator="beginsWith" text="Completed">
      <formula>LEFT(E67,LEN("Completed"))="Completed"</formula>
    </cfRule>
    <cfRule type="beginsWith" dxfId="2904" priority="533" stopIfTrue="1" operator="beginsWith" text="Partial">
      <formula>LEFT(E67,LEN("Partial"))="Partial"</formula>
    </cfRule>
    <cfRule type="beginsWith" dxfId="2903" priority="534" stopIfTrue="1" operator="beginsWith" text="Missing">
      <formula>LEFT(E67,LEN("Missing"))="Missing"</formula>
    </cfRule>
    <cfRule type="beginsWith" dxfId="2902" priority="535" stopIfTrue="1" operator="beginsWith" text="Untested">
      <formula>LEFT(E67,LEN("Untested"))="Untested"</formula>
    </cfRule>
    <cfRule type="notContainsBlanks" dxfId="2901" priority="536" stopIfTrue="1">
      <formula>LEN(TRIM(E67))&gt;0</formula>
    </cfRule>
  </conditionalFormatting>
  <conditionalFormatting sqref="E127">
    <cfRule type="beginsWith" dxfId="2900" priority="481" stopIfTrue="1" operator="beginsWith" text="Not Applicable">
      <formula>LEFT(E127,LEN("Not Applicable"))="Not Applicable"</formula>
    </cfRule>
    <cfRule type="beginsWith" dxfId="2899" priority="482" stopIfTrue="1" operator="beginsWith" text="Waived">
      <formula>LEFT(E127,LEN("Waived"))="Waived"</formula>
    </cfRule>
    <cfRule type="beginsWith" dxfId="2898" priority="483" stopIfTrue="1" operator="beginsWith" text="Pre-Passed">
      <formula>LEFT(E127,LEN("Pre-Passed"))="Pre-Passed"</formula>
    </cfRule>
    <cfRule type="beginsWith" dxfId="2897" priority="484" stopIfTrue="1" operator="beginsWith" text="Completed">
      <formula>LEFT(E127,LEN("Completed"))="Completed"</formula>
    </cfRule>
    <cfRule type="beginsWith" dxfId="2896" priority="485" stopIfTrue="1" operator="beginsWith" text="Partial">
      <formula>LEFT(E127,LEN("Partial"))="Partial"</formula>
    </cfRule>
    <cfRule type="beginsWith" dxfId="2895" priority="486" stopIfTrue="1" operator="beginsWith" text="Missing">
      <formula>LEFT(E127,LEN("Missing"))="Missing"</formula>
    </cfRule>
    <cfRule type="beginsWith" dxfId="2894" priority="487" stopIfTrue="1" operator="beginsWith" text="Untested">
      <formula>LEFT(E127,LEN("Untested"))="Untested"</formula>
    </cfRule>
    <cfRule type="notContainsBlanks" dxfId="2893" priority="488" stopIfTrue="1">
      <formula>LEN(TRIM(E127))&gt;0</formula>
    </cfRule>
  </conditionalFormatting>
  <conditionalFormatting sqref="E126">
    <cfRule type="beginsWith" dxfId="2892" priority="473" stopIfTrue="1" operator="beginsWith" text="Not Applicable">
      <formula>LEFT(E126,LEN("Not Applicable"))="Not Applicable"</formula>
    </cfRule>
    <cfRule type="beginsWith" dxfId="2891" priority="474" stopIfTrue="1" operator="beginsWith" text="Waived">
      <formula>LEFT(E126,LEN("Waived"))="Waived"</formula>
    </cfRule>
    <cfRule type="beginsWith" dxfId="2890" priority="475" stopIfTrue="1" operator="beginsWith" text="Pre-Passed">
      <formula>LEFT(E126,LEN("Pre-Passed"))="Pre-Passed"</formula>
    </cfRule>
    <cfRule type="beginsWith" dxfId="2889" priority="476" stopIfTrue="1" operator="beginsWith" text="Completed">
      <formula>LEFT(E126,LEN("Completed"))="Completed"</formula>
    </cfRule>
    <cfRule type="beginsWith" dxfId="2888" priority="477" stopIfTrue="1" operator="beginsWith" text="Partial">
      <formula>LEFT(E126,LEN("Partial"))="Partial"</formula>
    </cfRule>
    <cfRule type="beginsWith" dxfId="2887" priority="478" stopIfTrue="1" operator="beginsWith" text="Missing">
      <formula>LEFT(E126,LEN("Missing"))="Missing"</formula>
    </cfRule>
    <cfRule type="beginsWith" dxfId="2886" priority="479" stopIfTrue="1" operator="beginsWith" text="Untested">
      <formula>LEFT(E126,LEN("Untested"))="Untested"</formula>
    </cfRule>
    <cfRule type="notContainsBlanks" dxfId="2885" priority="480" stopIfTrue="1">
      <formula>LEN(TRIM(E126))&gt;0</formula>
    </cfRule>
  </conditionalFormatting>
  <conditionalFormatting sqref="E129">
    <cfRule type="beginsWith" dxfId="2884" priority="465" stopIfTrue="1" operator="beginsWith" text="Not Applicable">
      <formula>LEFT(E129,LEN("Not Applicable"))="Not Applicable"</formula>
    </cfRule>
    <cfRule type="beginsWith" dxfId="2883" priority="466" stopIfTrue="1" operator="beginsWith" text="Waived">
      <formula>LEFT(E129,LEN("Waived"))="Waived"</formula>
    </cfRule>
    <cfRule type="beginsWith" dxfId="2882" priority="467" stopIfTrue="1" operator="beginsWith" text="Pre-Passed">
      <formula>LEFT(E129,LEN("Pre-Passed"))="Pre-Passed"</formula>
    </cfRule>
    <cfRule type="beginsWith" dxfId="2881" priority="468" stopIfTrue="1" operator="beginsWith" text="Completed">
      <formula>LEFT(E129,LEN("Completed"))="Completed"</formula>
    </cfRule>
    <cfRule type="beginsWith" dxfId="2880" priority="469" stopIfTrue="1" operator="beginsWith" text="Partial">
      <formula>LEFT(E129,LEN("Partial"))="Partial"</formula>
    </cfRule>
    <cfRule type="beginsWith" dxfId="2879" priority="470" stopIfTrue="1" operator="beginsWith" text="Missing">
      <formula>LEFT(E129,LEN("Missing"))="Missing"</formula>
    </cfRule>
    <cfRule type="beginsWith" dxfId="2878" priority="471" stopIfTrue="1" operator="beginsWith" text="Untested">
      <formula>LEFT(E129,LEN("Untested"))="Untested"</formula>
    </cfRule>
    <cfRule type="notContainsBlanks" dxfId="2877" priority="472" stopIfTrue="1">
      <formula>LEN(TRIM(E129))&gt;0</formula>
    </cfRule>
  </conditionalFormatting>
  <conditionalFormatting sqref="F12">
    <cfRule type="beginsWith" dxfId="2876" priority="457" stopIfTrue="1" operator="beginsWith" text="Not Applicable">
      <formula>LEFT(F12,LEN("Not Applicable"))="Not Applicable"</formula>
    </cfRule>
    <cfRule type="beginsWith" dxfId="2875" priority="458" stopIfTrue="1" operator="beginsWith" text="Waived">
      <formula>LEFT(F12,LEN("Waived"))="Waived"</formula>
    </cfRule>
    <cfRule type="beginsWith" dxfId="2874" priority="459" stopIfTrue="1" operator="beginsWith" text="Pre-Passed">
      <formula>LEFT(F12,LEN("Pre-Passed"))="Pre-Passed"</formula>
    </cfRule>
    <cfRule type="beginsWith" dxfId="2873" priority="460" stopIfTrue="1" operator="beginsWith" text="Completed">
      <formula>LEFT(F12,LEN("Completed"))="Completed"</formula>
    </cfRule>
    <cfRule type="beginsWith" dxfId="2872" priority="461" stopIfTrue="1" operator="beginsWith" text="Partial">
      <formula>LEFT(F12,LEN("Partial"))="Partial"</formula>
    </cfRule>
    <cfRule type="beginsWith" dxfId="2871" priority="462" stopIfTrue="1" operator="beginsWith" text="Missing">
      <formula>LEFT(F12,LEN("Missing"))="Missing"</formula>
    </cfRule>
    <cfRule type="beginsWith" dxfId="2870" priority="463" stopIfTrue="1" operator="beginsWith" text="Untested">
      <formula>LEFT(F12,LEN("Untested"))="Untested"</formula>
    </cfRule>
    <cfRule type="notContainsBlanks" dxfId="2869" priority="464" stopIfTrue="1">
      <formula>LEN(TRIM(F12))&gt;0</formula>
    </cfRule>
  </conditionalFormatting>
  <conditionalFormatting sqref="F14">
    <cfRule type="beginsWith" dxfId="2868" priority="449" stopIfTrue="1" operator="beginsWith" text="Not Applicable">
      <formula>LEFT(F14,LEN("Not Applicable"))="Not Applicable"</formula>
    </cfRule>
    <cfRule type="beginsWith" dxfId="2867" priority="450" stopIfTrue="1" operator="beginsWith" text="Waived">
      <formula>LEFT(F14,LEN("Waived"))="Waived"</formula>
    </cfRule>
    <cfRule type="beginsWith" dxfId="2866" priority="451" stopIfTrue="1" operator="beginsWith" text="Pre-Passed">
      <formula>LEFT(F14,LEN("Pre-Passed"))="Pre-Passed"</formula>
    </cfRule>
    <cfRule type="beginsWith" dxfId="2865" priority="452" stopIfTrue="1" operator="beginsWith" text="Completed">
      <formula>LEFT(F14,LEN("Completed"))="Completed"</formula>
    </cfRule>
    <cfRule type="beginsWith" dxfId="2864" priority="453" stopIfTrue="1" operator="beginsWith" text="Partial">
      <formula>LEFT(F14,LEN("Partial"))="Partial"</formula>
    </cfRule>
    <cfRule type="beginsWith" dxfId="2863" priority="454" stopIfTrue="1" operator="beginsWith" text="Missing">
      <formula>LEFT(F14,LEN("Missing"))="Missing"</formula>
    </cfRule>
    <cfRule type="beginsWith" dxfId="2862" priority="455" stopIfTrue="1" operator="beginsWith" text="Untested">
      <formula>LEFT(F14,LEN("Untested"))="Untested"</formula>
    </cfRule>
    <cfRule type="notContainsBlanks" dxfId="2861" priority="456" stopIfTrue="1">
      <formula>LEN(TRIM(F14))&gt;0</formula>
    </cfRule>
  </conditionalFormatting>
  <conditionalFormatting sqref="F18">
    <cfRule type="beginsWith" dxfId="2860" priority="441" stopIfTrue="1" operator="beginsWith" text="Not Applicable">
      <formula>LEFT(F18,LEN("Not Applicable"))="Not Applicable"</formula>
    </cfRule>
    <cfRule type="beginsWith" dxfId="2859" priority="442" stopIfTrue="1" operator="beginsWith" text="Waived">
      <formula>LEFT(F18,LEN("Waived"))="Waived"</formula>
    </cfRule>
    <cfRule type="beginsWith" dxfId="2858" priority="443" stopIfTrue="1" operator="beginsWith" text="Pre-Passed">
      <formula>LEFT(F18,LEN("Pre-Passed"))="Pre-Passed"</formula>
    </cfRule>
    <cfRule type="beginsWith" dxfId="2857" priority="444" stopIfTrue="1" operator="beginsWith" text="Completed">
      <formula>LEFT(F18,LEN("Completed"))="Completed"</formula>
    </cfRule>
    <cfRule type="beginsWith" dxfId="2856" priority="445" stopIfTrue="1" operator="beginsWith" text="Partial">
      <formula>LEFT(F18,LEN("Partial"))="Partial"</formula>
    </cfRule>
    <cfRule type="beginsWith" dxfId="2855" priority="446" stopIfTrue="1" operator="beginsWith" text="Missing">
      <formula>LEFT(F18,LEN("Missing"))="Missing"</formula>
    </cfRule>
    <cfRule type="beginsWith" dxfId="2854" priority="447" stopIfTrue="1" operator="beginsWith" text="Untested">
      <formula>LEFT(F18,LEN("Untested"))="Untested"</formula>
    </cfRule>
    <cfRule type="notContainsBlanks" dxfId="2853" priority="448" stopIfTrue="1">
      <formula>LEN(TRIM(F18))&gt;0</formula>
    </cfRule>
  </conditionalFormatting>
  <conditionalFormatting sqref="F19">
    <cfRule type="beginsWith" dxfId="2852" priority="433" stopIfTrue="1" operator="beginsWith" text="Not Applicable">
      <formula>LEFT(F19,LEN("Not Applicable"))="Not Applicable"</formula>
    </cfRule>
    <cfRule type="beginsWith" dxfId="2851" priority="434" stopIfTrue="1" operator="beginsWith" text="Waived">
      <formula>LEFT(F19,LEN("Waived"))="Waived"</formula>
    </cfRule>
    <cfRule type="beginsWith" dxfId="2850" priority="435" stopIfTrue="1" operator="beginsWith" text="Pre-Passed">
      <formula>LEFT(F19,LEN("Pre-Passed"))="Pre-Passed"</formula>
    </cfRule>
    <cfRule type="beginsWith" dxfId="2849" priority="436" stopIfTrue="1" operator="beginsWith" text="Completed">
      <formula>LEFT(F19,LEN("Completed"))="Completed"</formula>
    </cfRule>
    <cfRule type="beginsWith" dxfId="2848" priority="437" stopIfTrue="1" operator="beginsWith" text="Partial">
      <formula>LEFT(F19,LEN("Partial"))="Partial"</formula>
    </cfRule>
    <cfRule type="beginsWith" dxfId="2847" priority="438" stopIfTrue="1" operator="beginsWith" text="Missing">
      <formula>LEFT(F19,LEN("Missing"))="Missing"</formula>
    </cfRule>
    <cfRule type="beginsWith" dxfId="2846" priority="439" stopIfTrue="1" operator="beginsWith" text="Untested">
      <formula>LEFT(F19,LEN("Untested"))="Untested"</formula>
    </cfRule>
    <cfRule type="notContainsBlanks" dxfId="2845" priority="440" stopIfTrue="1">
      <formula>LEN(TRIM(F19))&gt;0</formula>
    </cfRule>
  </conditionalFormatting>
  <conditionalFormatting sqref="F20">
    <cfRule type="beginsWith" dxfId="2844" priority="425" stopIfTrue="1" operator="beginsWith" text="Not Applicable">
      <formula>LEFT(F20,LEN("Not Applicable"))="Not Applicable"</formula>
    </cfRule>
    <cfRule type="beginsWith" dxfId="2843" priority="426" stopIfTrue="1" operator="beginsWith" text="Waived">
      <formula>LEFT(F20,LEN("Waived"))="Waived"</formula>
    </cfRule>
    <cfRule type="beginsWith" dxfId="2842" priority="427" stopIfTrue="1" operator="beginsWith" text="Pre-Passed">
      <formula>LEFT(F20,LEN("Pre-Passed"))="Pre-Passed"</formula>
    </cfRule>
    <cfRule type="beginsWith" dxfId="2841" priority="428" stopIfTrue="1" operator="beginsWith" text="Completed">
      <formula>LEFT(F20,LEN("Completed"))="Completed"</formula>
    </cfRule>
    <cfRule type="beginsWith" dxfId="2840" priority="429" stopIfTrue="1" operator="beginsWith" text="Partial">
      <formula>LEFT(F20,LEN("Partial"))="Partial"</formula>
    </cfRule>
    <cfRule type="beginsWith" dxfId="2839" priority="430" stopIfTrue="1" operator="beginsWith" text="Missing">
      <formula>LEFT(F20,LEN("Missing"))="Missing"</formula>
    </cfRule>
    <cfRule type="beginsWith" dxfId="2838" priority="431" stopIfTrue="1" operator="beginsWith" text="Untested">
      <formula>LEFT(F20,LEN("Untested"))="Untested"</formula>
    </cfRule>
    <cfRule type="notContainsBlanks" dxfId="2837" priority="432" stopIfTrue="1">
      <formula>LEN(TRIM(F20))&gt;0</formula>
    </cfRule>
  </conditionalFormatting>
  <conditionalFormatting sqref="F33:F35">
    <cfRule type="beginsWith" dxfId="2836" priority="417" stopIfTrue="1" operator="beginsWith" text="Not Applicable">
      <formula>LEFT(F33,LEN("Not Applicable"))="Not Applicable"</formula>
    </cfRule>
    <cfRule type="beginsWith" dxfId="2835" priority="418" stopIfTrue="1" operator="beginsWith" text="Waived">
      <formula>LEFT(F33,LEN("Waived"))="Waived"</formula>
    </cfRule>
    <cfRule type="beginsWith" dxfId="2834" priority="419" stopIfTrue="1" operator="beginsWith" text="Pre-Passed">
      <formula>LEFT(F33,LEN("Pre-Passed"))="Pre-Passed"</formula>
    </cfRule>
    <cfRule type="beginsWith" dxfId="2833" priority="420" stopIfTrue="1" operator="beginsWith" text="Completed">
      <formula>LEFT(F33,LEN("Completed"))="Completed"</formula>
    </cfRule>
    <cfRule type="beginsWith" dxfId="2832" priority="421" stopIfTrue="1" operator="beginsWith" text="Partial">
      <formula>LEFT(F33,LEN("Partial"))="Partial"</formula>
    </cfRule>
    <cfRule type="beginsWith" dxfId="2831" priority="422" stopIfTrue="1" operator="beginsWith" text="Missing">
      <formula>LEFT(F33,LEN("Missing"))="Missing"</formula>
    </cfRule>
    <cfRule type="beginsWith" dxfId="2830" priority="423" stopIfTrue="1" operator="beginsWith" text="Untested">
      <formula>LEFT(F33,LEN("Untested"))="Untested"</formula>
    </cfRule>
    <cfRule type="notContainsBlanks" dxfId="2829" priority="424" stopIfTrue="1">
      <formula>LEN(TRIM(F33))&gt;0</formula>
    </cfRule>
  </conditionalFormatting>
  <conditionalFormatting sqref="F27:F30">
    <cfRule type="beginsWith" dxfId="2828" priority="409" stopIfTrue="1" operator="beginsWith" text="Not Applicable">
      <formula>LEFT(F27,LEN("Not Applicable"))="Not Applicable"</formula>
    </cfRule>
    <cfRule type="beginsWith" dxfId="2827" priority="410" stopIfTrue="1" operator="beginsWith" text="Waived">
      <formula>LEFT(F27,LEN("Waived"))="Waived"</formula>
    </cfRule>
    <cfRule type="beginsWith" dxfId="2826" priority="411" stopIfTrue="1" operator="beginsWith" text="Pre-Passed">
      <formula>LEFT(F27,LEN("Pre-Passed"))="Pre-Passed"</formula>
    </cfRule>
    <cfRule type="beginsWith" dxfId="2825" priority="412" stopIfTrue="1" operator="beginsWith" text="Completed">
      <formula>LEFT(F27,LEN("Completed"))="Completed"</formula>
    </cfRule>
    <cfRule type="beginsWith" dxfId="2824" priority="413" stopIfTrue="1" operator="beginsWith" text="Partial">
      <formula>LEFT(F27,LEN("Partial"))="Partial"</formula>
    </cfRule>
    <cfRule type="beginsWith" dxfId="2823" priority="414" stopIfTrue="1" operator="beginsWith" text="Missing">
      <formula>LEFT(F27,LEN("Missing"))="Missing"</formula>
    </cfRule>
    <cfRule type="beginsWith" dxfId="2822" priority="415" stopIfTrue="1" operator="beginsWith" text="Untested">
      <formula>LEFT(F27,LEN("Untested"))="Untested"</formula>
    </cfRule>
    <cfRule type="notContainsBlanks" dxfId="2821" priority="416" stopIfTrue="1">
      <formula>LEN(TRIM(F27))&gt;0</formula>
    </cfRule>
  </conditionalFormatting>
  <conditionalFormatting sqref="F24">
    <cfRule type="beginsWith" dxfId="2820" priority="401" stopIfTrue="1" operator="beginsWith" text="Not Applicable">
      <formula>LEFT(F24,LEN("Not Applicable"))="Not Applicable"</formula>
    </cfRule>
    <cfRule type="beginsWith" dxfId="2819" priority="402" stopIfTrue="1" operator="beginsWith" text="Waived">
      <formula>LEFT(F24,LEN("Waived"))="Waived"</formula>
    </cfRule>
    <cfRule type="beginsWith" dxfId="2818" priority="403" stopIfTrue="1" operator="beginsWith" text="Pre-Passed">
      <formula>LEFT(F24,LEN("Pre-Passed"))="Pre-Passed"</formula>
    </cfRule>
    <cfRule type="beginsWith" dxfId="2817" priority="404" stopIfTrue="1" operator="beginsWith" text="Completed">
      <formula>LEFT(F24,LEN("Completed"))="Completed"</formula>
    </cfRule>
    <cfRule type="beginsWith" dxfId="2816" priority="405" stopIfTrue="1" operator="beginsWith" text="Partial">
      <formula>LEFT(F24,LEN("Partial"))="Partial"</formula>
    </cfRule>
    <cfRule type="beginsWith" dxfId="2815" priority="406" stopIfTrue="1" operator="beginsWith" text="Missing">
      <formula>LEFT(F24,LEN("Missing"))="Missing"</formula>
    </cfRule>
    <cfRule type="beginsWith" dxfId="2814" priority="407" stopIfTrue="1" operator="beginsWith" text="Untested">
      <formula>LEFT(F24,LEN("Untested"))="Untested"</formula>
    </cfRule>
    <cfRule type="notContainsBlanks" dxfId="2813" priority="408" stopIfTrue="1">
      <formula>LEN(TRIM(F24))&gt;0</formula>
    </cfRule>
  </conditionalFormatting>
  <conditionalFormatting sqref="F15:F16">
    <cfRule type="beginsWith" dxfId="2812" priority="393" stopIfTrue="1" operator="beginsWith" text="Not Applicable">
      <formula>LEFT(F15,LEN("Not Applicable"))="Not Applicable"</formula>
    </cfRule>
    <cfRule type="beginsWith" dxfId="2811" priority="394" stopIfTrue="1" operator="beginsWith" text="Waived">
      <formula>LEFT(F15,LEN("Waived"))="Waived"</formula>
    </cfRule>
    <cfRule type="beginsWith" dxfId="2810" priority="395" stopIfTrue="1" operator="beginsWith" text="Pre-Passed">
      <formula>LEFT(F15,LEN("Pre-Passed"))="Pre-Passed"</formula>
    </cfRule>
    <cfRule type="beginsWith" dxfId="2809" priority="396" stopIfTrue="1" operator="beginsWith" text="Completed">
      <formula>LEFT(F15,LEN("Completed"))="Completed"</formula>
    </cfRule>
    <cfRule type="beginsWith" dxfId="2808" priority="397" stopIfTrue="1" operator="beginsWith" text="Partial">
      <formula>LEFT(F15,LEN("Partial"))="Partial"</formula>
    </cfRule>
    <cfRule type="beginsWith" dxfId="2807" priority="398" stopIfTrue="1" operator="beginsWith" text="Missing">
      <formula>LEFT(F15,LEN("Missing"))="Missing"</formula>
    </cfRule>
    <cfRule type="beginsWith" dxfId="2806" priority="399" stopIfTrue="1" operator="beginsWith" text="Untested">
      <formula>LEFT(F15,LEN("Untested"))="Untested"</formula>
    </cfRule>
    <cfRule type="notContainsBlanks" dxfId="2805" priority="400" stopIfTrue="1">
      <formula>LEN(TRIM(F15))&gt;0</formula>
    </cfRule>
  </conditionalFormatting>
  <conditionalFormatting sqref="F37 F39">
    <cfRule type="beginsWith" dxfId="2804" priority="385" stopIfTrue="1" operator="beginsWith" text="Not Applicable">
      <formula>LEFT(F37,LEN("Not Applicable"))="Not Applicable"</formula>
    </cfRule>
    <cfRule type="beginsWith" dxfId="2803" priority="386" stopIfTrue="1" operator="beginsWith" text="Waived">
      <formula>LEFT(F37,LEN("Waived"))="Waived"</formula>
    </cfRule>
    <cfRule type="beginsWith" dxfId="2802" priority="387" stopIfTrue="1" operator="beginsWith" text="Pre-Passed">
      <formula>LEFT(F37,LEN("Pre-Passed"))="Pre-Passed"</formula>
    </cfRule>
    <cfRule type="beginsWith" dxfId="2801" priority="388" stopIfTrue="1" operator="beginsWith" text="Completed">
      <formula>LEFT(F37,LEN("Completed"))="Completed"</formula>
    </cfRule>
    <cfRule type="beginsWith" dxfId="2800" priority="389" stopIfTrue="1" operator="beginsWith" text="Partial">
      <formula>LEFT(F37,LEN("Partial"))="Partial"</formula>
    </cfRule>
    <cfRule type="beginsWith" dxfId="2799" priority="390" stopIfTrue="1" operator="beginsWith" text="Missing">
      <formula>LEFT(F37,LEN("Missing"))="Missing"</formula>
    </cfRule>
    <cfRule type="beginsWith" dxfId="2798" priority="391" stopIfTrue="1" operator="beginsWith" text="Untested">
      <formula>LEFT(F37,LEN("Untested"))="Untested"</formula>
    </cfRule>
    <cfRule type="notContainsBlanks" dxfId="2797" priority="392" stopIfTrue="1">
      <formula>LEN(TRIM(F37))&gt;0</formula>
    </cfRule>
  </conditionalFormatting>
  <conditionalFormatting sqref="F38">
    <cfRule type="beginsWith" dxfId="2796" priority="377" stopIfTrue="1" operator="beginsWith" text="Not Applicable">
      <formula>LEFT(F38,LEN("Not Applicable"))="Not Applicable"</formula>
    </cfRule>
    <cfRule type="beginsWith" dxfId="2795" priority="378" stopIfTrue="1" operator="beginsWith" text="Waived">
      <formula>LEFT(F38,LEN("Waived"))="Waived"</formula>
    </cfRule>
    <cfRule type="beginsWith" dxfId="2794" priority="379" stopIfTrue="1" operator="beginsWith" text="Pre-Passed">
      <formula>LEFT(F38,LEN("Pre-Passed"))="Pre-Passed"</formula>
    </cfRule>
    <cfRule type="beginsWith" dxfId="2793" priority="380" stopIfTrue="1" operator="beginsWith" text="Completed">
      <formula>LEFT(F38,LEN("Completed"))="Completed"</formula>
    </cfRule>
    <cfRule type="beginsWith" dxfId="2792" priority="381" stopIfTrue="1" operator="beginsWith" text="Partial">
      <formula>LEFT(F38,LEN("Partial"))="Partial"</formula>
    </cfRule>
    <cfRule type="beginsWith" dxfId="2791" priority="382" stopIfTrue="1" operator="beginsWith" text="Missing">
      <formula>LEFT(F38,LEN("Missing"))="Missing"</formula>
    </cfRule>
    <cfRule type="beginsWith" dxfId="2790" priority="383" stopIfTrue="1" operator="beginsWith" text="Untested">
      <formula>LEFT(F38,LEN("Untested"))="Untested"</formula>
    </cfRule>
    <cfRule type="notContainsBlanks" dxfId="2789" priority="384" stopIfTrue="1">
      <formula>LEN(TRIM(F38))&gt;0</formula>
    </cfRule>
  </conditionalFormatting>
  <conditionalFormatting sqref="F40">
    <cfRule type="beginsWith" dxfId="2788" priority="369" stopIfTrue="1" operator="beginsWith" text="Not Applicable">
      <formula>LEFT(F40,LEN("Not Applicable"))="Not Applicable"</formula>
    </cfRule>
    <cfRule type="beginsWith" dxfId="2787" priority="370" stopIfTrue="1" operator="beginsWith" text="Waived">
      <formula>LEFT(F40,LEN("Waived"))="Waived"</formula>
    </cfRule>
    <cfRule type="beginsWith" dxfId="2786" priority="371" stopIfTrue="1" operator="beginsWith" text="Pre-Passed">
      <formula>LEFT(F40,LEN("Pre-Passed"))="Pre-Passed"</formula>
    </cfRule>
    <cfRule type="beginsWith" dxfId="2785" priority="372" stopIfTrue="1" operator="beginsWith" text="Completed">
      <formula>LEFT(F40,LEN("Completed"))="Completed"</formula>
    </cfRule>
    <cfRule type="beginsWith" dxfId="2784" priority="373" stopIfTrue="1" operator="beginsWith" text="Partial">
      <formula>LEFT(F40,LEN("Partial"))="Partial"</formula>
    </cfRule>
    <cfRule type="beginsWith" dxfId="2783" priority="374" stopIfTrue="1" operator="beginsWith" text="Missing">
      <formula>LEFT(F40,LEN("Missing"))="Missing"</formula>
    </cfRule>
    <cfRule type="beginsWith" dxfId="2782" priority="375" stopIfTrue="1" operator="beginsWith" text="Untested">
      <formula>LEFT(F40,LEN("Untested"))="Untested"</formula>
    </cfRule>
    <cfRule type="notContainsBlanks" dxfId="2781" priority="376" stopIfTrue="1">
      <formula>LEN(TRIM(F40))&gt;0</formula>
    </cfRule>
  </conditionalFormatting>
  <conditionalFormatting sqref="F41">
    <cfRule type="beginsWith" dxfId="2780" priority="361" stopIfTrue="1" operator="beginsWith" text="Not Applicable">
      <formula>LEFT(F41,LEN("Not Applicable"))="Not Applicable"</formula>
    </cfRule>
    <cfRule type="beginsWith" dxfId="2779" priority="362" stopIfTrue="1" operator="beginsWith" text="Waived">
      <formula>LEFT(F41,LEN("Waived"))="Waived"</formula>
    </cfRule>
    <cfRule type="beginsWith" dxfId="2778" priority="363" stopIfTrue="1" operator="beginsWith" text="Pre-Passed">
      <formula>LEFT(F41,LEN("Pre-Passed"))="Pre-Passed"</formula>
    </cfRule>
    <cfRule type="beginsWith" dxfId="2777" priority="364" stopIfTrue="1" operator="beginsWith" text="Completed">
      <formula>LEFT(F41,LEN("Completed"))="Completed"</formula>
    </cfRule>
    <cfRule type="beginsWith" dxfId="2776" priority="365" stopIfTrue="1" operator="beginsWith" text="Partial">
      <formula>LEFT(F41,LEN("Partial"))="Partial"</formula>
    </cfRule>
    <cfRule type="beginsWith" dxfId="2775" priority="366" stopIfTrue="1" operator="beginsWith" text="Missing">
      <formula>LEFT(F41,LEN("Missing"))="Missing"</formula>
    </cfRule>
    <cfRule type="beginsWith" dxfId="2774" priority="367" stopIfTrue="1" operator="beginsWith" text="Untested">
      <formula>LEFT(F41,LEN("Untested"))="Untested"</formula>
    </cfRule>
    <cfRule type="notContainsBlanks" dxfId="2773" priority="368" stopIfTrue="1">
      <formula>LEN(TRIM(F41))&gt;0</formula>
    </cfRule>
  </conditionalFormatting>
  <conditionalFormatting sqref="F42">
    <cfRule type="beginsWith" dxfId="2772" priority="353" stopIfTrue="1" operator="beginsWith" text="Not Applicable">
      <formula>LEFT(F42,LEN("Not Applicable"))="Not Applicable"</formula>
    </cfRule>
    <cfRule type="beginsWith" dxfId="2771" priority="354" stopIfTrue="1" operator="beginsWith" text="Waived">
      <formula>LEFT(F42,LEN("Waived"))="Waived"</formula>
    </cfRule>
    <cfRule type="beginsWith" dxfId="2770" priority="355" stopIfTrue="1" operator="beginsWith" text="Pre-Passed">
      <formula>LEFT(F42,LEN("Pre-Passed"))="Pre-Passed"</formula>
    </cfRule>
    <cfRule type="beginsWith" dxfId="2769" priority="356" stopIfTrue="1" operator="beginsWith" text="Completed">
      <formula>LEFT(F42,LEN("Completed"))="Completed"</formula>
    </cfRule>
    <cfRule type="beginsWith" dxfId="2768" priority="357" stopIfTrue="1" operator="beginsWith" text="Partial">
      <formula>LEFT(F42,LEN("Partial"))="Partial"</formula>
    </cfRule>
    <cfRule type="beginsWith" dxfId="2767" priority="358" stopIfTrue="1" operator="beginsWith" text="Missing">
      <formula>LEFT(F42,LEN("Missing"))="Missing"</formula>
    </cfRule>
    <cfRule type="beginsWith" dxfId="2766" priority="359" stopIfTrue="1" operator="beginsWith" text="Untested">
      <formula>LEFT(F42,LEN("Untested"))="Untested"</formula>
    </cfRule>
    <cfRule type="notContainsBlanks" dxfId="2765" priority="360" stopIfTrue="1">
      <formula>LEN(TRIM(F42))&gt;0</formula>
    </cfRule>
  </conditionalFormatting>
  <conditionalFormatting sqref="F43">
    <cfRule type="beginsWith" dxfId="2764" priority="345" stopIfTrue="1" operator="beginsWith" text="Not Applicable">
      <formula>LEFT(F43,LEN("Not Applicable"))="Not Applicable"</formula>
    </cfRule>
    <cfRule type="beginsWith" dxfId="2763" priority="346" stopIfTrue="1" operator="beginsWith" text="Waived">
      <formula>LEFT(F43,LEN("Waived"))="Waived"</formula>
    </cfRule>
    <cfRule type="beginsWith" dxfId="2762" priority="347" stopIfTrue="1" operator="beginsWith" text="Pre-Passed">
      <formula>LEFT(F43,LEN("Pre-Passed"))="Pre-Passed"</formula>
    </cfRule>
    <cfRule type="beginsWith" dxfId="2761" priority="348" stopIfTrue="1" operator="beginsWith" text="Completed">
      <formula>LEFT(F43,LEN("Completed"))="Completed"</formula>
    </cfRule>
    <cfRule type="beginsWith" dxfId="2760" priority="349" stopIfTrue="1" operator="beginsWith" text="Partial">
      <formula>LEFT(F43,LEN("Partial"))="Partial"</formula>
    </cfRule>
    <cfRule type="beginsWith" dxfId="2759" priority="350" stopIfTrue="1" operator="beginsWith" text="Missing">
      <formula>LEFT(F43,LEN("Missing"))="Missing"</formula>
    </cfRule>
    <cfRule type="beginsWith" dxfId="2758" priority="351" stopIfTrue="1" operator="beginsWith" text="Untested">
      <formula>LEFT(F43,LEN("Untested"))="Untested"</formula>
    </cfRule>
    <cfRule type="notContainsBlanks" dxfId="2757" priority="352" stopIfTrue="1">
      <formula>LEN(TRIM(F43))&gt;0</formula>
    </cfRule>
  </conditionalFormatting>
  <conditionalFormatting sqref="F44">
    <cfRule type="beginsWith" dxfId="2756" priority="337" stopIfTrue="1" operator="beginsWith" text="Not Applicable">
      <formula>LEFT(F44,LEN("Not Applicable"))="Not Applicable"</formula>
    </cfRule>
    <cfRule type="beginsWith" dxfId="2755" priority="338" stopIfTrue="1" operator="beginsWith" text="Waived">
      <formula>LEFT(F44,LEN("Waived"))="Waived"</formula>
    </cfRule>
    <cfRule type="beginsWith" dxfId="2754" priority="339" stopIfTrue="1" operator="beginsWith" text="Pre-Passed">
      <formula>LEFT(F44,LEN("Pre-Passed"))="Pre-Passed"</formula>
    </cfRule>
    <cfRule type="beginsWith" dxfId="2753" priority="340" stopIfTrue="1" operator="beginsWith" text="Completed">
      <formula>LEFT(F44,LEN("Completed"))="Completed"</formula>
    </cfRule>
    <cfRule type="beginsWith" dxfId="2752" priority="341" stopIfTrue="1" operator="beginsWith" text="Partial">
      <formula>LEFT(F44,LEN("Partial"))="Partial"</formula>
    </cfRule>
    <cfRule type="beginsWith" dxfId="2751" priority="342" stopIfTrue="1" operator="beginsWith" text="Missing">
      <formula>LEFT(F44,LEN("Missing"))="Missing"</formula>
    </cfRule>
    <cfRule type="beginsWith" dxfId="2750" priority="343" stopIfTrue="1" operator="beginsWith" text="Untested">
      <formula>LEFT(F44,LEN("Untested"))="Untested"</formula>
    </cfRule>
    <cfRule type="notContainsBlanks" dxfId="2749" priority="344" stopIfTrue="1">
      <formula>LEN(TRIM(F44))&gt;0</formula>
    </cfRule>
  </conditionalFormatting>
  <conditionalFormatting sqref="F45:F46">
    <cfRule type="beginsWith" dxfId="2748" priority="329" stopIfTrue="1" operator="beginsWith" text="Not Applicable">
      <formula>LEFT(F45,LEN("Not Applicable"))="Not Applicable"</formula>
    </cfRule>
    <cfRule type="beginsWith" dxfId="2747" priority="330" stopIfTrue="1" operator="beginsWith" text="Waived">
      <formula>LEFT(F45,LEN("Waived"))="Waived"</formula>
    </cfRule>
    <cfRule type="beginsWith" dxfId="2746" priority="331" stopIfTrue="1" operator="beginsWith" text="Pre-Passed">
      <formula>LEFT(F45,LEN("Pre-Passed"))="Pre-Passed"</formula>
    </cfRule>
    <cfRule type="beginsWith" dxfId="2745" priority="332" stopIfTrue="1" operator="beginsWith" text="Completed">
      <formula>LEFT(F45,LEN("Completed"))="Completed"</formula>
    </cfRule>
    <cfRule type="beginsWith" dxfId="2744" priority="333" stopIfTrue="1" operator="beginsWith" text="Partial">
      <formula>LEFT(F45,LEN("Partial"))="Partial"</formula>
    </cfRule>
    <cfRule type="beginsWith" dxfId="2743" priority="334" stopIfTrue="1" operator="beginsWith" text="Missing">
      <formula>LEFT(F45,LEN("Missing"))="Missing"</formula>
    </cfRule>
    <cfRule type="beginsWith" dxfId="2742" priority="335" stopIfTrue="1" operator="beginsWith" text="Untested">
      <formula>LEFT(F45,LEN("Untested"))="Untested"</formula>
    </cfRule>
    <cfRule type="notContainsBlanks" dxfId="2741" priority="336" stopIfTrue="1">
      <formula>LEN(TRIM(F45))&gt;0</formula>
    </cfRule>
  </conditionalFormatting>
  <conditionalFormatting sqref="F48">
    <cfRule type="beginsWith" dxfId="2740" priority="321" stopIfTrue="1" operator="beginsWith" text="Not Applicable">
      <formula>LEFT(F48,LEN("Not Applicable"))="Not Applicable"</formula>
    </cfRule>
    <cfRule type="beginsWith" dxfId="2739" priority="322" stopIfTrue="1" operator="beginsWith" text="Waived">
      <formula>LEFT(F48,LEN("Waived"))="Waived"</formula>
    </cfRule>
    <cfRule type="beginsWith" dxfId="2738" priority="323" stopIfTrue="1" operator="beginsWith" text="Pre-Passed">
      <formula>LEFT(F48,LEN("Pre-Passed"))="Pre-Passed"</formula>
    </cfRule>
    <cfRule type="beginsWith" dxfId="2737" priority="324" stopIfTrue="1" operator="beginsWith" text="Completed">
      <formula>LEFT(F48,LEN("Completed"))="Completed"</formula>
    </cfRule>
    <cfRule type="beginsWith" dxfId="2736" priority="325" stopIfTrue="1" operator="beginsWith" text="Partial">
      <formula>LEFT(F48,LEN("Partial"))="Partial"</formula>
    </cfRule>
    <cfRule type="beginsWith" dxfId="2735" priority="326" stopIfTrue="1" operator="beginsWith" text="Missing">
      <formula>LEFT(F48,LEN("Missing"))="Missing"</formula>
    </cfRule>
    <cfRule type="beginsWith" dxfId="2734" priority="327" stopIfTrue="1" operator="beginsWith" text="Untested">
      <formula>LEFT(F48,LEN("Untested"))="Untested"</formula>
    </cfRule>
    <cfRule type="notContainsBlanks" dxfId="2733" priority="328" stopIfTrue="1">
      <formula>LEN(TRIM(F48))&gt;0</formula>
    </cfRule>
  </conditionalFormatting>
  <conditionalFormatting sqref="F49">
    <cfRule type="beginsWith" dxfId="2732" priority="313" stopIfTrue="1" operator="beginsWith" text="Not Applicable">
      <formula>LEFT(F49,LEN("Not Applicable"))="Not Applicable"</formula>
    </cfRule>
    <cfRule type="beginsWith" dxfId="2731" priority="314" stopIfTrue="1" operator="beginsWith" text="Waived">
      <formula>LEFT(F49,LEN("Waived"))="Waived"</formula>
    </cfRule>
    <cfRule type="beginsWith" dxfId="2730" priority="315" stopIfTrue="1" operator="beginsWith" text="Pre-Passed">
      <formula>LEFT(F49,LEN("Pre-Passed"))="Pre-Passed"</formula>
    </cfRule>
    <cfRule type="beginsWith" dxfId="2729" priority="316" stopIfTrue="1" operator="beginsWith" text="Completed">
      <formula>LEFT(F49,LEN("Completed"))="Completed"</formula>
    </cfRule>
    <cfRule type="beginsWith" dxfId="2728" priority="317" stopIfTrue="1" operator="beginsWith" text="Partial">
      <formula>LEFT(F49,LEN("Partial"))="Partial"</formula>
    </cfRule>
    <cfRule type="beginsWith" dxfId="2727" priority="318" stopIfTrue="1" operator="beginsWith" text="Missing">
      <formula>LEFT(F49,LEN("Missing"))="Missing"</formula>
    </cfRule>
    <cfRule type="beginsWith" dxfId="2726" priority="319" stopIfTrue="1" operator="beginsWith" text="Untested">
      <formula>LEFT(F49,LEN("Untested"))="Untested"</formula>
    </cfRule>
    <cfRule type="notContainsBlanks" dxfId="2725" priority="320" stopIfTrue="1">
      <formula>LEN(TRIM(F49))&gt;0</formula>
    </cfRule>
  </conditionalFormatting>
  <conditionalFormatting sqref="F51:F52">
    <cfRule type="beginsWith" dxfId="2724" priority="305" stopIfTrue="1" operator="beginsWith" text="Not Applicable">
      <formula>LEFT(F51,LEN("Not Applicable"))="Not Applicable"</formula>
    </cfRule>
    <cfRule type="beginsWith" dxfId="2723" priority="306" stopIfTrue="1" operator="beginsWith" text="Waived">
      <formula>LEFT(F51,LEN("Waived"))="Waived"</formula>
    </cfRule>
    <cfRule type="beginsWith" dxfId="2722" priority="307" stopIfTrue="1" operator="beginsWith" text="Pre-Passed">
      <formula>LEFT(F51,LEN("Pre-Passed"))="Pre-Passed"</formula>
    </cfRule>
    <cfRule type="beginsWith" dxfId="2721" priority="308" stopIfTrue="1" operator="beginsWith" text="Completed">
      <formula>LEFT(F51,LEN("Completed"))="Completed"</formula>
    </cfRule>
    <cfRule type="beginsWith" dxfId="2720" priority="309" stopIfTrue="1" operator="beginsWith" text="Partial">
      <formula>LEFT(F51,LEN("Partial"))="Partial"</formula>
    </cfRule>
    <cfRule type="beginsWith" dxfId="2719" priority="310" stopIfTrue="1" operator="beginsWith" text="Missing">
      <formula>LEFT(F51,LEN("Missing"))="Missing"</formula>
    </cfRule>
    <cfRule type="beginsWith" dxfId="2718" priority="311" stopIfTrue="1" operator="beginsWith" text="Untested">
      <formula>LEFT(F51,LEN("Untested"))="Untested"</formula>
    </cfRule>
    <cfRule type="notContainsBlanks" dxfId="2717" priority="312" stopIfTrue="1">
      <formula>LEN(TRIM(F51))&gt;0</formula>
    </cfRule>
  </conditionalFormatting>
  <conditionalFormatting sqref="F55">
    <cfRule type="beginsWith" dxfId="2716" priority="297" stopIfTrue="1" operator="beginsWith" text="Not Applicable">
      <formula>LEFT(F55,LEN("Not Applicable"))="Not Applicable"</formula>
    </cfRule>
    <cfRule type="beginsWith" dxfId="2715" priority="298" stopIfTrue="1" operator="beginsWith" text="Waived">
      <formula>LEFT(F55,LEN("Waived"))="Waived"</formula>
    </cfRule>
    <cfRule type="beginsWith" dxfId="2714" priority="299" stopIfTrue="1" operator="beginsWith" text="Pre-Passed">
      <formula>LEFT(F55,LEN("Pre-Passed"))="Pre-Passed"</formula>
    </cfRule>
    <cfRule type="beginsWith" dxfId="2713" priority="300" stopIfTrue="1" operator="beginsWith" text="Completed">
      <formula>LEFT(F55,LEN("Completed"))="Completed"</formula>
    </cfRule>
    <cfRule type="beginsWith" dxfId="2712" priority="301" stopIfTrue="1" operator="beginsWith" text="Partial">
      <formula>LEFT(F55,LEN("Partial"))="Partial"</formula>
    </cfRule>
    <cfRule type="beginsWith" dxfId="2711" priority="302" stopIfTrue="1" operator="beginsWith" text="Missing">
      <formula>LEFT(F55,LEN("Missing"))="Missing"</formula>
    </cfRule>
    <cfRule type="beginsWith" dxfId="2710" priority="303" stopIfTrue="1" operator="beginsWith" text="Untested">
      <formula>LEFT(F55,LEN("Untested"))="Untested"</formula>
    </cfRule>
    <cfRule type="notContainsBlanks" dxfId="2709" priority="304" stopIfTrue="1">
      <formula>LEN(TRIM(F55))&gt;0</formula>
    </cfRule>
  </conditionalFormatting>
  <conditionalFormatting sqref="F57">
    <cfRule type="beginsWith" dxfId="2708" priority="289" stopIfTrue="1" operator="beginsWith" text="Not Applicable">
      <formula>LEFT(F57,LEN("Not Applicable"))="Not Applicable"</formula>
    </cfRule>
    <cfRule type="beginsWith" dxfId="2707" priority="290" stopIfTrue="1" operator="beginsWith" text="Waived">
      <formula>LEFT(F57,LEN("Waived"))="Waived"</formula>
    </cfRule>
    <cfRule type="beginsWith" dxfId="2706" priority="291" stopIfTrue="1" operator="beginsWith" text="Pre-Passed">
      <formula>LEFT(F57,LEN("Pre-Passed"))="Pre-Passed"</formula>
    </cfRule>
    <cfRule type="beginsWith" dxfId="2705" priority="292" stopIfTrue="1" operator="beginsWith" text="Completed">
      <formula>LEFT(F57,LEN("Completed"))="Completed"</formula>
    </cfRule>
    <cfRule type="beginsWith" dxfId="2704" priority="293" stopIfTrue="1" operator="beginsWith" text="Partial">
      <formula>LEFT(F57,LEN("Partial"))="Partial"</formula>
    </cfRule>
    <cfRule type="beginsWith" dxfId="2703" priority="294" stopIfTrue="1" operator="beginsWith" text="Missing">
      <formula>LEFT(F57,LEN("Missing"))="Missing"</formula>
    </cfRule>
    <cfRule type="beginsWith" dxfId="2702" priority="295" stopIfTrue="1" operator="beginsWith" text="Untested">
      <formula>LEFT(F57,LEN("Untested"))="Untested"</formula>
    </cfRule>
    <cfRule type="notContainsBlanks" dxfId="2701" priority="296" stopIfTrue="1">
      <formula>LEN(TRIM(F57))&gt;0</formula>
    </cfRule>
  </conditionalFormatting>
  <conditionalFormatting sqref="E68">
    <cfRule type="beginsWith" dxfId="2700" priority="281" stopIfTrue="1" operator="beginsWith" text="Not Applicable">
      <formula>LEFT(E68,LEN("Not Applicable"))="Not Applicable"</formula>
    </cfRule>
    <cfRule type="beginsWith" dxfId="2699" priority="282" stopIfTrue="1" operator="beginsWith" text="Waived">
      <formula>LEFT(E68,LEN("Waived"))="Waived"</formula>
    </cfRule>
    <cfRule type="beginsWith" dxfId="2698" priority="283" stopIfTrue="1" operator="beginsWith" text="Pre-Passed">
      <formula>LEFT(E68,LEN("Pre-Passed"))="Pre-Passed"</formula>
    </cfRule>
    <cfRule type="beginsWith" dxfId="2697" priority="284" stopIfTrue="1" operator="beginsWith" text="Completed">
      <formula>LEFT(E68,LEN("Completed"))="Completed"</formula>
    </cfRule>
    <cfRule type="beginsWith" dxfId="2696" priority="285" stopIfTrue="1" operator="beginsWith" text="Partial">
      <formula>LEFT(E68,LEN("Partial"))="Partial"</formula>
    </cfRule>
    <cfRule type="beginsWith" dxfId="2695" priority="286" stopIfTrue="1" operator="beginsWith" text="Missing">
      <formula>LEFT(E68,LEN("Missing"))="Missing"</formula>
    </cfRule>
    <cfRule type="beginsWith" dxfId="2694" priority="287" stopIfTrue="1" operator="beginsWith" text="Untested">
      <formula>LEFT(E68,LEN("Untested"))="Untested"</formula>
    </cfRule>
    <cfRule type="notContainsBlanks" dxfId="2693" priority="288" stopIfTrue="1">
      <formula>LEN(TRIM(E68))&gt;0</formula>
    </cfRule>
  </conditionalFormatting>
  <conditionalFormatting sqref="E69">
    <cfRule type="beginsWith" dxfId="2692" priority="273" stopIfTrue="1" operator="beginsWith" text="Not Applicable">
      <formula>LEFT(E69,LEN("Not Applicable"))="Not Applicable"</formula>
    </cfRule>
    <cfRule type="beginsWith" dxfId="2691" priority="274" stopIfTrue="1" operator="beginsWith" text="Waived">
      <formula>LEFT(E69,LEN("Waived"))="Waived"</formula>
    </cfRule>
    <cfRule type="beginsWith" dxfId="2690" priority="275" stopIfTrue="1" operator="beginsWith" text="Pre-Passed">
      <formula>LEFT(E69,LEN("Pre-Passed"))="Pre-Passed"</formula>
    </cfRule>
    <cfRule type="beginsWith" dxfId="2689" priority="276" stopIfTrue="1" operator="beginsWith" text="Completed">
      <formula>LEFT(E69,LEN("Completed"))="Completed"</formula>
    </cfRule>
    <cfRule type="beginsWith" dxfId="2688" priority="277" stopIfTrue="1" operator="beginsWith" text="Partial">
      <formula>LEFT(E69,LEN("Partial"))="Partial"</formula>
    </cfRule>
    <cfRule type="beginsWith" dxfId="2687" priority="278" stopIfTrue="1" operator="beginsWith" text="Missing">
      <formula>LEFT(E69,LEN("Missing"))="Missing"</formula>
    </cfRule>
    <cfRule type="beginsWith" dxfId="2686" priority="279" stopIfTrue="1" operator="beginsWith" text="Untested">
      <formula>LEFT(E69,LEN("Untested"))="Untested"</formula>
    </cfRule>
    <cfRule type="notContainsBlanks" dxfId="2685" priority="280" stopIfTrue="1">
      <formula>LEN(TRIM(E69))&gt;0</formula>
    </cfRule>
  </conditionalFormatting>
  <conditionalFormatting sqref="E70">
    <cfRule type="beginsWith" dxfId="2684" priority="265" stopIfTrue="1" operator="beginsWith" text="Not Applicable">
      <formula>LEFT(E70,LEN("Not Applicable"))="Not Applicable"</formula>
    </cfRule>
    <cfRule type="beginsWith" dxfId="2683" priority="266" stopIfTrue="1" operator="beginsWith" text="Waived">
      <formula>LEFT(E70,LEN("Waived"))="Waived"</formula>
    </cfRule>
    <cfRule type="beginsWith" dxfId="2682" priority="267" stopIfTrue="1" operator="beginsWith" text="Pre-Passed">
      <formula>LEFT(E70,LEN("Pre-Passed"))="Pre-Passed"</formula>
    </cfRule>
    <cfRule type="beginsWith" dxfId="2681" priority="268" stopIfTrue="1" operator="beginsWith" text="Completed">
      <formula>LEFT(E70,LEN("Completed"))="Completed"</formula>
    </cfRule>
    <cfRule type="beginsWith" dxfId="2680" priority="269" stopIfTrue="1" operator="beginsWith" text="Partial">
      <formula>LEFT(E70,LEN("Partial"))="Partial"</formula>
    </cfRule>
    <cfRule type="beginsWith" dxfId="2679" priority="270" stopIfTrue="1" operator="beginsWith" text="Missing">
      <formula>LEFT(E70,LEN("Missing"))="Missing"</formula>
    </cfRule>
    <cfRule type="beginsWith" dxfId="2678" priority="271" stopIfTrue="1" operator="beginsWith" text="Untested">
      <formula>LEFT(E70,LEN("Untested"))="Untested"</formula>
    </cfRule>
    <cfRule type="notContainsBlanks" dxfId="2677" priority="272" stopIfTrue="1">
      <formula>LEN(TRIM(E70))&gt;0</formula>
    </cfRule>
  </conditionalFormatting>
  <conditionalFormatting sqref="E71">
    <cfRule type="beginsWith" dxfId="2676" priority="257" stopIfTrue="1" operator="beginsWith" text="Not Applicable">
      <formula>LEFT(E71,LEN("Not Applicable"))="Not Applicable"</formula>
    </cfRule>
    <cfRule type="beginsWith" dxfId="2675" priority="258" stopIfTrue="1" operator="beginsWith" text="Waived">
      <formula>LEFT(E71,LEN("Waived"))="Waived"</formula>
    </cfRule>
    <cfRule type="beginsWith" dxfId="2674" priority="259" stopIfTrue="1" operator="beginsWith" text="Pre-Passed">
      <formula>LEFT(E71,LEN("Pre-Passed"))="Pre-Passed"</formula>
    </cfRule>
    <cfRule type="beginsWith" dxfId="2673" priority="260" stopIfTrue="1" operator="beginsWith" text="Completed">
      <formula>LEFT(E71,LEN("Completed"))="Completed"</formula>
    </cfRule>
    <cfRule type="beginsWith" dxfId="2672" priority="261" stopIfTrue="1" operator="beginsWith" text="Partial">
      <formula>LEFT(E71,LEN("Partial"))="Partial"</formula>
    </cfRule>
    <cfRule type="beginsWith" dxfId="2671" priority="262" stopIfTrue="1" operator="beginsWith" text="Missing">
      <formula>LEFT(E71,LEN("Missing"))="Missing"</formula>
    </cfRule>
    <cfRule type="beginsWith" dxfId="2670" priority="263" stopIfTrue="1" operator="beginsWith" text="Untested">
      <formula>LEFT(E71,LEN("Untested"))="Untested"</formula>
    </cfRule>
    <cfRule type="notContainsBlanks" dxfId="2669" priority="264" stopIfTrue="1">
      <formula>LEN(TRIM(E71))&gt;0</formula>
    </cfRule>
  </conditionalFormatting>
  <conditionalFormatting sqref="E72">
    <cfRule type="beginsWith" dxfId="2668" priority="249" stopIfTrue="1" operator="beginsWith" text="Not Applicable">
      <formula>LEFT(E72,LEN("Not Applicable"))="Not Applicable"</formula>
    </cfRule>
    <cfRule type="beginsWith" dxfId="2667" priority="250" stopIfTrue="1" operator="beginsWith" text="Waived">
      <formula>LEFT(E72,LEN("Waived"))="Waived"</formula>
    </cfRule>
    <cfRule type="beginsWith" dxfId="2666" priority="251" stopIfTrue="1" operator="beginsWith" text="Pre-Passed">
      <formula>LEFT(E72,LEN("Pre-Passed"))="Pre-Passed"</formula>
    </cfRule>
    <cfRule type="beginsWith" dxfId="2665" priority="252" stopIfTrue="1" operator="beginsWith" text="Completed">
      <formula>LEFT(E72,LEN("Completed"))="Completed"</formula>
    </cfRule>
    <cfRule type="beginsWith" dxfId="2664" priority="253" stopIfTrue="1" operator="beginsWith" text="Partial">
      <formula>LEFT(E72,LEN("Partial"))="Partial"</formula>
    </cfRule>
    <cfRule type="beginsWith" dxfId="2663" priority="254" stopIfTrue="1" operator="beginsWith" text="Missing">
      <formula>LEFT(E72,LEN("Missing"))="Missing"</formula>
    </cfRule>
    <cfRule type="beginsWith" dxfId="2662" priority="255" stopIfTrue="1" operator="beginsWith" text="Untested">
      <formula>LEFT(E72,LEN("Untested"))="Untested"</formula>
    </cfRule>
    <cfRule type="notContainsBlanks" dxfId="2661" priority="256" stopIfTrue="1">
      <formula>LEN(TRIM(E72))&gt;0</formula>
    </cfRule>
  </conditionalFormatting>
  <conditionalFormatting sqref="E73">
    <cfRule type="beginsWith" dxfId="2660" priority="241" stopIfTrue="1" operator="beginsWith" text="Not Applicable">
      <formula>LEFT(E73,LEN("Not Applicable"))="Not Applicable"</formula>
    </cfRule>
    <cfRule type="beginsWith" dxfId="2659" priority="242" stopIfTrue="1" operator="beginsWith" text="Waived">
      <formula>LEFT(E73,LEN("Waived"))="Waived"</formula>
    </cfRule>
    <cfRule type="beginsWith" dxfId="2658" priority="243" stopIfTrue="1" operator="beginsWith" text="Pre-Passed">
      <formula>LEFT(E73,LEN("Pre-Passed"))="Pre-Passed"</formula>
    </cfRule>
    <cfRule type="beginsWith" dxfId="2657" priority="244" stopIfTrue="1" operator="beginsWith" text="Completed">
      <formula>LEFT(E73,LEN("Completed"))="Completed"</formula>
    </cfRule>
    <cfRule type="beginsWith" dxfId="2656" priority="245" stopIfTrue="1" operator="beginsWith" text="Partial">
      <formula>LEFT(E73,LEN("Partial"))="Partial"</formula>
    </cfRule>
    <cfRule type="beginsWith" dxfId="2655" priority="246" stopIfTrue="1" operator="beginsWith" text="Missing">
      <formula>LEFT(E73,LEN("Missing"))="Missing"</formula>
    </cfRule>
    <cfRule type="beginsWith" dxfId="2654" priority="247" stopIfTrue="1" operator="beginsWith" text="Untested">
      <formula>LEFT(E73,LEN("Untested"))="Untested"</formula>
    </cfRule>
    <cfRule type="notContainsBlanks" dxfId="2653" priority="248" stopIfTrue="1">
      <formula>LEN(TRIM(E73))&gt;0</formula>
    </cfRule>
  </conditionalFormatting>
  <conditionalFormatting sqref="F64">
    <cfRule type="beginsWith" dxfId="2652" priority="233" stopIfTrue="1" operator="beginsWith" text="Not Applicable">
      <formula>LEFT(F64,LEN("Not Applicable"))="Not Applicable"</formula>
    </cfRule>
    <cfRule type="beginsWith" dxfId="2651" priority="234" stopIfTrue="1" operator="beginsWith" text="Waived">
      <formula>LEFT(F64,LEN("Waived"))="Waived"</formula>
    </cfRule>
    <cfRule type="beginsWith" dxfId="2650" priority="235" stopIfTrue="1" operator="beginsWith" text="Pre-Passed">
      <formula>LEFT(F64,LEN("Pre-Passed"))="Pre-Passed"</formula>
    </cfRule>
    <cfRule type="beginsWith" dxfId="2649" priority="236" stopIfTrue="1" operator="beginsWith" text="Completed">
      <formula>LEFT(F64,LEN("Completed"))="Completed"</formula>
    </cfRule>
    <cfRule type="beginsWith" dxfId="2648" priority="237" stopIfTrue="1" operator="beginsWith" text="Partial">
      <formula>LEFT(F64,LEN("Partial"))="Partial"</formula>
    </cfRule>
    <cfRule type="beginsWith" dxfId="2647" priority="238" stopIfTrue="1" operator="beginsWith" text="Missing">
      <formula>LEFT(F64,LEN("Missing"))="Missing"</formula>
    </cfRule>
    <cfRule type="beginsWith" dxfId="2646" priority="239" stopIfTrue="1" operator="beginsWith" text="Untested">
      <formula>LEFT(F64,LEN("Untested"))="Untested"</formula>
    </cfRule>
    <cfRule type="notContainsBlanks" dxfId="2645" priority="240" stopIfTrue="1">
      <formula>LEN(TRIM(F64))&gt;0</formula>
    </cfRule>
  </conditionalFormatting>
  <conditionalFormatting sqref="F66:F73">
    <cfRule type="beginsWith" dxfId="2644" priority="225" stopIfTrue="1" operator="beginsWith" text="Not Applicable">
      <formula>LEFT(F66,LEN("Not Applicable"))="Not Applicable"</formula>
    </cfRule>
    <cfRule type="beginsWith" dxfId="2643" priority="226" stopIfTrue="1" operator="beginsWith" text="Waived">
      <formula>LEFT(F66,LEN("Waived"))="Waived"</formula>
    </cfRule>
    <cfRule type="beginsWith" dxfId="2642" priority="227" stopIfTrue="1" operator="beginsWith" text="Pre-Passed">
      <formula>LEFT(F66,LEN("Pre-Passed"))="Pre-Passed"</formula>
    </cfRule>
    <cfRule type="beginsWith" dxfId="2641" priority="228" stopIfTrue="1" operator="beginsWith" text="Completed">
      <formula>LEFT(F66,LEN("Completed"))="Completed"</formula>
    </cfRule>
    <cfRule type="beginsWith" dxfId="2640" priority="229" stopIfTrue="1" operator="beginsWith" text="Partial">
      <formula>LEFT(F66,LEN("Partial"))="Partial"</formula>
    </cfRule>
    <cfRule type="beginsWith" dxfId="2639" priority="230" stopIfTrue="1" operator="beginsWith" text="Missing">
      <formula>LEFT(F66,LEN("Missing"))="Missing"</formula>
    </cfRule>
    <cfRule type="beginsWith" dxfId="2638" priority="231" stopIfTrue="1" operator="beginsWith" text="Untested">
      <formula>LEFT(F66,LEN("Untested"))="Untested"</formula>
    </cfRule>
    <cfRule type="notContainsBlanks" dxfId="2637" priority="232" stopIfTrue="1">
      <formula>LEN(TRIM(F66))&gt;0</formula>
    </cfRule>
  </conditionalFormatting>
  <conditionalFormatting sqref="F75">
    <cfRule type="beginsWith" dxfId="2636" priority="217" stopIfTrue="1" operator="beginsWith" text="Not Applicable">
      <formula>LEFT(F75,LEN("Not Applicable"))="Not Applicable"</formula>
    </cfRule>
    <cfRule type="beginsWith" dxfId="2635" priority="218" stopIfTrue="1" operator="beginsWith" text="Waived">
      <formula>LEFT(F75,LEN("Waived"))="Waived"</formula>
    </cfRule>
    <cfRule type="beginsWith" dxfId="2634" priority="219" stopIfTrue="1" operator="beginsWith" text="Pre-Passed">
      <formula>LEFT(F75,LEN("Pre-Passed"))="Pre-Passed"</formula>
    </cfRule>
    <cfRule type="beginsWith" dxfId="2633" priority="220" stopIfTrue="1" operator="beginsWith" text="Completed">
      <formula>LEFT(F75,LEN("Completed"))="Completed"</formula>
    </cfRule>
    <cfRule type="beginsWith" dxfId="2632" priority="221" stopIfTrue="1" operator="beginsWith" text="Partial">
      <formula>LEFT(F75,LEN("Partial"))="Partial"</formula>
    </cfRule>
    <cfRule type="beginsWith" dxfId="2631" priority="222" stopIfTrue="1" operator="beginsWith" text="Missing">
      <formula>LEFT(F75,LEN("Missing"))="Missing"</formula>
    </cfRule>
    <cfRule type="beginsWith" dxfId="2630" priority="223" stopIfTrue="1" operator="beginsWith" text="Untested">
      <formula>LEFT(F75,LEN("Untested"))="Untested"</formula>
    </cfRule>
    <cfRule type="notContainsBlanks" dxfId="2629" priority="224" stopIfTrue="1">
      <formula>LEN(TRIM(F75))&gt;0</formula>
    </cfRule>
  </conditionalFormatting>
  <conditionalFormatting sqref="F76">
    <cfRule type="beginsWith" dxfId="2628" priority="209" stopIfTrue="1" operator="beginsWith" text="Not Applicable">
      <formula>LEFT(F76,LEN("Not Applicable"))="Not Applicable"</formula>
    </cfRule>
    <cfRule type="beginsWith" dxfId="2627" priority="210" stopIfTrue="1" operator="beginsWith" text="Waived">
      <formula>LEFT(F76,LEN("Waived"))="Waived"</formula>
    </cfRule>
    <cfRule type="beginsWith" dxfId="2626" priority="211" stopIfTrue="1" operator="beginsWith" text="Pre-Passed">
      <formula>LEFT(F76,LEN("Pre-Passed"))="Pre-Passed"</formula>
    </cfRule>
    <cfRule type="beginsWith" dxfId="2625" priority="212" stopIfTrue="1" operator="beginsWith" text="Completed">
      <formula>LEFT(F76,LEN("Completed"))="Completed"</formula>
    </cfRule>
    <cfRule type="beginsWith" dxfId="2624" priority="213" stopIfTrue="1" operator="beginsWith" text="Partial">
      <formula>LEFT(F76,LEN("Partial"))="Partial"</formula>
    </cfRule>
    <cfRule type="beginsWith" dxfId="2623" priority="214" stopIfTrue="1" operator="beginsWith" text="Missing">
      <formula>LEFT(F76,LEN("Missing"))="Missing"</formula>
    </cfRule>
    <cfRule type="beginsWith" dxfId="2622" priority="215" stopIfTrue="1" operator="beginsWith" text="Untested">
      <formula>LEFT(F76,LEN("Untested"))="Untested"</formula>
    </cfRule>
    <cfRule type="notContainsBlanks" dxfId="2621" priority="216" stopIfTrue="1">
      <formula>LEN(TRIM(F76))&gt;0</formula>
    </cfRule>
  </conditionalFormatting>
  <conditionalFormatting sqref="F77">
    <cfRule type="beginsWith" dxfId="2620" priority="201" stopIfTrue="1" operator="beginsWith" text="Not Applicable">
      <formula>LEFT(F77,LEN("Not Applicable"))="Not Applicable"</formula>
    </cfRule>
    <cfRule type="beginsWith" dxfId="2619" priority="202" stopIfTrue="1" operator="beginsWith" text="Waived">
      <formula>LEFT(F77,LEN("Waived"))="Waived"</formula>
    </cfRule>
    <cfRule type="beginsWith" dxfId="2618" priority="203" stopIfTrue="1" operator="beginsWith" text="Pre-Passed">
      <formula>LEFT(F77,LEN("Pre-Passed"))="Pre-Passed"</formula>
    </cfRule>
    <cfRule type="beginsWith" dxfId="2617" priority="204" stopIfTrue="1" operator="beginsWith" text="Completed">
      <formula>LEFT(F77,LEN("Completed"))="Completed"</formula>
    </cfRule>
    <cfRule type="beginsWith" dxfId="2616" priority="205" stopIfTrue="1" operator="beginsWith" text="Partial">
      <formula>LEFT(F77,LEN("Partial"))="Partial"</formula>
    </cfRule>
    <cfRule type="beginsWith" dxfId="2615" priority="206" stopIfTrue="1" operator="beginsWith" text="Missing">
      <formula>LEFT(F77,LEN("Missing"))="Missing"</formula>
    </cfRule>
    <cfRule type="beginsWith" dxfId="2614" priority="207" stopIfTrue="1" operator="beginsWith" text="Untested">
      <formula>LEFT(F77,LEN("Untested"))="Untested"</formula>
    </cfRule>
    <cfRule type="notContainsBlanks" dxfId="2613" priority="208" stopIfTrue="1">
      <formula>LEN(TRIM(F77))&gt;0</formula>
    </cfRule>
  </conditionalFormatting>
  <conditionalFormatting sqref="F80">
    <cfRule type="beginsWith" dxfId="2612" priority="193" stopIfTrue="1" operator="beginsWith" text="Not Applicable">
      <formula>LEFT(F80,LEN("Not Applicable"))="Not Applicable"</formula>
    </cfRule>
    <cfRule type="beginsWith" dxfId="2611" priority="194" stopIfTrue="1" operator="beginsWith" text="Waived">
      <formula>LEFT(F80,LEN("Waived"))="Waived"</formula>
    </cfRule>
    <cfRule type="beginsWith" dxfId="2610" priority="195" stopIfTrue="1" operator="beginsWith" text="Pre-Passed">
      <formula>LEFT(F80,LEN("Pre-Passed"))="Pre-Passed"</formula>
    </cfRule>
    <cfRule type="beginsWith" dxfId="2609" priority="196" stopIfTrue="1" operator="beginsWith" text="Completed">
      <formula>LEFT(F80,LEN("Completed"))="Completed"</formula>
    </cfRule>
    <cfRule type="beginsWith" dxfId="2608" priority="197" stopIfTrue="1" operator="beginsWith" text="Partial">
      <formula>LEFT(F80,LEN("Partial"))="Partial"</formula>
    </cfRule>
    <cfRule type="beginsWith" dxfId="2607" priority="198" stopIfTrue="1" operator="beginsWith" text="Missing">
      <formula>LEFT(F80,LEN("Missing"))="Missing"</formula>
    </cfRule>
    <cfRule type="beginsWith" dxfId="2606" priority="199" stopIfTrue="1" operator="beginsWith" text="Untested">
      <formula>LEFT(F80,LEN("Untested"))="Untested"</formula>
    </cfRule>
    <cfRule type="notContainsBlanks" dxfId="2605" priority="200" stopIfTrue="1">
      <formula>LEN(TRIM(F80))&gt;0</formula>
    </cfRule>
  </conditionalFormatting>
  <conditionalFormatting sqref="F78">
    <cfRule type="beginsWith" dxfId="2604" priority="185" stopIfTrue="1" operator="beginsWith" text="Not Applicable">
      <formula>LEFT(F78,LEN("Not Applicable"))="Not Applicable"</formula>
    </cfRule>
    <cfRule type="beginsWith" dxfId="2603" priority="186" stopIfTrue="1" operator="beginsWith" text="Waived">
      <formula>LEFT(F78,LEN("Waived"))="Waived"</formula>
    </cfRule>
    <cfRule type="beginsWith" dxfId="2602" priority="187" stopIfTrue="1" operator="beginsWith" text="Pre-Passed">
      <formula>LEFT(F78,LEN("Pre-Passed"))="Pre-Passed"</formula>
    </cfRule>
    <cfRule type="beginsWith" dxfId="2601" priority="188" stopIfTrue="1" operator="beginsWith" text="Completed">
      <formula>LEFT(F78,LEN("Completed"))="Completed"</formula>
    </cfRule>
    <cfRule type="beginsWith" dxfId="2600" priority="189" stopIfTrue="1" operator="beginsWith" text="Partial">
      <formula>LEFT(F78,LEN("Partial"))="Partial"</formula>
    </cfRule>
    <cfRule type="beginsWith" dxfId="2599" priority="190" stopIfTrue="1" operator="beginsWith" text="Missing">
      <formula>LEFT(F78,LEN("Missing"))="Missing"</formula>
    </cfRule>
    <cfRule type="beginsWith" dxfId="2598" priority="191" stopIfTrue="1" operator="beginsWith" text="Untested">
      <formula>LEFT(F78,LEN("Untested"))="Untested"</formula>
    </cfRule>
    <cfRule type="notContainsBlanks" dxfId="2597" priority="192" stopIfTrue="1">
      <formula>LEN(TRIM(F78))&gt;0</formula>
    </cfRule>
  </conditionalFormatting>
  <conditionalFormatting sqref="F79">
    <cfRule type="beginsWith" dxfId="2596" priority="177" stopIfTrue="1" operator="beginsWith" text="Not Applicable">
      <formula>LEFT(F79,LEN("Not Applicable"))="Not Applicable"</formula>
    </cfRule>
    <cfRule type="beginsWith" dxfId="2595" priority="178" stopIfTrue="1" operator="beginsWith" text="Waived">
      <formula>LEFT(F79,LEN("Waived"))="Waived"</formula>
    </cfRule>
    <cfRule type="beginsWith" dxfId="2594" priority="179" stopIfTrue="1" operator="beginsWith" text="Pre-Passed">
      <formula>LEFT(F79,LEN("Pre-Passed"))="Pre-Passed"</formula>
    </cfRule>
    <cfRule type="beginsWith" dxfId="2593" priority="180" stopIfTrue="1" operator="beginsWith" text="Completed">
      <formula>LEFT(F79,LEN("Completed"))="Completed"</formula>
    </cfRule>
    <cfRule type="beginsWith" dxfId="2592" priority="181" stopIfTrue="1" operator="beginsWith" text="Partial">
      <formula>LEFT(F79,LEN("Partial"))="Partial"</formula>
    </cfRule>
    <cfRule type="beginsWith" dxfId="2591" priority="182" stopIfTrue="1" operator="beginsWith" text="Missing">
      <formula>LEFT(F79,LEN("Missing"))="Missing"</formula>
    </cfRule>
    <cfRule type="beginsWith" dxfId="2590" priority="183" stopIfTrue="1" operator="beginsWith" text="Untested">
      <formula>LEFT(F79,LEN("Untested"))="Untested"</formula>
    </cfRule>
    <cfRule type="notContainsBlanks" dxfId="2589" priority="184" stopIfTrue="1">
      <formula>LEN(TRIM(F79))&gt;0</formula>
    </cfRule>
  </conditionalFormatting>
  <conditionalFormatting sqref="F81">
    <cfRule type="beginsWith" dxfId="2588" priority="169" stopIfTrue="1" operator="beginsWith" text="Not Applicable">
      <formula>LEFT(F81,LEN("Not Applicable"))="Not Applicable"</formula>
    </cfRule>
    <cfRule type="beginsWith" dxfId="2587" priority="170" stopIfTrue="1" operator="beginsWith" text="Waived">
      <formula>LEFT(F81,LEN("Waived"))="Waived"</formula>
    </cfRule>
    <cfRule type="beginsWith" dxfId="2586" priority="171" stopIfTrue="1" operator="beginsWith" text="Pre-Passed">
      <formula>LEFT(F81,LEN("Pre-Passed"))="Pre-Passed"</formula>
    </cfRule>
    <cfRule type="beginsWith" dxfId="2585" priority="172" stopIfTrue="1" operator="beginsWith" text="Completed">
      <formula>LEFT(F81,LEN("Completed"))="Completed"</formula>
    </cfRule>
    <cfRule type="beginsWith" dxfId="2584" priority="173" stopIfTrue="1" operator="beginsWith" text="Partial">
      <formula>LEFT(F81,LEN("Partial"))="Partial"</formula>
    </cfRule>
    <cfRule type="beginsWith" dxfId="2583" priority="174" stopIfTrue="1" operator="beginsWith" text="Missing">
      <formula>LEFT(F81,LEN("Missing"))="Missing"</formula>
    </cfRule>
    <cfRule type="beginsWith" dxfId="2582" priority="175" stopIfTrue="1" operator="beginsWith" text="Untested">
      <formula>LEFT(F81,LEN("Untested"))="Untested"</formula>
    </cfRule>
    <cfRule type="notContainsBlanks" dxfId="2581" priority="176" stopIfTrue="1">
      <formula>LEN(TRIM(F81))&gt;0</formula>
    </cfRule>
  </conditionalFormatting>
  <conditionalFormatting sqref="F82">
    <cfRule type="beginsWith" dxfId="2580" priority="161" stopIfTrue="1" operator="beginsWith" text="Not Applicable">
      <formula>LEFT(F82,LEN("Not Applicable"))="Not Applicable"</formula>
    </cfRule>
    <cfRule type="beginsWith" dxfId="2579" priority="162" stopIfTrue="1" operator="beginsWith" text="Waived">
      <formula>LEFT(F82,LEN("Waived"))="Waived"</formula>
    </cfRule>
    <cfRule type="beginsWith" dxfId="2578" priority="163" stopIfTrue="1" operator="beginsWith" text="Pre-Passed">
      <formula>LEFT(F82,LEN("Pre-Passed"))="Pre-Passed"</formula>
    </cfRule>
    <cfRule type="beginsWith" dxfId="2577" priority="164" stopIfTrue="1" operator="beginsWith" text="Completed">
      <formula>LEFT(F82,LEN("Completed"))="Completed"</formula>
    </cfRule>
    <cfRule type="beginsWith" dxfId="2576" priority="165" stopIfTrue="1" operator="beginsWith" text="Partial">
      <formula>LEFT(F82,LEN("Partial"))="Partial"</formula>
    </cfRule>
    <cfRule type="beginsWith" dxfId="2575" priority="166" stopIfTrue="1" operator="beginsWith" text="Missing">
      <formula>LEFT(F82,LEN("Missing"))="Missing"</formula>
    </cfRule>
    <cfRule type="beginsWith" dxfId="2574" priority="167" stopIfTrue="1" operator="beginsWith" text="Untested">
      <formula>LEFT(F82,LEN("Untested"))="Untested"</formula>
    </cfRule>
    <cfRule type="notContainsBlanks" dxfId="2573" priority="168" stopIfTrue="1">
      <formula>LEN(TRIM(F82))&gt;0</formula>
    </cfRule>
  </conditionalFormatting>
  <conditionalFormatting sqref="F85">
    <cfRule type="beginsWith" dxfId="2572" priority="153" stopIfTrue="1" operator="beginsWith" text="Not Applicable">
      <formula>LEFT(F85,LEN("Not Applicable"))="Not Applicable"</formula>
    </cfRule>
    <cfRule type="beginsWith" dxfId="2571" priority="154" stopIfTrue="1" operator="beginsWith" text="Waived">
      <formula>LEFT(F85,LEN("Waived"))="Waived"</formula>
    </cfRule>
    <cfRule type="beginsWith" dxfId="2570" priority="155" stopIfTrue="1" operator="beginsWith" text="Pre-Passed">
      <formula>LEFT(F85,LEN("Pre-Passed"))="Pre-Passed"</formula>
    </cfRule>
    <cfRule type="beginsWith" dxfId="2569" priority="156" stopIfTrue="1" operator="beginsWith" text="Completed">
      <formula>LEFT(F85,LEN("Completed"))="Completed"</formula>
    </cfRule>
    <cfRule type="beginsWith" dxfId="2568" priority="157" stopIfTrue="1" operator="beginsWith" text="Partial">
      <formula>LEFT(F85,LEN("Partial"))="Partial"</formula>
    </cfRule>
    <cfRule type="beginsWith" dxfId="2567" priority="158" stopIfTrue="1" operator="beginsWith" text="Missing">
      <formula>LEFT(F85,LEN("Missing"))="Missing"</formula>
    </cfRule>
    <cfRule type="beginsWith" dxfId="2566" priority="159" stopIfTrue="1" operator="beginsWith" text="Untested">
      <formula>LEFT(F85,LEN("Untested"))="Untested"</formula>
    </cfRule>
    <cfRule type="notContainsBlanks" dxfId="2565" priority="160" stopIfTrue="1">
      <formula>LEN(TRIM(F85))&gt;0</formula>
    </cfRule>
  </conditionalFormatting>
  <conditionalFormatting sqref="F86">
    <cfRule type="beginsWith" dxfId="2564" priority="145" stopIfTrue="1" operator="beginsWith" text="Not Applicable">
      <formula>LEFT(F86,LEN("Not Applicable"))="Not Applicable"</formula>
    </cfRule>
    <cfRule type="beginsWith" dxfId="2563" priority="146" stopIfTrue="1" operator="beginsWith" text="Waived">
      <formula>LEFT(F86,LEN("Waived"))="Waived"</formula>
    </cfRule>
    <cfRule type="beginsWith" dxfId="2562" priority="147" stopIfTrue="1" operator="beginsWith" text="Pre-Passed">
      <formula>LEFT(F86,LEN("Pre-Passed"))="Pre-Passed"</formula>
    </cfRule>
    <cfRule type="beginsWith" dxfId="2561" priority="148" stopIfTrue="1" operator="beginsWith" text="Completed">
      <formula>LEFT(F86,LEN("Completed"))="Completed"</formula>
    </cfRule>
    <cfRule type="beginsWith" dxfId="2560" priority="149" stopIfTrue="1" operator="beginsWith" text="Partial">
      <formula>LEFT(F86,LEN("Partial"))="Partial"</formula>
    </cfRule>
    <cfRule type="beginsWith" dxfId="2559" priority="150" stopIfTrue="1" operator="beginsWith" text="Missing">
      <formula>LEFT(F86,LEN("Missing"))="Missing"</formula>
    </cfRule>
    <cfRule type="beginsWith" dxfId="2558" priority="151" stopIfTrue="1" operator="beginsWith" text="Untested">
      <formula>LEFT(F86,LEN("Untested"))="Untested"</formula>
    </cfRule>
    <cfRule type="notContainsBlanks" dxfId="2557" priority="152" stopIfTrue="1">
      <formula>LEN(TRIM(F86))&gt;0</formula>
    </cfRule>
  </conditionalFormatting>
  <conditionalFormatting sqref="F90">
    <cfRule type="beginsWith" dxfId="2556" priority="137" stopIfTrue="1" operator="beginsWith" text="Not Applicable">
      <formula>LEFT(F90,LEN("Not Applicable"))="Not Applicable"</formula>
    </cfRule>
    <cfRule type="beginsWith" dxfId="2555" priority="138" stopIfTrue="1" operator="beginsWith" text="Waived">
      <formula>LEFT(F90,LEN("Waived"))="Waived"</formula>
    </cfRule>
    <cfRule type="beginsWith" dxfId="2554" priority="139" stopIfTrue="1" operator="beginsWith" text="Pre-Passed">
      <formula>LEFT(F90,LEN("Pre-Passed"))="Pre-Passed"</formula>
    </cfRule>
    <cfRule type="beginsWith" dxfId="2553" priority="140" stopIfTrue="1" operator="beginsWith" text="Completed">
      <formula>LEFT(F90,LEN("Completed"))="Completed"</formula>
    </cfRule>
    <cfRule type="beginsWith" dxfId="2552" priority="141" stopIfTrue="1" operator="beginsWith" text="Partial">
      <formula>LEFT(F90,LEN("Partial"))="Partial"</formula>
    </cfRule>
    <cfRule type="beginsWith" dxfId="2551" priority="142" stopIfTrue="1" operator="beginsWith" text="Missing">
      <formula>LEFT(F90,LEN("Missing"))="Missing"</formula>
    </cfRule>
    <cfRule type="beginsWith" dxfId="2550" priority="143" stopIfTrue="1" operator="beginsWith" text="Untested">
      <formula>LEFT(F90,LEN("Untested"))="Untested"</formula>
    </cfRule>
    <cfRule type="notContainsBlanks" dxfId="2549" priority="144" stopIfTrue="1">
      <formula>LEN(TRIM(F90))&gt;0</formula>
    </cfRule>
  </conditionalFormatting>
  <conditionalFormatting sqref="F98">
    <cfRule type="beginsWith" dxfId="2548" priority="129" stopIfTrue="1" operator="beginsWith" text="Not Applicable">
      <formula>LEFT(F98,LEN("Not Applicable"))="Not Applicable"</formula>
    </cfRule>
    <cfRule type="beginsWith" dxfId="2547" priority="130" stopIfTrue="1" operator="beginsWith" text="Waived">
      <formula>LEFT(F98,LEN("Waived"))="Waived"</formula>
    </cfRule>
    <cfRule type="beginsWith" dxfId="2546" priority="131" stopIfTrue="1" operator="beginsWith" text="Pre-Passed">
      <formula>LEFT(F98,LEN("Pre-Passed"))="Pre-Passed"</formula>
    </cfRule>
    <cfRule type="beginsWith" dxfId="2545" priority="132" stopIfTrue="1" operator="beginsWith" text="Completed">
      <formula>LEFT(F98,LEN("Completed"))="Completed"</formula>
    </cfRule>
    <cfRule type="beginsWith" dxfId="2544" priority="133" stopIfTrue="1" operator="beginsWith" text="Partial">
      <formula>LEFT(F98,LEN("Partial"))="Partial"</formula>
    </cfRule>
    <cfRule type="beginsWith" dxfId="2543" priority="134" stopIfTrue="1" operator="beginsWith" text="Missing">
      <formula>LEFT(F98,LEN("Missing"))="Missing"</formula>
    </cfRule>
    <cfRule type="beginsWith" dxfId="2542" priority="135" stopIfTrue="1" operator="beginsWith" text="Untested">
      <formula>LEFT(F98,LEN("Untested"))="Untested"</formula>
    </cfRule>
    <cfRule type="notContainsBlanks" dxfId="2541" priority="136" stopIfTrue="1">
      <formula>LEN(TRIM(F98))&gt;0</formula>
    </cfRule>
  </conditionalFormatting>
  <conditionalFormatting sqref="F99">
    <cfRule type="beginsWith" dxfId="2540" priority="121" stopIfTrue="1" operator="beginsWith" text="Not Applicable">
      <formula>LEFT(F99,LEN("Not Applicable"))="Not Applicable"</formula>
    </cfRule>
    <cfRule type="beginsWith" dxfId="2539" priority="122" stopIfTrue="1" operator="beginsWith" text="Waived">
      <formula>LEFT(F99,LEN("Waived"))="Waived"</formula>
    </cfRule>
    <cfRule type="beginsWith" dxfId="2538" priority="123" stopIfTrue="1" operator="beginsWith" text="Pre-Passed">
      <formula>LEFT(F99,LEN("Pre-Passed"))="Pre-Passed"</formula>
    </cfRule>
    <cfRule type="beginsWith" dxfId="2537" priority="124" stopIfTrue="1" operator="beginsWith" text="Completed">
      <formula>LEFT(F99,LEN("Completed"))="Completed"</formula>
    </cfRule>
    <cfRule type="beginsWith" dxfId="2536" priority="125" stopIfTrue="1" operator="beginsWith" text="Partial">
      <formula>LEFT(F99,LEN("Partial"))="Partial"</formula>
    </cfRule>
    <cfRule type="beginsWith" dxfId="2535" priority="126" stopIfTrue="1" operator="beginsWith" text="Missing">
      <formula>LEFT(F99,LEN("Missing"))="Missing"</formula>
    </cfRule>
    <cfRule type="beginsWith" dxfId="2534" priority="127" stopIfTrue="1" operator="beginsWith" text="Untested">
      <formula>LEFT(F99,LEN("Untested"))="Untested"</formula>
    </cfRule>
    <cfRule type="notContainsBlanks" dxfId="2533" priority="128" stopIfTrue="1">
      <formula>LEN(TRIM(F99))&gt;0</formula>
    </cfRule>
  </conditionalFormatting>
  <conditionalFormatting sqref="F113:F117">
    <cfRule type="beginsWith" dxfId="2532" priority="113" stopIfTrue="1" operator="beginsWith" text="Not Applicable">
      <formula>LEFT(F113,LEN("Not Applicable"))="Not Applicable"</formula>
    </cfRule>
    <cfRule type="beginsWith" dxfId="2531" priority="114" stopIfTrue="1" operator="beginsWith" text="Waived">
      <formula>LEFT(F113,LEN("Waived"))="Waived"</formula>
    </cfRule>
    <cfRule type="beginsWith" dxfId="2530" priority="115" stopIfTrue="1" operator="beginsWith" text="Pre-Passed">
      <formula>LEFT(F113,LEN("Pre-Passed"))="Pre-Passed"</formula>
    </cfRule>
    <cfRule type="beginsWith" dxfId="2529" priority="116" stopIfTrue="1" operator="beginsWith" text="Completed">
      <formula>LEFT(F113,LEN("Completed"))="Completed"</formula>
    </cfRule>
    <cfRule type="beginsWith" dxfId="2528" priority="117" stopIfTrue="1" operator="beginsWith" text="Partial">
      <formula>LEFT(F113,LEN("Partial"))="Partial"</formula>
    </cfRule>
    <cfRule type="beginsWith" dxfId="2527" priority="118" stopIfTrue="1" operator="beginsWith" text="Missing">
      <formula>LEFT(F113,LEN("Missing"))="Missing"</formula>
    </cfRule>
    <cfRule type="beginsWith" dxfId="2526" priority="119" stopIfTrue="1" operator="beginsWith" text="Untested">
      <formula>LEFT(F113,LEN("Untested"))="Untested"</formula>
    </cfRule>
    <cfRule type="notContainsBlanks" dxfId="2525" priority="120" stopIfTrue="1">
      <formula>LEN(TRIM(F113))&gt;0</formula>
    </cfRule>
  </conditionalFormatting>
  <conditionalFormatting sqref="E29">
    <cfRule type="beginsWith" dxfId="2524" priority="105" stopIfTrue="1" operator="beginsWith" text="Not Applicable">
      <formula>LEFT(E29,LEN("Not Applicable"))="Not Applicable"</formula>
    </cfRule>
    <cfRule type="beginsWith" dxfId="2523" priority="106" stopIfTrue="1" operator="beginsWith" text="Waived">
      <formula>LEFT(E29,LEN("Waived"))="Waived"</formula>
    </cfRule>
    <cfRule type="beginsWith" dxfId="2522" priority="107" stopIfTrue="1" operator="beginsWith" text="Pre-Passed">
      <formula>LEFT(E29,LEN("Pre-Passed"))="Pre-Passed"</formula>
    </cfRule>
    <cfRule type="beginsWith" dxfId="2521" priority="108" stopIfTrue="1" operator="beginsWith" text="Completed">
      <formula>LEFT(E29,LEN("Completed"))="Completed"</formula>
    </cfRule>
    <cfRule type="beginsWith" dxfId="2520" priority="109" stopIfTrue="1" operator="beginsWith" text="Partial">
      <formula>LEFT(E29,LEN("Partial"))="Partial"</formula>
    </cfRule>
    <cfRule type="beginsWith" dxfId="2519" priority="110" stopIfTrue="1" operator="beginsWith" text="Missing">
      <formula>LEFT(E29,LEN("Missing"))="Missing"</formula>
    </cfRule>
    <cfRule type="beginsWith" dxfId="2518" priority="111" stopIfTrue="1" operator="beginsWith" text="Untested">
      <formula>LEFT(E29,LEN("Untested"))="Untested"</formula>
    </cfRule>
    <cfRule type="notContainsBlanks" dxfId="2517" priority="112" stopIfTrue="1">
      <formula>LEN(TRIM(E29))&gt;0</formula>
    </cfRule>
  </conditionalFormatting>
  <conditionalFormatting sqref="E30">
    <cfRule type="beginsWith" dxfId="2516" priority="97" stopIfTrue="1" operator="beginsWith" text="Not Applicable">
      <formula>LEFT(E30,LEN("Not Applicable"))="Not Applicable"</formula>
    </cfRule>
    <cfRule type="beginsWith" dxfId="2515" priority="98" stopIfTrue="1" operator="beginsWith" text="Waived">
      <formula>LEFT(E30,LEN("Waived"))="Waived"</formula>
    </cfRule>
    <cfRule type="beginsWith" dxfId="2514" priority="99" stopIfTrue="1" operator="beginsWith" text="Pre-Passed">
      <formula>LEFT(E30,LEN("Pre-Passed"))="Pre-Passed"</formula>
    </cfRule>
    <cfRule type="beginsWith" dxfId="2513" priority="100" stopIfTrue="1" operator="beginsWith" text="Completed">
      <formula>LEFT(E30,LEN("Completed"))="Completed"</formula>
    </cfRule>
    <cfRule type="beginsWith" dxfId="2512" priority="101" stopIfTrue="1" operator="beginsWith" text="Partial">
      <formula>LEFT(E30,LEN("Partial"))="Partial"</formula>
    </cfRule>
    <cfRule type="beginsWith" dxfId="2511" priority="102" stopIfTrue="1" operator="beginsWith" text="Missing">
      <formula>LEFT(E30,LEN("Missing"))="Missing"</formula>
    </cfRule>
    <cfRule type="beginsWith" dxfId="2510" priority="103" stopIfTrue="1" operator="beginsWith" text="Untested">
      <formula>LEFT(E30,LEN("Untested"))="Untested"</formula>
    </cfRule>
    <cfRule type="notContainsBlanks" dxfId="2509" priority="104" stopIfTrue="1">
      <formula>LEN(TRIM(E30))&gt;0</formula>
    </cfRule>
  </conditionalFormatting>
  <conditionalFormatting sqref="E131">
    <cfRule type="beginsWith" dxfId="2508" priority="89" stopIfTrue="1" operator="beginsWith" text="Not Applicable">
      <formula>LEFT(E131,LEN("Not Applicable"))="Not Applicable"</formula>
    </cfRule>
    <cfRule type="beginsWith" dxfId="2507" priority="90" stopIfTrue="1" operator="beginsWith" text="Waived">
      <formula>LEFT(E131,LEN("Waived"))="Waived"</formula>
    </cfRule>
    <cfRule type="beginsWith" dxfId="2506" priority="91" stopIfTrue="1" operator="beginsWith" text="Pre-Passed">
      <formula>LEFT(E131,LEN("Pre-Passed"))="Pre-Passed"</formula>
    </cfRule>
    <cfRule type="beginsWith" dxfId="2505" priority="92" stopIfTrue="1" operator="beginsWith" text="Completed">
      <formula>LEFT(E131,LEN("Completed"))="Completed"</formula>
    </cfRule>
    <cfRule type="beginsWith" dxfId="2504" priority="93" stopIfTrue="1" operator="beginsWith" text="Partial">
      <formula>LEFT(E131,LEN("Partial"))="Partial"</formula>
    </cfRule>
    <cfRule type="beginsWith" dxfId="2503" priority="94" stopIfTrue="1" operator="beginsWith" text="Missing">
      <formula>LEFT(E131,LEN("Missing"))="Missing"</formula>
    </cfRule>
    <cfRule type="beginsWith" dxfId="2502" priority="95" stopIfTrue="1" operator="beginsWith" text="Untested">
      <formula>LEFT(E131,LEN("Untested"))="Untested"</formula>
    </cfRule>
    <cfRule type="notContainsBlanks" dxfId="2501" priority="96" stopIfTrue="1">
      <formula>LEN(TRIM(E131))&gt;0</formula>
    </cfRule>
  </conditionalFormatting>
  <conditionalFormatting sqref="E59">
    <cfRule type="beginsWith" dxfId="2500" priority="81" stopIfTrue="1" operator="beginsWith" text="Not Applicable">
      <formula>LEFT(E59,LEN("Not Applicable"))="Not Applicable"</formula>
    </cfRule>
    <cfRule type="beginsWith" dxfId="2499" priority="82" stopIfTrue="1" operator="beginsWith" text="Waived">
      <formula>LEFT(E59,LEN("Waived"))="Waived"</formula>
    </cfRule>
    <cfRule type="beginsWith" dxfId="2498" priority="83" stopIfTrue="1" operator="beginsWith" text="Pre-Passed">
      <formula>LEFT(E59,LEN("Pre-Passed"))="Pre-Passed"</formula>
    </cfRule>
    <cfRule type="beginsWith" dxfId="2497" priority="84" stopIfTrue="1" operator="beginsWith" text="Completed">
      <formula>LEFT(E59,LEN("Completed"))="Completed"</formula>
    </cfRule>
    <cfRule type="beginsWith" dxfId="2496" priority="85" stopIfTrue="1" operator="beginsWith" text="Partial">
      <formula>LEFT(E59,LEN("Partial"))="Partial"</formula>
    </cfRule>
    <cfRule type="beginsWith" dxfId="2495" priority="86" stopIfTrue="1" operator="beginsWith" text="Missing">
      <formula>LEFT(E59,LEN("Missing"))="Missing"</formula>
    </cfRule>
    <cfRule type="beginsWith" dxfId="2494" priority="87" stopIfTrue="1" operator="beginsWith" text="Untested">
      <formula>LEFT(E59,LEN("Untested"))="Untested"</formula>
    </cfRule>
    <cfRule type="notContainsBlanks" dxfId="2493" priority="88" stopIfTrue="1">
      <formula>LEN(TRIM(E59))&gt;0</formula>
    </cfRule>
  </conditionalFormatting>
  <conditionalFormatting sqref="E60">
    <cfRule type="beginsWith" dxfId="2492" priority="73" stopIfTrue="1" operator="beginsWith" text="Not Applicable">
      <formula>LEFT(E60,LEN("Not Applicable"))="Not Applicable"</formula>
    </cfRule>
    <cfRule type="beginsWith" dxfId="2491" priority="74" stopIfTrue="1" operator="beginsWith" text="Waived">
      <formula>LEFT(E60,LEN("Waived"))="Waived"</formula>
    </cfRule>
    <cfRule type="beginsWith" dxfId="2490" priority="75" stopIfTrue="1" operator="beginsWith" text="Pre-Passed">
      <formula>LEFT(E60,LEN("Pre-Passed"))="Pre-Passed"</formula>
    </cfRule>
    <cfRule type="beginsWith" dxfId="2489" priority="76" stopIfTrue="1" operator="beginsWith" text="Completed">
      <formula>LEFT(E60,LEN("Completed"))="Completed"</formula>
    </cfRule>
    <cfRule type="beginsWith" dxfId="2488" priority="77" stopIfTrue="1" operator="beginsWith" text="Partial">
      <formula>LEFT(E60,LEN("Partial"))="Partial"</formula>
    </cfRule>
    <cfRule type="beginsWith" dxfId="2487" priority="78" stopIfTrue="1" operator="beginsWith" text="Missing">
      <formula>LEFT(E60,LEN("Missing"))="Missing"</formula>
    </cfRule>
    <cfRule type="beginsWith" dxfId="2486" priority="79" stopIfTrue="1" operator="beginsWith" text="Untested">
      <formula>LEFT(E60,LEN("Untested"))="Untested"</formula>
    </cfRule>
    <cfRule type="notContainsBlanks" dxfId="2485" priority="80" stopIfTrue="1">
      <formula>LEN(TRIM(E60))&gt;0</formula>
    </cfRule>
  </conditionalFormatting>
  <conditionalFormatting sqref="E61">
    <cfRule type="beginsWith" dxfId="2484" priority="65" stopIfTrue="1" operator="beginsWith" text="Not Applicable">
      <formula>LEFT(E61,LEN("Not Applicable"))="Not Applicable"</formula>
    </cfRule>
    <cfRule type="beginsWith" dxfId="2483" priority="66" stopIfTrue="1" operator="beginsWith" text="Waived">
      <formula>LEFT(E61,LEN("Waived"))="Waived"</formula>
    </cfRule>
    <cfRule type="beginsWith" dxfId="2482" priority="67" stopIfTrue="1" operator="beginsWith" text="Pre-Passed">
      <formula>LEFT(E61,LEN("Pre-Passed"))="Pre-Passed"</formula>
    </cfRule>
    <cfRule type="beginsWith" dxfId="2481" priority="68" stopIfTrue="1" operator="beginsWith" text="Completed">
      <formula>LEFT(E61,LEN("Completed"))="Completed"</formula>
    </cfRule>
    <cfRule type="beginsWith" dxfId="2480" priority="69" stopIfTrue="1" operator="beginsWith" text="Partial">
      <formula>LEFT(E61,LEN("Partial"))="Partial"</formula>
    </cfRule>
    <cfRule type="beginsWith" dxfId="2479" priority="70" stopIfTrue="1" operator="beginsWith" text="Missing">
      <formula>LEFT(E61,LEN("Missing"))="Missing"</formula>
    </cfRule>
    <cfRule type="beginsWith" dxfId="2478" priority="71" stopIfTrue="1" operator="beginsWith" text="Untested">
      <formula>LEFT(E61,LEN("Untested"))="Untested"</formula>
    </cfRule>
    <cfRule type="notContainsBlanks" dxfId="2477" priority="72" stopIfTrue="1">
      <formula>LEN(TRIM(E61))&gt;0</formula>
    </cfRule>
  </conditionalFormatting>
  <conditionalFormatting sqref="E88">
    <cfRule type="beginsWith" dxfId="2476" priority="57" stopIfTrue="1" operator="beginsWith" text="Not Applicable">
      <formula>LEFT(E88,LEN("Not Applicable"))="Not Applicable"</formula>
    </cfRule>
    <cfRule type="beginsWith" dxfId="2475" priority="58" stopIfTrue="1" operator="beginsWith" text="Waived">
      <formula>LEFT(E88,LEN("Waived"))="Waived"</formula>
    </cfRule>
    <cfRule type="beginsWith" dxfId="2474" priority="59" stopIfTrue="1" operator="beginsWith" text="Pre-Passed">
      <formula>LEFT(E88,LEN("Pre-Passed"))="Pre-Passed"</formula>
    </cfRule>
    <cfRule type="beginsWith" dxfId="2473" priority="60" stopIfTrue="1" operator="beginsWith" text="Completed">
      <formula>LEFT(E88,LEN("Completed"))="Completed"</formula>
    </cfRule>
    <cfRule type="beginsWith" dxfId="2472" priority="61" stopIfTrue="1" operator="beginsWith" text="Partial">
      <formula>LEFT(E88,LEN("Partial"))="Partial"</formula>
    </cfRule>
    <cfRule type="beginsWith" dxfId="2471" priority="62" stopIfTrue="1" operator="beginsWith" text="Missing">
      <formula>LEFT(E88,LEN("Missing"))="Missing"</formula>
    </cfRule>
    <cfRule type="beginsWith" dxfId="2470" priority="63" stopIfTrue="1" operator="beginsWith" text="Untested">
      <formula>LEFT(E88,LEN("Untested"))="Untested"</formula>
    </cfRule>
    <cfRule type="notContainsBlanks" dxfId="2469" priority="64" stopIfTrue="1">
      <formula>LEN(TRIM(E88))&gt;0</formula>
    </cfRule>
  </conditionalFormatting>
  <conditionalFormatting sqref="E89">
    <cfRule type="beginsWith" dxfId="2468" priority="49" stopIfTrue="1" operator="beginsWith" text="Not Applicable">
      <formula>LEFT(E89,LEN("Not Applicable"))="Not Applicable"</formula>
    </cfRule>
    <cfRule type="beginsWith" dxfId="2467" priority="50" stopIfTrue="1" operator="beginsWith" text="Waived">
      <formula>LEFT(E89,LEN("Waived"))="Waived"</formula>
    </cfRule>
    <cfRule type="beginsWith" dxfId="2466" priority="51" stopIfTrue="1" operator="beginsWith" text="Pre-Passed">
      <formula>LEFT(E89,LEN("Pre-Passed"))="Pre-Passed"</formula>
    </cfRule>
    <cfRule type="beginsWith" dxfId="2465" priority="52" stopIfTrue="1" operator="beginsWith" text="Completed">
      <formula>LEFT(E89,LEN("Completed"))="Completed"</formula>
    </cfRule>
    <cfRule type="beginsWith" dxfId="2464" priority="53" stopIfTrue="1" operator="beginsWith" text="Partial">
      <formula>LEFT(E89,LEN("Partial"))="Partial"</formula>
    </cfRule>
    <cfRule type="beginsWith" dxfId="2463" priority="54" stopIfTrue="1" operator="beginsWith" text="Missing">
      <formula>LEFT(E89,LEN("Missing"))="Missing"</formula>
    </cfRule>
    <cfRule type="beginsWith" dxfId="2462" priority="55" stopIfTrue="1" operator="beginsWith" text="Untested">
      <formula>LEFT(E89,LEN("Untested"))="Untested"</formula>
    </cfRule>
    <cfRule type="notContainsBlanks" dxfId="2461" priority="56" stopIfTrue="1">
      <formula>LEN(TRIM(E89))&gt;0</formula>
    </cfRule>
  </conditionalFormatting>
  <conditionalFormatting sqref="E91">
    <cfRule type="beginsWith" dxfId="2460" priority="41" stopIfTrue="1" operator="beginsWith" text="Not Applicable">
      <formula>LEFT(E91,LEN("Not Applicable"))="Not Applicable"</formula>
    </cfRule>
    <cfRule type="beginsWith" dxfId="2459" priority="42" stopIfTrue="1" operator="beginsWith" text="Waived">
      <formula>LEFT(E91,LEN("Waived"))="Waived"</formula>
    </cfRule>
    <cfRule type="beginsWith" dxfId="2458" priority="43" stopIfTrue="1" operator="beginsWith" text="Pre-Passed">
      <formula>LEFT(E91,LEN("Pre-Passed"))="Pre-Passed"</formula>
    </cfRule>
    <cfRule type="beginsWith" dxfId="2457" priority="44" stopIfTrue="1" operator="beginsWith" text="Completed">
      <formula>LEFT(E91,LEN("Completed"))="Completed"</formula>
    </cfRule>
    <cfRule type="beginsWith" dxfId="2456" priority="45" stopIfTrue="1" operator="beginsWith" text="Partial">
      <formula>LEFT(E91,LEN("Partial"))="Partial"</formula>
    </cfRule>
    <cfRule type="beginsWith" dxfId="2455" priority="46" stopIfTrue="1" operator="beginsWith" text="Missing">
      <formula>LEFT(E91,LEN("Missing"))="Missing"</formula>
    </cfRule>
    <cfRule type="beginsWith" dxfId="2454" priority="47" stopIfTrue="1" operator="beginsWith" text="Untested">
      <formula>LEFT(E91,LEN("Untested"))="Untested"</formula>
    </cfRule>
    <cfRule type="notContainsBlanks" dxfId="2453" priority="48" stopIfTrue="1">
      <formula>LEN(TRIM(E91))&gt;0</formula>
    </cfRule>
  </conditionalFormatting>
  <conditionalFormatting sqref="E21">
    <cfRule type="beginsWith" dxfId="2452" priority="33" stopIfTrue="1" operator="beginsWith" text="Not Applicable">
      <formula>LEFT(E21,LEN("Not Applicable"))="Not Applicable"</formula>
    </cfRule>
    <cfRule type="beginsWith" dxfId="2451" priority="34" stopIfTrue="1" operator="beginsWith" text="Waived">
      <formula>LEFT(E21,LEN("Waived"))="Waived"</formula>
    </cfRule>
    <cfRule type="beginsWith" dxfId="2450" priority="35" stopIfTrue="1" operator="beginsWith" text="Pre-Passed">
      <formula>LEFT(E21,LEN("Pre-Passed"))="Pre-Passed"</formula>
    </cfRule>
    <cfRule type="beginsWith" dxfId="2449" priority="36" stopIfTrue="1" operator="beginsWith" text="Completed">
      <formula>LEFT(E21,LEN("Completed"))="Completed"</formula>
    </cfRule>
    <cfRule type="beginsWith" dxfId="2448" priority="37" stopIfTrue="1" operator="beginsWith" text="Partial">
      <formula>LEFT(E21,LEN("Partial"))="Partial"</formula>
    </cfRule>
    <cfRule type="beginsWith" dxfId="2447" priority="38" stopIfTrue="1" operator="beginsWith" text="Missing">
      <formula>LEFT(E21,LEN("Missing"))="Missing"</formula>
    </cfRule>
    <cfRule type="beginsWith" dxfId="2446" priority="39" stopIfTrue="1" operator="beginsWith" text="Untested">
      <formula>LEFT(E21,LEN("Untested"))="Untested"</formula>
    </cfRule>
    <cfRule type="notContainsBlanks" dxfId="2445" priority="40" stopIfTrue="1">
      <formula>LEN(TRIM(E21))&gt;0</formula>
    </cfRule>
  </conditionalFormatting>
  <conditionalFormatting sqref="E22">
    <cfRule type="beginsWith" dxfId="2444" priority="25" stopIfTrue="1" operator="beginsWith" text="Not Applicable">
      <formula>LEFT(E22,LEN("Not Applicable"))="Not Applicable"</formula>
    </cfRule>
    <cfRule type="beginsWith" dxfId="2443" priority="26" stopIfTrue="1" operator="beginsWith" text="Waived">
      <formula>LEFT(E22,LEN("Waived"))="Waived"</formula>
    </cfRule>
    <cfRule type="beginsWith" dxfId="2442" priority="27" stopIfTrue="1" operator="beginsWith" text="Pre-Passed">
      <formula>LEFT(E22,LEN("Pre-Passed"))="Pre-Passed"</formula>
    </cfRule>
    <cfRule type="beginsWith" dxfId="2441" priority="28" stopIfTrue="1" operator="beginsWith" text="Completed">
      <formula>LEFT(E22,LEN("Completed"))="Completed"</formula>
    </cfRule>
    <cfRule type="beginsWith" dxfId="2440" priority="29" stopIfTrue="1" operator="beginsWith" text="Partial">
      <formula>LEFT(E22,LEN("Partial"))="Partial"</formula>
    </cfRule>
    <cfRule type="beginsWith" dxfId="2439" priority="30" stopIfTrue="1" operator="beginsWith" text="Missing">
      <formula>LEFT(E22,LEN("Missing"))="Missing"</formula>
    </cfRule>
    <cfRule type="beginsWith" dxfId="2438" priority="31" stopIfTrue="1" operator="beginsWith" text="Untested">
      <formula>LEFT(E22,LEN("Untested"))="Untested"</formula>
    </cfRule>
    <cfRule type="notContainsBlanks" dxfId="2437" priority="32" stopIfTrue="1">
      <formula>LEN(TRIM(E22))&gt;0</formula>
    </cfRule>
  </conditionalFormatting>
  <conditionalFormatting sqref="E23">
    <cfRule type="beginsWith" dxfId="2436" priority="17" stopIfTrue="1" operator="beginsWith" text="Not Applicable">
      <formula>LEFT(E23,LEN("Not Applicable"))="Not Applicable"</formula>
    </cfRule>
    <cfRule type="beginsWith" dxfId="2435" priority="18" stopIfTrue="1" operator="beginsWith" text="Waived">
      <formula>LEFT(E23,LEN("Waived"))="Waived"</formula>
    </cfRule>
    <cfRule type="beginsWith" dxfId="2434" priority="19" stopIfTrue="1" operator="beginsWith" text="Pre-Passed">
      <formula>LEFT(E23,LEN("Pre-Passed"))="Pre-Passed"</formula>
    </cfRule>
    <cfRule type="beginsWith" dxfId="2433" priority="20" stopIfTrue="1" operator="beginsWith" text="Completed">
      <formula>LEFT(E23,LEN("Completed"))="Completed"</formula>
    </cfRule>
    <cfRule type="beginsWith" dxfId="2432" priority="21" stopIfTrue="1" operator="beginsWith" text="Partial">
      <formula>LEFT(E23,LEN("Partial"))="Partial"</formula>
    </cfRule>
    <cfRule type="beginsWith" dxfId="2431" priority="22" stopIfTrue="1" operator="beginsWith" text="Missing">
      <formula>LEFT(E23,LEN("Missing"))="Missing"</formula>
    </cfRule>
    <cfRule type="beginsWith" dxfId="2430" priority="23" stopIfTrue="1" operator="beginsWith" text="Untested">
      <formula>LEFT(E23,LEN("Untested"))="Untested"</formula>
    </cfRule>
    <cfRule type="notContainsBlanks" dxfId="2429" priority="24" stopIfTrue="1">
      <formula>LEN(TRIM(E23))&gt;0</formula>
    </cfRule>
  </conditionalFormatting>
  <conditionalFormatting sqref="E25">
    <cfRule type="beginsWith" dxfId="2428" priority="9" stopIfTrue="1" operator="beginsWith" text="Not Applicable">
      <formula>LEFT(E25,LEN("Not Applicable"))="Not Applicable"</formula>
    </cfRule>
    <cfRule type="beginsWith" dxfId="2427" priority="10" stopIfTrue="1" operator="beginsWith" text="Waived">
      <formula>LEFT(E25,LEN("Waived"))="Waived"</formula>
    </cfRule>
    <cfRule type="beginsWith" dxfId="2426" priority="11" stopIfTrue="1" operator="beginsWith" text="Pre-Passed">
      <formula>LEFT(E25,LEN("Pre-Passed"))="Pre-Passed"</formula>
    </cfRule>
    <cfRule type="beginsWith" dxfId="2425" priority="12" stopIfTrue="1" operator="beginsWith" text="Completed">
      <formula>LEFT(E25,LEN("Completed"))="Completed"</formula>
    </cfRule>
    <cfRule type="beginsWith" dxfId="2424" priority="13" stopIfTrue="1" operator="beginsWith" text="Partial">
      <formula>LEFT(E25,LEN("Partial"))="Partial"</formula>
    </cfRule>
    <cfRule type="beginsWith" dxfId="2423" priority="14" stopIfTrue="1" operator="beginsWith" text="Missing">
      <formula>LEFT(E25,LEN("Missing"))="Missing"</formula>
    </cfRule>
    <cfRule type="beginsWith" dxfId="2422" priority="15" stopIfTrue="1" operator="beginsWith" text="Untested">
      <formula>LEFT(E25,LEN("Untested"))="Untested"</formula>
    </cfRule>
    <cfRule type="notContainsBlanks" dxfId="2421" priority="16" stopIfTrue="1">
      <formula>LEN(TRIM(E25))&gt;0</formula>
    </cfRule>
  </conditionalFormatting>
  <conditionalFormatting sqref="E26">
    <cfRule type="beginsWith" dxfId="2420" priority="1" stopIfTrue="1" operator="beginsWith" text="Not Applicable">
      <formula>LEFT(E26,LEN("Not Applicable"))="Not Applicable"</formula>
    </cfRule>
    <cfRule type="beginsWith" dxfId="2419" priority="2" stopIfTrue="1" operator="beginsWith" text="Waived">
      <formula>LEFT(E26,LEN("Waived"))="Waived"</formula>
    </cfRule>
    <cfRule type="beginsWith" dxfId="2418" priority="3" stopIfTrue="1" operator="beginsWith" text="Pre-Passed">
      <formula>LEFT(E26,LEN("Pre-Passed"))="Pre-Passed"</formula>
    </cfRule>
    <cfRule type="beginsWith" dxfId="2417" priority="4" stopIfTrue="1" operator="beginsWith" text="Completed">
      <formula>LEFT(E26,LEN("Completed"))="Completed"</formula>
    </cfRule>
    <cfRule type="beginsWith" dxfId="2416" priority="5" stopIfTrue="1" operator="beginsWith" text="Partial">
      <formula>LEFT(E26,LEN("Partial"))="Partial"</formula>
    </cfRule>
    <cfRule type="beginsWith" dxfId="2415" priority="6" stopIfTrue="1" operator="beginsWith" text="Missing">
      <formula>LEFT(E26,LEN("Missing"))="Missing"</formula>
    </cfRule>
    <cfRule type="beginsWith" dxfId="2414" priority="7" stopIfTrue="1" operator="beginsWith" text="Untested">
      <formula>LEFT(E26,LEN("Untested"))="Untested"</formula>
    </cfRule>
    <cfRule type="notContainsBlanks" dxfId="2413" priority="8" stopIfTrue="1">
      <formula>LEN(TRIM(E26))&gt;0</formula>
    </cfRule>
  </conditionalFormatting>
  <dataValidations count="2">
    <dataValidation type="list" showInputMessage="1" showErrorMessage="1" sqref="F120 E59:F64 F48:F56 E66:F73 F108:F111 E101:E106 E126:F131 E32:E35 E11:F16 E88:F91 E57:F57 E109:E111 E133:F137 F18:F35 E75:F83 E37:F46 E48:E55 F98:F106 E113:F117 E98:E99 E93:F96 E119:F119 E121:F121 E85:F86 E123:F124 E18:E30">
      <formula1>"Untested, Missing, Partial, Completed, Waived, Not Applicable"</formula1>
    </dataValidation>
    <dataValidation type="list" allowBlank="1" showInputMessage="1" showErrorMessage="1" sqref="F47 F74 F84 F112 F97 F107 F125 F122 F118 F132 F92 F65 F58 F36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workbookViewId="0">
      <selection activeCell="E19" sqref="E19"/>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224</v>
      </c>
      <c r="D1" s="4"/>
      <c r="E1" s="3" t="str">
        <f>""&amp;COUNTIF(E$10:E$231,$A$2)&amp;" "&amp;$A$2</f>
        <v>0 Untested</v>
      </c>
      <c r="F1" s="3" t="str">
        <f>""&amp;COUNTIF(F$10:F$231,$A$2)&amp;" "&amp;$A$2</f>
        <v>125 Untested</v>
      </c>
      <c r="G1" s="4" t="s">
        <v>596</v>
      </c>
    </row>
    <row r="2" spans="1:7" ht="14.1" customHeight="1" thickBot="1">
      <c r="A2" s="12" t="s">
        <v>54</v>
      </c>
      <c r="B2" s="11" t="s">
        <v>55</v>
      </c>
      <c r="C2" s="259" t="s">
        <v>982</v>
      </c>
      <c r="D2" s="260"/>
      <c r="E2" s="14">
        <f>SUMPRODUCT(($A$10:$A$231="Required")*(E$10:E$231="Missing"))+0.5*SUMPRODUCT(($A$10:$A$231="Required")*(E$10:E$231="Partial"))</f>
        <v>1</v>
      </c>
      <c r="F2" s="14">
        <f>SUMPRODUCT(($A$10:$A$231="Required")*(F$10:F$231="Missing"))+0.5*SUMPRODUCT(($A$10:$A$231="Required")*(F$10:F$231="Partial"))</f>
        <v>0</v>
      </c>
      <c r="G2" s="11" t="str">
        <f>"Required "&amp;$G$1&amp;"s "&amp;A3</f>
        <v>Required DESIGNs Missing</v>
      </c>
    </row>
    <row r="3" spans="1:7" ht="14.1" customHeight="1" thickBot="1">
      <c r="A3" s="12" t="s">
        <v>56</v>
      </c>
      <c r="B3" s="11" t="s">
        <v>57</v>
      </c>
      <c r="C3" s="261"/>
      <c r="D3" s="262"/>
      <c r="E3" s="14">
        <f>SUMPRODUCT(($A$10:$A$231="Basic")*(E$10:E$231="Missing"))+0.5*SUMPRODUCT(($A$10:$A$231="Basic")*(E$10:E$231="Partial"))</f>
        <v>11</v>
      </c>
      <c r="F3" s="14">
        <f>SUMPRODUCT(($A$10:$A$231="Basic")*(F$10:F$231="Missing"))+0.5*SUMPRODUCT(($A$10:$A$231="Basic")*(F$10:F$231="Partial"))</f>
        <v>0</v>
      </c>
      <c r="G3" s="11" t="str">
        <f>"Basic "&amp;$G$1&amp;"s "&amp;A3</f>
        <v>Basic DESIGNs Missing</v>
      </c>
    </row>
    <row r="4" spans="1:7" ht="14.1" customHeight="1" thickBot="1">
      <c r="A4" s="12" t="s">
        <v>58</v>
      </c>
      <c r="B4" s="11" t="s">
        <v>59</v>
      </c>
      <c r="C4" s="261"/>
      <c r="D4" s="262"/>
      <c r="E4" s="14">
        <f>SUMPRODUCT(($A$10:$A$231="Intermediate")*(E$10:E$231="Missing"))+0.5*SUMPRODUCT(($A$10:$A$231="Intermediate")*(E$10:E$231="Partial"))</f>
        <v>19</v>
      </c>
      <c r="F4" s="14">
        <f>SUMPRODUCT(($A$10:$A$231="Intermediate")*(F$10:F$231="Missing"))+0.5*SUMPRODUCT(($A$10:$A$231="Intermediate")*(F$10:F$231="Partial"))</f>
        <v>0</v>
      </c>
      <c r="G4" s="11" t="str">
        <f>"Intermediate "&amp;$G$1&amp;"s "&amp;A3</f>
        <v>Intermediate DESIGNs Missing</v>
      </c>
    </row>
    <row r="5" spans="1:7" ht="14.1" customHeight="1" thickBot="1">
      <c r="A5" s="12" t="s">
        <v>60</v>
      </c>
      <c r="B5" s="11" t="s">
        <v>61</v>
      </c>
      <c r="C5" s="261"/>
      <c r="D5" s="262"/>
      <c r="E5" s="14">
        <f>SUMPRODUCT(($A$10:$A$231="Intermediate")*(E$10:E$231="Completed"))+SUMPRODUCT(($A$10:$A$231="Intermediate")*(E$10:E$231="Pre-Passed"))+0.5*SUMPRODUCT(($A$10:$A$231="Intermediate")*(E$10:E$231="Partial"))</f>
        <v>0</v>
      </c>
      <c r="F5" s="14">
        <f>SUMPRODUCT(($A$10:$A$231="Intermediate")*(F$10:F$231="Completed"))+SUMPRODUCT(($A$10:$A$231="Intermediate")*(F$10:F$231="Pre-Passed"))+0.5*SUMPRODUCT(($A$10:$A$231="Intermediate")*(F$10:F$231="Partial"))</f>
        <v>0</v>
      </c>
      <c r="G5" s="11" t="str">
        <f>"Intermediate "&amp;$G$1&amp;"s "&amp;A5</f>
        <v>Intermediate DESIGNs Completed</v>
      </c>
    </row>
    <row r="6" spans="1:7" ht="14.1" customHeight="1" thickBot="1">
      <c r="A6" s="12" t="s">
        <v>62</v>
      </c>
      <c r="B6" s="11" t="s">
        <v>468</v>
      </c>
      <c r="C6" s="261"/>
      <c r="D6" s="262"/>
      <c r="E6" s="14">
        <f>SUMPRODUCT(($A$10:$A$231="Advanced")*(E$10:E$231="Missing"))+0.5*SUMPRODUCT(($A$10:$A$231="Advanced")*(E$10:E$231="Partial"))</f>
        <v>23</v>
      </c>
      <c r="F6" s="14">
        <f>SUMPRODUCT(($A$10:$A$231="Advanced")*(F$10:F$231="Missing"))+0.5*SUMPRODUCT(($A$10:$A$231="Advanced")*(F$10:F$231="Partial"))</f>
        <v>0</v>
      </c>
      <c r="G6" s="11" t="str">
        <f>"Advanced "&amp;$G$1&amp;"s "&amp;A3</f>
        <v>Advanced DESIGNs Missing</v>
      </c>
    </row>
    <row r="7" spans="1:7" ht="14.1" customHeight="1" thickBot="1">
      <c r="A7" s="10" t="s">
        <v>63</v>
      </c>
      <c r="B7" s="11" t="s">
        <v>64</v>
      </c>
      <c r="C7" s="261"/>
      <c r="D7" s="262"/>
      <c r="E7" s="14">
        <f>SUMPRODUCT(($A$10:$A$231="Advanced")*(E$10:E$231="Completed"))+SUMPRODUCT(($A$10:$A$231="Advanced")*(E$10:E$231="Pre-Passed"))+0.5*SUMPRODUCT(($A$10:$A$231="Advanced")*(E$10:E$231="Partial"))</f>
        <v>0</v>
      </c>
      <c r="F7" s="14">
        <f>SUMPRODUCT(($A$10:$A$231="Advanced")*(F$10:F$231="Completed"))+SUMPRODUCT(($A$10:$A$231="Advanced")*(F$10:F$231="Pre-Passed"))+0.5*SUMPRODUCT(($A$10:$A$231="Advanced")*(F$10:F$231="Partial"))</f>
        <v>0</v>
      </c>
      <c r="G7" s="11" t="str">
        <f>"Advanced "&amp;$G$1&amp;"s "&amp;A5</f>
        <v>Advanced DESIGNs Completed</v>
      </c>
    </row>
    <row r="8" spans="1:7" ht="14.1" customHeight="1" thickBot="1">
      <c r="A8" s="265" t="s">
        <v>642</v>
      </c>
      <c r="B8" s="266"/>
      <c r="C8" s="261"/>
      <c r="D8" s="262"/>
      <c r="E8" s="14">
        <f>SUMPRODUCT(($A$10:$A$231="Professional")*(E$10:E$231="Completed"))+SUMPRODUCT(($A$10:$A$231="Professional")*(E$10:E$231="Pre-Passed"))+0.5*SUMPRODUCT(($A$10:$A$231="Professional")*(E$10:E$231="Partial"))</f>
        <v>0</v>
      </c>
      <c r="F8" s="14">
        <f>SUMPRODUCT(($A$10:$A$231="Professional")*(F$10:F$231="Completed"))+SUMPRODUCT(($A$10:$A$231="Professional")*(F$10:F$231="Pre-Passed"))+0.5*SUMPRODUCT(($A$10:$A$231="Professional")*(F$10:F$231="Partial"))</f>
        <v>0</v>
      </c>
      <c r="G8" s="11" t="str">
        <f>"Professional "&amp;$G$1&amp;"s "&amp;A5</f>
        <v>Professional DESIGNs Completed</v>
      </c>
    </row>
    <row r="9" spans="1:7" ht="14.1" customHeight="1" thickBot="1">
      <c r="A9" s="267" t="s">
        <v>643</v>
      </c>
      <c r="B9" s="268"/>
      <c r="C9" s="263"/>
      <c r="D9" s="264"/>
      <c r="E9" s="14">
        <f>SUMPRODUCT(($A$10:$A$230="Exceptional")*(E$10:E$230="Completed"))+SUMPRODUCT(($A$10:$A$230="Exceptional")*(E$10:E$230="Pre-Passed"))+0.5*SUMPRODUCT(($A$10:$A$230="Exceptional")*(E$10:E$230="Partial"))</f>
        <v>0</v>
      </c>
      <c r="F9" s="14">
        <f>SUMPRODUCT(($A$10:$A$230="Exceptional")*(F$10:F$230="Completed"))+SUMPRODUCT(($A$10:$A$230="Exceptional")*(F$10:F$230="Pre-Passed"))+0.5*SUMPRODUCT(($A$10:$A$230="Exceptional")*(F$10:F$230="Partial"))</f>
        <v>0</v>
      </c>
      <c r="G9" s="11" t="str">
        <f>"Exceptional "&amp;$G$1&amp;"s "&amp;A5</f>
        <v>Exceptional DESIGNs Completed</v>
      </c>
    </row>
    <row r="10" spans="1:7" ht="14.1" customHeight="1" thickBot="1">
      <c r="A10" s="241" t="s">
        <v>929</v>
      </c>
      <c r="B10" s="243"/>
      <c r="C10" s="4" t="s">
        <v>936</v>
      </c>
      <c r="D10" s="4" t="s">
        <v>472</v>
      </c>
      <c r="E10" s="4" t="s">
        <v>66</v>
      </c>
      <c r="F10" s="4" t="s">
        <v>67</v>
      </c>
      <c r="G10" s="4" t="s">
        <v>473</v>
      </c>
    </row>
    <row r="11" spans="1:7" ht="26.25" thickBot="1">
      <c r="A11" s="15" t="s">
        <v>68</v>
      </c>
      <c r="B11" s="11" t="s">
        <v>919</v>
      </c>
      <c r="C11" s="11" t="s">
        <v>930</v>
      </c>
      <c r="D11" s="11"/>
      <c r="E11" s="4" t="s">
        <v>56</v>
      </c>
      <c r="F11" s="4" t="s">
        <v>54</v>
      </c>
      <c r="G11" s="11"/>
    </row>
    <row r="12" spans="1:7" ht="26.25" thickBot="1">
      <c r="A12" s="16" t="s">
        <v>70</v>
      </c>
      <c r="B12" s="11" t="s">
        <v>920</v>
      </c>
      <c r="C12" s="11" t="s">
        <v>931</v>
      </c>
      <c r="D12" s="11"/>
      <c r="E12" s="4" t="s">
        <v>56</v>
      </c>
      <c r="F12" s="4" t="s">
        <v>54</v>
      </c>
      <c r="G12" s="11"/>
    </row>
    <row r="13" spans="1:7" ht="16.5" thickBot="1">
      <c r="A13" s="16" t="s">
        <v>70</v>
      </c>
      <c r="B13" s="11" t="s">
        <v>923</v>
      </c>
      <c r="C13" s="11" t="s">
        <v>924</v>
      </c>
      <c r="D13" s="11"/>
      <c r="E13" s="4" t="s">
        <v>56</v>
      </c>
      <c r="F13" s="4" t="s">
        <v>54</v>
      </c>
      <c r="G13" s="11"/>
    </row>
    <row r="14" spans="1:7" ht="26.25" thickBot="1">
      <c r="A14" s="17" t="s">
        <v>72</v>
      </c>
      <c r="B14" s="11" t="s">
        <v>922</v>
      </c>
      <c r="C14" s="11" t="s">
        <v>932</v>
      </c>
      <c r="D14" s="11"/>
      <c r="E14" s="4" t="s">
        <v>56</v>
      </c>
      <c r="F14" s="4" t="s">
        <v>54</v>
      </c>
      <c r="G14" s="11"/>
    </row>
    <row r="15" spans="1:7" ht="16.5" thickBot="1">
      <c r="A15" s="17" t="s">
        <v>72</v>
      </c>
      <c r="B15" s="11" t="s">
        <v>925</v>
      </c>
      <c r="C15" s="11" t="s">
        <v>926</v>
      </c>
      <c r="D15" s="11"/>
      <c r="E15" s="4" t="s">
        <v>56</v>
      </c>
      <c r="F15" s="4" t="s">
        <v>54</v>
      </c>
      <c r="G15" s="11"/>
    </row>
    <row r="16" spans="1:7" ht="16.5" thickBot="1">
      <c r="A16" s="17" t="s">
        <v>469</v>
      </c>
      <c r="B16" s="11" t="s">
        <v>927</v>
      </c>
      <c r="C16" s="11" t="s">
        <v>928</v>
      </c>
      <c r="D16" s="11"/>
      <c r="E16" s="4" t="s">
        <v>56</v>
      </c>
      <c r="F16" s="4" t="s">
        <v>54</v>
      </c>
      <c r="G16" s="11"/>
    </row>
    <row r="17" spans="1:7" ht="14.1" customHeight="1" thickBot="1">
      <c r="A17" s="241" t="s">
        <v>952</v>
      </c>
      <c r="B17" s="243"/>
      <c r="C17" s="4" t="s">
        <v>953</v>
      </c>
      <c r="D17" s="4" t="s">
        <v>472</v>
      </c>
      <c r="E17" s="4" t="s">
        <v>66</v>
      </c>
      <c r="F17" s="4" t="s">
        <v>67</v>
      </c>
      <c r="G17" s="4" t="s">
        <v>473</v>
      </c>
    </row>
    <row r="18" spans="1:7" ht="16.5" thickBot="1">
      <c r="A18" s="15" t="s">
        <v>68</v>
      </c>
      <c r="B18" s="11" t="s">
        <v>962</v>
      </c>
      <c r="C18" s="11" t="s">
        <v>963</v>
      </c>
      <c r="D18" s="11"/>
      <c r="E18" s="4" t="s">
        <v>60</v>
      </c>
      <c r="F18" s="4" t="s">
        <v>54</v>
      </c>
      <c r="G18" s="11"/>
    </row>
    <row r="19" spans="1:7" ht="16.5" thickBot="1">
      <c r="A19" s="16" t="s">
        <v>70</v>
      </c>
      <c r="B19" s="11" t="s">
        <v>961</v>
      </c>
      <c r="C19" s="11" t="s">
        <v>955</v>
      </c>
      <c r="D19" s="11"/>
      <c r="E19" s="4" t="s">
        <v>56</v>
      </c>
      <c r="F19" s="4" t="s">
        <v>54</v>
      </c>
      <c r="G19" s="11"/>
    </row>
    <row r="20" spans="1:7" ht="16.5" thickBot="1">
      <c r="A20" s="17" t="s">
        <v>72</v>
      </c>
      <c r="B20" s="11" t="s">
        <v>958</v>
      </c>
      <c r="C20" s="11" t="s">
        <v>954</v>
      </c>
      <c r="D20" s="11"/>
      <c r="E20" s="4" t="s">
        <v>56</v>
      </c>
      <c r="F20" s="4" t="s">
        <v>54</v>
      </c>
      <c r="G20" s="11"/>
    </row>
    <row r="21" spans="1:7" ht="16.5" thickBot="1">
      <c r="A21" s="17" t="s">
        <v>72</v>
      </c>
      <c r="B21" s="11" t="s">
        <v>959</v>
      </c>
      <c r="C21" s="11" t="s">
        <v>956</v>
      </c>
      <c r="D21" s="11"/>
      <c r="E21" s="4" t="s">
        <v>56</v>
      </c>
      <c r="F21" s="4" t="s">
        <v>54</v>
      </c>
      <c r="G21" s="11"/>
    </row>
    <row r="22" spans="1:7" ht="16.5" thickBot="1">
      <c r="A22" s="17" t="s">
        <v>72</v>
      </c>
      <c r="B22" s="11" t="s">
        <v>960</v>
      </c>
      <c r="C22" s="11" t="s">
        <v>957</v>
      </c>
      <c r="D22" s="11"/>
      <c r="E22" s="4" t="s">
        <v>56</v>
      </c>
      <c r="F22" s="4" t="s">
        <v>54</v>
      </c>
      <c r="G22" s="11"/>
    </row>
    <row r="23" spans="1:7" ht="16.5" thickBot="1">
      <c r="A23" s="17" t="s">
        <v>72</v>
      </c>
      <c r="B23" s="11" t="s">
        <v>964</v>
      </c>
      <c r="C23" s="11" t="s">
        <v>965</v>
      </c>
      <c r="D23" s="11"/>
      <c r="E23" s="4" t="s">
        <v>56</v>
      </c>
      <c r="F23" s="4" t="s">
        <v>54</v>
      </c>
      <c r="G23" s="11"/>
    </row>
    <row r="24" spans="1:7" ht="16.5" thickBot="1">
      <c r="A24" s="19" t="s">
        <v>96</v>
      </c>
      <c r="B24" s="11" t="s">
        <v>966</v>
      </c>
      <c r="C24" s="11" t="s">
        <v>970</v>
      </c>
      <c r="D24" s="11"/>
      <c r="E24" s="4" t="s">
        <v>56</v>
      </c>
      <c r="F24" s="4" t="s">
        <v>54</v>
      </c>
      <c r="G24" s="11"/>
    </row>
    <row r="25" spans="1:7" ht="16.5" thickBot="1">
      <c r="A25" s="19" t="s">
        <v>96</v>
      </c>
      <c r="B25" s="11" t="s">
        <v>967</v>
      </c>
      <c r="C25" s="11" t="s">
        <v>971</v>
      </c>
      <c r="D25" s="11"/>
      <c r="E25" s="4" t="s">
        <v>56</v>
      </c>
      <c r="F25" s="4" t="s">
        <v>54</v>
      </c>
      <c r="G25" s="11"/>
    </row>
    <row r="26" spans="1:7" ht="16.5" thickBot="1">
      <c r="A26" s="19" t="s">
        <v>96</v>
      </c>
      <c r="B26" s="11" t="s">
        <v>968</v>
      </c>
      <c r="C26" s="11" t="s">
        <v>972</v>
      </c>
      <c r="D26" s="11"/>
      <c r="E26" s="4" t="s">
        <v>56</v>
      </c>
      <c r="F26" s="4" t="s">
        <v>54</v>
      </c>
      <c r="G26" s="11"/>
    </row>
    <row r="27" spans="1:7" ht="16.5" thickBot="1">
      <c r="A27" s="19" t="s">
        <v>96</v>
      </c>
      <c r="B27" s="11" t="s">
        <v>969</v>
      </c>
      <c r="C27" s="11" t="s">
        <v>973</v>
      </c>
      <c r="D27" s="11"/>
      <c r="E27" s="4" t="s">
        <v>56</v>
      </c>
      <c r="F27" s="4" t="s">
        <v>54</v>
      </c>
      <c r="G27" s="11"/>
    </row>
    <row r="28" spans="1:7" ht="16.5" thickBot="1">
      <c r="A28" s="20" t="s">
        <v>469</v>
      </c>
      <c r="B28" s="11" t="s">
        <v>974</v>
      </c>
      <c r="C28" s="11" t="s">
        <v>978</v>
      </c>
      <c r="D28" s="11"/>
      <c r="E28" s="4" t="s">
        <v>56</v>
      </c>
      <c r="F28" s="4" t="s">
        <v>54</v>
      </c>
      <c r="G28" s="11"/>
    </row>
    <row r="29" spans="1:7" ht="16.5" thickBot="1">
      <c r="A29" s="20" t="s">
        <v>469</v>
      </c>
      <c r="B29" s="11" t="s">
        <v>975</v>
      </c>
      <c r="C29" s="11" t="s">
        <v>979</v>
      </c>
      <c r="D29" s="11"/>
      <c r="E29" s="4" t="s">
        <v>56</v>
      </c>
      <c r="F29" s="4" t="s">
        <v>54</v>
      </c>
      <c r="G29" s="11"/>
    </row>
    <row r="30" spans="1:7" ht="16.5" thickBot="1">
      <c r="A30" s="20" t="s">
        <v>469</v>
      </c>
      <c r="B30" s="11" t="s">
        <v>976</v>
      </c>
      <c r="C30" s="11" t="s">
        <v>980</v>
      </c>
      <c r="D30" s="11"/>
      <c r="E30" s="4" t="s">
        <v>56</v>
      </c>
      <c r="F30" s="4" t="s">
        <v>54</v>
      </c>
      <c r="G30" s="11"/>
    </row>
    <row r="31" spans="1:7" ht="16.5" thickBot="1">
      <c r="A31" s="20" t="s">
        <v>469</v>
      </c>
      <c r="B31" s="11" t="s">
        <v>977</v>
      </c>
      <c r="C31" s="11" t="s">
        <v>981</v>
      </c>
      <c r="D31" s="11"/>
      <c r="E31" s="4" t="s">
        <v>56</v>
      </c>
      <c r="F31" s="4" t="s">
        <v>54</v>
      </c>
      <c r="G31" s="11"/>
    </row>
    <row r="32" spans="1:7" ht="14.1" customHeight="1" thickBot="1">
      <c r="A32" s="241" t="s">
        <v>618</v>
      </c>
      <c r="B32" s="243"/>
      <c r="C32" s="4" t="s">
        <v>65</v>
      </c>
      <c r="D32" s="4" t="s">
        <v>472</v>
      </c>
      <c r="E32" s="4" t="s">
        <v>66</v>
      </c>
      <c r="F32" s="4" t="s">
        <v>67</v>
      </c>
      <c r="G32" s="4" t="s">
        <v>473</v>
      </c>
    </row>
    <row r="33" spans="1:7" ht="26.25" thickBot="1">
      <c r="A33" s="15" t="s">
        <v>68</v>
      </c>
      <c r="B33" s="11" t="s">
        <v>157</v>
      </c>
      <c r="C33" s="11" t="s">
        <v>203</v>
      </c>
      <c r="D33" s="11"/>
      <c r="E33" s="4" t="s">
        <v>60</v>
      </c>
      <c r="F33" s="4" t="s">
        <v>54</v>
      </c>
      <c r="G33" s="11"/>
    </row>
    <row r="34" spans="1:7" ht="16.5" thickBot="1">
      <c r="A34" s="16" t="s">
        <v>70</v>
      </c>
      <c r="B34" s="11" t="s">
        <v>314</v>
      </c>
      <c r="C34" s="11" t="s">
        <v>315</v>
      </c>
      <c r="D34" s="11"/>
      <c r="E34" s="4" t="s">
        <v>60</v>
      </c>
      <c r="F34" s="4" t="s">
        <v>54</v>
      </c>
      <c r="G34" s="11"/>
    </row>
    <row r="35" spans="1:7" ht="16.5" thickBot="1">
      <c r="A35" s="16" t="s">
        <v>70</v>
      </c>
      <c r="B35" s="11" t="s">
        <v>159</v>
      </c>
      <c r="C35" s="11" t="s">
        <v>204</v>
      </c>
      <c r="D35" s="11"/>
      <c r="E35" s="4" t="s">
        <v>56</v>
      </c>
      <c r="F35" s="4" t="s">
        <v>54</v>
      </c>
      <c r="G35" s="11"/>
    </row>
    <row r="36" spans="1:7" ht="16.5" thickBot="1">
      <c r="A36" s="16" t="s">
        <v>70</v>
      </c>
      <c r="B36" s="11" t="s">
        <v>160</v>
      </c>
      <c r="C36" s="11" t="s">
        <v>205</v>
      </c>
      <c r="D36" s="11"/>
      <c r="E36" s="4" t="s">
        <v>60</v>
      </c>
      <c r="F36" s="4" t="s">
        <v>54</v>
      </c>
      <c r="G36" s="11"/>
    </row>
    <row r="37" spans="1:7" ht="26.25" thickBot="1">
      <c r="A37" s="18" t="s">
        <v>80</v>
      </c>
      <c r="B37" s="11" t="s">
        <v>316</v>
      </c>
      <c r="C37" s="11" t="s">
        <v>317</v>
      </c>
      <c r="D37" s="11"/>
      <c r="E37" s="145" t="s">
        <v>56</v>
      </c>
      <c r="F37" s="4" t="s">
        <v>54</v>
      </c>
      <c r="G37" s="11"/>
    </row>
    <row r="38" spans="1:7" ht="16.5" thickBot="1">
      <c r="A38" s="18" t="s">
        <v>80</v>
      </c>
      <c r="B38" s="11" t="s">
        <v>161</v>
      </c>
      <c r="C38" s="11" t="s">
        <v>206</v>
      </c>
      <c r="D38" s="11"/>
      <c r="E38" s="145" t="s">
        <v>56</v>
      </c>
      <c r="F38" s="4" t="s">
        <v>54</v>
      </c>
      <c r="G38" s="11"/>
    </row>
    <row r="39" spans="1:7" ht="16.5" thickBot="1">
      <c r="A39" s="18" t="s">
        <v>80</v>
      </c>
      <c r="B39" s="11" t="s">
        <v>318</v>
      </c>
      <c r="C39" s="11" t="s">
        <v>597</v>
      </c>
      <c r="D39" s="11"/>
      <c r="E39" s="145" t="s">
        <v>56</v>
      </c>
      <c r="F39" s="4" t="s">
        <v>54</v>
      </c>
      <c r="G39" s="11"/>
    </row>
    <row r="40" spans="1:7" ht="26.25" thickBot="1">
      <c r="A40" s="17" t="s">
        <v>72</v>
      </c>
      <c r="B40" s="11" t="s">
        <v>163</v>
      </c>
      <c r="C40" s="11" t="s">
        <v>207</v>
      </c>
      <c r="D40" s="11"/>
      <c r="E40" s="145" t="s">
        <v>56</v>
      </c>
      <c r="F40" s="4" t="s">
        <v>54</v>
      </c>
      <c r="G40" s="11"/>
    </row>
    <row r="41" spans="1:7" ht="26.25" thickBot="1">
      <c r="A41" s="17" t="s">
        <v>72</v>
      </c>
      <c r="B41" s="11" t="s">
        <v>598</v>
      </c>
      <c r="C41" s="11" t="s">
        <v>599</v>
      </c>
      <c r="D41" s="11"/>
      <c r="E41" s="145" t="s">
        <v>56</v>
      </c>
      <c r="F41" s="4" t="s">
        <v>54</v>
      </c>
      <c r="G41" s="11"/>
    </row>
    <row r="42" spans="1:7" ht="16.5" thickBot="1">
      <c r="A42" s="17" t="s">
        <v>72</v>
      </c>
      <c r="B42" s="11" t="s">
        <v>478</v>
      </c>
      <c r="C42" s="11" t="s">
        <v>600</v>
      </c>
      <c r="D42" s="11"/>
      <c r="E42" s="145" t="s">
        <v>56</v>
      </c>
      <c r="F42" s="4" t="s">
        <v>54</v>
      </c>
      <c r="G42" s="11"/>
    </row>
    <row r="43" spans="1:7" ht="26.25" thickBot="1">
      <c r="A43" s="19" t="s">
        <v>96</v>
      </c>
      <c r="B43" s="11" t="s">
        <v>165</v>
      </c>
      <c r="C43" s="11" t="s">
        <v>601</v>
      </c>
      <c r="D43" s="11"/>
      <c r="E43" s="145" t="s">
        <v>56</v>
      </c>
      <c r="F43" s="4" t="s">
        <v>54</v>
      </c>
      <c r="G43" s="11"/>
    </row>
    <row r="44" spans="1:7" ht="16.5" thickBot="1">
      <c r="A44" s="19" t="s">
        <v>96</v>
      </c>
      <c r="B44" s="11" t="s">
        <v>319</v>
      </c>
      <c r="C44" s="11" t="s">
        <v>602</v>
      </c>
      <c r="D44" s="11"/>
      <c r="E44" s="145" t="s">
        <v>56</v>
      </c>
      <c r="F44" s="4" t="s">
        <v>54</v>
      </c>
      <c r="G44" s="11"/>
    </row>
    <row r="45" spans="1:7" ht="16.5" thickBot="1">
      <c r="A45" s="20" t="s">
        <v>469</v>
      </c>
      <c r="B45" s="11" t="s">
        <v>603</v>
      </c>
      <c r="C45" s="11" t="s">
        <v>208</v>
      </c>
      <c r="D45" s="11"/>
      <c r="E45" s="145" t="s">
        <v>56</v>
      </c>
      <c r="F45" s="4" t="s">
        <v>54</v>
      </c>
      <c r="G45" s="11"/>
    </row>
    <row r="46" spans="1:7" ht="26.25" thickBot="1">
      <c r="A46" s="20" t="s">
        <v>469</v>
      </c>
      <c r="B46" s="11" t="s">
        <v>320</v>
      </c>
      <c r="C46" s="11" t="s">
        <v>604</v>
      </c>
      <c r="D46" s="11"/>
      <c r="E46" s="145" t="s">
        <v>56</v>
      </c>
      <c r="F46" s="4" t="s">
        <v>54</v>
      </c>
      <c r="G46" s="11"/>
    </row>
    <row r="47" spans="1:7" ht="14.1" customHeight="1" thickBot="1">
      <c r="A47" s="241" t="s">
        <v>605</v>
      </c>
      <c r="B47" s="243"/>
      <c r="C47" s="4" t="s">
        <v>65</v>
      </c>
      <c r="D47" s="4" t="s">
        <v>472</v>
      </c>
      <c r="E47" s="4" t="s">
        <v>66</v>
      </c>
      <c r="F47" s="4" t="s">
        <v>67</v>
      </c>
      <c r="G47" s="4" t="s">
        <v>473</v>
      </c>
    </row>
    <row r="48" spans="1:7" ht="16.5" thickBot="1">
      <c r="A48" s="16" t="s">
        <v>70</v>
      </c>
      <c r="B48" s="11" t="s">
        <v>158</v>
      </c>
      <c r="C48" s="11" t="s">
        <v>606</v>
      </c>
      <c r="D48" s="11"/>
      <c r="E48" s="4" t="s">
        <v>60</v>
      </c>
      <c r="F48" s="4" t="s">
        <v>54</v>
      </c>
      <c r="G48" s="11"/>
    </row>
    <row r="49" spans="1:7" ht="26.25" thickBot="1">
      <c r="A49" s="16" t="s">
        <v>70</v>
      </c>
      <c r="B49" s="11" t="s">
        <v>167</v>
      </c>
      <c r="C49" s="11" t="s">
        <v>209</v>
      </c>
      <c r="D49" s="11"/>
      <c r="E49" s="145" t="s">
        <v>56</v>
      </c>
      <c r="F49" s="4" t="s">
        <v>54</v>
      </c>
      <c r="G49" s="11"/>
    </row>
    <row r="50" spans="1:7" ht="16.5" thickBot="1">
      <c r="A50" s="16" t="s">
        <v>70</v>
      </c>
      <c r="B50" s="11" t="s">
        <v>174</v>
      </c>
      <c r="C50" s="11" t="s">
        <v>607</v>
      </c>
      <c r="D50" s="11"/>
      <c r="E50" s="4" t="s">
        <v>60</v>
      </c>
      <c r="F50" s="4" t="s">
        <v>54</v>
      </c>
      <c r="G50" s="11"/>
    </row>
    <row r="51" spans="1:7" ht="51.75" thickBot="1">
      <c r="A51" s="18" t="s">
        <v>80</v>
      </c>
      <c r="B51" s="11" t="s">
        <v>162</v>
      </c>
      <c r="C51" s="11" t="s">
        <v>611</v>
      </c>
      <c r="D51" s="11"/>
      <c r="E51" s="145" t="s">
        <v>56</v>
      </c>
      <c r="F51" s="4" t="s">
        <v>54</v>
      </c>
      <c r="G51" s="11"/>
    </row>
    <row r="52" spans="1:7" ht="51.75" thickBot="1">
      <c r="A52" s="18" t="s">
        <v>80</v>
      </c>
      <c r="B52" s="11" t="s">
        <v>168</v>
      </c>
      <c r="C52" s="11" t="s">
        <v>608</v>
      </c>
      <c r="D52" s="11"/>
      <c r="E52" s="145" t="s">
        <v>56</v>
      </c>
      <c r="F52" s="4" t="s">
        <v>54</v>
      </c>
      <c r="G52" s="11"/>
    </row>
    <row r="53" spans="1:7" ht="26.25" thickBot="1">
      <c r="A53" s="18" t="s">
        <v>80</v>
      </c>
      <c r="B53" s="11" t="s">
        <v>609</v>
      </c>
      <c r="C53" s="11" t="s">
        <v>610</v>
      </c>
      <c r="D53" s="11"/>
      <c r="E53" s="145" t="s">
        <v>56</v>
      </c>
      <c r="F53" s="4" t="s">
        <v>54</v>
      </c>
      <c r="G53" s="11"/>
    </row>
    <row r="54" spans="1:7" ht="26.25" thickBot="1">
      <c r="A54" s="17" t="s">
        <v>72</v>
      </c>
      <c r="B54" s="11" t="s">
        <v>164</v>
      </c>
      <c r="C54" s="11" t="s">
        <v>612</v>
      </c>
      <c r="D54" s="11"/>
      <c r="E54" s="145" t="s">
        <v>56</v>
      </c>
      <c r="F54" s="4" t="s">
        <v>54</v>
      </c>
      <c r="G54" s="11"/>
    </row>
    <row r="55" spans="1:7" ht="26.25" thickBot="1">
      <c r="A55" s="30" t="s">
        <v>72</v>
      </c>
      <c r="B55" s="11" t="s">
        <v>169</v>
      </c>
      <c r="C55" s="11" t="s">
        <v>613</v>
      </c>
      <c r="D55" s="11"/>
      <c r="E55" s="145" t="s">
        <v>56</v>
      </c>
      <c r="F55" s="4" t="s">
        <v>54</v>
      </c>
      <c r="G55" s="11"/>
    </row>
    <row r="56" spans="1:7" ht="26.25" thickBot="1">
      <c r="A56" s="31" t="s">
        <v>96</v>
      </c>
      <c r="B56" s="11" t="s">
        <v>616</v>
      </c>
      <c r="C56" s="11" t="s">
        <v>617</v>
      </c>
      <c r="D56" s="11"/>
      <c r="E56" s="145" t="s">
        <v>56</v>
      </c>
      <c r="F56" s="4" t="s">
        <v>54</v>
      </c>
      <c r="G56" s="11"/>
    </row>
    <row r="57" spans="1:7" ht="26.25" thickBot="1">
      <c r="A57" s="20" t="s">
        <v>469</v>
      </c>
      <c r="B57" s="11" t="s">
        <v>614</v>
      </c>
      <c r="C57" s="11" t="s">
        <v>615</v>
      </c>
      <c r="D57" s="11"/>
      <c r="E57" s="145" t="s">
        <v>56</v>
      </c>
      <c r="F57" s="4" t="s">
        <v>54</v>
      </c>
      <c r="G57" s="11"/>
    </row>
    <row r="58" spans="1:7" ht="14.1" customHeight="1" thickBot="1">
      <c r="A58" s="241" t="s">
        <v>530</v>
      </c>
      <c r="B58" s="243"/>
      <c r="C58" s="4" t="s">
        <v>65</v>
      </c>
      <c r="D58" s="4" t="s">
        <v>472</v>
      </c>
      <c r="E58" s="4" t="s">
        <v>66</v>
      </c>
      <c r="F58" s="4" t="s">
        <v>67</v>
      </c>
      <c r="G58" s="4" t="s">
        <v>473</v>
      </c>
    </row>
    <row r="59" spans="1:7" ht="16.5" thickBot="1">
      <c r="A59" s="16" t="s">
        <v>70</v>
      </c>
      <c r="B59" s="11" t="s">
        <v>508</v>
      </c>
      <c r="C59" s="11" t="s">
        <v>514</v>
      </c>
      <c r="D59" s="11"/>
      <c r="E59" s="4" t="s">
        <v>60</v>
      </c>
      <c r="F59" s="4" t="s">
        <v>54</v>
      </c>
      <c r="G59" s="11"/>
    </row>
    <row r="60" spans="1:7" ht="26.25" thickBot="1">
      <c r="A60" s="16" t="s">
        <v>70</v>
      </c>
      <c r="B60" s="11" t="s">
        <v>529</v>
      </c>
      <c r="C60" s="11" t="s">
        <v>532</v>
      </c>
      <c r="D60" s="11"/>
      <c r="E60" s="4" t="s">
        <v>60</v>
      </c>
      <c r="F60" s="4" t="s">
        <v>54</v>
      </c>
      <c r="G60" s="11"/>
    </row>
    <row r="61" spans="1:7" ht="16.5" thickBot="1">
      <c r="A61" s="29" t="s">
        <v>80</v>
      </c>
      <c r="B61" s="11" t="s">
        <v>509</v>
      </c>
      <c r="C61" s="11" t="s">
        <v>515</v>
      </c>
      <c r="D61" s="11"/>
      <c r="E61" s="145" t="s">
        <v>56</v>
      </c>
      <c r="F61" s="4" t="s">
        <v>54</v>
      </c>
      <c r="G61" s="11"/>
    </row>
    <row r="62" spans="1:7" ht="26.25" thickBot="1">
      <c r="A62" s="29" t="s">
        <v>80</v>
      </c>
      <c r="B62" s="11" t="s">
        <v>531</v>
      </c>
      <c r="C62" s="11" t="s">
        <v>533</v>
      </c>
      <c r="D62" s="11"/>
      <c r="E62" s="145" t="s">
        <v>56</v>
      </c>
      <c r="F62" s="4" t="s">
        <v>54</v>
      </c>
      <c r="G62" s="11"/>
    </row>
    <row r="63" spans="1:7" ht="16.5" thickBot="1">
      <c r="A63" s="30" t="s">
        <v>72</v>
      </c>
      <c r="B63" s="11" t="s">
        <v>513</v>
      </c>
      <c r="C63" s="11" t="s">
        <v>516</v>
      </c>
      <c r="D63" s="11"/>
      <c r="E63" s="145" t="s">
        <v>56</v>
      </c>
      <c r="F63" s="4" t="s">
        <v>54</v>
      </c>
      <c r="G63" s="11"/>
    </row>
    <row r="64" spans="1:7" ht="16.5" thickBot="1">
      <c r="A64" s="30" t="s">
        <v>72</v>
      </c>
      <c r="B64" s="11" t="s">
        <v>534</v>
      </c>
      <c r="C64" s="11" t="s">
        <v>535</v>
      </c>
      <c r="D64" s="11"/>
      <c r="E64" s="145" t="s">
        <v>56</v>
      </c>
      <c r="F64" s="4" t="s">
        <v>54</v>
      </c>
      <c r="G64" s="11"/>
    </row>
    <row r="65" spans="1:7" ht="26.25" thickBot="1">
      <c r="A65" s="30" t="s">
        <v>72</v>
      </c>
      <c r="B65" s="11" t="s">
        <v>510</v>
      </c>
      <c r="C65" s="11" t="s">
        <v>542</v>
      </c>
      <c r="D65" s="11"/>
      <c r="E65" s="145" t="s">
        <v>56</v>
      </c>
      <c r="F65" s="4" t="s">
        <v>54</v>
      </c>
      <c r="G65" s="11"/>
    </row>
    <row r="66" spans="1:7" ht="26.25" thickBot="1">
      <c r="A66" s="30" t="s">
        <v>72</v>
      </c>
      <c r="B66" s="11" t="s">
        <v>511</v>
      </c>
      <c r="C66" s="11" t="s">
        <v>543</v>
      </c>
      <c r="D66" s="11"/>
      <c r="E66" s="145" t="s">
        <v>56</v>
      </c>
      <c r="F66" s="4" t="s">
        <v>54</v>
      </c>
      <c r="G66" s="11"/>
    </row>
    <row r="67" spans="1:7" ht="16.5" thickBot="1">
      <c r="A67" s="30" t="s">
        <v>72</v>
      </c>
      <c r="B67" s="11" t="s">
        <v>512</v>
      </c>
      <c r="C67" s="11" t="s">
        <v>544</v>
      </c>
      <c r="D67" s="11"/>
      <c r="E67" s="145" t="s">
        <v>56</v>
      </c>
      <c r="F67" s="4" t="s">
        <v>54</v>
      </c>
      <c r="G67" s="11"/>
    </row>
    <row r="68" spans="1:7" ht="16.5" thickBot="1">
      <c r="A68" s="31" t="s">
        <v>96</v>
      </c>
      <c r="B68" s="11" t="s">
        <v>536</v>
      </c>
      <c r="C68" s="11" t="s">
        <v>537</v>
      </c>
      <c r="D68" s="11"/>
      <c r="E68" s="145" t="s">
        <v>56</v>
      </c>
      <c r="F68" s="4" t="s">
        <v>54</v>
      </c>
      <c r="G68" s="11"/>
    </row>
    <row r="69" spans="1:7" ht="26.25" thickBot="1">
      <c r="A69" s="31" t="s">
        <v>96</v>
      </c>
      <c r="B69" s="11" t="s">
        <v>517</v>
      </c>
      <c r="C69" s="11" t="s">
        <v>520</v>
      </c>
      <c r="D69" s="11"/>
      <c r="E69" s="145" t="s">
        <v>56</v>
      </c>
      <c r="F69" s="4" t="s">
        <v>54</v>
      </c>
      <c r="G69" s="11"/>
    </row>
    <row r="70" spans="1:7" ht="16.5" thickBot="1">
      <c r="A70" s="31" t="s">
        <v>96</v>
      </c>
      <c r="B70" s="11" t="s">
        <v>562</v>
      </c>
      <c r="C70" s="11" t="s">
        <v>566</v>
      </c>
      <c r="D70" s="11"/>
      <c r="E70" s="145" t="s">
        <v>56</v>
      </c>
      <c r="F70" s="4" t="s">
        <v>54</v>
      </c>
      <c r="G70" s="11"/>
    </row>
    <row r="71" spans="1:7" ht="26.25" thickBot="1">
      <c r="A71" s="31" t="s">
        <v>96</v>
      </c>
      <c r="B71" s="11" t="s">
        <v>518</v>
      </c>
      <c r="C71" s="11" t="s">
        <v>521</v>
      </c>
      <c r="D71" s="11"/>
      <c r="E71" s="145" t="s">
        <v>56</v>
      </c>
      <c r="F71" s="4" t="s">
        <v>54</v>
      </c>
      <c r="G71" s="11"/>
    </row>
    <row r="72" spans="1:7" ht="16.5" thickBot="1">
      <c r="A72" s="31" t="s">
        <v>96</v>
      </c>
      <c r="B72" s="11" t="s">
        <v>563</v>
      </c>
      <c r="C72" s="11" t="s">
        <v>565</v>
      </c>
      <c r="D72" s="11"/>
      <c r="E72" s="145" t="s">
        <v>56</v>
      </c>
      <c r="F72" s="4" t="s">
        <v>54</v>
      </c>
      <c r="G72" s="11"/>
    </row>
    <row r="73" spans="1:7" ht="26.25" thickBot="1">
      <c r="A73" s="31" t="s">
        <v>96</v>
      </c>
      <c r="B73" s="11" t="s">
        <v>519</v>
      </c>
      <c r="C73" s="11" t="s">
        <v>522</v>
      </c>
      <c r="D73" s="11"/>
      <c r="E73" s="145" t="s">
        <v>56</v>
      </c>
      <c r="F73" s="4" t="s">
        <v>54</v>
      </c>
      <c r="G73" s="11"/>
    </row>
    <row r="74" spans="1:7" ht="16.5" thickBot="1">
      <c r="A74" s="31" t="s">
        <v>96</v>
      </c>
      <c r="B74" s="11" t="s">
        <v>564</v>
      </c>
      <c r="C74" s="11" t="s">
        <v>567</v>
      </c>
      <c r="D74" s="11"/>
      <c r="E74" s="145" t="s">
        <v>56</v>
      </c>
      <c r="F74" s="4" t="s">
        <v>54</v>
      </c>
      <c r="G74" s="11"/>
    </row>
    <row r="75" spans="1:7" ht="14.1" customHeight="1" thickBot="1">
      <c r="A75" s="32" t="s">
        <v>469</v>
      </c>
      <c r="B75" s="11" t="s">
        <v>538</v>
      </c>
      <c r="C75" s="11" t="s">
        <v>539</v>
      </c>
      <c r="D75" s="11"/>
      <c r="E75" s="145" t="s">
        <v>56</v>
      </c>
      <c r="F75" s="4" t="s">
        <v>54</v>
      </c>
      <c r="G75" s="11"/>
    </row>
    <row r="76" spans="1:7" ht="16.5" thickBot="1">
      <c r="A76" s="32" t="s">
        <v>469</v>
      </c>
      <c r="B76" s="11" t="s">
        <v>523</v>
      </c>
      <c r="C76" s="11" t="s">
        <v>526</v>
      </c>
      <c r="D76" s="11"/>
      <c r="E76" s="145" t="s">
        <v>56</v>
      </c>
      <c r="F76" s="4" t="s">
        <v>54</v>
      </c>
      <c r="G76" s="11"/>
    </row>
    <row r="77" spans="1:7" ht="16.5" thickBot="1">
      <c r="A77" s="32" t="s">
        <v>469</v>
      </c>
      <c r="B77" s="11" t="s">
        <v>524</v>
      </c>
      <c r="C77" s="11" t="s">
        <v>527</v>
      </c>
      <c r="D77" s="11"/>
      <c r="E77" s="145" t="s">
        <v>56</v>
      </c>
      <c r="F77" s="4" t="s">
        <v>54</v>
      </c>
      <c r="G77" s="11"/>
    </row>
    <row r="78" spans="1:7" ht="16.5" thickBot="1">
      <c r="A78" s="32" t="s">
        <v>469</v>
      </c>
      <c r="B78" s="11" t="s">
        <v>525</v>
      </c>
      <c r="C78" s="11" t="s">
        <v>528</v>
      </c>
      <c r="D78" s="11"/>
      <c r="E78" s="145" t="s">
        <v>56</v>
      </c>
      <c r="F78" s="4" t="s">
        <v>54</v>
      </c>
      <c r="G78" s="11"/>
    </row>
    <row r="79" spans="1:7" ht="16.5" thickBot="1">
      <c r="A79" s="32" t="s">
        <v>469</v>
      </c>
      <c r="B79" s="11" t="s">
        <v>540</v>
      </c>
      <c r="C79" s="11" t="s">
        <v>541</v>
      </c>
      <c r="D79" s="11"/>
      <c r="E79" s="145" t="s">
        <v>56</v>
      </c>
      <c r="F79" s="4" t="s">
        <v>54</v>
      </c>
      <c r="G79" s="11"/>
    </row>
    <row r="80" spans="1:7" ht="14.1" customHeight="1" thickBot="1">
      <c r="A80" s="241" t="s">
        <v>545</v>
      </c>
      <c r="B80" s="243"/>
      <c r="C80" s="4" t="s">
        <v>65</v>
      </c>
      <c r="D80" s="4" t="s">
        <v>472</v>
      </c>
      <c r="E80" s="4" t="s">
        <v>66</v>
      </c>
      <c r="F80" s="4" t="s">
        <v>67</v>
      </c>
      <c r="G80" s="4" t="s">
        <v>473</v>
      </c>
    </row>
    <row r="81" spans="1:7" ht="16.5" thickBot="1">
      <c r="A81" s="16" t="s">
        <v>70</v>
      </c>
      <c r="B81" s="11" t="s">
        <v>166</v>
      </c>
      <c r="C81" s="11" t="s">
        <v>464</v>
      </c>
      <c r="D81" s="11"/>
      <c r="E81" s="4" t="s">
        <v>60</v>
      </c>
      <c r="F81" s="4" t="s">
        <v>54</v>
      </c>
      <c r="G81" s="11"/>
    </row>
    <row r="82" spans="1:7" ht="26.25" thickBot="1">
      <c r="A82" s="16" t="s">
        <v>70</v>
      </c>
      <c r="B82" s="11" t="s">
        <v>171</v>
      </c>
      <c r="C82" s="11" t="s">
        <v>546</v>
      </c>
      <c r="D82" s="11"/>
      <c r="E82" s="145" t="s">
        <v>56</v>
      </c>
      <c r="F82" s="4" t="s">
        <v>54</v>
      </c>
      <c r="G82" s="11"/>
    </row>
    <row r="83" spans="1:7" ht="16.5" thickBot="1">
      <c r="A83" s="29" t="s">
        <v>80</v>
      </c>
      <c r="B83" s="11" t="s">
        <v>550</v>
      </c>
      <c r="C83" s="11" t="s">
        <v>551</v>
      </c>
      <c r="D83" s="11"/>
      <c r="E83" s="145" t="s">
        <v>56</v>
      </c>
      <c r="F83" s="4" t="s">
        <v>54</v>
      </c>
      <c r="G83" s="11"/>
    </row>
    <row r="84" spans="1:7" ht="16.5" thickBot="1">
      <c r="A84" s="29" t="s">
        <v>80</v>
      </c>
      <c r="B84" s="11" t="s">
        <v>553</v>
      </c>
      <c r="C84" s="11" t="s">
        <v>552</v>
      </c>
      <c r="D84" s="11"/>
      <c r="E84" s="145" t="s">
        <v>56</v>
      </c>
      <c r="F84" s="4" t="s">
        <v>54</v>
      </c>
      <c r="G84" s="11"/>
    </row>
    <row r="85" spans="1:7" ht="64.5" thickBot="1">
      <c r="A85" s="29" t="s">
        <v>80</v>
      </c>
      <c r="B85" s="11" t="s">
        <v>463</v>
      </c>
      <c r="C85" s="11" t="s">
        <v>547</v>
      </c>
      <c r="D85" s="11"/>
      <c r="E85" s="145" t="s">
        <v>56</v>
      </c>
      <c r="F85" s="4" t="s">
        <v>54</v>
      </c>
      <c r="G85" s="11"/>
    </row>
    <row r="86" spans="1:7" ht="77.25" thickBot="1">
      <c r="A86" s="29" t="s">
        <v>80</v>
      </c>
      <c r="B86" s="11" t="s">
        <v>462</v>
      </c>
      <c r="C86" s="11" t="s">
        <v>548</v>
      </c>
      <c r="D86" s="11"/>
      <c r="E86" s="145" t="s">
        <v>56</v>
      </c>
      <c r="F86" s="4" t="s">
        <v>54</v>
      </c>
      <c r="G86" s="11"/>
    </row>
    <row r="87" spans="1:7" ht="102.75" thickBot="1">
      <c r="A87" s="30" t="s">
        <v>72</v>
      </c>
      <c r="B87" s="11" t="s">
        <v>461</v>
      </c>
      <c r="C87" s="11" t="s">
        <v>549</v>
      </c>
      <c r="D87" s="11"/>
      <c r="E87" s="145" t="s">
        <v>56</v>
      </c>
      <c r="F87" s="4" t="s">
        <v>54</v>
      </c>
      <c r="G87" s="11"/>
    </row>
    <row r="88" spans="1:7" ht="26.25" thickBot="1">
      <c r="A88" s="30" t="s">
        <v>72</v>
      </c>
      <c r="B88" s="11" t="s">
        <v>554</v>
      </c>
      <c r="C88" s="11" t="s">
        <v>555</v>
      </c>
      <c r="D88" s="11"/>
      <c r="E88" s="145" t="s">
        <v>56</v>
      </c>
      <c r="F88" s="4" t="s">
        <v>54</v>
      </c>
      <c r="G88" s="11"/>
    </row>
    <row r="89" spans="1:7" ht="16.5" thickBot="1">
      <c r="A89" s="31" t="s">
        <v>96</v>
      </c>
      <c r="B89" s="11" t="s">
        <v>172</v>
      </c>
      <c r="C89" s="11" t="s">
        <v>210</v>
      </c>
      <c r="D89" s="11"/>
      <c r="E89" s="145" t="s">
        <v>56</v>
      </c>
      <c r="F89" s="4" t="s">
        <v>54</v>
      </c>
      <c r="G89" s="11"/>
    </row>
    <row r="90" spans="1:7" ht="26.25" thickBot="1">
      <c r="A90" s="31" t="s">
        <v>96</v>
      </c>
      <c r="B90" s="11" t="s">
        <v>556</v>
      </c>
      <c r="C90" s="11" t="s">
        <v>557</v>
      </c>
      <c r="D90" s="11"/>
      <c r="E90" s="145" t="s">
        <v>56</v>
      </c>
      <c r="F90" s="4" t="s">
        <v>54</v>
      </c>
      <c r="G90" s="11"/>
    </row>
    <row r="91" spans="1:7" ht="26.25" thickBot="1">
      <c r="A91" s="31" t="s">
        <v>96</v>
      </c>
      <c r="B91" s="11" t="s">
        <v>170</v>
      </c>
      <c r="C91" s="11" t="s">
        <v>465</v>
      </c>
      <c r="D91" s="11"/>
      <c r="E91" s="145" t="s">
        <v>56</v>
      </c>
      <c r="F91" s="4" t="s">
        <v>54</v>
      </c>
      <c r="G91" s="11"/>
    </row>
    <row r="92" spans="1:7" ht="16.5" thickBot="1">
      <c r="A92" s="32" t="s">
        <v>469</v>
      </c>
      <c r="B92" s="11" t="s">
        <v>173</v>
      </c>
      <c r="C92" s="11" t="s">
        <v>211</v>
      </c>
      <c r="D92" s="11"/>
      <c r="E92" s="145" t="s">
        <v>56</v>
      </c>
      <c r="F92" s="4" t="s">
        <v>54</v>
      </c>
      <c r="G92" s="11"/>
    </row>
    <row r="93" spans="1:7" ht="26.25" thickBot="1">
      <c r="A93" s="32" t="s">
        <v>469</v>
      </c>
      <c r="B93" s="11" t="s">
        <v>558</v>
      </c>
      <c r="C93" s="11" t="s">
        <v>559</v>
      </c>
      <c r="D93" s="11"/>
      <c r="E93" s="145" t="s">
        <v>56</v>
      </c>
      <c r="F93" s="4" t="s">
        <v>54</v>
      </c>
      <c r="G93" s="11"/>
    </row>
    <row r="94" spans="1:7" ht="14.1" customHeight="1" thickBot="1">
      <c r="A94" s="32" t="s">
        <v>469</v>
      </c>
      <c r="B94" s="11" t="s">
        <v>568</v>
      </c>
      <c r="C94" s="11" t="s">
        <v>466</v>
      </c>
      <c r="D94" s="11"/>
      <c r="E94" s="145" t="s">
        <v>56</v>
      </c>
      <c r="F94" s="4" t="s">
        <v>54</v>
      </c>
      <c r="G94" s="11"/>
    </row>
    <row r="95" spans="1:7" ht="14.1" customHeight="1" thickBot="1">
      <c r="A95" s="32" t="s">
        <v>469</v>
      </c>
      <c r="B95" s="11" t="s">
        <v>560</v>
      </c>
      <c r="C95" s="11" t="s">
        <v>561</v>
      </c>
      <c r="D95" s="11"/>
      <c r="E95" s="145" t="s">
        <v>56</v>
      </c>
      <c r="F95" s="4" t="s">
        <v>54</v>
      </c>
      <c r="G95" s="11"/>
    </row>
    <row r="96" spans="1:7" ht="14.1" customHeight="1" thickBot="1">
      <c r="A96" s="241" t="s">
        <v>569</v>
      </c>
      <c r="B96" s="243"/>
      <c r="C96" s="4" t="s">
        <v>65</v>
      </c>
      <c r="D96" s="4" t="s">
        <v>472</v>
      </c>
      <c r="E96" s="4" t="s">
        <v>66</v>
      </c>
      <c r="F96" s="4" t="s">
        <v>67</v>
      </c>
      <c r="G96" s="4" t="s">
        <v>473</v>
      </c>
    </row>
    <row r="97" spans="1:7" ht="16.5" thickBot="1">
      <c r="A97" s="16" t="s">
        <v>70</v>
      </c>
      <c r="B97" s="11" t="s">
        <v>175</v>
      </c>
      <c r="C97" s="11" t="s">
        <v>212</v>
      </c>
      <c r="D97" s="11"/>
      <c r="E97" s="145" t="s">
        <v>56</v>
      </c>
      <c r="F97" s="4" t="s">
        <v>54</v>
      </c>
      <c r="G97" s="11"/>
    </row>
    <row r="98" spans="1:7" ht="16.5" thickBot="1">
      <c r="A98" s="16" t="s">
        <v>70</v>
      </c>
      <c r="B98" s="11" t="s">
        <v>571</v>
      </c>
      <c r="C98" s="11" t="s">
        <v>572</v>
      </c>
      <c r="D98" s="11"/>
      <c r="E98" s="145" t="s">
        <v>56</v>
      </c>
      <c r="F98" s="4" t="s">
        <v>54</v>
      </c>
      <c r="G98" s="11"/>
    </row>
    <row r="99" spans="1:7" ht="16.5" thickBot="1">
      <c r="A99" s="29" t="s">
        <v>80</v>
      </c>
      <c r="B99" s="11" t="s">
        <v>570</v>
      </c>
      <c r="C99" s="11" t="s">
        <v>573</v>
      </c>
      <c r="D99" s="11"/>
      <c r="E99" s="145" t="s">
        <v>56</v>
      </c>
      <c r="F99" s="4" t="s">
        <v>54</v>
      </c>
      <c r="G99" s="11"/>
    </row>
    <row r="100" spans="1:7" ht="16.5" thickBot="1">
      <c r="A100" s="29" t="s">
        <v>80</v>
      </c>
      <c r="B100" s="11" t="s">
        <v>574</v>
      </c>
      <c r="C100" s="11" t="s">
        <v>575</v>
      </c>
      <c r="D100" s="11"/>
      <c r="E100" s="145" t="s">
        <v>56</v>
      </c>
      <c r="F100" s="4" t="s">
        <v>54</v>
      </c>
      <c r="G100" s="11"/>
    </row>
    <row r="101" spans="1:7" ht="26.25" thickBot="1">
      <c r="A101" s="30" t="s">
        <v>72</v>
      </c>
      <c r="B101" s="11" t="s">
        <v>176</v>
      </c>
      <c r="C101" s="11" t="s">
        <v>576</v>
      </c>
      <c r="D101" s="11"/>
      <c r="E101" s="145" t="s">
        <v>56</v>
      </c>
      <c r="F101" s="4" t="s">
        <v>54</v>
      </c>
      <c r="G101" s="11"/>
    </row>
    <row r="102" spans="1:7" ht="26.25" thickBot="1">
      <c r="A102" s="31" t="s">
        <v>96</v>
      </c>
      <c r="B102" s="11" t="s">
        <v>177</v>
      </c>
      <c r="C102" s="11" t="s">
        <v>213</v>
      </c>
      <c r="D102" s="11"/>
      <c r="E102" s="145" t="s">
        <v>56</v>
      </c>
      <c r="F102" s="4" t="s">
        <v>54</v>
      </c>
      <c r="G102" s="11"/>
    </row>
    <row r="103" spans="1:7" ht="26.25" thickBot="1">
      <c r="A103" s="31" t="s">
        <v>96</v>
      </c>
      <c r="B103" s="11" t="s">
        <v>178</v>
      </c>
      <c r="C103" s="11" t="s">
        <v>577</v>
      </c>
      <c r="D103" s="11"/>
      <c r="E103" s="145" t="s">
        <v>56</v>
      </c>
      <c r="F103" s="4" t="s">
        <v>54</v>
      </c>
      <c r="G103" s="11"/>
    </row>
    <row r="104" spans="1:7" ht="26.25" thickBot="1">
      <c r="A104" s="32" t="s">
        <v>469</v>
      </c>
      <c r="B104" s="11" t="s">
        <v>179</v>
      </c>
      <c r="C104" s="11" t="s">
        <v>580</v>
      </c>
      <c r="D104" s="11"/>
      <c r="E104" s="145" t="s">
        <v>56</v>
      </c>
      <c r="F104" s="4" t="s">
        <v>54</v>
      </c>
      <c r="G104" s="11"/>
    </row>
    <row r="105" spans="1:7" ht="26.25" thickBot="1">
      <c r="A105" s="32" t="s">
        <v>469</v>
      </c>
      <c r="B105" s="11" t="s">
        <v>579</v>
      </c>
      <c r="C105" s="11" t="s">
        <v>578</v>
      </c>
      <c r="D105" s="11"/>
      <c r="E105" s="145" t="s">
        <v>56</v>
      </c>
      <c r="F105" s="4" t="s">
        <v>54</v>
      </c>
      <c r="G105" s="11"/>
    </row>
    <row r="106" spans="1:7" ht="14.1" customHeight="1" thickBot="1">
      <c r="A106" s="241" t="s">
        <v>581</v>
      </c>
      <c r="B106" s="243"/>
      <c r="C106" s="21" t="s">
        <v>443</v>
      </c>
      <c r="D106" s="4" t="s">
        <v>472</v>
      </c>
      <c r="E106" s="4" t="s">
        <v>66</v>
      </c>
      <c r="F106" s="4" t="s">
        <v>67</v>
      </c>
      <c r="G106" s="4" t="s">
        <v>473</v>
      </c>
    </row>
    <row r="107" spans="1:7" ht="26.25" thickBot="1">
      <c r="A107" s="28" t="s">
        <v>68</v>
      </c>
      <c r="B107" s="11" t="s">
        <v>486</v>
      </c>
      <c r="C107" s="11" t="s">
        <v>582</v>
      </c>
      <c r="D107" s="11"/>
      <c r="E107" s="4" t="s">
        <v>60</v>
      </c>
      <c r="F107" s="4" t="s">
        <v>54</v>
      </c>
      <c r="G107" s="11"/>
    </row>
    <row r="108" spans="1:7" ht="26.25" thickBot="1">
      <c r="A108" s="16" t="s">
        <v>70</v>
      </c>
      <c r="B108" s="11" t="s">
        <v>180</v>
      </c>
      <c r="C108" s="11" t="s">
        <v>485</v>
      </c>
      <c r="D108" s="11"/>
      <c r="E108" s="145" t="s">
        <v>56</v>
      </c>
      <c r="F108" s="4" t="s">
        <v>54</v>
      </c>
      <c r="G108" s="11"/>
    </row>
    <row r="109" spans="1:7" ht="26.25" thickBot="1">
      <c r="A109" s="29" t="s">
        <v>80</v>
      </c>
      <c r="B109" s="11" t="s">
        <v>181</v>
      </c>
      <c r="C109" s="11" t="s">
        <v>583</v>
      </c>
      <c r="D109" s="11"/>
      <c r="E109" s="145" t="s">
        <v>56</v>
      </c>
      <c r="F109" s="4" t="s">
        <v>54</v>
      </c>
      <c r="G109" s="11"/>
    </row>
    <row r="110" spans="1:7" ht="26.25" thickBot="1">
      <c r="A110" s="29" t="s">
        <v>80</v>
      </c>
      <c r="B110" s="11" t="s">
        <v>459</v>
      </c>
      <c r="C110" s="11" t="s">
        <v>460</v>
      </c>
      <c r="D110" s="11"/>
      <c r="E110" s="145" t="s">
        <v>56</v>
      </c>
      <c r="F110" s="4" t="s">
        <v>54</v>
      </c>
      <c r="G110" s="11"/>
    </row>
    <row r="111" spans="1:7" ht="26.25" thickBot="1">
      <c r="A111" s="29" t="s">
        <v>80</v>
      </c>
      <c r="B111" s="11" t="s">
        <v>429</v>
      </c>
      <c r="C111" s="11" t="s">
        <v>430</v>
      </c>
      <c r="D111" s="11"/>
      <c r="E111" s="145" t="s">
        <v>56</v>
      </c>
      <c r="F111" s="4" t="s">
        <v>54</v>
      </c>
      <c r="G111" s="11"/>
    </row>
    <row r="112" spans="1:7" ht="26.25" thickBot="1">
      <c r="A112" s="54" t="s">
        <v>72</v>
      </c>
      <c r="B112" s="11" t="s">
        <v>455</v>
      </c>
      <c r="C112" s="11" t="s">
        <v>456</v>
      </c>
      <c r="D112" s="11"/>
      <c r="E112" s="145" t="s">
        <v>56</v>
      </c>
      <c r="F112" s="4" t="s">
        <v>54</v>
      </c>
      <c r="G112" s="11"/>
    </row>
    <row r="113" spans="1:7" ht="16.5" thickBot="1">
      <c r="A113" s="55" t="s">
        <v>72</v>
      </c>
      <c r="B113" s="11" t="s">
        <v>457</v>
      </c>
      <c r="C113" s="11" t="s">
        <v>458</v>
      </c>
      <c r="D113" s="11"/>
      <c r="E113" s="145" t="s">
        <v>56</v>
      </c>
      <c r="F113" s="4" t="s">
        <v>54</v>
      </c>
      <c r="G113" s="11"/>
    </row>
    <row r="114" spans="1:7" ht="26.25" thickBot="1">
      <c r="A114" s="56" t="s">
        <v>96</v>
      </c>
      <c r="B114" s="11" t="s">
        <v>182</v>
      </c>
      <c r="C114" s="11" t="s">
        <v>214</v>
      </c>
      <c r="D114" s="11"/>
      <c r="E114" s="145" t="s">
        <v>56</v>
      </c>
      <c r="F114" s="4" t="s">
        <v>54</v>
      </c>
      <c r="G114" s="11"/>
    </row>
    <row r="115" spans="1:7" ht="26.25" thickBot="1">
      <c r="A115" s="56" t="s">
        <v>96</v>
      </c>
      <c r="B115" s="11" t="s">
        <v>183</v>
      </c>
      <c r="C115" s="11" t="s">
        <v>584</v>
      </c>
      <c r="D115" s="11"/>
      <c r="E115" s="145" t="s">
        <v>56</v>
      </c>
      <c r="F115" s="4" t="s">
        <v>54</v>
      </c>
      <c r="G115" s="11"/>
    </row>
    <row r="116" spans="1:7" ht="26.25" thickBot="1">
      <c r="A116" s="56" t="s">
        <v>96</v>
      </c>
      <c r="B116" s="11" t="s">
        <v>184</v>
      </c>
      <c r="C116" s="11" t="s">
        <v>215</v>
      </c>
      <c r="D116" s="11"/>
      <c r="E116" s="145" t="s">
        <v>56</v>
      </c>
      <c r="F116" s="4" t="s">
        <v>54</v>
      </c>
      <c r="G116" s="11"/>
    </row>
    <row r="117" spans="1:7" ht="16.5" thickBot="1">
      <c r="A117" s="56" t="s">
        <v>96</v>
      </c>
      <c r="B117" s="11" t="s">
        <v>452</v>
      </c>
      <c r="C117" s="11" t="s">
        <v>451</v>
      </c>
      <c r="D117" s="11"/>
      <c r="E117" s="145" t="s">
        <v>56</v>
      </c>
      <c r="F117" s="4" t="s">
        <v>54</v>
      </c>
      <c r="G117" s="11"/>
    </row>
    <row r="118" spans="1:7" ht="16.5" thickBot="1">
      <c r="A118" s="56" t="s">
        <v>96</v>
      </c>
      <c r="B118" s="11" t="s">
        <v>431</v>
      </c>
      <c r="C118" s="11" t="s">
        <v>432</v>
      </c>
      <c r="D118" s="11"/>
      <c r="E118" s="145" t="s">
        <v>56</v>
      </c>
      <c r="F118" s="4" t="s">
        <v>54</v>
      </c>
      <c r="G118" s="11"/>
    </row>
    <row r="119" spans="1:7" ht="26.25" thickBot="1">
      <c r="A119" s="32" t="s">
        <v>469</v>
      </c>
      <c r="B119" s="11" t="s">
        <v>185</v>
      </c>
      <c r="C119" s="11" t="s">
        <v>442</v>
      </c>
      <c r="D119" s="11"/>
      <c r="E119" s="145" t="s">
        <v>56</v>
      </c>
      <c r="F119" s="4" t="s">
        <v>54</v>
      </c>
      <c r="G119" s="11"/>
    </row>
    <row r="120" spans="1:7" ht="26.25" thickBot="1">
      <c r="A120" s="32" t="s">
        <v>469</v>
      </c>
      <c r="B120" s="11" t="s">
        <v>186</v>
      </c>
      <c r="C120" s="11" t="s">
        <v>216</v>
      </c>
      <c r="D120" s="11"/>
      <c r="E120" s="145" t="s">
        <v>56</v>
      </c>
      <c r="F120" s="4" t="s">
        <v>54</v>
      </c>
      <c r="G120" s="11"/>
    </row>
    <row r="121" spans="1:7" ht="26.25" thickBot="1">
      <c r="A121" s="32" t="s">
        <v>469</v>
      </c>
      <c r="B121" s="11" t="s">
        <v>187</v>
      </c>
      <c r="C121" s="11" t="s">
        <v>217</v>
      </c>
      <c r="D121" s="11"/>
      <c r="E121" s="145" t="s">
        <v>56</v>
      </c>
      <c r="F121" s="4" t="s">
        <v>54</v>
      </c>
      <c r="G121" s="11"/>
    </row>
    <row r="122" spans="1:7" ht="16.5" thickBot="1">
      <c r="A122" s="32" t="s">
        <v>469</v>
      </c>
      <c r="B122" s="11" t="s">
        <v>453</v>
      </c>
      <c r="C122" s="11" t="s">
        <v>454</v>
      </c>
      <c r="D122" s="11"/>
      <c r="E122" s="145" t="s">
        <v>56</v>
      </c>
      <c r="F122" s="4" t="s">
        <v>54</v>
      </c>
      <c r="G122" s="11"/>
    </row>
    <row r="123" spans="1:7" ht="16.5" thickBot="1">
      <c r="A123" s="32" t="s">
        <v>469</v>
      </c>
      <c r="B123" s="11" t="s">
        <v>433</v>
      </c>
      <c r="C123" s="11" t="s">
        <v>434</v>
      </c>
      <c r="D123" s="11"/>
      <c r="E123" s="145" t="s">
        <v>56</v>
      </c>
      <c r="F123" s="4" t="s">
        <v>54</v>
      </c>
      <c r="G123" s="11"/>
    </row>
    <row r="124" spans="1:7" ht="26.25" thickBot="1">
      <c r="A124" s="32" t="s">
        <v>469</v>
      </c>
      <c r="B124" s="11" t="s">
        <v>585</v>
      </c>
      <c r="C124" s="11" t="s">
        <v>586</v>
      </c>
      <c r="D124" s="11"/>
      <c r="E124" s="145" t="s">
        <v>56</v>
      </c>
      <c r="F124" s="4" t="s">
        <v>54</v>
      </c>
      <c r="G124" s="11"/>
    </row>
    <row r="125" spans="1:7" ht="14.1" customHeight="1" thickBot="1">
      <c r="A125" s="241" t="s">
        <v>595</v>
      </c>
      <c r="B125" s="243"/>
      <c r="C125" s="4" t="s">
        <v>65</v>
      </c>
      <c r="D125" s="4" t="s">
        <v>472</v>
      </c>
      <c r="E125" s="4" t="s">
        <v>66</v>
      </c>
      <c r="F125" s="4" t="s">
        <v>67</v>
      </c>
      <c r="G125" s="4" t="s">
        <v>473</v>
      </c>
    </row>
    <row r="126" spans="1:7" ht="16.5" thickBot="1">
      <c r="A126" s="16" t="s">
        <v>70</v>
      </c>
      <c r="B126" s="11" t="s">
        <v>188</v>
      </c>
      <c r="C126" s="11" t="s">
        <v>218</v>
      </c>
      <c r="D126" s="11"/>
      <c r="E126" s="145" t="s">
        <v>56</v>
      </c>
      <c r="F126" s="4" t="s">
        <v>54</v>
      </c>
      <c r="G126" s="11"/>
    </row>
    <row r="127" spans="1:7" ht="39" thickBot="1">
      <c r="A127" s="16" t="s">
        <v>70</v>
      </c>
      <c r="B127" s="11" t="s">
        <v>189</v>
      </c>
      <c r="C127" s="11" t="s">
        <v>445</v>
      </c>
      <c r="D127" s="11"/>
      <c r="E127" s="145" t="s">
        <v>56</v>
      </c>
      <c r="F127" s="4" t="s">
        <v>54</v>
      </c>
      <c r="G127" s="11"/>
    </row>
    <row r="128" spans="1:7" ht="26.25" thickBot="1">
      <c r="A128" s="29" t="s">
        <v>80</v>
      </c>
      <c r="B128" s="11" t="s">
        <v>190</v>
      </c>
      <c r="C128" s="11" t="s">
        <v>587</v>
      </c>
      <c r="D128" s="11"/>
      <c r="E128" s="145" t="s">
        <v>56</v>
      </c>
      <c r="F128" s="4" t="s">
        <v>54</v>
      </c>
      <c r="G128" s="11"/>
    </row>
    <row r="129" spans="1:7" ht="26.25" thickBot="1">
      <c r="A129" s="29" t="s">
        <v>80</v>
      </c>
      <c r="B129" s="11" t="s">
        <v>191</v>
      </c>
      <c r="C129" s="11" t="s">
        <v>588</v>
      </c>
      <c r="D129" s="11"/>
      <c r="E129" s="145" t="s">
        <v>56</v>
      </c>
      <c r="F129" s="4" t="s">
        <v>54</v>
      </c>
      <c r="G129" s="11"/>
    </row>
    <row r="130" spans="1:7" ht="26.25" thickBot="1">
      <c r="A130" s="30" t="s">
        <v>72</v>
      </c>
      <c r="B130" s="11" t="s">
        <v>192</v>
      </c>
      <c r="C130" s="11" t="s">
        <v>220</v>
      </c>
      <c r="D130" s="11"/>
      <c r="E130" s="145" t="s">
        <v>56</v>
      </c>
      <c r="F130" s="4" t="s">
        <v>54</v>
      </c>
      <c r="G130" s="11"/>
    </row>
    <row r="131" spans="1:7" ht="26.25" thickBot="1">
      <c r="A131" s="30" t="s">
        <v>72</v>
      </c>
      <c r="B131" s="11" t="s">
        <v>194</v>
      </c>
      <c r="C131" s="11" t="s">
        <v>444</v>
      </c>
      <c r="D131" s="11"/>
      <c r="E131" s="145" t="s">
        <v>56</v>
      </c>
      <c r="F131" s="4" t="s">
        <v>54</v>
      </c>
      <c r="G131" s="11"/>
    </row>
    <row r="132" spans="1:7" ht="26.25" thickBot="1">
      <c r="A132" s="31" t="s">
        <v>96</v>
      </c>
      <c r="B132" s="11" t="s">
        <v>590</v>
      </c>
      <c r="C132" s="11" t="s">
        <v>591</v>
      </c>
      <c r="D132" s="11"/>
      <c r="E132" s="145" t="s">
        <v>56</v>
      </c>
      <c r="F132" s="4" t="s">
        <v>54</v>
      </c>
      <c r="G132" s="11"/>
    </row>
    <row r="133" spans="1:7" ht="16.5" thickBot="1">
      <c r="A133" s="31" t="s">
        <v>96</v>
      </c>
      <c r="B133" s="11" t="s">
        <v>589</v>
      </c>
      <c r="C133" s="11" t="s">
        <v>219</v>
      </c>
      <c r="D133" s="11"/>
      <c r="E133" s="145" t="s">
        <v>56</v>
      </c>
      <c r="F133" s="4" t="s">
        <v>54</v>
      </c>
      <c r="G133" s="11"/>
    </row>
    <row r="134" spans="1:7" ht="16.5" thickBot="1">
      <c r="A134" s="31" t="s">
        <v>96</v>
      </c>
      <c r="B134" s="11" t="s">
        <v>193</v>
      </c>
      <c r="C134" s="11" t="s">
        <v>221</v>
      </c>
      <c r="D134" s="11"/>
      <c r="E134" s="145" t="s">
        <v>56</v>
      </c>
      <c r="F134" s="4" t="s">
        <v>54</v>
      </c>
      <c r="G134" s="11"/>
    </row>
    <row r="135" spans="1:7" ht="16.5" thickBot="1">
      <c r="A135" s="31" t="s">
        <v>96</v>
      </c>
      <c r="B135" s="11" t="s">
        <v>592</v>
      </c>
      <c r="C135" s="11" t="s">
        <v>593</v>
      </c>
      <c r="D135" s="11"/>
      <c r="E135" s="145" t="s">
        <v>56</v>
      </c>
      <c r="F135" s="4" t="s">
        <v>54</v>
      </c>
      <c r="G135" s="11"/>
    </row>
    <row r="136" spans="1:7" ht="26.25" thickBot="1">
      <c r="A136" s="32" t="s">
        <v>469</v>
      </c>
      <c r="B136" s="11" t="s">
        <v>195</v>
      </c>
      <c r="C136" s="11" t="s">
        <v>222</v>
      </c>
      <c r="D136" s="11"/>
      <c r="E136" s="145" t="s">
        <v>56</v>
      </c>
      <c r="F136" s="4" t="s">
        <v>54</v>
      </c>
      <c r="G136" s="11"/>
    </row>
    <row r="137" spans="1:7" ht="26.25" thickBot="1">
      <c r="A137" s="32" t="s">
        <v>469</v>
      </c>
      <c r="B137" s="11" t="s">
        <v>196</v>
      </c>
      <c r="C137" s="11" t="s">
        <v>594</v>
      </c>
      <c r="D137" s="11"/>
      <c r="E137" s="145" t="s">
        <v>56</v>
      </c>
      <c r="F137" s="4" t="s">
        <v>54</v>
      </c>
      <c r="G137" s="11"/>
    </row>
    <row r="138" spans="1:7" ht="26.25" thickBot="1">
      <c r="A138" s="32" t="s">
        <v>469</v>
      </c>
      <c r="B138" s="11" t="s">
        <v>197</v>
      </c>
      <c r="C138" s="11" t="s">
        <v>223</v>
      </c>
      <c r="D138" s="11"/>
      <c r="E138" s="145" t="s">
        <v>56</v>
      </c>
      <c r="F138" s="4" t="s">
        <v>54</v>
      </c>
      <c r="G138" s="11"/>
    </row>
    <row r="139" spans="1:7" ht="26.25" thickBot="1">
      <c r="A139" s="32" t="s">
        <v>469</v>
      </c>
      <c r="B139" s="11" t="s">
        <v>198</v>
      </c>
      <c r="C139" s="11" t="s">
        <v>446</v>
      </c>
      <c r="D139" s="11"/>
      <c r="E139" s="145" t="s">
        <v>56</v>
      </c>
      <c r="F139" s="4" t="s">
        <v>54</v>
      </c>
      <c r="G139" s="11"/>
    </row>
    <row r="140" spans="1:7" ht="26.25" thickBot="1">
      <c r="A140" s="32" t="s">
        <v>469</v>
      </c>
      <c r="B140" s="11" t="s">
        <v>199</v>
      </c>
      <c r="C140" s="11" t="s">
        <v>447</v>
      </c>
      <c r="D140" s="11"/>
      <c r="E140" s="145" t="s">
        <v>56</v>
      </c>
      <c r="F140" s="4" t="s">
        <v>54</v>
      </c>
      <c r="G140" s="11"/>
    </row>
    <row r="141" spans="1:7" ht="26.25" thickBot="1">
      <c r="A141" s="32" t="s">
        <v>469</v>
      </c>
      <c r="B141" s="11" t="s">
        <v>200</v>
      </c>
      <c r="C141" s="11" t="s">
        <v>448</v>
      </c>
      <c r="D141" s="11"/>
      <c r="E141" s="145" t="s">
        <v>56</v>
      </c>
      <c r="F141" s="4" t="s">
        <v>54</v>
      </c>
      <c r="G141" s="11"/>
    </row>
    <row r="142" spans="1:7" ht="26.25" thickBot="1">
      <c r="A142" s="32" t="s">
        <v>469</v>
      </c>
      <c r="B142" s="11" t="s">
        <v>201</v>
      </c>
      <c r="C142" s="11" t="s">
        <v>449</v>
      </c>
      <c r="D142" s="11"/>
      <c r="E142" s="145" t="s">
        <v>56</v>
      </c>
      <c r="F142" s="4" t="s">
        <v>54</v>
      </c>
      <c r="G142" s="11"/>
    </row>
    <row r="143" spans="1:7" ht="26.25" thickBot="1">
      <c r="A143" s="32" t="s">
        <v>469</v>
      </c>
      <c r="B143" s="11" t="s">
        <v>202</v>
      </c>
      <c r="C143" s="11" t="s">
        <v>450</v>
      </c>
      <c r="D143" s="11"/>
      <c r="E143" s="145" t="s">
        <v>56</v>
      </c>
      <c r="F143" s="4" t="s">
        <v>54</v>
      </c>
      <c r="G143" s="11"/>
    </row>
  </sheetData>
  <mergeCells count="12">
    <mergeCell ref="C2:D9"/>
    <mergeCell ref="A96:B96"/>
    <mergeCell ref="A106:B106"/>
    <mergeCell ref="A125:B125"/>
    <mergeCell ref="A10:B10"/>
    <mergeCell ref="A8:B8"/>
    <mergeCell ref="A9:B9"/>
    <mergeCell ref="A80:B80"/>
    <mergeCell ref="A58:B58"/>
    <mergeCell ref="A47:B47"/>
    <mergeCell ref="A32:B32"/>
    <mergeCell ref="A17:B17"/>
  </mergeCells>
  <conditionalFormatting sqref="A144:A232 A54 A34:A45 A19:A21 A27 A30 A25 A23">
    <cfRule type="beginsWith" dxfId="2412" priority="1746" stopIfTrue="1" operator="beginsWith" text="Exceptional">
      <formula>LEFT(A19,LEN("Exceptional"))="Exceptional"</formula>
    </cfRule>
    <cfRule type="beginsWith" dxfId="2411" priority="1747" stopIfTrue="1" operator="beginsWith" text="Professional">
      <formula>LEFT(A19,LEN("Professional"))="Professional"</formula>
    </cfRule>
    <cfRule type="beginsWith" dxfId="2410" priority="1748" stopIfTrue="1" operator="beginsWith" text="Advanced">
      <formula>LEFT(A19,LEN("Advanced"))="Advanced"</formula>
    </cfRule>
    <cfRule type="beginsWith" dxfId="2409" priority="1749" stopIfTrue="1" operator="beginsWith" text="Intermediate">
      <formula>LEFT(A19,LEN("Intermediate"))="Intermediate"</formula>
    </cfRule>
    <cfRule type="beginsWith" dxfId="2408" priority="1750" stopIfTrue="1" operator="beginsWith" text="Basic">
      <formula>LEFT(A19,LEN("Basic"))="Basic"</formula>
    </cfRule>
    <cfRule type="beginsWith" dxfId="2407" priority="1751" stopIfTrue="1" operator="beginsWith" text="Required">
      <formula>LEFT(A19,LEN("Required"))="Required"</formula>
    </cfRule>
    <cfRule type="notContainsBlanks" dxfId="2406" priority="1752" stopIfTrue="1">
      <formula>LEN(TRIM(A19))&gt;0</formula>
    </cfRule>
  </conditionalFormatting>
  <conditionalFormatting sqref="F109:F113 F126:F128 F130:F131 F33 F36 F98:F101 F103:F105 F133:F134 F136:F138 F38 F40 F44 F42 E144:F232 F81 F53 F49:F51 F56:F57 F115:F116">
    <cfRule type="beginsWith" dxfId="2405" priority="1739" stopIfTrue="1" operator="beginsWith" text="Not Applicable">
      <formula>LEFT(E33,LEN("Not Applicable"))="Not Applicable"</formula>
    </cfRule>
    <cfRule type="beginsWith" dxfId="2404" priority="1740" stopIfTrue="1" operator="beginsWith" text="Waived">
      <formula>LEFT(E33,LEN("Waived"))="Waived"</formula>
    </cfRule>
    <cfRule type="beginsWith" dxfId="2403" priority="1741" stopIfTrue="1" operator="beginsWith" text="Pre-Passed">
      <formula>LEFT(E33,LEN("Pre-Passed"))="Pre-Passed"</formula>
    </cfRule>
    <cfRule type="beginsWith" dxfId="2402" priority="1742" stopIfTrue="1" operator="beginsWith" text="Completed">
      <formula>LEFT(E33,LEN("Completed"))="Completed"</formula>
    </cfRule>
    <cfRule type="beginsWith" dxfId="2401" priority="1743" stopIfTrue="1" operator="beginsWith" text="Partial">
      <formula>LEFT(E33,LEN("Partial"))="Partial"</formula>
    </cfRule>
    <cfRule type="beginsWith" dxfId="2400" priority="1744" stopIfTrue="1" operator="beginsWith" text="Missing">
      <formula>LEFT(E33,LEN("Missing"))="Missing"</formula>
    </cfRule>
    <cfRule type="beginsWith" dxfId="2399" priority="1745" stopIfTrue="1" operator="beginsWith" text="Untested">
      <formula>LEFT(E33,LEN("Untested"))="Untested"</formula>
    </cfRule>
    <cfRule type="notContainsBlanks" dxfId="2398" priority="1753" stopIfTrue="1">
      <formula>LEN(TRIM(E33))&gt;0</formula>
    </cfRule>
  </conditionalFormatting>
  <conditionalFormatting sqref="F102">
    <cfRule type="beginsWith" dxfId="2397" priority="1667" stopIfTrue="1" operator="beginsWith" text="Not Applicable">
      <formula>LEFT(F102,LEN("Not Applicable"))="Not Applicable"</formula>
    </cfRule>
    <cfRule type="beginsWith" dxfId="2396" priority="1668" stopIfTrue="1" operator="beginsWith" text="Waived">
      <formula>LEFT(F102,LEN("Waived"))="Waived"</formula>
    </cfRule>
    <cfRule type="beginsWith" dxfId="2395" priority="1669" stopIfTrue="1" operator="beginsWith" text="Pre-Passed">
      <formula>LEFT(F102,LEN("Pre-Passed"))="Pre-Passed"</formula>
    </cfRule>
    <cfRule type="beginsWith" dxfId="2394" priority="1670" stopIfTrue="1" operator="beginsWith" text="Completed">
      <formula>LEFT(F102,LEN("Completed"))="Completed"</formula>
    </cfRule>
    <cfRule type="beginsWith" dxfId="2393" priority="1671" stopIfTrue="1" operator="beginsWith" text="Partial">
      <formula>LEFT(F102,LEN("Partial"))="Partial"</formula>
    </cfRule>
    <cfRule type="beginsWith" dxfId="2392" priority="1672" stopIfTrue="1" operator="beginsWith" text="Missing">
      <formula>LEFT(F102,LEN("Missing"))="Missing"</formula>
    </cfRule>
    <cfRule type="beginsWith" dxfId="2391" priority="1673" stopIfTrue="1" operator="beginsWith" text="Untested">
      <formula>LEFT(F102,LEN("Untested"))="Untested"</formula>
    </cfRule>
    <cfRule type="notContainsBlanks" dxfId="2390" priority="1674" stopIfTrue="1">
      <formula>LEN(TRIM(F102))&gt;0</formula>
    </cfRule>
  </conditionalFormatting>
  <conditionalFormatting sqref="F107:F108">
    <cfRule type="beginsWith" dxfId="2389" priority="1635" stopIfTrue="1" operator="beginsWith" text="Not Applicable">
      <formula>LEFT(F107,LEN("Not Applicable"))="Not Applicable"</formula>
    </cfRule>
    <cfRule type="beginsWith" dxfId="2388" priority="1636" stopIfTrue="1" operator="beginsWith" text="Waived">
      <formula>LEFT(F107,LEN("Waived"))="Waived"</formula>
    </cfRule>
    <cfRule type="beginsWith" dxfId="2387" priority="1637" stopIfTrue="1" operator="beginsWith" text="Pre-Passed">
      <formula>LEFT(F107,LEN("Pre-Passed"))="Pre-Passed"</formula>
    </cfRule>
    <cfRule type="beginsWith" dxfId="2386" priority="1638" stopIfTrue="1" operator="beginsWith" text="Completed">
      <formula>LEFT(F107,LEN("Completed"))="Completed"</formula>
    </cfRule>
    <cfRule type="beginsWith" dxfId="2385" priority="1639" stopIfTrue="1" operator="beginsWith" text="Partial">
      <formula>LEFT(F107,LEN("Partial"))="Partial"</formula>
    </cfRule>
    <cfRule type="beginsWith" dxfId="2384" priority="1640" stopIfTrue="1" operator="beginsWith" text="Missing">
      <formula>LEFT(F107,LEN("Missing"))="Missing"</formula>
    </cfRule>
    <cfRule type="beginsWith" dxfId="2383" priority="1641" stopIfTrue="1" operator="beginsWith" text="Untested">
      <formula>LEFT(F107,LEN("Untested"))="Untested"</formula>
    </cfRule>
    <cfRule type="notContainsBlanks" dxfId="2382" priority="1642" stopIfTrue="1">
      <formula>LEN(TRIM(F107))&gt;0</formula>
    </cfRule>
  </conditionalFormatting>
  <conditionalFormatting sqref="F114">
    <cfRule type="beginsWith" dxfId="2381" priority="1627" stopIfTrue="1" operator="beginsWith" text="Not Applicable">
      <formula>LEFT(F114,LEN("Not Applicable"))="Not Applicable"</formula>
    </cfRule>
    <cfRule type="beginsWith" dxfId="2380" priority="1628" stopIfTrue="1" operator="beginsWith" text="Waived">
      <formula>LEFT(F114,LEN("Waived"))="Waived"</formula>
    </cfRule>
    <cfRule type="beginsWith" dxfId="2379" priority="1629" stopIfTrue="1" operator="beginsWith" text="Pre-Passed">
      <formula>LEFT(F114,LEN("Pre-Passed"))="Pre-Passed"</formula>
    </cfRule>
    <cfRule type="beginsWith" dxfId="2378" priority="1630" stopIfTrue="1" operator="beginsWith" text="Completed">
      <formula>LEFT(F114,LEN("Completed"))="Completed"</formula>
    </cfRule>
    <cfRule type="beginsWith" dxfId="2377" priority="1631" stopIfTrue="1" operator="beginsWith" text="Partial">
      <formula>LEFT(F114,LEN("Partial"))="Partial"</formula>
    </cfRule>
    <cfRule type="beginsWith" dxfId="2376" priority="1632" stopIfTrue="1" operator="beginsWith" text="Missing">
      <formula>LEFT(F114,LEN("Missing"))="Missing"</formula>
    </cfRule>
    <cfRule type="beginsWith" dxfId="2375" priority="1633" stopIfTrue="1" operator="beginsWith" text="Untested">
      <formula>LEFT(F114,LEN("Untested"))="Untested"</formula>
    </cfRule>
    <cfRule type="notContainsBlanks" dxfId="2374" priority="1634" stopIfTrue="1">
      <formula>LEN(TRIM(F114))&gt;0</formula>
    </cfRule>
  </conditionalFormatting>
  <conditionalFormatting sqref="F117:F120">
    <cfRule type="beginsWith" dxfId="2373" priority="1611" stopIfTrue="1" operator="beginsWith" text="Not Applicable">
      <formula>LEFT(F117,LEN("Not Applicable"))="Not Applicable"</formula>
    </cfRule>
    <cfRule type="beginsWith" dxfId="2372" priority="1612" stopIfTrue="1" operator="beginsWith" text="Waived">
      <formula>LEFT(F117,LEN("Waived"))="Waived"</formula>
    </cfRule>
    <cfRule type="beginsWith" dxfId="2371" priority="1613" stopIfTrue="1" operator="beginsWith" text="Pre-Passed">
      <formula>LEFT(F117,LEN("Pre-Passed"))="Pre-Passed"</formula>
    </cfRule>
    <cfRule type="beginsWith" dxfId="2370" priority="1614" stopIfTrue="1" operator="beginsWith" text="Completed">
      <formula>LEFT(F117,LEN("Completed"))="Completed"</formula>
    </cfRule>
    <cfRule type="beginsWith" dxfId="2369" priority="1615" stopIfTrue="1" operator="beginsWith" text="Partial">
      <formula>LEFT(F117,LEN("Partial"))="Partial"</formula>
    </cfRule>
    <cfRule type="beginsWith" dxfId="2368" priority="1616" stopIfTrue="1" operator="beginsWith" text="Missing">
      <formula>LEFT(F117,LEN("Missing"))="Missing"</formula>
    </cfRule>
    <cfRule type="beginsWith" dxfId="2367" priority="1617" stopIfTrue="1" operator="beginsWith" text="Untested">
      <formula>LEFT(F117,LEN("Untested"))="Untested"</formula>
    </cfRule>
    <cfRule type="notContainsBlanks" dxfId="2366" priority="1618" stopIfTrue="1">
      <formula>LEN(TRIM(F117))&gt;0</formula>
    </cfRule>
  </conditionalFormatting>
  <conditionalFormatting sqref="F121:F124">
    <cfRule type="beginsWith" dxfId="2365" priority="1603" stopIfTrue="1" operator="beginsWith" text="Not Applicable">
      <formula>LEFT(F121,LEN("Not Applicable"))="Not Applicable"</formula>
    </cfRule>
    <cfRule type="beginsWith" dxfId="2364" priority="1604" stopIfTrue="1" operator="beginsWith" text="Waived">
      <formula>LEFT(F121,LEN("Waived"))="Waived"</formula>
    </cfRule>
    <cfRule type="beginsWith" dxfId="2363" priority="1605" stopIfTrue="1" operator="beginsWith" text="Pre-Passed">
      <formula>LEFT(F121,LEN("Pre-Passed"))="Pre-Passed"</formula>
    </cfRule>
    <cfRule type="beginsWith" dxfId="2362" priority="1606" stopIfTrue="1" operator="beginsWith" text="Completed">
      <formula>LEFT(F121,LEN("Completed"))="Completed"</formula>
    </cfRule>
    <cfRule type="beginsWith" dxfId="2361" priority="1607" stopIfTrue="1" operator="beginsWith" text="Partial">
      <formula>LEFT(F121,LEN("Partial"))="Partial"</formula>
    </cfRule>
    <cfRule type="beginsWith" dxfId="2360" priority="1608" stopIfTrue="1" operator="beginsWith" text="Missing">
      <formula>LEFT(F121,LEN("Missing"))="Missing"</formula>
    </cfRule>
    <cfRule type="beginsWith" dxfId="2359" priority="1609" stopIfTrue="1" operator="beginsWith" text="Untested">
      <formula>LEFT(F121,LEN("Untested"))="Untested"</formula>
    </cfRule>
    <cfRule type="notContainsBlanks" dxfId="2358" priority="1610" stopIfTrue="1">
      <formula>LEN(TRIM(F121))&gt;0</formula>
    </cfRule>
  </conditionalFormatting>
  <conditionalFormatting sqref="F129">
    <cfRule type="beginsWith" dxfId="2357" priority="1587" stopIfTrue="1" operator="beginsWith" text="Not Applicable">
      <formula>LEFT(F129,LEN("Not Applicable"))="Not Applicable"</formula>
    </cfRule>
    <cfRule type="beginsWith" dxfId="2356" priority="1588" stopIfTrue="1" operator="beginsWith" text="Waived">
      <formula>LEFT(F129,LEN("Waived"))="Waived"</formula>
    </cfRule>
    <cfRule type="beginsWith" dxfId="2355" priority="1589" stopIfTrue="1" operator="beginsWith" text="Pre-Passed">
      <formula>LEFT(F129,LEN("Pre-Passed"))="Pre-Passed"</formula>
    </cfRule>
    <cfRule type="beginsWith" dxfId="2354" priority="1590" stopIfTrue="1" operator="beginsWith" text="Completed">
      <formula>LEFT(F129,LEN("Completed"))="Completed"</formula>
    </cfRule>
    <cfRule type="beginsWith" dxfId="2353" priority="1591" stopIfTrue="1" operator="beginsWith" text="Partial">
      <formula>LEFT(F129,LEN("Partial"))="Partial"</formula>
    </cfRule>
    <cfRule type="beginsWith" dxfId="2352" priority="1592" stopIfTrue="1" operator="beginsWith" text="Missing">
      <formula>LEFT(F129,LEN("Missing"))="Missing"</formula>
    </cfRule>
    <cfRule type="beginsWith" dxfId="2351" priority="1593" stopIfTrue="1" operator="beginsWith" text="Untested">
      <formula>LEFT(F129,LEN("Untested"))="Untested"</formula>
    </cfRule>
    <cfRule type="notContainsBlanks" dxfId="2350" priority="1594" stopIfTrue="1">
      <formula>LEN(TRIM(F129))&gt;0</formula>
    </cfRule>
  </conditionalFormatting>
  <conditionalFormatting sqref="F139">
    <cfRule type="beginsWith" dxfId="2349" priority="1571" stopIfTrue="1" operator="beginsWith" text="Not Applicable">
      <formula>LEFT(F139,LEN("Not Applicable"))="Not Applicable"</formula>
    </cfRule>
    <cfRule type="beginsWith" dxfId="2348" priority="1572" stopIfTrue="1" operator="beginsWith" text="Waived">
      <formula>LEFT(F139,LEN("Waived"))="Waived"</formula>
    </cfRule>
    <cfRule type="beginsWith" dxfId="2347" priority="1573" stopIfTrue="1" operator="beginsWith" text="Pre-Passed">
      <formula>LEFT(F139,LEN("Pre-Passed"))="Pre-Passed"</formula>
    </cfRule>
    <cfRule type="beginsWith" dxfId="2346" priority="1574" stopIfTrue="1" operator="beginsWith" text="Completed">
      <formula>LEFT(F139,LEN("Completed"))="Completed"</formula>
    </cfRule>
    <cfRule type="beginsWith" dxfId="2345" priority="1575" stopIfTrue="1" operator="beginsWith" text="Partial">
      <formula>LEFT(F139,LEN("Partial"))="Partial"</formula>
    </cfRule>
    <cfRule type="beginsWith" dxfId="2344" priority="1576" stopIfTrue="1" operator="beginsWith" text="Missing">
      <formula>LEFT(F139,LEN("Missing"))="Missing"</formula>
    </cfRule>
    <cfRule type="beginsWith" dxfId="2343" priority="1577" stopIfTrue="1" operator="beginsWith" text="Untested">
      <formula>LEFT(F139,LEN("Untested"))="Untested"</formula>
    </cfRule>
    <cfRule type="notContainsBlanks" dxfId="2342" priority="1578" stopIfTrue="1">
      <formula>LEN(TRIM(F139))&gt;0</formula>
    </cfRule>
  </conditionalFormatting>
  <conditionalFormatting sqref="F140:F143">
    <cfRule type="beginsWith" dxfId="2341" priority="1563" stopIfTrue="1" operator="beginsWith" text="Not Applicable">
      <formula>LEFT(F140,LEN("Not Applicable"))="Not Applicable"</formula>
    </cfRule>
    <cfRule type="beginsWith" dxfId="2340" priority="1564" stopIfTrue="1" operator="beginsWith" text="Waived">
      <formula>LEFT(F140,LEN("Waived"))="Waived"</formula>
    </cfRule>
    <cfRule type="beginsWith" dxfId="2339" priority="1565" stopIfTrue="1" operator="beginsWith" text="Pre-Passed">
      <formula>LEFT(F140,LEN("Pre-Passed"))="Pre-Passed"</formula>
    </cfRule>
    <cfRule type="beginsWith" dxfId="2338" priority="1566" stopIfTrue="1" operator="beginsWith" text="Completed">
      <formula>LEFT(F140,LEN("Completed"))="Completed"</formula>
    </cfRule>
    <cfRule type="beginsWith" dxfId="2337" priority="1567" stopIfTrue="1" operator="beginsWith" text="Partial">
      <formula>LEFT(F140,LEN("Partial"))="Partial"</formula>
    </cfRule>
    <cfRule type="beginsWith" dxfId="2336" priority="1568" stopIfTrue="1" operator="beginsWith" text="Missing">
      <formula>LEFT(F140,LEN("Missing"))="Missing"</formula>
    </cfRule>
    <cfRule type="beginsWith" dxfId="2335" priority="1569" stopIfTrue="1" operator="beginsWith" text="Untested">
      <formula>LEFT(F140,LEN("Untested"))="Untested"</formula>
    </cfRule>
    <cfRule type="notContainsBlanks" dxfId="2334" priority="1570" stopIfTrue="1">
      <formula>LEN(TRIM(F140))&gt;0</formula>
    </cfRule>
  </conditionalFormatting>
  <conditionalFormatting sqref="E96">
    <cfRule type="beginsWith" dxfId="2333" priority="1430" stopIfTrue="1" operator="beginsWith" text="Not Applicable">
      <formula>LEFT(E96,LEN("Not Applicable"))="Not Applicable"</formula>
    </cfRule>
    <cfRule type="beginsWith" dxfId="2332" priority="1431" stopIfTrue="1" operator="beginsWith" text="Waived">
      <formula>LEFT(E96,LEN("Waived"))="Waived"</formula>
    </cfRule>
    <cfRule type="beginsWith" dxfId="2331" priority="1432" stopIfTrue="1" operator="beginsWith" text="Pre-Passed">
      <formula>LEFT(E96,LEN("Pre-Passed"))="Pre-Passed"</formula>
    </cfRule>
    <cfRule type="beginsWith" dxfId="2330" priority="1433" stopIfTrue="1" operator="beginsWith" text="Completed">
      <formula>LEFT(E96,LEN("Completed"))="Completed"</formula>
    </cfRule>
    <cfRule type="beginsWith" dxfId="2329" priority="1434" stopIfTrue="1" operator="beginsWith" text="Partial">
      <formula>LEFT(E96,LEN("Partial"))="Partial"</formula>
    </cfRule>
    <cfRule type="beginsWith" dxfId="2328" priority="1435" stopIfTrue="1" operator="beginsWith" text="Missing">
      <formula>LEFT(E96,LEN("Missing"))="Missing"</formula>
    </cfRule>
    <cfRule type="beginsWith" dxfId="2327" priority="1436" stopIfTrue="1" operator="beginsWith" text="Untested">
      <formula>LEFT(E96,LEN("Untested"))="Untested"</formula>
    </cfRule>
    <cfRule type="notContainsBlanks" dxfId="2326" priority="1437" stopIfTrue="1">
      <formula>LEN(TRIM(E96))&gt;0</formula>
    </cfRule>
  </conditionalFormatting>
  <conditionalFormatting sqref="F10">
    <cfRule type="beginsWith" dxfId="2325" priority="1454" stopIfTrue="1" operator="beginsWith" text="Not Applicable">
      <formula>LEFT(F10,LEN("Not Applicable"))="Not Applicable"</formula>
    </cfRule>
    <cfRule type="beginsWith" dxfId="2324" priority="1455" stopIfTrue="1" operator="beginsWith" text="Waived">
      <formula>LEFT(F10,LEN("Waived"))="Waived"</formula>
    </cfRule>
    <cfRule type="beginsWith" dxfId="2323" priority="1456" stopIfTrue="1" operator="beginsWith" text="Pre-Passed">
      <formula>LEFT(F10,LEN("Pre-Passed"))="Pre-Passed"</formula>
    </cfRule>
    <cfRule type="beginsWith" dxfId="2322" priority="1457" stopIfTrue="1" operator="beginsWith" text="Completed">
      <formula>LEFT(F10,LEN("Completed"))="Completed"</formula>
    </cfRule>
    <cfRule type="beginsWith" dxfId="2321" priority="1458" stopIfTrue="1" operator="beginsWith" text="Partial">
      <formula>LEFT(F10,LEN("Partial"))="Partial"</formula>
    </cfRule>
    <cfRule type="beginsWith" dxfId="2320" priority="1459" stopIfTrue="1" operator="beginsWith" text="Missing">
      <formula>LEFT(F10,LEN("Missing"))="Missing"</formula>
    </cfRule>
    <cfRule type="beginsWith" dxfId="2319" priority="1460" stopIfTrue="1" operator="beginsWith" text="Untested">
      <formula>LEFT(F10,LEN("Untested"))="Untested"</formula>
    </cfRule>
    <cfRule type="notContainsBlanks" dxfId="2318" priority="1461" stopIfTrue="1">
      <formula>LEN(TRIM(F10))&gt;0</formula>
    </cfRule>
  </conditionalFormatting>
  <conditionalFormatting sqref="E10">
    <cfRule type="beginsWith" dxfId="2317" priority="1462" stopIfTrue="1" operator="beginsWith" text="Not Applicable">
      <formula>LEFT(E10,LEN("Not Applicable"))="Not Applicable"</formula>
    </cfRule>
    <cfRule type="beginsWith" dxfId="2316" priority="1463" stopIfTrue="1" operator="beginsWith" text="Waived">
      <formula>LEFT(E10,LEN("Waived"))="Waived"</formula>
    </cfRule>
    <cfRule type="beginsWith" dxfId="2315" priority="1464" stopIfTrue="1" operator="beginsWith" text="Pre-Passed">
      <formula>LEFT(E10,LEN("Pre-Passed"))="Pre-Passed"</formula>
    </cfRule>
    <cfRule type="beginsWith" dxfId="2314" priority="1465" stopIfTrue="1" operator="beginsWith" text="Completed">
      <formula>LEFT(E10,LEN("Completed"))="Completed"</formula>
    </cfRule>
    <cfRule type="beginsWith" dxfId="2313" priority="1466" stopIfTrue="1" operator="beginsWith" text="Partial">
      <formula>LEFT(E10,LEN("Partial"))="Partial"</formula>
    </cfRule>
    <cfRule type="beginsWith" dxfId="2312" priority="1467" stopIfTrue="1" operator="beginsWith" text="Missing">
      <formula>LEFT(E10,LEN("Missing"))="Missing"</formula>
    </cfRule>
    <cfRule type="beginsWith" dxfId="2311" priority="1468" stopIfTrue="1" operator="beginsWith" text="Untested">
      <formula>LEFT(E10,LEN("Untested"))="Untested"</formula>
    </cfRule>
    <cfRule type="notContainsBlanks" dxfId="2310" priority="1469" stopIfTrue="1">
      <formula>LEN(TRIM(E10))&gt;0</formula>
    </cfRule>
  </conditionalFormatting>
  <conditionalFormatting sqref="F96">
    <cfRule type="beginsWith" dxfId="2309" priority="1422" stopIfTrue="1" operator="beginsWith" text="Not Applicable">
      <formula>LEFT(F96,LEN("Not Applicable"))="Not Applicable"</formula>
    </cfRule>
    <cfRule type="beginsWith" dxfId="2308" priority="1423" stopIfTrue="1" operator="beginsWith" text="Waived">
      <formula>LEFT(F96,LEN("Waived"))="Waived"</formula>
    </cfRule>
    <cfRule type="beginsWith" dxfId="2307" priority="1424" stopIfTrue="1" operator="beginsWith" text="Pre-Passed">
      <formula>LEFT(F96,LEN("Pre-Passed"))="Pre-Passed"</formula>
    </cfRule>
    <cfRule type="beginsWith" dxfId="2306" priority="1425" stopIfTrue="1" operator="beginsWith" text="Completed">
      <formula>LEFT(F96,LEN("Completed"))="Completed"</formula>
    </cfRule>
    <cfRule type="beginsWith" dxfId="2305" priority="1426" stopIfTrue="1" operator="beginsWith" text="Partial">
      <formula>LEFT(F96,LEN("Partial"))="Partial"</formula>
    </cfRule>
    <cfRule type="beginsWith" dxfId="2304" priority="1427" stopIfTrue="1" operator="beginsWith" text="Missing">
      <formula>LEFT(F96,LEN("Missing"))="Missing"</formula>
    </cfRule>
    <cfRule type="beginsWith" dxfId="2303" priority="1428" stopIfTrue="1" operator="beginsWith" text="Untested">
      <formula>LEFT(F96,LEN("Untested"))="Untested"</formula>
    </cfRule>
    <cfRule type="notContainsBlanks" dxfId="2302" priority="1429" stopIfTrue="1">
      <formula>LEN(TRIM(F96))&gt;0</formula>
    </cfRule>
  </conditionalFormatting>
  <conditionalFormatting sqref="E106">
    <cfRule type="beginsWith" dxfId="2301" priority="1414" stopIfTrue="1" operator="beginsWith" text="Not Applicable">
      <formula>LEFT(E106,LEN("Not Applicable"))="Not Applicable"</formula>
    </cfRule>
    <cfRule type="beginsWith" dxfId="2300" priority="1415" stopIfTrue="1" operator="beginsWith" text="Waived">
      <formula>LEFT(E106,LEN("Waived"))="Waived"</formula>
    </cfRule>
    <cfRule type="beginsWith" dxfId="2299" priority="1416" stopIfTrue="1" operator="beginsWith" text="Pre-Passed">
      <formula>LEFT(E106,LEN("Pre-Passed"))="Pre-Passed"</formula>
    </cfRule>
    <cfRule type="beginsWith" dxfId="2298" priority="1417" stopIfTrue="1" operator="beginsWith" text="Completed">
      <formula>LEFT(E106,LEN("Completed"))="Completed"</formula>
    </cfRule>
    <cfRule type="beginsWith" dxfId="2297" priority="1418" stopIfTrue="1" operator="beginsWith" text="Partial">
      <formula>LEFT(E106,LEN("Partial"))="Partial"</formula>
    </cfRule>
    <cfRule type="beginsWith" dxfId="2296" priority="1419" stopIfTrue="1" operator="beginsWith" text="Missing">
      <formula>LEFT(E106,LEN("Missing"))="Missing"</formula>
    </cfRule>
    <cfRule type="beginsWith" dxfId="2295" priority="1420" stopIfTrue="1" operator="beginsWith" text="Untested">
      <formula>LEFT(E106,LEN("Untested"))="Untested"</formula>
    </cfRule>
    <cfRule type="notContainsBlanks" dxfId="2294" priority="1421" stopIfTrue="1">
      <formula>LEN(TRIM(E106))&gt;0</formula>
    </cfRule>
  </conditionalFormatting>
  <conditionalFormatting sqref="F106">
    <cfRule type="beginsWith" dxfId="2293" priority="1406" stopIfTrue="1" operator="beginsWith" text="Not Applicable">
      <formula>LEFT(F106,LEN("Not Applicable"))="Not Applicable"</formula>
    </cfRule>
    <cfRule type="beginsWith" dxfId="2292" priority="1407" stopIfTrue="1" operator="beginsWith" text="Waived">
      <formula>LEFT(F106,LEN("Waived"))="Waived"</formula>
    </cfRule>
    <cfRule type="beginsWith" dxfId="2291" priority="1408" stopIfTrue="1" operator="beginsWith" text="Pre-Passed">
      <formula>LEFT(F106,LEN("Pre-Passed"))="Pre-Passed"</formula>
    </cfRule>
    <cfRule type="beginsWith" dxfId="2290" priority="1409" stopIfTrue="1" operator="beginsWith" text="Completed">
      <formula>LEFT(F106,LEN("Completed"))="Completed"</formula>
    </cfRule>
    <cfRule type="beginsWith" dxfId="2289" priority="1410" stopIfTrue="1" operator="beginsWith" text="Partial">
      <formula>LEFT(F106,LEN("Partial"))="Partial"</formula>
    </cfRule>
    <cfRule type="beginsWith" dxfId="2288" priority="1411" stopIfTrue="1" operator="beginsWith" text="Missing">
      <formula>LEFT(F106,LEN("Missing"))="Missing"</formula>
    </cfRule>
    <cfRule type="beginsWith" dxfId="2287" priority="1412" stopIfTrue="1" operator="beginsWith" text="Untested">
      <formula>LEFT(F106,LEN("Untested"))="Untested"</formula>
    </cfRule>
    <cfRule type="notContainsBlanks" dxfId="2286" priority="1413" stopIfTrue="1">
      <formula>LEN(TRIM(F106))&gt;0</formula>
    </cfRule>
  </conditionalFormatting>
  <conditionalFormatting sqref="E125">
    <cfRule type="beginsWith" dxfId="2285" priority="1398" stopIfTrue="1" operator="beginsWith" text="Not Applicable">
      <formula>LEFT(E125,LEN("Not Applicable"))="Not Applicable"</formula>
    </cfRule>
    <cfRule type="beginsWith" dxfId="2284" priority="1399" stopIfTrue="1" operator="beginsWith" text="Waived">
      <formula>LEFT(E125,LEN("Waived"))="Waived"</formula>
    </cfRule>
    <cfRule type="beginsWith" dxfId="2283" priority="1400" stopIfTrue="1" operator="beginsWith" text="Pre-Passed">
      <formula>LEFT(E125,LEN("Pre-Passed"))="Pre-Passed"</formula>
    </cfRule>
    <cfRule type="beginsWith" dxfId="2282" priority="1401" stopIfTrue="1" operator="beginsWith" text="Completed">
      <formula>LEFT(E125,LEN("Completed"))="Completed"</formula>
    </cfRule>
    <cfRule type="beginsWith" dxfId="2281" priority="1402" stopIfTrue="1" operator="beginsWith" text="Partial">
      <formula>LEFT(E125,LEN("Partial"))="Partial"</formula>
    </cfRule>
    <cfRule type="beginsWith" dxfId="2280" priority="1403" stopIfTrue="1" operator="beginsWith" text="Missing">
      <formula>LEFT(E125,LEN("Missing"))="Missing"</formula>
    </cfRule>
    <cfRule type="beginsWith" dxfId="2279" priority="1404" stopIfTrue="1" operator="beginsWith" text="Untested">
      <formula>LEFT(E125,LEN("Untested"))="Untested"</formula>
    </cfRule>
    <cfRule type="notContainsBlanks" dxfId="2278" priority="1405" stopIfTrue="1">
      <formula>LEN(TRIM(E125))&gt;0</formula>
    </cfRule>
  </conditionalFormatting>
  <conditionalFormatting sqref="F125">
    <cfRule type="beginsWith" dxfId="2277" priority="1390" stopIfTrue="1" operator="beginsWith" text="Not Applicable">
      <formula>LEFT(F125,LEN("Not Applicable"))="Not Applicable"</formula>
    </cfRule>
    <cfRule type="beginsWith" dxfId="2276" priority="1391" stopIfTrue="1" operator="beginsWith" text="Waived">
      <formula>LEFT(F125,LEN("Waived"))="Waived"</formula>
    </cfRule>
    <cfRule type="beginsWith" dxfId="2275" priority="1392" stopIfTrue="1" operator="beginsWith" text="Pre-Passed">
      <formula>LEFT(F125,LEN("Pre-Passed"))="Pre-Passed"</formula>
    </cfRule>
    <cfRule type="beginsWith" dxfId="2274" priority="1393" stopIfTrue="1" operator="beginsWith" text="Completed">
      <formula>LEFT(F125,LEN("Completed"))="Completed"</formula>
    </cfRule>
    <cfRule type="beginsWith" dxfId="2273" priority="1394" stopIfTrue="1" operator="beginsWith" text="Partial">
      <formula>LEFT(F125,LEN("Partial"))="Partial"</formula>
    </cfRule>
    <cfRule type="beginsWith" dxfId="2272" priority="1395" stopIfTrue="1" operator="beginsWith" text="Missing">
      <formula>LEFT(F125,LEN("Missing"))="Missing"</formula>
    </cfRule>
    <cfRule type="beginsWith" dxfId="2271" priority="1396" stopIfTrue="1" operator="beginsWith" text="Untested">
      <formula>LEFT(F125,LEN("Untested"))="Untested"</formula>
    </cfRule>
    <cfRule type="notContainsBlanks" dxfId="2270" priority="1397" stopIfTrue="1">
      <formula>LEN(TRIM(F125))&gt;0</formula>
    </cfRule>
  </conditionalFormatting>
  <conditionalFormatting sqref="F35">
    <cfRule type="beginsWith" dxfId="2269" priority="1246" stopIfTrue="1" operator="beginsWith" text="Not Applicable">
      <formula>LEFT(F35,LEN("Not Applicable"))="Not Applicable"</formula>
    </cfRule>
    <cfRule type="beginsWith" dxfId="2268" priority="1247" stopIfTrue="1" operator="beginsWith" text="Waived">
      <formula>LEFT(F35,LEN("Waived"))="Waived"</formula>
    </cfRule>
    <cfRule type="beginsWith" dxfId="2267" priority="1248" stopIfTrue="1" operator="beginsWith" text="Pre-Passed">
      <formula>LEFT(F35,LEN("Pre-Passed"))="Pre-Passed"</formula>
    </cfRule>
    <cfRule type="beginsWith" dxfId="2266" priority="1249" stopIfTrue="1" operator="beginsWith" text="Completed">
      <formula>LEFT(F35,LEN("Completed"))="Completed"</formula>
    </cfRule>
    <cfRule type="beginsWith" dxfId="2265" priority="1250" stopIfTrue="1" operator="beginsWith" text="Partial">
      <formula>LEFT(F35,LEN("Partial"))="Partial"</formula>
    </cfRule>
    <cfRule type="beginsWith" dxfId="2264" priority="1251" stopIfTrue="1" operator="beginsWith" text="Missing">
      <formula>LEFT(F35,LEN("Missing"))="Missing"</formula>
    </cfRule>
    <cfRule type="beginsWith" dxfId="2263" priority="1252" stopIfTrue="1" operator="beginsWith" text="Untested">
      <formula>LEFT(F35,LEN("Untested"))="Untested"</formula>
    </cfRule>
    <cfRule type="notContainsBlanks" dxfId="2262" priority="1253" stopIfTrue="1">
      <formula>LEN(TRIM(F35))&gt;0</formula>
    </cfRule>
  </conditionalFormatting>
  <conditionalFormatting sqref="F43">
    <cfRule type="beginsWith" dxfId="2261" priority="1350" stopIfTrue="1" operator="beginsWith" text="Not Applicable">
      <formula>LEFT(F43,LEN("Not Applicable"))="Not Applicable"</formula>
    </cfRule>
    <cfRule type="beginsWith" dxfId="2260" priority="1351" stopIfTrue="1" operator="beginsWith" text="Waived">
      <formula>LEFT(F43,LEN("Waived"))="Waived"</formula>
    </cfRule>
    <cfRule type="beginsWith" dxfId="2259" priority="1352" stopIfTrue="1" operator="beginsWith" text="Pre-Passed">
      <formula>LEFT(F43,LEN("Pre-Passed"))="Pre-Passed"</formula>
    </cfRule>
    <cfRule type="beginsWith" dxfId="2258" priority="1353" stopIfTrue="1" operator="beginsWith" text="Completed">
      <formula>LEFT(F43,LEN("Completed"))="Completed"</formula>
    </cfRule>
    <cfRule type="beginsWith" dxfId="2257" priority="1354" stopIfTrue="1" operator="beginsWith" text="Partial">
      <formula>LEFT(F43,LEN("Partial"))="Partial"</formula>
    </cfRule>
    <cfRule type="beginsWith" dxfId="2256" priority="1355" stopIfTrue="1" operator="beginsWith" text="Missing">
      <formula>LEFT(F43,LEN("Missing"))="Missing"</formula>
    </cfRule>
    <cfRule type="beginsWith" dxfId="2255" priority="1356" stopIfTrue="1" operator="beginsWith" text="Untested">
      <formula>LEFT(F43,LEN("Untested"))="Untested"</formula>
    </cfRule>
    <cfRule type="notContainsBlanks" dxfId="2254" priority="1357" stopIfTrue="1">
      <formula>LEN(TRIM(F43))&gt;0</formula>
    </cfRule>
  </conditionalFormatting>
  <conditionalFormatting sqref="F54">
    <cfRule type="beginsWith" dxfId="2253" priority="1230" stopIfTrue="1" operator="beginsWith" text="Not Applicable">
      <formula>LEFT(F54,LEN("Not Applicable"))="Not Applicable"</formula>
    </cfRule>
    <cfRule type="beginsWith" dxfId="2252" priority="1231" stopIfTrue="1" operator="beginsWith" text="Waived">
      <formula>LEFT(F54,LEN("Waived"))="Waived"</formula>
    </cfRule>
    <cfRule type="beginsWith" dxfId="2251" priority="1232" stopIfTrue="1" operator="beginsWith" text="Pre-Passed">
      <formula>LEFT(F54,LEN("Pre-Passed"))="Pre-Passed"</formula>
    </cfRule>
    <cfRule type="beginsWith" dxfId="2250" priority="1233" stopIfTrue="1" operator="beginsWith" text="Completed">
      <formula>LEFT(F54,LEN("Completed"))="Completed"</formula>
    </cfRule>
    <cfRule type="beginsWith" dxfId="2249" priority="1234" stopIfTrue="1" operator="beginsWith" text="Partial">
      <formula>LEFT(F54,LEN("Partial"))="Partial"</formula>
    </cfRule>
    <cfRule type="beginsWith" dxfId="2248" priority="1235" stopIfTrue="1" operator="beginsWith" text="Missing">
      <formula>LEFT(F54,LEN("Missing"))="Missing"</formula>
    </cfRule>
    <cfRule type="beginsWith" dxfId="2247" priority="1236" stopIfTrue="1" operator="beginsWith" text="Untested">
      <formula>LEFT(F54,LEN("Untested"))="Untested"</formula>
    </cfRule>
    <cfRule type="notContainsBlanks" dxfId="2246" priority="1237" stopIfTrue="1">
      <formula>LEN(TRIM(F54))&gt;0</formula>
    </cfRule>
  </conditionalFormatting>
  <conditionalFormatting sqref="F84">
    <cfRule type="beginsWith" dxfId="2245" priority="1206" stopIfTrue="1" operator="beginsWith" text="Not Applicable">
      <formula>LEFT(F84,LEN("Not Applicable"))="Not Applicable"</formula>
    </cfRule>
    <cfRule type="beginsWith" dxfId="2244" priority="1207" stopIfTrue="1" operator="beginsWith" text="Waived">
      <formula>LEFT(F84,LEN("Waived"))="Waived"</formula>
    </cfRule>
    <cfRule type="beginsWith" dxfId="2243" priority="1208" stopIfTrue="1" operator="beginsWith" text="Pre-Passed">
      <formula>LEFT(F84,LEN("Pre-Passed"))="Pre-Passed"</formula>
    </cfRule>
    <cfRule type="beginsWith" dxfId="2242" priority="1209" stopIfTrue="1" operator="beginsWith" text="Completed">
      <formula>LEFT(F84,LEN("Completed"))="Completed"</formula>
    </cfRule>
    <cfRule type="beginsWith" dxfId="2241" priority="1210" stopIfTrue="1" operator="beginsWith" text="Partial">
      <formula>LEFT(F84,LEN("Partial"))="Partial"</formula>
    </cfRule>
    <cfRule type="beginsWith" dxfId="2240" priority="1211" stopIfTrue="1" operator="beginsWith" text="Missing">
      <formula>LEFT(F84,LEN("Missing"))="Missing"</formula>
    </cfRule>
    <cfRule type="beginsWith" dxfId="2239" priority="1212" stopIfTrue="1" operator="beginsWith" text="Untested">
      <formula>LEFT(F84,LEN("Untested"))="Untested"</formula>
    </cfRule>
    <cfRule type="notContainsBlanks" dxfId="2238" priority="1213" stopIfTrue="1">
      <formula>LEN(TRIM(F84))&gt;0</formula>
    </cfRule>
  </conditionalFormatting>
  <conditionalFormatting sqref="F52 F90 F93 F95">
    <cfRule type="beginsWith" dxfId="2237" priority="1198" stopIfTrue="1" operator="beginsWith" text="Not Applicable">
      <formula>LEFT(F52,LEN("Not Applicable"))="Not Applicable"</formula>
    </cfRule>
    <cfRule type="beginsWith" dxfId="2236" priority="1199" stopIfTrue="1" operator="beginsWith" text="Waived">
      <formula>LEFT(F52,LEN("Waived"))="Waived"</formula>
    </cfRule>
    <cfRule type="beginsWith" dxfId="2235" priority="1200" stopIfTrue="1" operator="beginsWith" text="Pre-Passed">
      <formula>LEFT(F52,LEN("Pre-Passed"))="Pre-Passed"</formula>
    </cfRule>
    <cfRule type="beginsWith" dxfId="2234" priority="1201" stopIfTrue="1" operator="beginsWith" text="Completed">
      <formula>LEFT(F52,LEN("Completed"))="Completed"</formula>
    </cfRule>
    <cfRule type="beginsWith" dxfId="2233" priority="1202" stopIfTrue="1" operator="beginsWith" text="Partial">
      <formula>LEFT(F52,LEN("Partial"))="Partial"</formula>
    </cfRule>
    <cfRule type="beginsWith" dxfId="2232" priority="1203" stopIfTrue="1" operator="beginsWith" text="Missing">
      <formula>LEFT(F52,LEN("Missing"))="Missing"</formula>
    </cfRule>
    <cfRule type="beginsWith" dxfId="2231" priority="1204" stopIfTrue="1" operator="beginsWith" text="Untested">
      <formula>LEFT(F52,LEN("Untested"))="Untested"</formula>
    </cfRule>
    <cfRule type="notContainsBlanks" dxfId="2230" priority="1205" stopIfTrue="1">
      <formula>LEN(TRIM(F52))&gt;0</formula>
    </cfRule>
  </conditionalFormatting>
  <conditionalFormatting sqref="F48">
    <cfRule type="beginsWith" dxfId="2229" priority="1254" stopIfTrue="1" operator="beginsWith" text="Not Applicable">
      <formula>LEFT(F48,LEN("Not Applicable"))="Not Applicable"</formula>
    </cfRule>
    <cfRule type="beginsWith" dxfId="2228" priority="1255" stopIfTrue="1" operator="beginsWith" text="Waived">
      <formula>LEFT(F48,LEN("Waived"))="Waived"</formula>
    </cfRule>
    <cfRule type="beginsWith" dxfId="2227" priority="1256" stopIfTrue="1" operator="beginsWith" text="Pre-Passed">
      <formula>LEFT(F48,LEN("Pre-Passed"))="Pre-Passed"</formula>
    </cfRule>
    <cfRule type="beginsWith" dxfId="2226" priority="1257" stopIfTrue="1" operator="beginsWith" text="Completed">
      <formula>LEFT(F48,LEN("Completed"))="Completed"</formula>
    </cfRule>
    <cfRule type="beginsWith" dxfId="2225" priority="1258" stopIfTrue="1" operator="beginsWith" text="Partial">
      <formula>LEFT(F48,LEN("Partial"))="Partial"</formula>
    </cfRule>
    <cfRule type="beginsWith" dxfId="2224" priority="1259" stopIfTrue="1" operator="beginsWith" text="Missing">
      <formula>LEFT(F48,LEN("Missing"))="Missing"</formula>
    </cfRule>
    <cfRule type="beginsWith" dxfId="2223" priority="1260" stopIfTrue="1" operator="beginsWith" text="Untested">
      <formula>LEFT(F48,LEN("Untested"))="Untested"</formula>
    </cfRule>
    <cfRule type="notContainsBlanks" dxfId="2222" priority="1261" stopIfTrue="1">
      <formula>LEN(TRIM(F48))&gt;0</formula>
    </cfRule>
  </conditionalFormatting>
  <conditionalFormatting sqref="E80">
    <cfRule type="beginsWith" dxfId="2221" priority="1174" stopIfTrue="1" operator="beginsWith" text="Not Applicable">
      <formula>LEFT(E80,LEN("Not Applicable"))="Not Applicable"</formula>
    </cfRule>
    <cfRule type="beginsWith" dxfId="2220" priority="1175" stopIfTrue="1" operator="beginsWith" text="Waived">
      <formula>LEFT(E80,LEN("Waived"))="Waived"</formula>
    </cfRule>
    <cfRule type="beginsWith" dxfId="2219" priority="1176" stopIfTrue="1" operator="beginsWith" text="Pre-Passed">
      <formula>LEFT(E80,LEN("Pre-Passed"))="Pre-Passed"</formula>
    </cfRule>
    <cfRule type="beginsWith" dxfId="2218" priority="1177" stopIfTrue="1" operator="beginsWith" text="Completed">
      <formula>LEFT(E80,LEN("Completed"))="Completed"</formula>
    </cfRule>
    <cfRule type="beginsWith" dxfId="2217" priority="1178" stopIfTrue="1" operator="beginsWith" text="Partial">
      <formula>LEFT(E80,LEN("Partial"))="Partial"</formula>
    </cfRule>
    <cfRule type="beginsWith" dxfId="2216" priority="1179" stopIfTrue="1" operator="beginsWith" text="Missing">
      <formula>LEFT(E80,LEN("Missing"))="Missing"</formula>
    </cfRule>
    <cfRule type="beginsWith" dxfId="2215" priority="1180" stopIfTrue="1" operator="beginsWith" text="Untested">
      <formula>LEFT(E80,LEN("Untested"))="Untested"</formula>
    </cfRule>
    <cfRule type="notContainsBlanks" dxfId="2214" priority="1181" stopIfTrue="1">
      <formula>LEN(TRIM(E80))&gt;0</formula>
    </cfRule>
  </conditionalFormatting>
  <conditionalFormatting sqref="F80">
    <cfRule type="beginsWith" dxfId="2213" priority="1166" stopIfTrue="1" operator="beginsWith" text="Not Applicable">
      <formula>LEFT(F80,LEN("Not Applicable"))="Not Applicable"</formula>
    </cfRule>
    <cfRule type="beginsWith" dxfId="2212" priority="1167" stopIfTrue="1" operator="beginsWith" text="Waived">
      <formula>LEFT(F80,LEN("Waived"))="Waived"</formula>
    </cfRule>
    <cfRule type="beginsWith" dxfId="2211" priority="1168" stopIfTrue="1" operator="beginsWith" text="Pre-Passed">
      <formula>LEFT(F80,LEN("Pre-Passed"))="Pre-Passed"</formula>
    </cfRule>
    <cfRule type="beginsWith" dxfId="2210" priority="1169" stopIfTrue="1" operator="beginsWith" text="Completed">
      <formula>LEFT(F80,LEN("Completed"))="Completed"</formula>
    </cfRule>
    <cfRule type="beginsWith" dxfId="2209" priority="1170" stopIfTrue="1" operator="beginsWith" text="Partial">
      <formula>LEFT(F80,LEN("Partial"))="Partial"</formula>
    </cfRule>
    <cfRule type="beginsWith" dxfId="2208" priority="1171" stopIfTrue="1" operator="beginsWith" text="Missing">
      <formula>LEFT(F80,LEN("Missing"))="Missing"</formula>
    </cfRule>
    <cfRule type="beginsWith" dxfId="2207" priority="1172" stopIfTrue="1" operator="beginsWith" text="Untested">
      <formula>LEFT(F80,LEN("Untested"))="Untested"</formula>
    </cfRule>
    <cfRule type="notContainsBlanks" dxfId="2206" priority="1173" stopIfTrue="1">
      <formula>LEN(TRIM(F80))&gt;0</formula>
    </cfRule>
  </conditionalFormatting>
  <conditionalFormatting sqref="F82">
    <cfRule type="beginsWith" dxfId="2205" priority="1142" stopIfTrue="1" operator="beginsWith" text="Not Applicable">
      <formula>LEFT(F82,LEN("Not Applicable"))="Not Applicable"</formula>
    </cfRule>
    <cfRule type="beginsWith" dxfId="2204" priority="1143" stopIfTrue="1" operator="beginsWith" text="Waived">
      <formula>LEFT(F82,LEN("Waived"))="Waived"</formula>
    </cfRule>
    <cfRule type="beginsWith" dxfId="2203" priority="1144" stopIfTrue="1" operator="beginsWith" text="Pre-Passed">
      <formula>LEFT(F82,LEN("Pre-Passed"))="Pre-Passed"</formula>
    </cfRule>
    <cfRule type="beginsWith" dxfId="2202" priority="1145" stopIfTrue="1" operator="beginsWith" text="Completed">
      <formula>LEFT(F82,LEN("Completed"))="Completed"</formula>
    </cfRule>
    <cfRule type="beginsWith" dxfId="2201" priority="1146" stopIfTrue="1" operator="beginsWith" text="Partial">
      <formula>LEFT(F82,LEN("Partial"))="Partial"</formula>
    </cfRule>
    <cfRule type="beginsWith" dxfId="2200" priority="1147" stopIfTrue="1" operator="beginsWith" text="Missing">
      <formula>LEFT(F82,LEN("Missing"))="Missing"</formula>
    </cfRule>
    <cfRule type="beginsWith" dxfId="2199" priority="1148" stopIfTrue="1" operator="beginsWith" text="Untested">
      <formula>LEFT(F82,LEN("Untested"))="Untested"</formula>
    </cfRule>
    <cfRule type="notContainsBlanks" dxfId="2198" priority="1149" stopIfTrue="1">
      <formula>LEN(TRIM(F82))&gt;0</formula>
    </cfRule>
  </conditionalFormatting>
  <conditionalFormatting sqref="F85:F86">
    <cfRule type="beginsWith" dxfId="2197" priority="1134" stopIfTrue="1" operator="beginsWith" text="Not Applicable">
      <formula>LEFT(F85,LEN("Not Applicable"))="Not Applicable"</formula>
    </cfRule>
    <cfRule type="beginsWith" dxfId="2196" priority="1135" stopIfTrue="1" operator="beginsWith" text="Waived">
      <formula>LEFT(F85,LEN("Waived"))="Waived"</formula>
    </cfRule>
    <cfRule type="beginsWith" dxfId="2195" priority="1136" stopIfTrue="1" operator="beginsWith" text="Pre-Passed">
      <formula>LEFT(F85,LEN("Pre-Passed"))="Pre-Passed"</formula>
    </cfRule>
    <cfRule type="beginsWith" dxfId="2194" priority="1137" stopIfTrue="1" operator="beginsWith" text="Completed">
      <formula>LEFT(F85,LEN("Completed"))="Completed"</formula>
    </cfRule>
    <cfRule type="beginsWith" dxfId="2193" priority="1138" stopIfTrue="1" operator="beginsWith" text="Partial">
      <formula>LEFT(F85,LEN("Partial"))="Partial"</formula>
    </cfRule>
    <cfRule type="beginsWith" dxfId="2192" priority="1139" stopIfTrue="1" operator="beginsWith" text="Missing">
      <formula>LEFT(F85,LEN("Missing"))="Missing"</formula>
    </cfRule>
    <cfRule type="beginsWith" dxfId="2191" priority="1140" stopIfTrue="1" operator="beginsWith" text="Untested">
      <formula>LEFT(F85,LEN("Untested"))="Untested"</formula>
    </cfRule>
    <cfRule type="notContainsBlanks" dxfId="2190" priority="1141" stopIfTrue="1">
      <formula>LEN(TRIM(F85))&gt;0</formula>
    </cfRule>
  </conditionalFormatting>
  <conditionalFormatting sqref="F87">
    <cfRule type="beginsWith" dxfId="2189" priority="1126" stopIfTrue="1" operator="beginsWith" text="Not Applicable">
      <formula>LEFT(F87,LEN("Not Applicable"))="Not Applicable"</formula>
    </cfRule>
    <cfRule type="beginsWith" dxfId="2188" priority="1127" stopIfTrue="1" operator="beginsWith" text="Waived">
      <formula>LEFT(F87,LEN("Waived"))="Waived"</formula>
    </cfRule>
    <cfRule type="beginsWith" dxfId="2187" priority="1128" stopIfTrue="1" operator="beginsWith" text="Pre-Passed">
      <formula>LEFT(F87,LEN("Pre-Passed"))="Pre-Passed"</formula>
    </cfRule>
    <cfRule type="beginsWith" dxfId="2186" priority="1129" stopIfTrue="1" operator="beginsWith" text="Completed">
      <formula>LEFT(F87,LEN("Completed"))="Completed"</formula>
    </cfRule>
    <cfRule type="beginsWith" dxfId="2185" priority="1130" stopIfTrue="1" operator="beginsWith" text="Partial">
      <formula>LEFT(F87,LEN("Partial"))="Partial"</formula>
    </cfRule>
    <cfRule type="beginsWith" dxfId="2184" priority="1131" stopIfTrue="1" operator="beginsWith" text="Missing">
      <formula>LEFT(F87,LEN("Missing"))="Missing"</formula>
    </cfRule>
    <cfRule type="beginsWith" dxfId="2183" priority="1132" stopIfTrue="1" operator="beginsWith" text="Untested">
      <formula>LEFT(F87,LEN("Untested"))="Untested"</formula>
    </cfRule>
    <cfRule type="notContainsBlanks" dxfId="2182" priority="1133" stopIfTrue="1">
      <formula>LEN(TRIM(F87))&gt;0</formula>
    </cfRule>
  </conditionalFormatting>
  <conditionalFormatting sqref="F83">
    <cfRule type="beginsWith" dxfId="2181" priority="1118" stopIfTrue="1" operator="beginsWith" text="Not Applicable">
      <formula>LEFT(F83,LEN("Not Applicable"))="Not Applicable"</formula>
    </cfRule>
    <cfRule type="beginsWith" dxfId="2180" priority="1119" stopIfTrue="1" operator="beginsWith" text="Waived">
      <formula>LEFT(F83,LEN("Waived"))="Waived"</formula>
    </cfRule>
    <cfRule type="beginsWith" dxfId="2179" priority="1120" stopIfTrue="1" operator="beginsWith" text="Pre-Passed">
      <formula>LEFT(F83,LEN("Pre-Passed"))="Pre-Passed"</formula>
    </cfRule>
    <cfRule type="beginsWith" dxfId="2178" priority="1121" stopIfTrue="1" operator="beginsWith" text="Completed">
      <formula>LEFT(F83,LEN("Completed"))="Completed"</formula>
    </cfRule>
    <cfRule type="beginsWith" dxfId="2177" priority="1122" stopIfTrue="1" operator="beginsWith" text="Partial">
      <formula>LEFT(F83,LEN("Partial"))="Partial"</formula>
    </cfRule>
    <cfRule type="beginsWith" dxfId="2176" priority="1123" stopIfTrue="1" operator="beginsWith" text="Missing">
      <formula>LEFT(F83,LEN("Missing"))="Missing"</formula>
    </cfRule>
    <cfRule type="beginsWith" dxfId="2175" priority="1124" stopIfTrue="1" operator="beginsWith" text="Untested">
      <formula>LEFT(F83,LEN("Untested"))="Untested"</formula>
    </cfRule>
    <cfRule type="notContainsBlanks" dxfId="2174" priority="1125" stopIfTrue="1">
      <formula>LEN(TRIM(F83))&gt;0</formula>
    </cfRule>
  </conditionalFormatting>
  <conditionalFormatting sqref="F88">
    <cfRule type="beginsWith" dxfId="2173" priority="1110" stopIfTrue="1" operator="beginsWith" text="Not Applicable">
      <formula>LEFT(F88,LEN("Not Applicable"))="Not Applicable"</formula>
    </cfRule>
    <cfRule type="beginsWith" dxfId="2172" priority="1111" stopIfTrue="1" operator="beginsWith" text="Waived">
      <formula>LEFT(F88,LEN("Waived"))="Waived"</formula>
    </cfRule>
    <cfRule type="beginsWith" dxfId="2171" priority="1112" stopIfTrue="1" operator="beginsWith" text="Pre-Passed">
      <formula>LEFT(F88,LEN("Pre-Passed"))="Pre-Passed"</formula>
    </cfRule>
    <cfRule type="beginsWith" dxfId="2170" priority="1113" stopIfTrue="1" operator="beginsWith" text="Completed">
      <formula>LEFT(F88,LEN("Completed"))="Completed"</formula>
    </cfRule>
    <cfRule type="beginsWith" dxfId="2169" priority="1114" stopIfTrue="1" operator="beginsWith" text="Partial">
      <formula>LEFT(F88,LEN("Partial"))="Partial"</formula>
    </cfRule>
    <cfRule type="beginsWith" dxfId="2168" priority="1115" stopIfTrue="1" operator="beginsWith" text="Missing">
      <formula>LEFT(F88,LEN("Missing"))="Missing"</formula>
    </cfRule>
    <cfRule type="beginsWith" dxfId="2167" priority="1116" stopIfTrue="1" operator="beginsWith" text="Untested">
      <formula>LEFT(F88,LEN("Untested"))="Untested"</formula>
    </cfRule>
    <cfRule type="notContainsBlanks" dxfId="2166" priority="1117" stopIfTrue="1">
      <formula>LEN(TRIM(F88))&gt;0</formula>
    </cfRule>
  </conditionalFormatting>
  <conditionalFormatting sqref="F55">
    <cfRule type="beginsWith" dxfId="2165" priority="1102" stopIfTrue="1" operator="beginsWith" text="Not Applicable">
      <formula>LEFT(F55,LEN("Not Applicable"))="Not Applicable"</formula>
    </cfRule>
    <cfRule type="beginsWith" dxfId="2164" priority="1103" stopIfTrue="1" operator="beginsWith" text="Waived">
      <formula>LEFT(F55,LEN("Waived"))="Waived"</formula>
    </cfRule>
    <cfRule type="beginsWith" dxfId="2163" priority="1104" stopIfTrue="1" operator="beginsWith" text="Pre-Passed">
      <formula>LEFT(F55,LEN("Pre-Passed"))="Pre-Passed"</formula>
    </cfRule>
    <cfRule type="beginsWith" dxfId="2162" priority="1105" stopIfTrue="1" operator="beginsWith" text="Completed">
      <formula>LEFT(F55,LEN("Completed"))="Completed"</formula>
    </cfRule>
    <cfRule type="beginsWith" dxfId="2161" priority="1106" stopIfTrue="1" operator="beginsWith" text="Partial">
      <formula>LEFT(F55,LEN("Partial"))="Partial"</formula>
    </cfRule>
    <cfRule type="beginsWith" dxfId="2160" priority="1107" stopIfTrue="1" operator="beginsWith" text="Missing">
      <formula>LEFT(F55,LEN("Missing"))="Missing"</formula>
    </cfRule>
    <cfRule type="beginsWith" dxfId="2159" priority="1108" stopIfTrue="1" operator="beginsWith" text="Untested">
      <formula>LEFT(F55,LEN("Untested"))="Untested"</formula>
    </cfRule>
    <cfRule type="notContainsBlanks" dxfId="2158" priority="1109" stopIfTrue="1">
      <formula>LEN(TRIM(F55))&gt;0</formula>
    </cfRule>
  </conditionalFormatting>
  <conditionalFormatting sqref="F91">
    <cfRule type="beginsWith" dxfId="2157" priority="1094" stopIfTrue="1" operator="beginsWith" text="Not Applicable">
      <formula>LEFT(F91,LEN("Not Applicable"))="Not Applicable"</formula>
    </cfRule>
    <cfRule type="beginsWith" dxfId="2156" priority="1095" stopIfTrue="1" operator="beginsWith" text="Waived">
      <formula>LEFT(F91,LEN("Waived"))="Waived"</formula>
    </cfRule>
    <cfRule type="beginsWith" dxfId="2155" priority="1096" stopIfTrue="1" operator="beginsWith" text="Pre-Passed">
      <formula>LEFT(F91,LEN("Pre-Passed"))="Pre-Passed"</formula>
    </cfRule>
    <cfRule type="beginsWith" dxfId="2154" priority="1097" stopIfTrue="1" operator="beginsWith" text="Completed">
      <formula>LEFT(F91,LEN("Completed"))="Completed"</formula>
    </cfRule>
    <cfRule type="beginsWith" dxfId="2153" priority="1098" stopIfTrue="1" operator="beginsWith" text="Partial">
      <formula>LEFT(F91,LEN("Partial"))="Partial"</formula>
    </cfRule>
    <cfRule type="beginsWith" dxfId="2152" priority="1099" stopIfTrue="1" operator="beginsWith" text="Missing">
      <formula>LEFT(F91,LEN("Missing"))="Missing"</formula>
    </cfRule>
    <cfRule type="beginsWith" dxfId="2151" priority="1100" stopIfTrue="1" operator="beginsWith" text="Untested">
      <formula>LEFT(F91,LEN("Untested"))="Untested"</formula>
    </cfRule>
    <cfRule type="notContainsBlanks" dxfId="2150" priority="1101" stopIfTrue="1">
      <formula>LEN(TRIM(F91))&gt;0</formula>
    </cfRule>
  </conditionalFormatting>
  <conditionalFormatting sqref="F92">
    <cfRule type="beginsWith" dxfId="2149" priority="1086" stopIfTrue="1" operator="beginsWith" text="Not Applicable">
      <formula>LEFT(F92,LEN("Not Applicable"))="Not Applicable"</formula>
    </cfRule>
    <cfRule type="beginsWith" dxfId="2148" priority="1087" stopIfTrue="1" operator="beginsWith" text="Waived">
      <formula>LEFT(F92,LEN("Waived"))="Waived"</formula>
    </cfRule>
    <cfRule type="beginsWith" dxfId="2147" priority="1088" stopIfTrue="1" operator="beginsWith" text="Pre-Passed">
      <formula>LEFT(F92,LEN("Pre-Passed"))="Pre-Passed"</formula>
    </cfRule>
    <cfRule type="beginsWith" dxfId="2146" priority="1089" stopIfTrue="1" operator="beginsWith" text="Completed">
      <formula>LEFT(F92,LEN("Completed"))="Completed"</formula>
    </cfRule>
    <cfRule type="beginsWith" dxfId="2145" priority="1090" stopIfTrue="1" operator="beginsWith" text="Partial">
      <formula>LEFT(F92,LEN("Partial"))="Partial"</formula>
    </cfRule>
    <cfRule type="beginsWith" dxfId="2144" priority="1091" stopIfTrue="1" operator="beginsWith" text="Missing">
      <formula>LEFT(F92,LEN("Missing"))="Missing"</formula>
    </cfRule>
    <cfRule type="beginsWith" dxfId="2143" priority="1092" stopIfTrue="1" operator="beginsWith" text="Untested">
      <formula>LEFT(F92,LEN("Untested"))="Untested"</formula>
    </cfRule>
    <cfRule type="notContainsBlanks" dxfId="2142" priority="1093" stopIfTrue="1">
      <formula>LEN(TRIM(F92))&gt;0</formula>
    </cfRule>
  </conditionalFormatting>
  <conditionalFormatting sqref="F89">
    <cfRule type="beginsWith" dxfId="2141" priority="1078" stopIfTrue="1" operator="beginsWith" text="Not Applicable">
      <formula>LEFT(F89,LEN("Not Applicable"))="Not Applicable"</formula>
    </cfRule>
    <cfRule type="beginsWith" dxfId="2140" priority="1079" stopIfTrue="1" operator="beginsWith" text="Waived">
      <formula>LEFT(F89,LEN("Waived"))="Waived"</formula>
    </cfRule>
    <cfRule type="beginsWith" dxfId="2139" priority="1080" stopIfTrue="1" operator="beginsWith" text="Pre-Passed">
      <formula>LEFT(F89,LEN("Pre-Passed"))="Pre-Passed"</formula>
    </cfRule>
    <cfRule type="beginsWith" dxfId="2138" priority="1081" stopIfTrue="1" operator="beginsWith" text="Completed">
      <formula>LEFT(F89,LEN("Completed"))="Completed"</formula>
    </cfRule>
    <cfRule type="beginsWith" dxfId="2137" priority="1082" stopIfTrue="1" operator="beginsWith" text="Partial">
      <formula>LEFT(F89,LEN("Partial"))="Partial"</formula>
    </cfRule>
    <cfRule type="beginsWith" dxfId="2136" priority="1083" stopIfTrue="1" operator="beginsWith" text="Missing">
      <formula>LEFT(F89,LEN("Missing"))="Missing"</formula>
    </cfRule>
    <cfRule type="beginsWith" dxfId="2135" priority="1084" stopIfTrue="1" operator="beginsWith" text="Untested">
      <formula>LEFT(F89,LEN("Untested"))="Untested"</formula>
    </cfRule>
    <cfRule type="notContainsBlanks" dxfId="2134" priority="1085" stopIfTrue="1">
      <formula>LEN(TRIM(F89))&gt;0</formula>
    </cfRule>
  </conditionalFormatting>
  <conditionalFormatting sqref="F94">
    <cfRule type="beginsWith" dxfId="2133" priority="1070" stopIfTrue="1" operator="beginsWith" text="Not Applicable">
      <formula>LEFT(F94,LEN("Not Applicable"))="Not Applicable"</formula>
    </cfRule>
    <cfRule type="beginsWith" dxfId="2132" priority="1071" stopIfTrue="1" operator="beginsWith" text="Waived">
      <formula>LEFT(F94,LEN("Waived"))="Waived"</formula>
    </cfRule>
    <cfRule type="beginsWith" dxfId="2131" priority="1072" stopIfTrue="1" operator="beginsWith" text="Pre-Passed">
      <formula>LEFT(F94,LEN("Pre-Passed"))="Pre-Passed"</formula>
    </cfRule>
    <cfRule type="beginsWith" dxfId="2130" priority="1073" stopIfTrue="1" operator="beginsWith" text="Completed">
      <formula>LEFT(F94,LEN("Completed"))="Completed"</formula>
    </cfRule>
    <cfRule type="beginsWith" dxfId="2129" priority="1074" stopIfTrue="1" operator="beginsWith" text="Partial">
      <formula>LEFT(F94,LEN("Partial"))="Partial"</formula>
    </cfRule>
    <cfRule type="beginsWith" dxfId="2128" priority="1075" stopIfTrue="1" operator="beginsWith" text="Missing">
      <formula>LEFT(F94,LEN("Missing"))="Missing"</formula>
    </cfRule>
    <cfRule type="beginsWith" dxfId="2127" priority="1076" stopIfTrue="1" operator="beginsWith" text="Untested">
      <formula>LEFT(F94,LEN("Untested"))="Untested"</formula>
    </cfRule>
    <cfRule type="notContainsBlanks" dxfId="2126" priority="1077" stopIfTrue="1">
      <formula>LEN(TRIM(F94))&gt;0</formula>
    </cfRule>
  </conditionalFormatting>
  <conditionalFormatting sqref="F45">
    <cfRule type="beginsWith" dxfId="2125" priority="1062" stopIfTrue="1" operator="beginsWith" text="Not Applicable">
      <formula>LEFT(F45,LEN("Not Applicable"))="Not Applicable"</formula>
    </cfRule>
    <cfRule type="beginsWith" dxfId="2124" priority="1063" stopIfTrue="1" operator="beginsWith" text="Waived">
      <formula>LEFT(F45,LEN("Waived"))="Waived"</formula>
    </cfRule>
    <cfRule type="beginsWith" dxfId="2123" priority="1064" stopIfTrue="1" operator="beginsWith" text="Pre-Passed">
      <formula>LEFT(F45,LEN("Pre-Passed"))="Pre-Passed"</formula>
    </cfRule>
    <cfRule type="beginsWith" dxfId="2122" priority="1065" stopIfTrue="1" operator="beginsWith" text="Completed">
      <formula>LEFT(F45,LEN("Completed"))="Completed"</formula>
    </cfRule>
    <cfRule type="beginsWith" dxfId="2121" priority="1066" stopIfTrue="1" operator="beginsWith" text="Partial">
      <formula>LEFT(F45,LEN("Partial"))="Partial"</formula>
    </cfRule>
    <cfRule type="beginsWith" dxfId="2120" priority="1067" stopIfTrue="1" operator="beginsWith" text="Missing">
      <formula>LEFT(F45,LEN("Missing"))="Missing"</formula>
    </cfRule>
    <cfRule type="beginsWith" dxfId="2119" priority="1068" stopIfTrue="1" operator="beginsWith" text="Untested">
      <formula>LEFT(F45,LEN("Untested"))="Untested"</formula>
    </cfRule>
    <cfRule type="notContainsBlanks" dxfId="2118" priority="1069" stopIfTrue="1">
      <formula>LEN(TRIM(F45))&gt;0</formula>
    </cfRule>
  </conditionalFormatting>
  <conditionalFormatting sqref="F97">
    <cfRule type="beginsWith" dxfId="2117" priority="1038" stopIfTrue="1" operator="beginsWith" text="Not Applicable">
      <formula>LEFT(F97,LEN("Not Applicable"))="Not Applicable"</formula>
    </cfRule>
    <cfRule type="beginsWith" dxfId="2116" priority="1039" stopIfTrue="1" operator="beginsWith" text="Waived">
      <formula>LEFT(F97,LEN("Waived"))="Waived"</formula>
    </cfRule>
    <cfRule type="beginsWith" dxfId="2115" priority="1040" stopIfTrue="1" operator="beginsWith" text="Pre-Passed">
      <formula>LEFT(F97,LEN("Pre-Passed"))="Pre-Passed"</formula>
    </cfRule>
    <cfRule type="beginsWith" dxfId="2114" priority="1041" stopIfTrue="1" operator="beginsWith" text="Completed">
      <formula>LEFT(F97,LEN("Completed"))="Completed"</formula>
    </cfRule>
    <cfRule type="beginsWith" dxfId="2113" priority="1042" stopIfTrue="1" operator="beginsWith" text="Partial">
      <formula>LEFT(F97,LEN("Partial"))="Partial"</formula>
    </cfRule>
    <cfRule type="beginsWith" dxfId="2112" priority="1043" stopIfTrue="1" operator="beginsWith" text="Missing">
      <formula>LEFT(F97,LEN("Missing"))="Missing"</formula>
    </cfRule>
    <cfRule type="beginsWith" dxfId="2111" priority="1044" stopIfTrue="1" operator="beginsWith" text="Untested">
      <formula>LEFT(F97,LEN("Untested"))="Untested"</formula>
    </cfRule>
    <cfRule type="notContainsBlanks" dxfId="2110" priority="1045" stopIfTrue="1">
      <formula>LEN(TRIM(F97))&gt;0</formula>
    </cfRule>
  </conditionalFormatting>
  <conditionalFormatting sqref="F132">
    <cfRule type="beginsWith" dxfId="2109" priority="1030" stopIfTrue="1" operator="beginsWith" text="Not Applicable">
      <formula>LEFT(F132,LEN("Not Applicable"))="Not Applicable"</formula>
    </cfRule>
    <cfRule type="beginsWith" dxfId="2108" priority="1031" stopIfTrue="1" operator="beginsWith" text="Waived">
      <formula>LEFT(F132,LEN("Waived"))="Waived"</formula>
    </cfRule>
    <cfRule type="beginsWith" dxfId="2107" priority="1032" stopIfTrue="1" operator="beginsWith" text="Pre-Passed">
      <formula>LEFT(F132,LEN("Pre-Passed"))="Pre-Passed"</formula>
    </cfRule>
    <cfRule type="beginsWith" dxfId="2106" priority="1033" stopIfTrue="1" operator="beginsWith" text="Completed">
      <formula>LEFT(F132,LEN("Completed"))="Completed"</formula>
    </cfRule>
    <cfRule type="beginsWith" dxfId="2105" priority="1034" stopIfTrue="1" operator="beginsWith" text="Partial">
      <formula>LEFT(F132,LEN("Partial"))="Partial"</formula>
    </cfRule>
    <cfRule type="beginsWith" dxfId="2104" priority="1035" stopIfTrue="1" operator="beginsWith" text="Missing">
      <formula>LEFT(F132,LEN("Missing"))="Missing"</formula>
    </cfRule>
    <cfRule type="beginsWith" dxfId="2103" priority="1036" stopIfTrue="1" operator="beginsWith" text="Untested">
      <formula>LEFT(F132,LEN("Untested"))="Untested"</formula>
    </cfRule>
    <cfRule type="notContainsBlanks" dxfId="2102" priority="1037" stopIfTrue="1">
      <formula>LEN(TRIM(F132))&gt;0</formula>
    </cfRule>
  </conditionalFormatting>
  <conditionalFormatting sqref="F135">
    <cfRule type="beginsWith" dxfId="2101" priority="1022" stopIfTrue="1" operator="beginsWith" text="Not Applicable">
      <formula>LEFT(F135,LEN("Not Applicable"))="Not Applicable"</formula>
    </cfRule>
    <cfRule type="beginsWith" dxfId="2100" priority="1023" stopIfTrue="1" operator="beginsWith" text="Waived">
      <formula>LEFT(F135,LEN("Waived"))="Waived"</formula>
    </cfRule>
    <cfRule type="beginsWith" dxfId="2099" priority="1024" stopIfTrue="1" operator="beginsWith" text="Pre-Passed">
      <formula>LEFT(F135,LEN("Pre-Passed"))="Pre-Passed"</formula>
    </cfRule>
    <cfRule type="beginsWith" dxfId="2098" priority="1025" stopIfTrue="1" operator="beginsWith" text="Completed">
      <formula>LEFT(F135,LEN("Completed"))="Completed"</formula>
    </cfRule>
    <cfRule type="beginsWith" dxfId="2097" priority="1026" stopIfTrue="1" operator="beginsWith" text="Partial">
      <formula>LEFT(F135,LEN("Partial"))="Partial"</formula>
    </cfRule>
    <cfRule type="beginsWith" dxfId="2096" priority="1027" stopIfTrue="1" operator="beginsWith" text="Missing">
      <formula>LEFT(F135,LEN("Missing"))="Missing"</formula>
    </cfRule>
    <cfRule type="beginsWith" dxfId="2095" priority="1028" stopIfTrue="1" operator="beginsWith" text="Untested">
      <formula>LEFT(F135,LEN("Untested"))="Untested"</formula>
    </cfRule>
    <cfRule type="notContainsBlanks" dxfId="2094" priority="1029" stopIfTrue="1">
      <formula>LEN(TRIM(F135))&gt;0</formula>
    </cfRule>
  </conditionalFormatting>
  <conditionalFormatting sqref="F63 F59:F60">
    <cfRule type="beginsWith" dxfId="2093" priority="1014" stopIfTrue="1" operator="beginsWith" text="Not Applicable">
      <formula>LEFT(F59,LEN("Not Applicable"))="Not Applicable"</formula>
    </cfRule>
    <cfRule type="beginsWith" dxfId="2092" priority="1015" stopIfTrue="1" operator="beginsWith" text="Waived">
      <formula>LEFT(F59,LEN("Waived"))="Waived"</formula>
    </cfRule>
    <cfRule type="beginsWith" dxfId="2091" priority="1016" stopIfTrue="1" operator="beginsWith" text="Pre-Passed">
      <formula>LEFT(F59,LEN("Pre-Passed"))="Pre-Passed"</formula>
    </cfRule>
    <cfRule type="beginsWith" dxfId="2090" priority="1017" stopIfTrue="1" operator="beginsWith" text="Completed">
      <formula>LEFT(F59,LEN("Completed"))="Completed"</formula>
    </cfRule>
    <cfRule type="beginsWith" dxfId="2089" priority="1018" stopIfTrue="1" operator="beginsWith" text="Partial">
      <formula>LEFT(F59,LEN("Partial"))="Partial"</formula>
    </cfRule>
    <cfRule type="beginsWith" dxfId="2088" priority="1019" stopIfTrue="1" operator="beginsWith" text="Missing">
      <formula>LEFT(F59,LEN("Missing"))="Missing"</formula>
    </cfRule>
    <cfRule type="beginsWith" dxfId="2087" priority="1020" stopIfTrue="1" operator="beginsWith" text="Untested">
      <formula>LEFT(F59,LEN("Untested"))="Untested"</formula>
    </cfRule>
    <cfRule type="notContainsBlanks" dxfId="2086" priority="1021" stopIfTrue="1">
      <formula>LEN(TRIM(F59))&gt;0</formula>
    </cfRule>
  </conditionalFormatting>
  <conditionalFormatting sqref="F64 F71 F74">
    <cfRule type="beginsWith" dxfId="2085" priority="1006" stopIfTrue="1" operator="beginsWith" text="Not Applicable">
      <formula>LEFT(F64,LEN("Not Applicable"))="Not Applicable"</formula>
    </cfRule>
    <cfRule type="beginsWith" dxfId="2084" priority="1007" stopIfTrue="1" operator="beginsWith" text="Waived">
      <formula>LEFT(F64,LEN("Waived"))="Waived"</formula>
    </cfRule>
    <cfRule type="beginsWith" dxfId="2083" priority="1008" stopIfTrue="1" operator="beginsWith" text="Pre-Passed">
      <formula>LEFT(F64,LEN("Pre-Passed"))="Pre-Passed"</formula>
    </cfRule>
    <cfRule type="beginsWith" dxfId="2082" priority="1009" stopIfTrue="1" operator="beginsWith" text="Completed">
      <formula>LEFT(F64,LEN("Completed"))="Completed"</formula>
    </cfRule>
    <cfRule type="beginsWith" dxfId="2081" priority="1010" stopIfTrue="1" operator="beginsWith" text="Partial">
      <formula>LEFT(F64,LEN("Partial"))="Partial"</formula>
    </cfRule>
    <cfRule type="beginsWith" dxfId="2080" priority="1011" stopIfTrue="1" operator="beginsWith" text="Missing">
      <formula>LEFT(F64,LEN("Missing"))="Missing"</formula>
    </cfRule>
    <cfRule type="beginsWith" dxfId="2079" priority="1012" stopIfTrue="1" operator="beginsWith" text="Untested">
      <formula>LEFT(F64,LEN("Untested"))="Untested"</formula>
    </cfRule>
    <cfRule type="notContainsBlanks" dxfId="2078" priority="1013" stopIfTrue="1">
      <formula>LEN(TRIM(F64))&gt;0</formula>
    </cfRule>
  </conditionalFormatting>
  <conditionalFormatting sqref="E58">
    <cfRule type="beginsWith" dxfId="2077" priority="998" stopIfTrue="1" operator="beginsWith" text="Not Applicable">
      <formula>LEFT(E58,LEN("Not Applicable"))="Not Applicable"</formula>
    </cfRule>
    <cfRule type="beginsWith" dxfId="2076" priority="999" stopIfTrue="1" operator="beginsWith" text="Waived">
      <formula>LEFT(E58,LEN("Waived"))="Waived"</formula>
    </cfRule>
    <cfRule type="beginsWith" dxfId="2075" priority="1000" stopIfTrue="1" operator="beginsWith" text="Pre-Passed">
      <formula>LEFT(E58,LEN("Pre-Passed"))="Pre-Passed"</formula>
    </cfRule>
    <cfRule type="beginsWith" dxfId="2074" priority="1001" stopIfTrue="1" operator="beginsWith" text="Completed">
      <formula>LEFT(E58,LEN("Completed"))="Completed"</formula>
    </cfRule>
    <cfRule type="beginsWith" dxfId="2073" priority="1002" stopIfTrue="1" operator="beginsWith" text="Partial">
      <formula>LEFT(E58,LEN("Partial"))="Partial"</formula>
    </cfRule>
    <cfRule type="beginsWith" dxfId="2072" priority="1003" stopIfTrue="1" operator="beginsWith" text="Missing">
      <formula>LEFT(E58,LEN("Missing"))="Missing"</formula>
    </cfRule>
    <cfRule type="beginsWith" dxfId="2071" priority="1004" stopIfTrue="1" operator="beginsWith" text="Untested">
      <formula>LEFT(E58,LEN("Untested"))="Untested"</formula>
    </cfRule>
    <cfRule type="notContainsBlanks" dxfId="2070" priority="1005" stopIfTrue="1">
      <formula>LEN(TRIM(E58))&gt;0</formula>
    </cfRule>
  </conditionalFormatting>
  <conditionalFormatting sqref="F58">
    <cfRule type="beginsWith" dxfId="2069" priority="990" stopIfTrue="1" operator="beginsWith" text="Not Applicable">
      <formula>LEFT(F58,LEN("Not Applicable"))="Not Applicable"</formula>
    </cfRule>
    <cfRule type="beginsWith" dxfId="2068" priority="991" stopIfTrue="1" operator="beginsWith" text="Waived">
      <formula>LEFT(F58,LEN("Waived"))="Waived"</formula>
    </cfRule>
    <cfRule type="beginsWith" dxfId="2067" priority="992" stopIfTrue="1" operator="beginsWith" text="Pre-Passed">
      <formula>LEFT(F58,LEN("Pre-Passed"))="Pre-Passed"</formula>
    </cfRule>
    <cfRule type="beginsWith" dxfId="2066" priority="993" stopIfTrue="1" operator="beginsWith" text="Completed">
      <formula>LEFT(F58,LEN("Completed"))="Completed"</formula>
    </cfRule>
    <cfRule type="beginsWith" dxfId="2065" priority="994" stopIfTrue="1" operator="beginsWith" text="Partial">
      <formula>LEFT(F58,LEN("Partial"))="Partial"</formula>
    </cfRule>
    <cfRule type="beginsWith" dxfId="2064" priority="995" stopIfTrue="1" operator="beginsWith" text="Missing">
      <formula>LEFT(F58,LEN("Missing"))="Missing"</formula>
    </cfRule>
    <cfRule type="beginsWith" dxfId="2063" priority="996" stopIfTrue="1" operator="beginsWith" text="Untested">
      <formula>LEFT(F58,LEN("Untested"))="Untested"</formula>
    </cfRule>
    <cfRule type="notContainsBlanks" dxfId="2062" priority="997" stopIfTrue="1">
      <formula>LEN(TRIM(F58))&gt;0</formula>
    </cfRule>
  </conditionalFormatting>
  <conditionalFormatting sqref="F61">
    <cfRule type="beginsWith" dxfId="2061" priority="982" stopIfTrue="1" operator="beginsWith" text="Not Applicable">
      <formula>LEFT(F61,LEN("Not Applicable"))="Not Applicable"</formula>
    </cfRule>
    <cfRule type="beginsWith" dxfId="2060" priority="983" stopIfTrue="1" operator="beginsWith" text="Waived">
      <formula>LEFT(F61,LEN("Waived"))="Waived"</formula>
    </cfRule>
    <cfRule type="beginsWith" dxfId="2059" priority="984" stopIfTrue="1" operator="beginsWith" text="Pre-Passed">
      <formula>LEFT(F61,LEN("Pre-Passed"))="Pre-Passed"</formula>
    </cfRule>
    <cfRule type="beginsWith" dxfId="2058" priority="985" stopIfTrue="1" operator="beginsWith" text="Completed">
      <formula>LEFT(F61,LEN("Completed"))="Completed"</formula>
    </cfRule>
    <cfRule type="beginsWith" dxfId="2057" priority="986" stopIfTrue="1" operator="beginsWith" text="Partial">
      <formula>LEFT(F61,LEN("Partial"))="Partial"</formula>
    </cfRule>
    <cfRule type="beginsWith" dxfId="2056" priority="987" stopIfTrue="1" operator="beginsWith" text="Missing">
      <formula>LEFT(F61,LEN("Missing"))="Missing"</formula>
    </cfRule>
    <cfRule type="beginsWith" dxfId="2055" priority="988" stopIfTrue="1" operator="beginsWith" text="Untested">
      <formula>LEFT(F61,LEN("Untested"))="Untested"</formula>
    </cfRule>
    <cfRule type="notContainsBlanks" dxfId="2054" priority="989" stopIfTrue="1">
      <formula>LEN(TRIM(F61))&gt;0</formula>
    </cfRule>
  </conditionalFormatting>
  <conditionalFormatting sqref="F65:F66">
    <cfRule type="beginsWith" dxfId="2053" priority="974" stopIfTrue="1" operator="beginsWith" text="Not Applicable">
      <formula>LEFT(F65,LEN("Not Applicable"))="Not Applicable"</formula>
    </cfRule>
    <cfRule type="beginsWith" dxfId="2052" priority="975" stopIfTrue="1" operator="beginsWith" text="Waived">
      <formula>LEFT(F65,LEN("Waived"))="Waived"</formula>
    </cfRule>
    <cfRule type="beginsWith" dxfId="2051" priority="976" stopIfTrue="1" operator="beginsWith" text="Pre-Passed">
      <formula>LEFT(F65,LEN("Pre-Passed"))="Pre-Passed"</formula>
    </cfRule>
    <cfRule type="beginsWith" dxfId="2050" priority="977" stopIfTrue="1" operator="beginsWith" text="Completed">
      <formula>LEFT(F65,LEN("Completed"))="Completed"</formula>
    </cfRule>
    <cfRule type="beginsWith" dxfId="2049" priority="978" stopIfTrue="1" operator="beginsWith" text="Partial">
      <formula>LEFT(F65,LEN("Partial"))="Partial"</formula>
    </cfRule>
    <cfRule type="beginsWith" dxfId="2048" priority="979" stopIfTrue="1" operator="beginsWith" text="Missing">
      <formula>LEFT(F65,LEN("Missing"))="Missing"</formula>
    </cfRule>
    <cfRule type="beginsWith" dxfId="2047" priority="980" stopIfTrue="1" operator="beginsWith" text="Untested">
      <formula>LEFT(F65,LEN("Untested"))="Untested"</formula>
    </cfRule>
    <cfRule type="notContainsBlanks" dxfId="2046" priority="981" stopIfTrue="1">
      <formula>LEN(TRIM(F65))&gt;0</formula>
    </cfRule>
  </conditionalFormatting>
  <conditionalFormatting sqref="F67">
    <cfRule type="beginsWith" dxfId="2045" priority="966" stopIfTrue="1" operator="beginsWith" text="Not Applicable">
      <formula>LEFT(F67,LEN("Not Applicable"))="Not Applicable"</formula>
    </cfRule>
    <cfRule type="beginsWith" dxfId="2044" priority="967" stopIfTrue="1" operator="beginsWith" text="Waived">
      <formula>LEFT(F67,LEN("Waived"))="Waived"</formula>
    </cfRule>
    <cfRule type="beginsWith" dxfId="2043" priority="968" stopIfTrue="1" operator="beginsWith" text="Pre-Passed">
      <formula>LEFT(F67,LEN("Pre-Passed"))="Pre-Passed"</formula>
    </cfRule>
    <cfRule type="beginsWith" dxfId="2042" priority="969" stopIfTrue="1" operator="beginsWith" text="Completed">
      <formula>LEFT(F67,LEN("Completed"))="Completed"</formula>
    </cfRule>
    <cfRule type="beginsWith" dxfId="2041" priority="970" stopIfTrue="1" operator="beginsWith" text="Partial">
      <formula>LEFT(F67,LEN("Partial"))="Partial"</formula>
    </cfRule>
    <cfRule type="beginsWith" dxfId="2040" priority="971" stopIfTrue="1" operator="beginsWith" text="Missing">
      <formula>LEFT(F67,LEN("Missing"))="Missing"</formula>
    </cfRule>
    <cfRule type="beginsWith" dxfId="2039" priority="972" stopIfTrue="1" operator="beginsWith" text="Untested">
      <formula>LEFT(F67,LEN("Untested"))="Untested"</formula>
    </cfRule>
    <cfRule type="notContainsBlanks" dxfId="2038" priority="973" stopIfTrue="1">
      <formula>LEN(TRIM(F67))&gt;0</formula>
    </cfRule>
  </conditionalFormatting>
  <conditionalFormatting sqref="F62">
    <cfRule type="beginsWith" dxfId="2037" priority="958" stopIfTrue="1" operator="beginsWith" text="Not Applicable">
      <formula>LEFT(F62,LEN("Not Applicable"))="Not Applicable"</formula>
    </cfRule>
    <cfRule type="beginsWith" dxfId="2036" priority="959" stopIfTrue="1" operator="beginsWith" text="Waived">
      <formula>LEFT(F62,LEN("Waived"))="Waived"</formula>
    </cfRule>
    <cfRule type="beginsWith" dxfId="2035" priority="960" stopIfTrue="1" operator="beginsWith" text="Pre-Passed">
      <formula>LEFT(F62,LEN("Pre-Passed"))="Pre-Passed"</formula>
    </cfRule>
    <cfRule type="beginsWith" dxfId="2034" priority="961" stopIfTrue="1" operator="beginsWith" text="Completed">
      <formula>LEFT(F62,LEN("Completed"))="Completed"</formula>
    </cfRule>
    <cfRule type="beginsWith" dxfId="2033" priority="962" stopIfTrue="1" operator="beginsWith" text="Partial">
      <formula>LEFT(F62,LEN("Partial"))="Partial"</formula>
    </cfRule>
    <cfRule type="beginsWith" dxfId="2032" priority="963" stopIfTrue="1" operator="beginsWith" text="Missing">
      <formula>LEFT(F62,LEN("Missing"))="Missing"</formula>
    </cfRule>
    <cfRule type="beginsWith" dxfId="2031" priority="964" stopIfTrue="1" operator="beginsWith" text="Untested">
      <formula>LEFT(F62,LEN("Untested"))="Untested"</formula>
    </cfRule>
    <cfRule type="notContainsBlanks" dxfId="2030" priority="965" stopIfTrue="1">
      <formula>LEN(TRIM(F62))&gt;0</formula>
    </cfRule>
  </conditionalFormatting>
  <conditionalFormatting sqref="F68">
    <cfRule type="beginsWith" dxfId="2029" priority="950" stopIfTrue="1" operator="beginsWith" text="Not Applicable">
      <formula>LEFT(F68,LEN("Not Applicable"))="Not Applicable"</formula>
    </cfRule>
    <cfRule type="beginsWith" dxfId="2028" priority="951" stopIfTrue="1" operator="beginsWith" text="Waived">
      <formula>LEFT(F68,LEN("Waived"))="Waived"</formula>
    </cfRule>
    <cfRule type="beginsWith" dxfId="2027" priority="952" stopIfTrue="1" operator="beginsWith" text="Pre-Passed">
      <formula>LEFT(F68,LEN("Pre-Passed"))="Pre-Passed"</formula>
    </cfRule>
    <cfRule type="beginsWith" dxfId="2026" priority="953" stopIfTrue="1" operator="beginsWith" text="Completed">
      <formula>LEFT(F68,LEN("Completed"))="Completed"</formula>
    </cfRule>
    <cfRule type="beginsWith" dxfId="2025" priority="954" stopIfTrue="1" operator="beginsWith" text="Partial">
      <formula>LEFT(F68,LEN("Partial"))="Partial"</formula>
    </cfRule>
    <cfRule type="beginsWith" dxfId="2024" priority="955" stopIfTrue="1" operator="beginsWith" text="Missing">
      <formula>LEFT(F68,LEN("Missing"))="Missing"</formula>
    </cfRule>
    <cfRule type="beginsWith" dxfId="2023" priority="956" stopIfTrue="1" operator="beginsWith" text="Untested">
      <formula>LEFT(F68,LEN("Untested"))="Untested"</formula>
    </cfRule>
    <cfRule type="notContainsBlanks" dxfId="2022" priority="957" stopIfTrue="1">
      <formula>LEN(TRIM(F68))&gt;0</formula>
    </cfRule>
  </conditionalFormatting>
  <conditionalFormatting sqref="F69">
    <cfRule type="beginsWith" dxfId="2021" priority="942" stopIfTrue="1" operator="beginsWith" text="Not Applicable">
      <formula>LEFT(F69,LEN("Not Applicable"))="Not Applicable"</formula>
    </cfRule>
    <cfRule type="beginsWith" dxfId="2020" priority="943" stopIfTrue="1" operator="beginsWith" text="Waived">
      <formula>LEFT(F69,LEN("Waived"))="Waived"</formula>
    </cfRule>
    <cfRule type="beginsWith" dxfId="2019" priority="944" stopIfTrue="1" operator="beginsWith" text="Pre-Passed">
      <formula>LEFT(F69,LEN("Pre-Passed"))="Pre-Passed"</formula>
    </cfRule>
    <cfRule type="beginsWith" dxfId="2018" priority="945" stopIfTrue="1" operator="beginsWith" text="Completed">
      <formula>LEFT(F69,LEN("Completed"))="Completed"</formula>
    </cfRule>
    <cfRule type="beginsWith" dxfId="2017" priority="946" stopIfTrue="1" operator="beginsWith" text="Partial">
      <formula>LEFT(F69,LEN("Partial"))="Partial"</formula>
    </cfRule>
    <cfRule type="beginsWith" dxfId="2016" priority="947" stopIfTrue="1" operator="beginsWith" text="Missing">
      <formula>LEFT(F69,LEN("Missing"))="Missing"</formula>
    </cfRule>
    <cfRule type="beginsWith" dxfId="2015" priority="948" stopIfTrue="1" operator="beginsWith" text="Untested">
      <formula>LEFT(F69,LEN("Untested"))="Untested"</formula>
    </cfRule>
    <cfRule type="notContainsBlanks" dxfId="2014" priority="949" stopIfTrue="1">
      <formula>LEN(TRIM(F69))&gt;0</formula>
    </cfRule>
  </conditionalFormatting>
  <conditionalFormatting sqref="F72">
    <cfRule type="beginsWith" dxfId="2013" priority="934" stopIfTrue="1" operator="beginsWith" text="Not Applicable">
      <formula>LEFT(F72,LEN("Not Applicable"))="Not Applicable"</formula>
    </cfRule>
    <cfRule type="beginsWith" dxfId="2012" priority="935" stopIfTrue="1" operator="beginsWith" text="Waived">
      <formula>LEFT(F72,LEN("Waived"))="Waived"</formula>
    </cfRule>
    <cfRule type="beginsWith" dxfId="2011" priority="936" stopIfTrue="1" operator="beginsWith" text="Pre-Passed">
      <formula>LEFT(F72,LEN("Pre-Passed"))="Pre-Passed"</formula>
    </cfRule>
    <cfRule type="beginsWith" dxfId="2010" priority="937" stopIfTrue="1" operator="beginsWith" text="Completed">
      <formula>LEFT(F72,LEN("Completed"))="Completed"</formula>
    </cfRule>
    <cfRule type="beginsWith" dxfId="2009" priority="938" stopIfTrue="1" operator="beginsWith" text="Partial">
      <formula>LEFT(F72,LEN("Partial"))="Partial"</formula>
    </cfRule>
    <cfRule type="beginsWith" dxfId="2008" priority="939" stopIfTrue="1" operator="beginsWith" text="Missing">
      <formula>LEFT(F72,LEN("Missing"))="Missing"</formula>
    </cfRule>
    <cfRule type="beginsWith" dxfId="2007" priority="940" stopIfTrue="1" operator="beginsWith" text="Untested">
      <formula>LEFT(F72,LEN("Untested"))="Untested"</formula>
    </cfRule>
    <cfRule type="notContainsBlanks" dxfId="2006" priority="941" stopIfTrue="1">
      <formula>LEN(TRIM(F72))&gt;0</formula>
    </cfRule>
  </conditionalFormatting>
  <conditionalFormatting sqref="F73">
    <cfRule type="beginsWith" dxfId="2005" priority="926" stopIfTrue="1" operator="beginsWith" text="Not Applicable">
      <formula>LEFT(F73,LEN("Not Applicable"))="Not Applicable"</formula>
    </cfRule>
    <cfRule type="beginsWith" dxfId="2004" priority="927" stopIfTrue="1" operator="beginsWith" text="Waived">
      <formula>LEFT(F73,LEN("Waived"))="Waived"</formula>
    </cfRule>
    <cfRule type="beginsWith" dxfId="2003" priority="928" stopIfTrue="1" operator="beginsWith" text="Pre-Passed">
      <formula>LEFT(F73,LEN("Pre-Passed"))="Pre-Passed"</formula>
    </cfRule>
    <cfRule type="beginsWith" dxfId="2002" priority="929" stopIfTrue="1" operator="beginsWith" text="Completed">
      <formula>LEFT(F73,LEN("Completed"))="Completed"</formula>
    </cfRule>
    <cfRule type="beginsWith" dxfId="2001" priority="930" stopIfTrue="1" operator="beginsWith" text="Partial">
      <formula>LEFT(F73,LEN("Partial"))="Partial"</formula>
    </cfRule>
    <cfRule type="beginsWith" dxfId="2000" priority="931" stopIfTrue="1" operator="beginsWith" text="Missing">
      <formula>LEFT(F73,LEN("Missing"))="Missing"</formula>
    </cfRule>
    <cfRule type="beginsWith" dxfId="1999" priority="932" stopIfTrue="1" operator="beginsWith" text="Untested">
      <formula>LEFT(F73,LEN("Untested"))="Untested"</formula>
    </cfRule>
    <cfRule type="notContainsBlanks" dxfId="1998" priority="933" stopIfTrue="1">
      <formula>LEN(TRIM(F73))&gt;0</formula>
    </cfRule>
  </conditionalFormatting>
  <conditionalFormatting sqref="F70">
    <cfRule type="beginsWith" dxfId="1997" priority="918" stopIfTrue="1" operator="beginsWith" text="Not Applicable">
      <formula>LEFT(F70,LEN("Not Applicable"))="Not Applicable"</formula>
    </cfRule>
    <cfRule type="beginsWith" dxfId="1996" priority="919" stopIfTrue="1" operator="beginsWith" text="Waived">
      <formula>LEFT(F70,LEN("Waived"))="Waived"</formula>
    </cfRule>
    <cfRule type="beginsWith" dxfId="1995" priority="920" stopIfTrue="1" operator="beginsWith" text="Pre-Passed">
      <formula>LEFT(F70,LEN("Pre-Passed"))="Pre-Passed"</formula>
    </cfRule>
    <cfRule type="beginsWith" dxfId="1994" priority="921" stopIfTrue="1" operator="beginsWith" text="Completed">
      <formula>LEFT(F70,LEN("Completed"))="Completed"</formula>
    </cfRule>
    <cfRule type="beginsWith" dxfId="1993" priority="922" stopIfTrue="1" operator="beginsWith" text="Partial">
      <formula>LEFT(F70,LEN("Partial"))="Partial"</formula>
    </cfRule>
    <cfRule type="beginsWith" dxfId="1992" priority="923" stopIfTrue="1" operator="beginsWith" text="Missing">
      <formula>LEFT(F70,LEN("Missing"))="Missing"</formula>
    </cfRule>
    <cfRule type="beginsWith" dxfId="1991" priority="924" stopIfTrue="1" operator="beginsWith" text="Untested">
      <formula>LEFT(F70,LEN("Untested"))="Untested"</formula>
    </cfRule>
    <cfRule type="notContainsBlanks" dxfId="1990" priority="925" stopIfTrue="1">
      <formula>LEN(TRIM(F70))&gt;0</formula>
    </cfRule>
  </conditionalFormatting>
  <conditionalFormatting sqref="F75">
    <cfRule type="beginsWith" dxfId="1989" priority="910" stopIfTrue="1" operator="beginsWith" text="Not Applicable">
      <formula>LEFT(F75,LEN("Not Applicable"))="Not Applicable"</formula>
    </cfRule>
    <cfRule type="beginsWith" dxfId="1988" priority="911" stopIfTrue="1" operator="beginsWith" text="Waived">
      <formula>LEFT(F75,LEN("Waived"))="Waived"</formula>
    </cfRule>
    <cfRule type="beginsWith" dxfId="1987" priority="912" stopIfTrue="1" operator="beginsWith" text="Pre-Passed">
      <formula>LEFT(F75,LEN("Pre-Passed"))="Pre-Passed"</formula>
    </cfRule>
    <cfRule type="beginsWith" dxfId="1986" priority="913" stopIfTrue="1" operator="beginsWith" text="Completed">
      <formula>LEFT(F75,LEN("Completed"))="Completed"</formula>
    </cfRule>
    <cfRule type="beginsWith" dxfId="1985" priority="914" stopIfTrue="1" operator="beginsWith" text="Partial">
      <formula>LEFT(F75,LEN("Partial"))="Partial"</formula>
    </cfRule>
    <cfRule type="beginsWith" dxfId="1984" priority="915" stopIfTrue="1" operator="beginsWith" text="Missing">
      <formula>LEFT(F75,LEN("Missing"))="Missing"</formula>
    </cfRule>
    <cfRule type="beginsWith" dxfId="1983" priority="916" stopIfTrue="1" operator="beginsWith" text="Untested">
      <formula>LEFT(F75,LEN("Untested"))="Untested"</formula>
    </cfRule>
    <cfRule type="notContainsBlanks" dxfId="1982" priority="917" stopIfTrue="1">
      <formula>LEN(TRIM(F75))&gt;0</formula>
    </cfRule>
  </conditionalFormatting>
  <conditionalFormatting sqref="F76">
    <cfRule type="beginsWith" dxfId="1981" priority="902" stopIfTrue="1" operator="beginsWith" text="Not Applicable">
      <formula>LEFT(F76,LEN("Not Applicable"))="Not Applicable"</formula>
    </cfRule>
    <cfRule type="beginsWith" dxfId="1980" priority="903" stopIfTrue="1" operator="beginsWith" text="Waived">
      <formula>LEFT(F76,LEN("Waived"))="Waived"</formula>
    </cfRule>
    <cfRule type="beginsWith" dxfId="1979" priority="904" stopIfTrue="1" operator="beginsWith" text="Pre-Passed">
      <formula>LEFT(F76,LEN("Pre-Passed"))="Pre-Passed"</formula>
    </cfRule>
    <cfRule type="beginsWith" dxfId="1978" priority="905" stopIfTrue="1" operator="beginsWith" text="Completed">
      <formula>LEFT(F76,LEN("Completed"))="Completed"</formula>
    </cfRule>
    <cfRule type="beginsWith" dxfId="1977" priority="906" stopIfTrue="1" operator="beginsWith" text="Partial">
      <formula>LEFT(F76,LEN("Partial"))="Partial"</formula>
    </cfRule>
    <cfRule type="beginsWith" dxfId="1976" priority="907" stopIfTrue="1" operator="beginsWith" text="Missing">
      <formula>LEFT(F76,LEN("Missing"))="Missing"</formula>
    </cfRule>
    <cfRule type="beginsWith" dxfId="1975" priority="908" stopIfTrue="1" operator="beginsWith" text="Untested">
      <formula>LEFT(F76,LEN("Untested"))="Untested"</formula>
    </cfRule>
    <cfRule type="notContainsBlanks" dxfId="1974" priority="909" stopIfTrue="1">
      <formula>LEN(TRIM(F76))&gt;0</formula>
    </cfRule>
  </conditionalFormatting>
  <conditionalFormatting sqref="F77 F79">
    <cfRule type="beginsWith" dxfId="1973" priority="894" stopIfTrue="1" operator="beginsWith" text="Not Applicable">
      <formula>LEFT(F77,LEN("Not Applicable"))="Not Applicable"</formula>
    </cfRule>
    <cfRule type="beginsWith" dxfId="1972" priority="895" stopIfTrue="1" operator="beginsWith" text="Waived">
      <formula>LEFT(F77,LEN("Waived"))="Waived"</formula>
    </cfRule>
    <cfRule type="beginsWith" dxfId="1971" priority="896" stopIfTrue="1" operator="beginsWith" text="Pre-Passed">
      <formula>LEFT(F77,LEN("Pre-Passed"))="Pre-Passed"</formula>
    </cfRule>
    <cfRule type="beginsWith" dxfId="1970" priority="897" stopIfTrue="1" operator="beginsWith" text="Completed">
      <formula>LEFT(F77,LEN("Completed"))="Completed"</formula>
    </cfRule>
    <cfRule type="beginsWith" dxfId="1969" priority="898" stopIfTrue="1" operator="beginsWith" text="Partial">
      <formula>LEFT(F77,LEN("Partial"))="Partial"</formula>
    </cfRule>
    <cfRule type="beginsWith" dxfId="1968" priority="899" stopIfTrue="1" operator="beginsWith" text="Missing">
      <formula>LEFT(F77,LEN("Missing"))="Missing"</formula>
    </cfRule>
    <cfRule type="beginsWith" dxfId="1967" priority="900" stopIfTrue="1" operator="beginsWith" text="Untested">
      <formula>LEFT(F77,LEN("Untested"))="Untested"</formula>
    </cfRule>
    <cfRule type="notContainsBlanks" dxfId="1966" priority="901" stopIfTrue="1">
      <formula>LEN(TRIM(F77))&gt;0</formula>
    </cfRule>
  </conditionalFormatting>
  <conditionalFormatting sqref="F78">
    <cfRule type="beginsWith" dxfId="1965" priority="886" stopIfTrue="1" operator="beginsWith" text="Not Applicable">
      <formula>LEFT(F78,LEN("Not Applicable"))="Not Applicable"</formula>
    </cfRule>
    <cfRule type="beginsWith" dxfId="1964" priority="887" stopIfTrue="1" operator="beginsWith" text="Waived">
      <formula>LEFT(F78,LEN("Waived"))="Waived"</formula>
    </cfRule>
    <cfRule type="beginsWith" dxfId="1963" priority="888" stopIfTrue="1" operator="beginsWith" text="Pre-Passed">
      <formula>LEFT(F78,LEN("Pre-Passed"))="Pre-Passed"</formula>
    </cfRule>
    <cfRule type="beginsWith" dxfId="1962" priority="889" stopIfTrue="1" operator="beginsWith" text="Completed">
      <formula>LEFT(F78,LEN("Completed"))="Completed"</formula>
    </cfRule>
    <cfRule type="beginsWith" dxfId="1961" priority="890" stopIfTrue="1" operator="beginsWith" text="Partial">
      <formula>LEFT(F78,LEN("Partial"))="Partial"</formula>
    </cfRule>
    <cfRule type="beginsWith" dxfId="1960" priority="891" stopIfTrue="1" operator="beginsWith" text="Missing">
      <formula>LEFT(F78,LEN("Missing"))="Missing"</formula>
    </cfRule>
    <cfRule type="beginsWith" dxfId="1959" priority="892" stopIfTrue="1" operator="beginsWith" text="Untested">
      <formula>LEFT(F78,LEN("Untested"))="Untested"</formula>
    </cfRule>
    <cfRule type="notContainsBlanks" dxfId="1958" priority="893" stopIfTrue="1">
      <formula>LEN(TRIM(F78))&gt;0</formula>
    </cfRule>
  </conditionalFormatting>
  <conditionalFormatting sqref="A33">
    <cfRule type="beginsWith" dxfId="1957" priority="879" stopIfTrue="1" operator="beginsWith" text="Exceptional">
      <formula>LEFT(A33,LEN("Exceptional"))="Exceptional"</formula>
    </cfRule>
    <cfRule type="beginsWith" dxfId="1956" priority="880" stopIfTrue="1" operator="beginsWith" text="Professional">
      <formula>LEFT(A33,LEN("Professional"))="Professional"</formula>
    </cfRule>
    <cfRule type="beginsWith" dxfId="1955" priority="881" stopIfTrue="1" operator="beginsWith" text="Advanced">
      <formula>LEFT(A33,LEN("Advanced"))="Advanced"</formula>
    </cfRule>
    <cfRule type="beginsWith" dxfId="1954" priority="882" stopIfTrue="1" operator="beginsWith" text="Intermediate">
      <formula>LEFT(A33,LEN("Intermediate"))="Intermediate"</formula>
    </cfRule>
    <cfRule type="beginsWith" dxfId="1953" priority="883" stopIfTrue="1" operator="beginsWith" text="Basic">
      <formula>LEFT(A33,LEN("Basic"))="Basic"</formula>
    </cfRule>
    <cfRule type="beginsWith" dxfId="1952" priority="884" stopIfTrue="1" operator="beginsWith" text="Required">
      <formula>LEFT(A33,LEN("Required"))="Required"</formula>
    </cfRule>
    <cfRule type="notContainsBlanks" dxfId="1951" priority="885" stopIfTrue="1">
      <formula>LEN(TRIM(A33))&gt;0</formula>
    </cfRule>
  </conditionalFormatting>
  <conditionalFormatting sqref="F34 F41">
    <cfRule type="beginsWith" dxfId="1950" priority="871" stopIfTrue="1" operator="beginsWith" text="Not Applicable">
      <formula>LEFT(F34,LEN("Not Applicable"))="Not Applicable"</formula>
    </cfRule>
    <cfRule type="beginsWith" dxfId="1949" priority="872" stopIfTrue="1" operator="beginsWith" text="Waived">
      <formula>LEFT(F34,LEN("Waived"))="Waived"</formula>
    </cfRule>
    <cfRule type="beginsWith" dxfId="1948" priority="873" stopIfTrue="1" operator="beginsWith" text="Pre-Passed">
      <formula>LEFT(F34,LEN("Pre-Passed"))="Pre-Passed"</formula>
    </cfRule>
    <cfRule type="beginsWith" dxfId="1947" priority="874" stopIfTrue="1" operator="beginsWith" text="Completed">
      <formula>LEFT(F34,LEN("Completed"))="Completed"</formula>
    </cfRule>
    <cfRule type="beginsWith" dxfId="1946" priority="875" stopIfTrue="1" operator="beginsWith" text="Partial">
      <formula>LEFT(F34,LEN("Partial"))="Partial"</formula>
    </cfRule>
    <cfRule type="beginsWith" dxfId="1945" priority="876" stopIfTrue="1" operator="beginsWith" text="Missing">
      <formula>LEFT(F34,LEN("Missing"))="Missing"</formula>
    </cfRule>
    <cfRule type="beginsWith" dxfId="1944" priority="877" stopIfTrue="1" operator="beginsWith" text="Untested">
      <formula>LEFT(F34,LEN("Untested"))="Untested"</formula>
    </cfRule>
    <cfRule type="notContainsBlanks" dxfId="1943" priority="878" stopIfTrue="1">
      <formula>LEN(TRIM(F34))&gt;0</formula>
    </cfRule>
  </conditionalFormatting>
  <conditionalFormatting sqref="F39">
    <cfRule type="beginsWith" dxfId="1942" priority="839" stopIfTrue="1" operator="beginsWith" text="Not Applicable">
      <formula>LEFT(F39,LEN("Not Applicable"))="Not Applicable"</formula>
    </cfRule>
    <cfRule type="beginsWith" dxfId="1941" priority="840" stopIfTrue="1" operator="beginsWith" text="Waived">
      <formula>LEFT(F39,LEN("Waived"))="Waived"</formula>
    </cfRule>
    <cfRule type="beginsWith" dxfId="1940" priority="841" stopIfTrue="1" operator="beginsWith" text="Pre-Passed">
      <formula>LEFT(F39,LEN("Pre-Passed"))="Pre-Passed"</formula>
    </cfRule>
    <cfRule type="beginsWith" dxfId="1939" priority="842" stopIfTrue="1" operator="beginsWith" text="Completed">
      <formula>LEFT(F39,LEN("Completed"))="Completed"</formula>
    </cfRule>
    <cfRule type="beginsWith" dxfId="1938" priority="843" stopIfTrue="1" operator="beginsWith" text="Partial">
      <formula>LEFT(F39,LEN("Partial"))="Partial"</formula>
    </cfRule>
    <cfRule type="beginsWith" dxfId="1937" priority="844" stopIfTrue="1" operator="beginsWith" text="Missing">
      <formula>LEFT(F39,LEN("Missing"))="Missing"</formula>
    </cfRule>
    <cfRule type="beginsWith" dxfId="1936" priority="845" stopIfTrue="1" operator="beginsWith" text="Untested">
      <formula>LEFT(F39,LEN("Untested"))="Untested"</formula>
    </cfRule>
    <cfRule type="notContainsBlanks" dxfId="1935" priority="846" stopIfTrue="1">
      <formula>LEN(TRIM(F39))&gt;0</formula>
    </cfRule>
  </conditionalFormatting>
  <conditionalFormatting sqref="F46">
    <cfRule type="beginsWith" dxfId="1934" priority="823" stopIfTrue="1" operator="beginsWith" text="Not Applicable">
      <formula>LEFT(F46,LEN("Not Applicable"))="Not Applicable"</formula>
    </cfRule>
    <cfRule type="beginsWith" dxfId="1933" priority="824" stopIfTrue="1" operator="beginsWith" text="Waived">
      <formula>LEFT(F46,LEN("Waived"))="Waived"</formula>
    </cfRule>
    <cfRule type="beginsWith" dxfId="1932" priority="825" stopIfTrue="1" operator="beginsWith" text="Pre-Passed">
      <formula>LEFT(F46,LEN("Pre-Passed"))="Pre-Passed"</formula>
    </cfRule>
    <cfRule type="beginsWith" dxfId="1931" priority="826" stopIfTrue="1" operator="beginsWith" text="Completed">
      <formula>LEFT(F46,LEN("Completed"))="Completed"</formula>
    </cfRule>
    <cfRule type="beginsWith" dxfId="1930" priority="827" stopIfTrue="1" operator="beginsWith" text="Partial">
      <formula>LEFT(F46,LEN("Partial"))="Partial"</formula>
    </cfRule>
    <cfRule type="beginsWith" dxfId="1929" priority="828" stopIfTrue="1" operator="beginsWith" text="Missing">
      <formula>LEFT(F46,LEN("Missing"))="Missing"</formula>
    </cfRule>
    <cfRule type="beginsWith" dxfId="1928" priority="829" stopIfTrue="1" operator="beginsWith" text="Untested">
      <formula>LEFT(F46,LEN("Untested"))="Untested"</formula>
    </cfRule>
    <cfRule type="notContainsBlanks" dxfId="1927" priority="830" stopIfTrue="1">
      <formula>LEN(TRIM(F46))&gt;0</formula>
    </cfRule>
  </conditionalFormatting>
  <conditionalFormatting sqref="F37">
    <cfRule type="beginsWith" dxfId="1926" priority="847" stopIfTrue="1" operator="beginsWith" text="Not Applicable">
      <formula>LEFT(F37,LEN("Not Applicable"))="Not Applicable"</formula>
    </cfRule>
    <cfRule type="beginsWith" dxfId="1925" priority="848" stopIfTrue="1" operator="beginsWith" text="Waived">
      <formula>LEFT(F37,LEN("Waived"))="Waived"</formula>
    </cfRule>
    <cfRule type="beginsWith" dxfId="1924" priority="849" stopIfTrue="1" operator="beginsWith" text="Pre-Passed">
      <formula>LEFT(F37,LEN("Pre-Passed"))="Pre-Passed"</formula>
    </cfRule>
    <cfRule type="beginsWith" dxfId="1923" priority="850" stopIfTrue="1" operator="beginsWith" text="Completed">
      <formula>LEFT(F37,LEN("Completed"))="Completed"</formula>
    </cfRule>
    <cfRule type="beginsWith" dxfId="1922" priority="851" stopIfTrue="1" operator="beginsWith" text="Partial">
      <formula>LEFT(F37,LEN("Partial"))="Partial"</formula>
    </cfRule>
    <cfRule type="beginsWith" dxfId="1921" priority="852" stopIfTrue="1" operator="beginsWith" text="Missing">
      <formula>LEFT(F37,LEN("Missing"))="Missing"</formula>
    </cfRule>
    <cfRule type="beginsWith" dxfId="1920" priority="853" stopIfTrue="1" operator="beginsWith" text="Untested">
      <formula>LEFT(F37,LEN("Untested"))="Untested"</formula>
    </cfRule>
    <cfRule type="notContainsBlanks" dxfId="1919" priority="854" stopIfTrue="1">
      <formula>LEN(TRIM(F37))&gt;0</formula>
    </cfRule>
  </conditionalFormatting>
  <conditionalFormatting sqref="A46">
    <cfRule type="beginsWith" dxfId="1918" priority="801" stopIfTrue="1" operator="beginsWith" text="Exceptional">
      <formula>LEFT(A46,LEN("Exceptional"))="Exceptional"</formula>
    </cfRule>
    <cfRule type="beginsWith" dxfId="1917" priority="802" stopIfTrue="1" operator="beginsWith" text="Professional">
      <formula>LEFT(A46,LEN("Professional"))="Professional"</formula>
    </cfRule>
    <cfRule type="beginsWith" dxfId="1916" priority="803" stopIfTrue="1" operator="beginsWith" text="Advanced">
      <formula>LEFT(A46,LEN("Advanced"))="Advanced"</formula>
    </cfRule>
    <cfRule type="beginsWith" dxfId="1915" priority="804" stopIfTrue="1" operator="beginsWith" text="Intermediate">
      <formula>LEFT(A46,LEN("Intermediate"))="Intermediate"</formula>
    </cfRule>
    <cfRule type="beginsWith" dxfId="1914" priority="805" stopIfTrue="1" operator="beginsWith" text="Basic">
      <formula>LEFT(A46,LEN("Basic"))="Basic"</formula>
    </cfRule>
    <cfRule type="beginsWith" dxfId="1913" priority="806" stopIfTrue="1" operator="beginsWith" text="Required">
      <formula>LEFT(A46,LEN("Required"))="Required"</formula>
    </cfRule>
    <cfRule type="notContainsBlanks" dxfId="1912" priority="807" stopIfTrue="1">
      <formula>LEN(TRIM(A46))&gt;0</formula>
    </cfRule>
  </conditionalFormatting>
  <conditionalFormatting sqref="E47">
    <cfRule type="beginsWith" dxfId="1911" priority="786" stopIfTrue="1" operator="beginsWith" text="Not Applicable">
      <formula>LEFT(E47,LEN("Not Applicable"))="Not Applicable"</formula>
    </cfRule>
    <cfRule type="beginsWith" dxfId="1910" priority="787" stopIfTrue="1" operator="beginsWith" text="Waived">
      <formula>LEFT(E47,LEN("Waived"))="Waived"</formula>
    </cfRule>
    <cfRule type="beginsWith" dxfId="1909" priority="788" stopIfTrue="1" operator="beginsWith" text="Pre-Passed">
      <formula>LEFT(E47,LEN("Pre-Passed"))="Pre-Passed"</formula>
    </cfRule>
    <cfRule type="beginsWith" dxfId="1908" priority="789" stopIfTrue="1" operator="beginsWith" text="Completed">
      <formula>LEFT(E47,LEN("Completed"))="Completed"</formula>
    </cfRule>
    <cfRule type="beginsWith" dxfId="1907" priority="790" stopIfTrue="1" operator="beginsWith" text="Partial">
      <formula>LEFT(E47,LEN("Partial"))="Partial"</formula>
    </cfRule>
    <cfRule type="beginsWith" dxfId="1906" priority="791" stopIfTrue="1" operator="beginsWith" text="Missing">
      <formula>LEFT(E47,LEN("Missing"))="Missing"</formula>
    </cfRule>
    <cfRule type="beginsWith" dxfId="1905" priority="792" stopIfTrue="1" operator="beginsWith" text="Untested">
      <formula>LEFT(E47,LEN("Untested"))="Untested"</formula>
    </cfRule>
    <cfRule type="notContainsBlanks" dxfId="1904" priority="793" stopIfTrue="1">
      <formula>LEN(TRIM(E47))&gt;0</formula>
    </cfRule>
  </conditionalFormatting>
  <conditionalFormatting sqref="F47">
    <cfRule type="beginsWith" dxfId="1903" priority="778" stopIfTrue="1" operator="beginsWith" text="Not Applicable">
      <formula>LEFT(F47,LEN("Not Applicable"))="Not Applicable"</formula>
    </cfRule>
    <cfRule type="beginsWith" dxfId="1902" priority="779" stopIfTrue="1" operator="beginsWith" text="Waived">
      <formula>LEFT(F47,LEN("Waived"))="Waived"</formula>
    </cfRule>
    <cfRule type="beginsWith" dxfId="1901" priority="780" stopIfTrue="1" operator="beginsWith" text="Pre-Passed">
      <formula>LEFT(F47,LEN("Pre-Passed"))="Pre-Passed"</formula>
    </cfRule>
    <cfRule type="beginsWith" dxfId="1900" priority="781" stopIfTrue="1" operator="beginsWith" text="Completed">
      <formula>LEFT(F47,LEN("Completed"))="Completed"</formula>
    </cfRule>
    <cfRule type="beginsWith" dxfId="1899" priority="782" stopIfTrue="1" operator="beginsWith" text="Partial">
      <formula>LEFT(F47,LEN("Partial"))="Partial"</formula>
    </cfRule>
    <cfRule type="beginsWith" dxfId="1898" priority="783" stopIfTrue="1" operator="beginsWith" text="Missing">
      <formula>LEFT(F47,LEN("Missing"))="Missing"</formula>
    </cfRule>
    <cfRule type="beginsWith" dxfId="1897" priority="784" stopIfTrue="1" operator="beginsWith" text="Untested">
      <formula>LEFT(F47,LEN("Untested"))="Untested"</formula>
    </cfRule>
    <cfRule type="notContainsBlanks" dxfId="1896" priority="785" stopIfTrue="1">
      <formula>LEN(TRIM(F47))&gt;0</formula>
    </cfRule>
  </conditionalFormatting>
  <conditionalFormatting sqref="E32">
    <cfRule type="beginsWith" dxfId="1895" priority="555" stopIfTrue="1" operator="beginsWith" text="Not Applicable">
      <formula>LEFT(E32,LEN("Not Applicable"))="Not Applicable"</formula>
    </cfRule>
    <cfRule type="beginsWith" dxfId="1894" priority="556" stopIfTrue="1" operator="beginsWith" text="Waived">
      <formula>LEFT(E32,LEN("Waived"))="Waived"</formula>
    </cfRule>
    <cfRule type="beginsWith" dxfId="1893" priority="557" stopIfTrue="1" operator="beginsWith" text="Pre-Passed">
      <formula>LEFT(E32,LEN("Pre-Passed"))="Pre-Passed"</formula>
    </cfRule>
    <cfRule type="beginsWith" dxfId="1892" priority="558" stopIfTrue="1" operator="beginsWith" text="Completed">
      <formula>LEFT(E32,LEN("Completed"))="Completed"</formula>
    </cfRule>
    <cfRule type="beginsWith" dxfId="1891" priority="559" stopIfTrue="1" operator="beginsWith" text="Partial">
      <formula>LEFT(E32,LEN("Partial"))="Partial"</formula>
    </cfRule>
    <cfRule type="beginsWith" dxfId="1890" priority="560" stopIfTrue="1" operator="beginsWith" text="Missing">
      <formula>LEFT(E32,LEN("Missing"))="Missing"</formula>
    </cfRule>
    <cfRule type="beginsWith" dxfId="1889" priority="561" stopIfTrue="1" operator="beginsWith" text="Untested">
      <formula>LEFT(E32,LEN("Untested"))="Untested"</formula>
    </cfRule>
    <cfRule type="notContainsBlanks" dxfId="1888" priority="562" stopIfTrue="1">
      <formula>LEN(TRIM(E32))&gt;0</formula>
    </cfRule>
  </conditionalFormatting>
  <conditionalFormatting sqref="F32">
    <cfRule type="beginsWith" dxfId="1887" priority="547" stopIfTrue="1" operator="beginsWith" text="Not Applicable">
      <formula>LEFT(F32,LEN("Not Applicable"))="Not Applicable"</formula>
    </cfRule>
    <cfRule type="beginsWith" dxfId="1886" priority="548" stopIfTrue="1" operator="beginsWith" text="Waived">
      <formula>LEFT(F32,LEN("Waived"))="Waived"</formula>
    </cfRule>
    <cfRule type="beginsWith" dxfId="1885" priority="549" stopIfTrue="1" operator="beginsWith" text="Pre-Passed">
      <formula>LEFT(F32,LEN("Pre-Passed"))="Pre-Passed"</formula>
    </cfRule>
    <cfRule type="beginsWith" dxfId="1884" priority="550" stopIfTrue="1" operator="beginsWith" text="Completed">
      <formula>LEFT(F32,LEN("Completed"))="Completed"</formula>
    </cfRule>
    <cfRule type="beginsWith" dxfId="1883" priority="551" stopIfTrue="1" operator="beginsWith" text="Partial">
      <formula>LEFT(F32,LEN("Partial"))="Partial"</formula>
    </cfRule>
    <cfRule type="beginsWith" dxfId="1882" priority="552" stopIfTrue="1" operator="beginsWith" text="Missing">
      <formula>LEFT(F32,LEN("Missing"))="Missing"</formula>
    </cfRule>
    <cfRule type="beginsWith" dxfId="1881" priority="553" stopIfTrue="1" operator="beginsWith" text="Untested">
      <formula>LEFT(F32,LEN("Untested"))="Untested"</formula>
    </cfRule>
    <cfRule type="notContainsBlanks" dxfId="1880" priority="554" stopIfTrue="1">
      <formula>LEN(TRIM(F32))&gt;0</formula>
    </cfRule>
  </conditionalFormatting>
  <conditionalFormatting sqref="A50">
    <cfRule type="beginsWith" dxfId="1879" priority="540" stopIfTrue="1" operator="beginsWith" text="Exceptional">
      <formula>LEFT(A50,LEN("Exceptional"))="Exceptional"</formula>
    </cfRule>
    <cfRule type="beginsWith" dxfId="1878" priority="541" stopIfTrue="1" operator="beginsWith" text="Professional">
      <formula>LEFT(A50,LEN("Professional"))="Professional"</formula>
    </cfRule>
    <cfRule type="beginsWith" dxfId="1877" priority="542" stopIfTrue="1" operator="beginsWith" text="Advanced">
      <formula>LEFT(A50,LEN("Advanced"))="Advanced"</formula>
    </cfRule>
    <cfRule type="beginsWith" dxfId="1876" priority="543" stopIfTrue="1" operator="beginsWith" text="Intermediate">
      <formula>LEFT(A50,LEN("Intermediate"))="Intermediate"</formula>
    </cfRule>
    <cfRule type="beginsWith" dxfId="1875" priority="544" stopIfTrue="1" operator="beginsWith" text="Basic">
      <formula>LEFT(A50,LEN("Basic"))="Basic"</formula>
    </cfRule>
    <cfRule type="beginsWith" dxfId="1874" priority="545" stopIfTrue="1" operator="beginsWith" text="Required">
      <formula>LEFT(A50,LEN("Required"))="Required"</formula>
    </cfRule>
    <cfRule type="notContainsBlanks" dxfId="1873" priority="546" stopIfTrue="1">
      <formula>LEN(TRIM(A50))&gt;0</formula>
    </cfRule>
  </conditionalFormatting>
  <conditionalFormatting sqref="A48">
    <cfRule type="beginsWith" dxfId="1872" priority="526" stopIfTrue="1" operator="beginsWith" text="Exceptional">
      <formula>LEFT(A48,LEN("Exceptional"))="Exceptional"</formula>
    </cfRule>
    <cfRule type="beginsWith" dxfId="1871" priority="527" stopIfTrue="1" operator="beginsWith" text="Professional">
      <formula>LEFT(A48,LEN("Professional"))="Professional"</formula>
    </cfRule>
    <cfRule type="beginsWith" dxfId="1870" priority="528" stopIfTrue="1" operator="beginsWith" text="Advanced">
      <formula>LEFT(A48,LEN("Advanced"))="Advanced"</formula>
    </cfRule>
    <cfRule type="beginsWith" dxfId="1869" priority="529" stopIfTrue="1" operator="beginsWith" text="Intermediate">
      <formula>LEFT(A48,LEN("Intermediate"))="Intermediate"</formula>
    </cfRule>
    <cfRule type="beginsWith" dxfId="1868" priority="530" stopIfTrue="1" operator="beginsWith" text="Basic">
      <formula>LEFT(A48,LEN("Basic"))="Basic"</formula>
    </cfRule>
    <cfRule type="beginsWith" dxfId="1867" priority="531" stopIfTrue="1" operator="beginsWith" text="Required">
      <formula>LEFT(A48,LEN("Required"))="Required"</formula>
    </cfRule>
    <cfRule type="notContainsBlanks" dxfId="1866" priority="532" stopIfTrue="1">
      <formula>LEN(TRIM(A48))&gt;0</formula>
    </cfRule>
  </conditionalFormatting>
  <conditionalFormatting sqref="A49">
    <cfRule type="beginsWith" dxfId="1865" priority="533" stopIfTrue="1" operator="beginsWith" text="Exceptional">
      <formula>LEFT(A49,LEN("Exceptional"))="Exceptional"</formula>
    </cfRule>
    <cfRule type="beginsWith" dxfId="1864" priority="534" stopIfTrue="1" operator="beginsWith" text="Professional">
      <formula>LEFT(A49,LEN("Professional"))="Professional"</formula>
    </cfRule>
    <cfRule type="beginsWith" dxfId="1863" priority="535" stopIfTrue="1" operator="beginsWith" text="Advanced">
      <formula>LEFT(A49,LEN("Advanced"))="Advanced"</formula>
    </cfRule>
    <cfRule type="beginsWith" dxfId="1862" priority="536" stopIfTrue="1" operator="beginsWith" text="Intermediate">
      <formula>LEFT(A49,LEN("Intermediate"))="Intermediate"</formula>
    </cfRule>
    <cfRule type="beginsWith" dxfId="1861" priority="537" stopIfTrue="1" operator="beginsWith" text="Basic">
      <formula>LEFT(A49,LEN("Basic"))="Basic"</formula>
    </cfRule>
    <cfRule type="beginsWith" dxfId="1860" priority="538" stopIfTrue="1" operator="beginsWith" text="Required">
      <formula>LEFT(A49,LEN("Required"))="Required"</formula>
    </cfRule>
    <cfRule type="notContainsBlanks" dxfId="1859" priority="539" stopIfTrue="1">
      <formula>LEN(TRIM(A49))&gt;0</formula>
    </cfRule>
  </conditionalFormatting>
  <conditionalFormatting sqref="A51:A53">
    <cfRule type="beginsWith" dxfId="1858" priority="519" stopIfTrue="1" operator="beginsWith" text="Exceptional">
      <formula>LEFT(A51,LEN("Exceptional"))="Exceptional"</formula>
    </cfRule>
    <cfRule type="beginsWith" dxfId="1857" priority="520" stopIfTrue="1" operator="beginsWith" text="Professional">
      <formula>LEFT(A51,LEN("Professional"))="Professional"</formula>
    </cfRule>
    <cfRule type="beginsWith" dxfId="1856" priority="521" stopIfTrue="1" operator="beginsWith" text="Advanced">
      <formula>LEFT(A51,LEN("Advanced"))="Advanced"</formula>
    </cfRule>
    <cfRule type="beginsWith" dxfId="1855" priority="522" stopIfTrue="1" operator="beginsWith" text="Intermediate">
      <formula>LEFT(A51,LEN("Intermediate"))="Intermediate"</formula>
    </cfRule>
    <cfRule type="beginsWith" dxfId="1854" priority="523" stopIfTrue="1" operator="beginsWith" text="Basic">
      <formula>LEFT(A51,LEN("Basic"))="Basic"</formula>
    </cfRule>
    <cfRule type="beginsWith" dxfId="1853" priority="524" stopIfTrue="1" operator="beginsWith" text="Required">
      <formula>LEFT(A51,LEN("Required"))="Required"</formula>
    </cfRule>
    <cfRule type="notContainsBlanks" dxfId="1852" priority="525" stopIfTrue="1">
      <formula>LEN(TRIM(A51))&gt;0</formula>
    </cfRule>
  </conditionalFormatting>
  <conditionalFormatting sqref="A57">
    <cfRule type="beginsWith" dxfId="1851" priority="512" stopIfTrue="1" operator="beginsWith" text="Exceptional">
      <formula>LEFT(A57,LEN("Exceptional"))="Exceptional"</formula>
    </cfRule>
    <cfRule type="beginsWith" dxfId="1850" priority="513" stopIfTrue="1" operator="beginsWith" text="Professional">
      <formula>LEFT(A57,LEN("Professional"))="Professional"</formula>
    </cfRule>
    <cfRule type="beginsWith" dxfId="1849" priority="514" stopIfTrue="1" operator="beginsWith" text="Advanced">
      <formula>LEFT(A57,LEN("Advanced"))="Advanced"</formula>
    </cfRule>
    <cfRule type="beginsWith" dxfId="1848" priority="515" stopIfTrue="1" operator="beginsWith" text="Intermediate">
      <formula>LEFT(A57,LEN("Intermediate"))="Intermediate"</formula>
    </cfRule>
    <cfRule type="beginsWith" dxfId="1847" priority="516" stopIfTrue="1" operator="beginsWith" text="Basic">
      <formula>LEFT(A57,LEN("Basic"))="Basic"</formula>
    </cfRule>
    <cfRule type="beginsWith" dxfId="1846" priority="517" stopIfTrue="1" operator="beginsWith" text="Required">
      <formula>LEFT(A57,LEN("Required"))="Required"</formula>
    </cfRule>
    <cfRule type="notContainsBlanks" dxfId="1845" priority="518" stopIfTrue="1">
      <formula>LEN(TRIM(A57))&gt;0</formula>
    </cfRule>
  </conditionalFormatting>
  <conditionalFormatting sqref="A59">
    <cfRule type="beginsWith" dxfId="1844" priority="505" stopIfTrue="1" operator="beginsWith" text="Exceptional">
      <formula>LEFT(A59,LEN("Exceptional"))="Exceptional"</formula>
    </cfRule>
    <cfRule type="beginsWith" dxfId="1843" priority="506" stopIfTrue="1" operator="beginsWith" text="Professional">
      <formula>LEFT(A59,LEN("Professional"))="Professional"</formula>
    </cfRule>
    <cfRule type="beginsWith" dxfId="1842" priority="507" stopIfTrue="1" operator="beginsWith" text="Advanced">
      <formula>LEFT(A59,LEN("Advanced"))="Advanced"</formula>
    </cfRule>
    <cfRule type="beginsWith" dxfId="1841" priority="508" stopIfTrue="1" operator="beginsWith" text="Intermediate">
      <formula>LEFT(A59,LEN("Intermediate"))="Intermediate"</formula>
    </cfRule>
    <cfRule type="beginsWith" dxfId="1840" priority="509" stopIfTrue="1" operator="beginsWith" text="Basic">
      <formula>LEFT(A59,LEN("Basic"))="Basic"</formula>
    </cfRule>
    <cfRule type="beginsWith" dxfId="1839" priority="510" stopIfTrue="1" operator="beginsWith" text="Required">
      <formula>LEFT(A59,LEN("Required"))="Required"</formula>
    </cfRule>
    <cfRule type="notContainsBlanks" dxfId="1838" priority="511" stopIfTrue="1">
      <formula>LEN(TRIM(A59))&gt;0</formula>
    </cfRule>
  </conditionalFormatting>
  <conditionalFormatting sqref="A60">
    <cfRule type="beginsWith" dxfId="1837" priority="498" stopIfTrue="1" operator="beginsWith" text="Exceptional">
      <formula>LEFT(A60,LEN("Exceptional"))="Exceptional"</formula>
    </cfRule>
    <cfRule type="beginsWith" dxfId="1836" priority="499" stopIfTrue="1" operator="beginsWith" text="Professional">
      <formula>LEFT(A60,LEN("Professional"))="Professional"</formula>
    </cfRule>
    <cfRule type="beginsWith" dxfId="1835" priority="500" stopIfTrue="1" operator="beginsWith" text="Advanced">
      <formula>LEFT(A60,LEN("Advanced"))="Advanced"</formula>
    </cfRule>
    <cfRule type="beginsWith" dxfId="1834" priority="501" stopIfTrue="1" operator="beginsWith" text="Intermediate">
      <formula>LEFT(A60,LEN("Intermediate"))="Intermediate"</formula>
    </cfRule>
    <cfRule type="beginsWith" dxfId="1833" priority="502" stopIfTrue="1" operator="beginsWith" text="Basic">
      <formula>LEFT(A60,LEN("Basic"))="Basic"</formula>
    </cfRule>
    <cfRule type="beginsWith" dxfId="1832" priority="503" stopIfTrue="1" operator="beginsWith" text="Required">
      <formula>LEFT(A60,LEN("Required"))="Required"</formula>
    </cfRule>
    <cfRule type="notContainsBlanks" dxfId="1831" priority="504" stopIfTrue="1">
      <formula>LEN(TRIM(A60))&gt;0</formula>
    </cfRule>
  </conditionalFormatting>
  <conditionalFormatting sqref="A81">
    <cfRule type="beginsWith" dxfId="1830" priority="491" stopIfTrue="1" operator="beginsWith" text="Exceptional">
      <formula>LEFT(A81,LEN("Exceptional"))="Exceptional"</formula>
    </cfRule>
    <cfRule type="beginsWith" dxfId="1829" priority="492" stopIfTrue="1" operator="beginsWith" text="Professional">
      <formula>LEFT(A81,LEN("Professional"))="Professional"</formula>
    </cfRule>
    <cfRule type="beginsWith" dxfId="1828" priority="493" stopIfTrue="1" operator="beginsWith" text="Advanced">
      <formula>LEFT(A81,LEN("Advanced"))="Advanced"</formula>
    </cfRule>
    <cfRule type="beginsWith" dxfId="1827" priority="494" stopIfTrue="1" operator="beginsWith" text="Intermediate">
      <formula>LEFT(A81,LEN("Intermediate"))="Intermediate"</formula>
    </cfRule>
    <cfRule type="beginsWith" dxfId="1826" priority="495" stopIfTrue="1" operator="beginsWith" text="Basic">
      <formula>LEFT(A81,LEN("Basic"))="Basic"</formula>
    </cfRule>
    <cfRule type="beginsWith" dxfId="1825" priority="496" stopIfTrue="1" operator="beginsWith" text="Required">
      <formula>LEFT(A81,LEN("Required"))="Required"</formula>
    </cfRule>
    <cfRule type="notContainsBlanks" dxfId="1824" priority="497" stopIfTrue="1">
      <formula>LEN(TRIM(A81))&gt;0</formula>
    </cfRule>
  </conditionalFormatting>
  <conditionalFormatting sqref="A82">
    <cfRule type="beginsWith" dxfId="1823" priority="484" stopIfTrue="1" operator="beginsWith" text="Exceptional">
      <formula>LEFT(A82,LEN("Exceptional"))="Exceptional"</formula>
    </cfRule>
    <cfRule type="beginsWith" dxfId="1822" priority="485" stopIfTrue="1" operator="beginsWith" text="Professional">
      <formula>LEFT(A82,LEN("Professional"))="Professional"</formula>
    </cfRule>
    <cfRule type="beginsWith" dxfId="1821" priority="486" stopIfTrue="1" operator="beginsWith" text="Advanced">
      <formula>LEFT(A82,LEN("Advanced"))="Advanced"</formula>
    </cfRule>
    <cfRule type="beginsWith" dxfId="1820" priority="487" stopIfTrue="1" operator="beginsWith" text="Intermediate">
      <formula>LEFT(A82,LEN("Intermediate"))="Intermediate"</formula>
    </cfRule>
    <cfRule type="beginsWith" dxfId="1819" priority="488" stopIfTrue="1" operator="beginsWith" text="Basic">
      <formula>LEFT(A82,LEN("Basic"))="Basic"</formula>
    </cfRule>
    <cfRule type="beginsWith" dxfId="1818" priority="489" stopIfTrue="1" operator="beginsWith" text="Required">
      <formula>LEFT(A82,LEN("Required"))="Required"</formula>
    </cfRule>
    <cfRule type="notContainsBlanks" dxfId="1817" priority="490" stopIfTrue="1">
      <formula>LEN(TRIM(A82))&gt;0</formula>
    </cfRule>
  </conditionalFormatting>
  <conditionalFormatting sqref="A97">
    <cfRule type="beginsWith" dxfId="1816" priority="477" stopIfTrue="1" operator="beginsWith" text="Exceptional">
      <formula>LEFT(A97,LEN("Exceptional"))="Exceptional"</formula>
    </cfRule>
    <cfRule type="beginsWith" dxfId="1815" priority="478" stopIfTrue="1" operator="beginsWith" text="Professional">
      <formula>LEFT(A97,LEN("Professional"))="Professional"</formula>
    </cfRule>
    <cfRule type="beginsWith" dxfId="1814" priority="479" stopIfTrue="1" operator="beginsWith" text="Advanced">
      <formula>LEFT(A97,LEN("Advanced"))="Advanced"</formula>
    </cfRule>
    <cfRule type="beginsWith" dxfId="1813" priority="480" stopIfTrue="1" operator="beginsWith" text="Intermediate">
      <formula>LEFT(A97,LEN("Intermediate"))="Intermediate"</formula>
    </cfRule>
    <cfRule type="beginsWith" dxfId="1812" priority="481" stopIfTrue="1" operator="beginsWith" text="Basic">
      <formula>LEFT(A97,LEN("Basic"))="Basic"</formula>
    </cfRule>
    <cfRule type="beginsWith" dxfId="1811" priority="482" stopIfTrue="1" operator="beginsWith" text="Required">
      <formula>LEFT(A97,LEN("Required"))="Required"</formula>
    </cfRule>
    <cfRule type="notContainsBlanks" dxfId="1810" priority="483" stopIfTrue="1">
      <formula>LEN(TRIM(A97))&gt;0</formula>
    </cfRule>
  </conditionalFormatting>
  <conditionalFormatting sqref="A98">
    <cfRule type="beginsWith" dxfId="1809" priority="470" stopIfTrue="1" operator="beginsWith" text="Exceptional">
      <formula>LEFT(A98,LEN("Exceptional"))="Exceptional"</formula>
    </cfRule>
    <cfRule type="beginsWith" dxfId="1808" priority="471" stopIfTrue="1" operator="beginsWith" text="Professional">
      <formula>LEFT(A98,LEN("Professional"))="Professional"</formula>
    </cfRule>
    <cfRule type="beginsWith" dxfId="1807" priority="472" stopIfTrue="1" operator="beginsWith" text="Advanced">
      <formula>LEFT(A98,LEN("Advanced"))="Advanced"</formula>
    </cfRule>
    <cfRule type="beginsWith" dxfId="1806" priority="473" stopIfTrue="1" operator="beginsWith" text="Intermediate">
      <formula>LEFT(A98,LEN("Intermediate"))="Intermediate"</formula>
    </cfRule>
    <cfRule type="beginsWith" dxfId="1805" priority="474" stopIfTrue="1" operator="beginsWith" text="Basic">
      <formula>LEFT(A98,LEN("Basic"))="Basic"</formula>
    </cfRule>
    <cfRule type="beginsWith" dxfId="1804" priority="475" stopIfTrue="1" operator="beginsWith" text="Required">
      <formula>LEFT(A98,LEN("Required"))="Required"</formula>
    </cfRule>
    <cfRule type="notContainsBlanks" dxfId="1803" priority="476" stopIfTrue="1">
      <formula>LEN(TRIM(A98))&gt;0</formula>
    </cfRule>
  </conditionalFormatting>
  <conditionalFormatting sqref="A108">
    <cfRule type="beginsWith" dxfId="1802" priority="463" stopIfTrue="1" operator="beginsWith" text="Exceptional">
      <formula>LEFT(A108,LEN("Exceptional"))="Exceptional"</formula>
    </cfRule>
    <cfRule type="beginsWith" dxfId="1801" priority="464" stopIfTrue="1" operator="beginsWith" text="Professional">
      <formula>LEFT(A108,LEN("Professional"))="Professional"</formula>
    </cfRule>
    <cfRule type="beginsWith" dxfId="1800" priority="465" stopIfTrue="1" operator="beginsWith" text="Advanced">
      <formula>LEFT(A108,LEN("Advanced"))="Advanced"</formula>
    </cfRule>
    <cfRule type="beginsWith" dxfId="1799" priority="466" stopIfTrue="1" operator="beginsWith" text="Intermediate">
      <formula>LEFT(A108,LEN("Intermediate"))="Intermediate"</formula>
    </cfRule>
    <cfRule type="beginsWith" dxfId="1798" priority="467" stopIfTrue="1" operator="beginsWith" text="Basic">
      <formula>LEFT(A108,LEN("Basic"))="Basic"</formula>
    </cfRule>
    <cfRule type="beginsWith" dxfId="1797" priority="468" stopIfTrue="1" operator="beginsWith" text="Required">
      <formula>LEFT(A108,LEN("Required"))="Required"</formula>
    </cfRule>
    <cfRule type="notContainsBlanks" dxfId="1796" priority="469" stopIfTrue="1">
      <formula>LEN(TRIM(A108))&gt;0</formula>
    </cfRule>
  </conditionalFormatting>
  <conditionalFormatting sqref="A126">
    <cfRule type="beginsWith" dxfId="1795" priority="456" stopIfTrue="1" operator="beginsWith" text="Exceptional">
      <formula>LEFT(A126,LEN("Exceptional"))="Exceptional"</formula>
    </cfRule>
    <cfRule type="beginsWith" dxfId="1794" priority="457" stopIfTrue="1" operator="beginsWith" text="Professional">
      <formula>LEFT(A126,LEN("Professional"))="Professional"</formula>
    </cfRule>
    <cfRule type="beginsWith" dxfId="1793" priority="458" stopIfTrue="1" operator="beginsWith" text="Advanced">
      <formula>LEFT(A126,LEN("Advanced"))="Advanced"</formula>
    </cfRule>
    <cfRule type="beginsWith" dxfId="1792" priority="459" stopIfTrue="1" operator="beginsWith" text="Intermediate">
      <formula>LEFT(A126,LEN("Intermediate"))="Intermediate"</formula>
    </cfRule>
    <cfRule type="beginsWith" dxfId="1791" priority="460" stopIfTrue="1" operator="beginsWith" text="Basic">
      <formula>LEFT(A126,LEN("Basic"))="Basic"</formula>
    </cfRule>
    <cfRule type="beginsWith" dxfId="1790" priority="461" stopIfTrue="1" operator="beginsWith" text="Required">
      <formula>LEFT(A126,LEN("Required"))="Required"</formula>
    </cfRule>
    <cfRule type="notContainsBlanks" dxfId="1789" priority="462" stopIfTrue="1">
      <formula>LEN(TRIM(A126))&gt;0</formula>
    </cfRule>
  </conditionalFormatting>
  <conditionalFormatting sqref="A127">
    <cfRule type="beginsWith" dxfId="1788" priority="449" stopIfTrue="1" operator="beginsWith" text="Exceptional">
      <formula>LEFT(A127,LEN("Exceptional"))="Exceptional"</formula>
    </cfRule>
    <cfRule type="beginsWith" dxfId="1787" priority="450" stopIfTrue="1" operator="beginsWith" text="Professional">
      <formula>LEFT(A127,LEN("Professional"))="Professional"</formula>
    </cfRule>
    <cfRule type="beginsWith" dxfId="1786" priority="451" stopIfTrue="1" operator="beginsWith" text="Advanced">
      <formula>LEFT(A127,LEN("Advanced"))="Advanced"</formula>
    </cfRule>
    <cfRule type="beginsWith" dxfId="1785" priority="452" stopIfTrue="1" operator="beginsWith" text="Intermediate">
      <formula>LEFT(A127,LEN("Intermediate"))="Intermediate"</formula>
    </cfRule>
    <cfRule type="beginsWith" dxfId="1784" priority="453" stopIfTrue="1" operator="beginsWith" text="Basic">
      <formula>LEFT(A127,LEN("Basic"))="Basic"</formula>
    </cfRule>
    <cfRule type="beginsWith" dxfId="1783" priority="454" stopIfTrue="1" operator="beginsWith" text="Required">
      <formula>LEFT(A127,LEN("Required"))="Required"</formula>
    </cfRule>
    <cfRule type="notContainsBlanks" dxfId="1782" priority="455" stopIfTrue="1">
      <formula>LEN(TRIM(A127))&gt;0</formula>
    </cfRule>
  </conditionalFormatting>
  <conditionalFormatting sqref="F18 F20 F27 F23">
    <cfRule type="beginsWith" dxfId="1781" priority="434" stopIfTrue="1" operator="beginsWith" text="Not Applicable">
      <formula>LEFT(F18,LEN("Not Applicable"))="Not Applicable"</formula>
    </cfRule>
    <cfRule type="beginsWith" dxfId="1780" priority="435" stopIfTrue="1" operator="beginsWith" text="Waived">
      <formula>LEFT(F18,LEN("Waived"))="Waived"</formula>
    </cfRule>
    <cfRule type="beginsWith" dxfId="1779" priority="436" stopIfTrue="1" operator="beginsWith" text="Pre-Passed">
      <formula>LEFT(F18,LEN("Pre-Passed"))="Pre-Passed"</formula>
    </cfRule>
    <cfRule type="beginsWith" dxfId="1778" priority="437" stopIfTrue="1" operator="beginsWith" text="Completed">
      <formula>LEFT(F18,LEN("Completed"))="Completed"</formula>
    </cfRule>
    <cfRule type="beginsWith" dxfId="1777" priority="438" stopIfTrue="1" operator="beginsWith" text="Partial">
      <formula>LEFT(F18,LEN("Partial"))="Partial"</formula>
    </cfRule>
    <cfRule type="beginsWith" dxfId="1776" priority="439" stopIfTrue="1" operator="beginsWith" text="Missing">
      <formula>LEFT(F18,LEN("Missing"))="Missing"</formula>
    </cfRule>
    <cfRule type="beginsWith" dxfId="1775" priority="440" stopIfTrue="1" operator="beginsWith" text="Untested">
      <formula>LEFT(F18,LEN("Untested"))="Untested"</formula>
    </cfRule>
    <cfRule type="notContainsBlanks" dxfId="1774" priority="448" stopIfTrue="1">
      <formula>LEN(TRIM(F18))&gt;0</formula>
    </cfRule>
  </conditionalFormatting>
  <conditionalFormatting sqref="F25">
    <cfRule type="beginsWith" dxfId="1773" priority="426" stopIfTrue="1" operator="beginsWith" text="Not Applicable">
      <formula>LEFT(F25,LEN("Not Applicable"))="Not Applicable"</formula>
    </cfRule>
    <cfRule type="beginsWith" dxfId="1772" priority="427" stopIfTrue="1" operator="beginsWith" text="Waived">
      <formula>LEFT(F25,LEN("Waived"))="Waived"</formula>
    </cfRule>
    <cfRule type="beginsWith" dxfId="1771" priority="428" stopIfTrue="1" operator="beginsWith" text="Pre-Passed">
      <formula>LEFT(F25,LEN("Pre-Passed"))="Pre-Passed"</formula>
    </cfRule>
    <cfRule type="beginsWith" dxfId="1770" priority="429" stopIfTrue="1" operator="beginsWith" text="Completed">
      <formula>LEFT(F25,LEN("Completed"))="Completed"</formula>
    </cfRule>
    <cfRule type="beginsWith" dxfId="1769" priority="430" stopIfTrue="1" operator="beginsWith" text="Partial">
      <formula>LEFT(F25,LEN("Partial"))="Partial"</formula>
    </cfRule>
    <cfRule type="beginsWith" dxfId="1768" priority="431" stopIfTrue="1" operator="beginsWith" text="Missing">
      <formula>LEFT(F25,LEN("Missing"))="Missing"</formula>
    </cfRule>
    <cfRule type="beginsWith" dxfId="1767" priority="432" stopIfTrue="1" operator="beginsWith" text="Untested">
      <formula>LEFT(F25,LEN("Untested"))="Untested"</formula>
    </cfRule>
    <cfRule type="notContainsBlanks" dxfId="1766" priority="433" stopIfTrue="1">
      <formula>LEN(TRIM(F25))&gt;0</formula>
    </cfRule>
  </conditionalFormatting>
  <conditionalFormatting sqref="F30">
    <cfRule type="beginsWith" dxfId="1765" priority="410" stopIfTrue="1" operator="beginsWith" text="Not Applicable">
      <formula>LEFT(F30,LEN("Not Applicable"))="Not Applicable"</formula>
    </cfRule>
    <cfRule type="beginsWith" dxfId="1764" priority="411" stopIfTrue="1" operator="beginsWith" text="Waived">
      <formula>LEFT(F30,LEN("Waived"))="Waived"</formula>
    </cfRule>
    <cfRule type="beginsWith" dxfId="1763" priority="412" stopIfTrue="1" operator="beginsWith" text="Pre-Passed">
      <formula>LEFT(F30,LEN("Pre-Passed"))="Pre-Passed"</formula>
    </cfRule>
    <cfRule type="beginsWith" dxfId="1762" priority="413" stopIfTrue="1" operator="beginsWith" text="Completed">
      <formula>LEFT(F30,LEN("Completed"))="Completed"</formula>
    </cfRule>
    <cfRule type="beginsWith" dxfId="1761" priority="414" stopIfTrue="1" operator="beginsWith" text="Partial">
      <formula>LEFT(F30,LEN("Partial"))="Partial"</formula>
    </cfRule>
    <cfRule type="beginsWith" dxfId="1760" priority="415" stopIfTrue="1" operator="beginsWith" text="Missing">
      <formula>LEFT(F30,LEN("Missing"))="Missing"</formula>
    </cfRule>
    <cfRule type="beginsWith" dxfId="1759" priority="416" stopIfTrue="1" operator="beginsWith" text="Untested">
      <formula>LEFT(F30,LEN("Untested"))="Untested"</formula>
    </cfRule>
    <cfRule type="notContainsBlanks" dxfId="1758" priority="417" stopIfTrue="1">
      <formula>LEN(TRIM(F30))&gt;0</formula>
    </cfRule>
  </conditionalFormatting>
  <conditionalFormatting sqref="A18">
    <cfRule type="beginsWith" dxfId="1757" priority="403" stopIfTrue="1" operator="beginsWith" text="Exceptional">
      <formula>LEFT(A18,LEN("Exceptional"))="Exceptional"</formula>
    </cfRule>
    <cfRule type="beginsWith" dxfId="1756" priority="404" stopIfTrue="1" operator="beginsWith" text="Professional">
      <formula>LEFT(A18,LEN("Professional"))="Professional"</formula>
    </cfRule>
    <cfRule type="beginsWith" dxfId="1755" priority="405" stopIfTrue="1" operator="beginsWith" text="Advanced">
      <formula>LEFT(A18,LEN("Advanced"))="Advanced"</formula>
    </cfRule>
    <cfRule type="beginsWith" dxfId="1754" priority="406" stopIfTrue="1" operator="beginsWith" text="Intermediate">
      <formula>LEFT(A18,LEN("Intermediate"))="Intermediate"</formula>
    </cfRule>
    <cfRule type="beginsWith" dxfId="1753" priority="407" stopIfTrue="1" operator="beginsWith" text="Basic">
      <formula>LEFT(A18,LEN("Basic"))="Basic"</formula>
    </cfRule>
    <cfRule type="beginsWith" dxfId="1752" priority="408" stopIfTrue="1" operator="beginsWith" text="Required">
      <formula>LEFT(A18,LEN("Required"))="Required"</formula>
    </cfRule>
    <cfRule type="notContainsBlanks" dxfId="1751" priority="409" stopIfTrue="1">
      <formula>LEN(TRIM(A18))&gt;0</formula>
    </cfRule>
  </conditionalFormatting>
  <conditionalFormatting sqref="F19 F21">
    <cfRule type="beginsWith" dxfId="1750" priority="395" stopIfTrue="1" operator="beginsWith" text="Not Applicable">
      <formula>LEFT(F19,LEN("Not Applicable"))="Not Applicable"</formula>
    </cfRule>
    <cfRule type="beginsWith" dxfId="1749" priority="396" stopIfTrue="1" operator="beginsWith" text="Waived">
      <formula>LEFT(F19,LEN("Waived"))="Waived"</formula>
    </cfRule>
    <cfRule type="beginsWith" dxfId="1748" priority="397" stopIfTrue="1" operator="beginsWith" text="Pre-Passed">
      <formula>LEFT(F19,LEN("Pre-Passed"))="Pre-Passed"</formula>
    </cfRule>
    <cfRule type="beginsWith" dxfId="1747" priority="398" stopIfTrue="1" operator="beginsWith" text="Completed">
      <formula>LEFT(F19,LEN("Completed"))="Completed"</formula>
    </cfRule>
    <cfRule type="beginsWith" dxfId="1746" priority="399" stopIfTrue="1" operator="beginsWith" text="Partial">
      <formula>LEFT(F19,LEN("Partial"))="Partial"</formula>
    </cfRule>
    <cfRule type="beginsWith" dxfId="1745" priority="400" stopIfTrue="1" operator="beginsWith" text="Missing">
      <formula>LEFT(F19,LEN("Missing"))="Missing"</formula>
    </cfRule>
    <cfRule type="beginsWith" dxfId="1744" priority="401" stopIfTrue="1" operator="beginsWith" text="Untested">
      <formula>LEFT(F19,LEN("Untested"))="Untested"</formula>
    </cfRule>
    <cfRule type="notContainsBlanks" dxfId="1743" priority="402" stopIfTrue="1">
      <formula>LEN(TRIM(F19))&gt;0</formula>
    </cfRule>
  </conditionalFormatting>
  <conditionalFormatting sqref="F31">
    <cfRule type="beginsWith" dxfId="1742" priority="371" stopIfTrue="1" operator="beginsWith" text="Not Applicable">
      <formula>LEFT(F31,LEN("Not Applicable"))="Not Applicable"</formula>
    </cfRule>
    <cfRule type="beginsWith" dxfId="1741" priority="372" stopIfTrue="1" operator="beginsWith" text="Waived">
      <formula>LEFT(F31,LEN("Waived"))="Waived"</formula>
    </cfRule>
    <cfRule type="beginsWith" dxfId="1740" priority="373" stopIfTrue="1" operator="beginsWith" text="Pre-Passed">
      <formula>LEFT(F31,LEN("Pre-Passed"))="Pre-Passed"</formula>
    </cfRule>
    <cfRule type="beginsWith" dxfId="1739" priority="374" stopIfTrue="1" operator="beginsWith" text="Completed">
      <formula>LEFT(F31,LEN("Completed"))="Completed"</formula>
    </cfRule>
    <cfRule type="beginsWith" dxfId="1738" priority="375" stopIfTrue="1" operator="beginsWith" text="Partial">
      <formula>LEFT(F31,LEN("Partial"))="Partial"</formula>
    </cfRule>
    <cfRule type="beginsWith" dxfId="1737" priority="376" stopIfTrue="1" operator="beginsWith" text="Missing">
      <formula>LEFT(F31,LEN("Missing"))="Missing"</formula>
    </cfRule>
    <cfRule type="beginsWith" dxfId="1736" priority="377" stopIfTrue="1" operator="beginsWith" text="Untested">
      <formula>LEFT(F31,LEN("Untested"))="Untested"</formula>
    </cfRule>
    <cfRule type="notContainsBlanks" dxfId="1735" priority="378" stopIfTrue="1">
      <formula>LEN(TRIM(F31))&gt;0</formula>
    </cfRule>
  </conditionalFormatting>
  <conditionalFormatting sqref="A31">
    <cfRule type="beginsWith" dxfId="1734" priority="364" stopIfTrue="1" operator="beginsWith" text="Exceptional">
      <formula>LEFT(A31,LEN("Exceptional"))="Exceptional"</formula>
    </cfRule>
    <cfRule type="beginsWith" dxfId="1733" priority="365" stopIfTrue="1" operator="beginsWith" text="Professional">
      <formula>LEFT(A31,LEN("Professional"))="Professional"</formula>
    </cfRule>
    <cfRule type="beginsWith" dxfId="1732" priority="366" stopIfTrue="1" operator="beginsWith" text="Advanced">
      <formula>LEFT(A31,LEN("Advanced"))="Advanced"</formula>
    </cfRule>
    <cfRule type="beginsWith" dxfId="1731" priority="367" stopIfTrue="1" operator="beginsWith" text="Intermediate">
      <formula>LEFT(A31,LEN("Intermediate"))="Intermediate"</formula>
    </cfRule>
    <cfRule type="beginsWith" dxfId="1730" priority="368" stopIfTrue="1" operator="beginsWith" text="Basic">
      <formula>LEFT(A31,LEN("Basic"))="Basic"</formula>
    </cfRule>
    <cfRule type="beginsWith" dxfId="1729" priority="369" stopIfTrue="1" operator="beginsWith" text="Required">
      <formula>LEFT(A31,LEN("Required"))="Required"</formula>
    </cfRule>
    <cfRule type="notContainsBlanks" dxfId="1728" priority="370" stopIfTrue="1">
      <formula>LEN(TRIM(A31))&gt;0</formula>
    </cfRule>
  </conditionalFormatting>
  <conditionalFormatting sqref="E17">
    <cfRule type="beginsWith" dxfId="1727" priority="356" stopIfTrue="1" operator="beginsWith" text="Not Applicable">
      <formula>LEFT(E17,LEN("Not Applicable"))="Not Applicable"</formula>
    </cfRule>
    <cfRule type="beginsWith" dxfId="1726" priority="357" stopIfTrue="1" operator="beginsWith" text="Waived">
      <formula>LEFT(E17,LEN("Waived"))="Waived"</formula>
    </cfRule>
    <cfRule type="beginsWith" dxfId="1725" priority="358" stopIfTrue="1" operator="beginsWith" text="Pre-Passed">
      <formula>LEFT(E17,LEN("Pre-Passed"))="Pre-Passed"</formula>
    </cfRule>
    <cfRule type="beginsWith" dxfId="1724" priority="359" stopIfTrue="1" operator="beginsWith" text="Completed">
      <formula>LEFT(E17,LEN("Completed"))="Completed"</formula>
    </cfRule>
    <cfRule type="beginsWith" dxfId="1723" priority="360" stopIfTrue="1" operator="beginsWith" text="Partial">
      <formula>LEFT(E17,LEN("Partial"))="Partial"</formula>
    </cfRule>
    <cfRule type="beginsWith" dxfId="1722" priority="361" stopIfTrue="1" operator="beginsWith" text="Missing">
      <formula>LEFT(E17,LEN("Missing"))="Missing"</formula>
    </cfRule>
    <cfRule type="beginsWith" dxfId="1721" priority="362" stopIfTrue="1" operator="beginsWith" text="Untested">
      <formula>LEFT(E17,LEN("Untested"))="Untested"</formula>
    </cfRule>
    <cfRule type="notContainsBlanks" dxfId="1720" priority="363" stopIfTrue="1">
      <formula>LEN(TRIM(E17))&gt;0</formula>
    </cfRule>
  </conditionalFormatting>
  <conditionalFormatting sqref="F17">
    <cfRule type="beginsWith" dxfId="1719" priority="348" stopIfTrue="1" operator="beginsWith" text="Not Applicable">
      <formula>LEFT(F17,LEN("Not Applicable"))="Not Applicable"</formula>
    </cfRule>
    <cfRule type="beginsWith" dxfId="1718" priority="349" stopIfTrue="1" operator="beginsWith" text="Waived">
      <formula>LEFT(F17,LEN("Waived"))="Waived"</formula>
    </cfRule>
    <cfRule type="beginsWith" dxfId="1717" priority="350" stopIfTrue="1" operator="beginsWith" text="Pre-Passed">
      <formula>LEFT(F17,LEN("Pre-Passed"))="Pre-Passed"</formula>
    </cfRule>
    <cfRule type="beginsWith" dxfId="1716" priority="351" stopIfTrue="1" operator="beginsWith" text="Completed">
      <formula>LEFT(F17,LEN("Completed"))="Completed"</formula>
    </cfRule>
    <cfRule type="beginsWith" dxfId="1715" priority="352" stopIfTrue="1" operator="beginsWith" text="Partial">
      <formula>LEFT(F17,LEN("Partial"))="Partial"</formula>
    </cfRule>
    <cfRule type="beginsWith" dxfId="1714" priority="353" stopIfTrue="1" operator="beginsWith" text="Missing">
      <formula>LEFT(F17,LEN("Missing"))="Missing"</formula>
    </cfRule>
    <cfRule type="beginsWith" dxfId="1713" priority="354" stopIfTrue="1" operator="beginsWith" text="Untested">
      <formula>LEFT(F17,LEN("Untested"))="Untested"</formula>
    </cfRule>
    <cfRule type="notContainsBlanks" dxfId="1712" priority="355" stopIfTrue="1">
      <formula>LEN(TRIM(F17))&gt;0</formula>
    </cfRule>
  </conditionalFormatting>
  <conditionalFormatting sqref="A26">
    <cfRule type="beginsWith" dxfId="1711" priority="341" stopIfTrue="1" operator="beginsWith" text="Exceptional">
      <formula>LEFT(A26,LEN("Exceptional"))="Exceptional"</formula>
    </cfRule>
    <cfRule type="beginsWith" dxfId="1710" priority="342" stopIfTrue="1" operator="beginsWith" text="Professional">
      <formula>LEFT(A26,LEN("Professional"))="Professional"</formula>
    </cfRule>
    <cfRule type="beginsWith" dxfId="1709" priority="343" stopIfTrue="1" operator="beginsWith" text="Advanced">
      <formula>LEFT(A26,LEN("Advanced"))="Advanced"</formula>
    </cfRule>
    <cfRule type="beginsWith" dxfId="1708" priority="344" stopIfTrue="1" operator="beginsWith" text="Intermediate">
      <formula>LEFT(A26,LEN("Intermediate"))="Intermediate"</formula>
    </cfRule>
    <cfRule type="beginsWith" dxfId="1707" priority="345" stopIfTrue="1" operator="beginsWith" text="Basic">
      <formula>LEFT(A26,LEN("Basic"))="Basic"</formula>
    </cfRule>
    <cfRule type="beginsWith" dxfId="1706" priority="346" stopIfTrue="1" operator="beginsWith" text="Required">
      <formula>LEFT(A26,LEN("Required"))="Required"</formula>
    </cfRule>
    <cfRule type="notContainsBlanks" dxfId="1705" priority="347" stopIfTrue="1">
      <formula>LEN(TRIM(A26))&gt;0</formula>
    </cfRule>
  </conditionalFormatting>
  <conditionalFormatting sqref="F26">
    <cfRule type="beginsWith" dxfId="1704" priority="333" stopIfTrue="1" operator="beginsWith" text="Not Applicable">
      <formula>LEFT(F26,LEN("Not Applicable"))="Not Applicable"</formula>
    </cfRule>
    <cfRule type="beginsWith" dxfId="1703" priority="334" stopIfTrue="1" operator="beginsWith" text="Waived">
      <formula>LEFT(F26,LEN("Waived"))="Waived"</formula>
    </cfRule>
    <cfRule type="beginsWith" dxfId="1702" priority="335" stopIfTrue="1" operator="beginsWith" text="Pre-Passed">
      <formula>LEFT(F26,LEN("Pre-Passed"))="Pre-Passed"</formula>
    </cfRule>
    <cfRule type="beginsWith" dxfId="1701" priority="336" stopIfTrue="1" operator="beginsWith" text="Completed">
      <formula>LEFT(F26,LEN("Completed"))="Completed"</formula>
    </cfRule>
    <cfRule type="beginsWith" dxfId="1700" priority="337" stopIfTrue="1" operator="beginsWith" text="Partial">
      <formula>LEFT(F26,LEN("Partial"))="Partial"</formula>
    </cfRule>
    <cfRule type="beginsWith" dxfId="1699" priority="338" stopIfTrue="1" operator="beginsWith" text="Missing">
      <formula>LEFT(F26,LEN("Missing"))="Missing"</formula>
    </cfRule>
    <cfRule type="beginsWith" dxfId="1698" priority="339" stopIfTrue="1" operator="beginsWith" text="Untested">
      <formula>LEFT(F26,LEN("Untested"))="Untested"</formula>
    </cfRule>
    <cfRule type="notContainsBlanks" dxfId="1697" priority="340" stopIfTrue="1">
      <formula>LEN(TRIM(F26))&gt;0</formula>
    </cfRule>
  </conditionalFormatting>
  <conditionalFormatting sqref="A29">
    <cfRule type="beginsWith" dxfId="1696" priority="326" stopIfTrue="1" operator="beginsWith" text="Exceptional">
      <formula>LEFT(A29,LEN("Exceptional"))="Exceptional"</formula>
    </cfRule>
    <cfRule type="beginsWith" dxfId="1695" priority="327" stopIfTrue="1" operator="beginsWith" text="Professional">
      <formula>LEFT(A29,LEN("Professional"))="Professional"</formula>
    </cfRule>
    <cfRule type="beginsWith" dxfId="1694" priority="328" stopIfTrue="1" operator="beginsWith" text="Advanced">
      <formula>LEFT(A29,LEN("Advanced"))="Advanced"</formula>
    </cfRule>
    <cfRule type="beginsWith" dxfId="1693" priority="329" stopIfTrue="1" operator="beginsWith" text="Intermediate">
      <formula>LEFT(A29,LEN("Intermediate"))="Intermediate"</formula>
    </cfRule>
    <cfRule type="beginsWith" dxfId="1692" priority="330" stopIfTrue="1" operator="beginsWith" text="Basic">
      <formula>LEFT(A29,LEN("Basic"))="Basic"</formula>
    </cfRule>
    <cfRule type="beginsWith" dxfId="1691" priority="331" stopIfTrue="1" operator="beginsWith" text="Required">
      <formula>LEFT(A29,LEN("Required"))="Required"</formula>
    </cfRule>
    <cfRule type="notContainsBlanks" dxfId="1690" priority="332" stopIfTrue="1">
      <formula>LEN(TRIM(A29))&gt;0</formula>
    </cfRule>
  </conditionalFormatting>
  <conditionalFormatting sqref="F29">
    <cfRule type="beginsWith" dxfId="1689" priority="318" stopIfTrue="1" operator="beginsWith" text="Not Applicable">
      <formula>LEFT(F29,LEN("Not Applicable"))="Not Applicable"</formula>
    </cfRule>
    <cfRule type="beginsWith" dxfId="1688" priority="319" stopIfTrue="1" operator="beginsWith" text="Waived">
      <formula>LEFT(F29,LEN("Waived"))="Waived"</formula>
    </cfRule>
    <cfRule type="beginsWith" dxfId="1687" priority="320" stopIfTrue="1" operator="beginsWith" text="Pre-Passed">
      <formula>LEFT(F29,LEN("Pre-Passed"))="Pre-Passed"</formula>
    </cfRule>
    <cfRule type="beginsWith" dxfId="1686" priority="321" stopIfTrue="1" operator="beginsWith" text="Completed">
      <formula>LEFT(F29,LEN("Completed"))="Completed"</formula>
    </cfRule>
    <cfRule type="beginsWith" dxfId="1685" priority="322" stopIfTrue="1" operator="beginsWith" text="Partial">
      <formula>LEFT(F29,LEN("Partial"))="Partial"</formula>
    </cfRule>
    <cfRule type="beginsWith" dxfId="1684" priority="323" stopIfTrue="1" operator="beginsWith" text="Missing">
      <formula>LEFT(F29,LEN("Missing"))="Missing"</formula>
    </cfRule>
    <cfRule type="beginsWith" dxfId="1683" priority="324" stopIfTrue="1" operator="beginsWith" text="Untested">
      <formula>LEFT(F29,LEN("Untested"))="Untested"</formula>
    </cfRule>
    <cfRule type="notContainsBlanks" dxfId="1682" priority="325" stopIfTrue="1">
      <formula>LEN(TRIM(F29))&gt;0</formula>
    </cfRule>
  </conditionalFormatting>
  <conditionalFormatting sqref="A24">
    <cfRule type="beginsWith" dxfId="1681" priority="311" stopIfTrue="1" operator="beginsWith" text="Exceptional">
      <formula>LEFT(A24,LEN("Exceptional"))="Exceptional"</formula>
    </cfRule>
    <cfRule type="beginsWith" dxfId="1680" priority="312" stopIfTrue="1" operator="beginsWith" text="Professional">
      <formula>LEFT(A24,LEN("Professional"))="Professional"</formula>
    </cfRule>
    <cfRule type="beginsWith" dxfId="1679" priority="313" stopIfTrue="1" operator="beginsWith" text="Advanced">
      <formula>LEFT(A24,LEN("Advanced"))="Advanced"</formula>
    </cfRule>
    <cfRule type="beginsWith" dxfId="1678" priority="314" stopIfTrue="1" operator="beginsWith" text="Intermediate">
      <formula>LEFT(A24,LEN("Intermediate"))="Intermediate"</formula>
    </cfRule>
    <cfRule type="beginsWith" dxfId="1677" priority="315" stopIfTrue="1" operator="beginsWith" text="Basic">
      <formula>LEFT(A24,LEN("Basic"))="Basic"</formula>
    </cfRule>
    <cfRule type="beginsWith" dxfId="1676" priority="316" stopIfTrue="1" operator="beginsWith" text="Required">
      <formula>LEFT(A24,LEN("Required"))="Required"</formula>
    </cfRule>
    <cfRule type="notContainsBlanks" dxfId="1675" priority="317" stopIfTrue="1">
      <formula>LEN(TRIM(A24))&gt;0</formula>
    </cfRule>
  </conditionalFormatting>
  <conditionalFormatting sqref="F24">
    <cfRule type="beginsWith" dxfId="1674" priority="303" stopIfTrue="1" operator="beginsWith" text="Not Applicable">
      <formula>LEFT(F24,LEN("Not Applicable"))="Not Applicable"</formula>
    </cfRule>
    <cfRule type="beginsWith" dxfId="1673" priority="304" stopIfTrue="1" operator="beginsWith" text="Waived">
      <formula>LEFT(F24,LEN("Waived"))="Waived"</formula>
    </cfRule>
    <cfRule type="beginsWith" dxfId="1672" priority="305" stopIfTrue="1" operator="beginsWith" text="Pre-Passed">
      <formula>LEFT(F24,LEN("Pre-Passed"))="Pre-Passed"</formula>
    </cfRule>
    <cfRule type="beginsWith" dxfId="1671" priority="306" stopIfTrue="1" operator="beginsWith" text="Completed">
      <formula>LEFT(F24,LEN("Completed"))="Completed"</formula>
    </cfRule>
    <cfRule type="beginsWith" dxfId="1670" priority="307" stopIfTrue="1" operator="beginsWith" text="Partial">
      <formula>LEFT(F24,LEN("Partial"))="Partial"</formula>
    </cfRule>
    <cfRule type="beginsWith" dxfId="1669" priority="308" stopIfTrue="1" operator="beginsWith" text="Missing">
      <formula>LEFT(F24,LEN("Missing"))="Missing"</formula>
    </cfRule>
    <cfRule type="beginsWith" dxfId="1668" priority="309" stopIfTrue="1" operator="beginsWith" text="Untested">
      <formula>LEFT(F24,LEN("Untested"))="Untested"</formula>
    </cfRule>
    <cfRule type="notContainsBlanks" dxfId="1667" priority="310" stopIfTrue="1">
      <formula>LEN(TRIM(F24))&gt;0</formula>
    </cfRule>
  </conditionalFormatting>
  <conditionalFormatting sqref="A28">
    <cfRule type="beginsWith" dxfId="1666" priority="296" stopIfTrue="1" operator="beginsWith" text="Exceptional">
      <formula>LEFT(A28,LEN("Exceptional"))="Exceptional"</formula>
    </cfRule>
    <cfRule type="beginsWith" dxfId="1665" priority="297" stopIfTrue="1" operator="beginsWith" text="Professional">
      <formula>LEFT(A28,LEN("Professional"))="Professional"</formula>
    </cfRule>
    <cfRule type="beginsWith" dxfId="1664" priority="298" stopIfTrue="1" operator="beginsWith" text="Advanced">
      <formula>LEFT(A28,LEN("Advanced"))="Advanced"</formula>
    </cfRule>
    <cfRule type="beginsWith" dxfId="1663" priority="299" stopIfTrue="1" operator="beginsWith" text="Intermediate">
      <formula>LEFT(A28,LEN("Intermediate"))="Intermediate"</formula>
    </cfRule>
    <cfRule type="beginsWith" dxfId="1662" priority="300" stopIfTrue="1" operator="beginsWith" text="Basic">
      <formula>LEFT(A28,LEN("Basic"))="Basic"</formula>
    </cfRule>
    <cfRule type="beginsWith" dxfId="1661" priority="301" stopIfTrue="1" operator="beginsWith" text="Required">
      <formula>LEFT(A28,LEN("Required"))="Required"</formula>
    </cfRule>
    <cfRule type="notContainsBlanks" dxfId="1660" priority="302" stopIfTrue="1">
      <formula>LEN(TRIM(A28))&gt;0</formula>
    </cfRule>
  </conditionalFormatting>
  <conditionalFormatting sqref="F28">
    <cfRule type="beginsWith" dxfId="1659" priority="288" stopIfTrue="1" operator="beginsWith" text="Not Applicable">
      <formula>LEFT(F28,LEN("Not Applicable"))="Not Applicable"</formula>
    </cfRule>
    <cfRule type="beginsWith" dxfId="1658" priority="289" stopIfTrue="1" operator="beginsWith" text="Waived">
      <formula>LEFT(F28,LEN("Waived"))="Waived"</formula>
    </cfRule>
    <cfRule type="beginsWith" dxfId="1657" priority="290" stopIfTrue="1" operator="beginsWith" text="Pre-Passed">
      <formula>LEFT(F28,LEN("Pre-Passed"))="Pre-Passed"</formula>
    </cfRule>
    <cfRule type="beginsWith" dxfId="1656" priority="291" stopIfTrue="1" operator="beginsWith" text="Completed">
      <formula>LEFT(F28,LEN("Completed"))="Completed"</formula>
    </cfRule>
    <cfRule type="beginsWith" dxfId="1655" priority="292" stopIfTrue="1" operator="beginsWith" text="Partial">
      <formula>LEFT(F28,LEN("Partial"))="Partial"</formula>
    </cfRule>
    <cfRule type="beginsWith" dxfId="1654" priority="293" stopIfTrue="1" operator="beginsWith" text="Missing">
      <formula>LEFT(F28,LEN("Missing"))="Missing"</formula>
    </cfRule>
    <cfRule type="beginsWith" dxfId="1653" priority="294" stopIfTrue="1" operator="beginsWith" text="Untested">
      <formula>LEFT(F28,LEN("Untested"))="Untested"</formula>
    </cfRule>
    <cfRule type="notContainsBlanks" dxfId="1652" priority="295" stopIfTrue="1">
      <formula>LEN(TRIM(F28))&gt;0</formula>
    </cfRule>
  </conditionalFormatting>
  <conditionalFormatting sqref="A22">
    <cfRule type="beginsWith" dxfId="1651" priority="281" stopIfTrue="1" operator="beginsWith" text="Exceptional">
      <formula>LEFT(A22,LEN("Exceptional"))="Exceptional"</formula>
    </cfRule>
    <cfRule type="beginsWith" dxfId="1650" priority="282" stopIfTrue="1" operator="beginsWith" text="Professional">
      <formula>LEFT(A22,LEN("Professional"))="Professional"</formula>
    </cfRule>
    <cfRule type="beginsWith" dxfId="1649" priority="283" stopIfTrue="1" operator="beginsWith" text="Advanced">
      <formula>LEFT(A22,LEN("Advanced"))="Advanced"</formula>
    </cfRule>
    <cfRule type="beginsWith" dxfId="1648" priority="284" stopIfTrue="1" operator="beginsWith" text="Intermediate">
      <formula>LEFT(A22,LEN("Intermediate"))="Intermediate"</formula>
    </cfRule>
    <cfRule type="beginsWith" dxfId="1647" priority="285" stopIfTrue="1" operator="beginsWith" text="Basic">
      <formula>LEFT(A22,LEN("Basic"))="Basic"</formula>
    </cfRule>
    <cfRule type="beginsWith" dxfId="1646" priority="286" stopIfTrue="1" operator="beginsWith" text="Required">
      <formula>LEFT(A22,LEN("Required"))="Required"</formula>
    </cfRule>
    <cfRule type="notContainsBlanks" dxfId="1645" priority="287" stopIfTrue="1">
      <formula>LEN(TRIM(A22))&gt;0</formula>
    </cfRule>
  </conditionalFormatting>
  <conditionalFormatting sqref="F22">
    <cfRule type="beginsWith" dxfId="1644" priority="273" stopIfTrue="1" operator="beginsWith" text="Not Applicable">
      <formula>LEFT(F22,LEN("Not Applicable"))="Not Applicable"</formula>
    </cfRule>
    <cfRule type="beginsWith" dxfId="1643" priority="274" stopIfTrue="1" operator="beginsWith" text="Waived">
      <formula>LEFT(F22,LEN("Waived"))="Waived"</formula>
    </cfRule>
    <cfRule type="beginsWith" dxfId="1642" priority="275" stopIfTrue="1" operator="beginsWith" text="Pre-Passed">
      <formula>LEFT(F22,LEN("Pre-Passed"))="Pre-Passed"</formula>
    </cfRule>
    <cfRule type="beginsWith" dxfId="1641" priority="276" stopIfTrue="1" operator="beginsWith" text="Completed">
      <formula>LEFT(F22,LEN("Completed"))="Completed"</formula>
    </cfRule>
    <cfRule type="beginsWith" dxfId="1640" priority="277" stopIfTrue="1" operator="beginsWith" text="Partial">
      <formula>LEFT(F22,LEN("Partial"))="Partial"</formula>
    </cfRule>
    <cfRule type="beginsWith" dxfId="1639" priority="278" stopIfTrue="1" operator="beginsWith" text="Missing">
      <formula>LEFT(F22,LEN("Missing"))="Missing"</formula>
    </cfRule>
    <cfRule type="beginsWith" dxfId="1638" priority="279" stopIfTrue="1" operator="beginsWith" text="Untested">
      <formula>LEFT(F22,LEN("Untested"))="Untested"</formula>
    </cfRule>
    <cfRule type="notContainsBlanks" dxfId="1637" priority="280" stopIfTrue="1">
      <formula>LEN(TRIM(F22))&gt;0</formula>
    </cfRule>
  </conditionalFormatting>
  <conditionalFormatting sqref="E11">
    <cfRule type="beginsWith" dxfId="1636" priority="233" stopIfTrue="1" operator="beginsWith" text="Not Applicable">
      <formula>LEFT(E11,LEN("Not Applicable"))="Not Applicable"</formula>
    </cfRule>
    <cfRule type="beginsWith" dxfId="1635" priority="234" stopIfTrue="1" operator="beginsWith" text="Waived">
      <formula>LEFT(E11,LEN("Waived"))="Waived"</formula>
    </cfRule>
    <cfRule type="beginsWith" dxfId="1634" priority="235" stopIfTrue="1" operator="beginsWith" text="Pre-Passed">
      <formula>LEFT(E11,LEN("Pre-Passed"))="Pre-Passed"</formula>
    </cfRule>
    <cfRule type="beginsWith" dxfId="1633" priority="236" stopIfTrue="1" operator="beginsWith" text="Completed">
      <formula>LEFT(E11,LEN("Completed"))="Completed"</formula>
    </cfRule>
    <cfRule type="beginsWith" dxfId="1632" priority="237" stopIfTrue="1" operator="beginsWith" text="Partial">
      <formula>LEFT(E11,LEN("Partial"))="Partial"</formula>
    </cfRule>
    <cfRule type="beginsWith" dxfId="1631" priority="238" stopIfTrue="1" operator="beginsWith" text="Missing">
      <formula>LEFT(E11,LEN("Missing"))="Missing"</formula>
    </cfRule>
    <cfRule type="beginsWith" dxfId="1630" priority="239" stopIfTrue="1" operator="beginsWith" text="Untested">
      <formula>LEFT(E11,LEN("Untested"))="Untested"</formula>
    </cfRule>
    <cfRule type="notContainsBlanks" dxfId="1629" priority="240" stopIfTrue="1">
      <formula>LEN(TRIM(E11))&gt;0</formula>
    </cfRule>
  </conditionalFormatting>
  <conditionalFormatting sqref="E12">
    <cfRule type="beginsWith" dxfId="1628" priority="225" stopIfTrue="1" operator="beginsWith" text="Not Applicable">
      <formula>LEFT(E12,LEN("Not Applicable"))="Not Applicable"</formula>
    </cfRule>
    <cfRule type="beginsWith" dxfId="1627" priority="226" stopIfTrue="1" operator="beginsWith" text="Waived">
      <formula>LEFT(E12,LEN("Waived"))="Waived"</formula>
    </cfRule>
    <cfRule type="beginsWith" dxfId="1626" priority="227" stopIfTrue="1" operator="beginsWith" text="Pre-Passed">
      <formula>LEFT(E12,LEN("Pre-Passed"))="Pre-Passed"</formula>
    </cfRule>
    <cfRule type="beginsWith" dxfId="1625" priority="228" stopIfTrue="1" operator="beginsWith" text="Completed">
      <formula>LEFT(E12,LEN("Completed"))="Completed"</formula>
    </cfRule>
    <cfRule type="beginsWith" dxfId="1624" priority="229" stopIfTrue="1" operator="beginsWith" text="Partial">
      <formula>LEFT(E12,LEN("Partial"))="Partial"</formula>
    </cfRule>
    <cfRule type="beginsWith" dxfId="1623" priority="230" stopIfTrue="1" operator="beginsWith" text="Missing">
      <formula>LEFT(E12,LEN("Missing"))="Missing"</formula>
    </cfRule>
    <cfRule type="beginsWith" dxfId="1622" priority="231" stopIfTrue="1" operator="beginsWith" text="Untested">
      <formula>LEFT(E12,LEN("Untested"))="Untested"</formula>
    </cfRule>
    <cfRule type="notContainsBlanks" dxfId="1621" priority="232" stopIfTrue="1">
      <formula>LEN(TRIM(E12))&gt;0</formula>
    </cfRule>
  </conditionalFormatting>
  <conditionalFormatting sqref="E13">
    <cfRule type="beginsWith" dxfId="1620" priority="217" stopIfTrue="1" operator="beginsWith" text="Not Applicable">
      <formula>LEFT(E13,LEN("Not Applicable"))="Not Applicable"</formula>
    </cfRule>
    <cfRule type="beginsWith" dxfId="1619" priority="218" stopIfTrue="1" operator="beginsWith" text="Waived">
      <formula>LEFT(E13,LEN("Waived"))="Waived"</formula>
    </cfRule>
    <cfRule type="beginsWith" dxfId="1618" priority="219" stopIfTrue="1" operator="beginsWith" text="Pre-Passed">
      <formula>LEFT(E13,LEN("Pre-Passed"))="Pre-Passed"</formula>
    </cfRule>
    <cfRule type="beginsWith" dxfId="1617" priority="220" stopIfTrue="1" operator="beginsWith" text="Completed">
      <formula>LEFT(E13,LEN("Completed"))="Completed"</formula>
    </cfRule>
    <cfRule type="beginsWith" dxfId="1616" priority="221" stopIfTrue="1" operator="beginsWith" text="Partial">
      <formula>LEFT(E13,LEN("Partial"))="Partial"</formula>
    </cfRule>
    <cfRule type="beginsWith" dxfId="1615" priority="222" stopIfTrue="1" operator="beginsWith" text="Missing">
      <formula>LEFT(E13,LEN("Missing"))="Missing"</formula>
    </cfRule>
    <cfRule type="beginsWith" dxfId="1614" priority="223" stopIfTrue="1" operator="beginsWith" text="Untested">
      <formula>LEFT(E13,LEN("Untested"))="Untested"</formula>
    </cfRule>
    <cfRule type="notContainsBlanks" dxfId="1613" priority="224" stopIfTrue="1">
      <formula>LEN(TRIM(E13))&gt;0</formula>
    </cfRule>
  </conditionalFormatting>
  <conditionalFormatting sqref="E14">
    <cfRule type="beginsWith" dxfId="1612" priority="209" stopIfTrue="1" operator="beginsWith" text="Not Applicable">
      <formula>LEFT(E14,LEN("Not Applicable"))="Not Applicable"</formula>
    </cfRule>
    <cfRule type="beginsWith" dxfId="1611" priority="210" stopIfTrue="1" operator="beginsWith" text="Waived">
      <formula>LEFT(E14,LEN("Waived"))="Waived"</formula>
    </cfRule>
    <cfRule type="beginsWith" dxfId="1610" priority="211" stopIfTrue="1" operator="beginsWith" text="Pre-Passed">
      <formula>LEFT(E14,LEN("Pre-Passed"))="Pre-Passed"</formula>
    </cfRule>
    <cfRule type="beginsWith" dxfId="1609" priority="212" stopIfTrue="1" operator="beginsWith" text="Completed">
      <formula>LEFT(E14,LEN("Completed"))="Completed"</formula>
    </cfRule>
    <cfRule type="beginsWith" dxfId="1608" priority="213" stopIfTrue="1" operator="beginsWith" text="Partial">
      <formula>LEFT(E14,LEN("Partial"))="Partial"</formula>
    </cfRule>
    <cfRule type="beginsWith" dxfId="1607" priority="214" stopIfTrue="1" operator="beginsWith" text="Missing">
      <formula>LEFT(E14,LEN("Missing"))="Missing"</formula>
    </cfRule>
    <cfRule type="beginsWith" dxfId="1606" priority="215" stopIfTrue="1" operator="beginsWith" text="Untested">
      <formula>LEFT(E14,LEN("Untested"))="Untested"</formula>
    </cfRule>
    <cfRule type="notContainsBlanks" dxfId="1605" priority="216" stopIfTrue="1">
      <formula>LEN(TRIM(E14))&gt;0</formula>
    </cfRule>
  </conditionalFormatting>
  <conditionalFormatting sqref="E15">
    <cfRule type="beginsWith" dxfId="1604" priority="201" stopIfTrue="1" operator="beginsWith" text="Not Applicable">
      <formula>LEFT(E15,LEN("Not Applicable"))="Not Applicable"</formula>
    </cfRule>
    <cfRule type="beginsWith" dxfId="1603" priority="202" stopIfTrue="1" operator="beginsWith" text="Waived">
      <formula>LEFT(E15,LEN("Waived"))="Waived"</formula>
    </cfRule>
    <cfRule type="beginsWith" dxfId="1602" priority="203" stopIfTrue="1" operator="beginsWith" text="Pre-Passed">
      <formula>LEFT(E15,LEN("Pre-Passed"))="Pre-Passed"</formula>
    </cfRule>
    <cfRule type="beginsWith" dxfId="1601" priority="204" stopIfTrue="1" operator="beginsWith" text="Completed">
      <formula>LEFT(E15,LEN("Completed"))="Completed"</formula>
    </cfRule>
    <cfRule type="beginsWith" dxfId="1600" priority="205" stopIfTrue="1" operator="beginsWith" text="Partial">
      <formula>LEFT(E15,LEN("Partial"))="Partial"</formula>
    </cfRule>
    <cfRule type="beginsWith" dxfId="1599" priority="206" stopIfTrue="1" operator="beginsWith" text="Missing">
      <formula>LEFT(E15,LEN("Missing"))="Missing"</formula>
    </cfRule>
    <cfRule type="beginsWith" dxfId="1598" priority="207" stopIfTrue="1" operator="beginsWith" text="Untested">
      <formula>LEFT(E15,LEN("Untested"))="Untested"</formula>
    </cfRule>
    <cfRule type="notContainsBlanks" dxfId="1597" priority="208" stopIfTrue="1">
      <formula>LEN(TRIM(E15))&gt;0</formula>
    </cfRule>
  </conditionalFormatting>
  <conditionalFormatting sqref="E16">
    <cfRule type="beginsWith" dxfId="1596" priority="193" stopIfTrue="1" operator="beginsWith" text="Not Applicable">
      <formula>LEFT(E16,LEN("Not Applicable"))="Not Applicable"</formula>
    </cfRule>
    <cfRule type="beginsWith" dxfId="1595" priority="194" stopIfTrue="1" operator="beginsWith" text="Waived">
      <formula>LEFT(E16,LEN("Waived"))="Waived"</formula>
    </cfRule>
    <cfRule type="beginsWith" dxfId="1594" priority="195" stopIfTrue="1" operator="beginsWith" text="Pre-Passed">
      <formula>LEFT(E16,LEN("Pre-Passed"))="Pre-Passed"</formula>
    </cfRule>
    <cfRule type="beginsWith" dxfId="1593" priority="196" stopIfTrue="1" operator="beginsWith" text="Completed">
      <formula>LEFT(E16,LEN("Completed"))="Completed"</formula>
    </cfRule>
    <cfRule type="beginsWith" dxfId="1592" priority="197" stopIfTrue="1" operator="beginsWith" text="Partial">
      <formula>LEFT(E16,LEN("Partial"))="Partial"</formula>
    </cfRule>
    <cfRule type="beginsWith" dxfId="1591" priority="198" stopIfTrue="1" operator="beginsWith" text="Missing">
      <formula>LEFT(E16,LEN("Missing"))="Missing"</formula>
    </cfRule>
    <cfRule type="beginsWith" dxfId="1590" priority="199" stopIfTrue="1" operator="beginsWith" text="Untested">
      <formula>LEFT(E16,LEN("Untested"))="Untested"</formula>
    </cfRule>
    <cfRule type="notContainsBlanks" dxfId="1589" priority="200" stopIfTrue="1">
      <formula>LEN(TRIM(E16))&gt;0</formula>
    </cfRule>
  </conditionalFormatting>
  <conditionalFormatting sqref="E18">
    <cfRule type="beginsWith" dxfId="1588" priority="185" stopIfTrue="1" operator="beginsWith" text="Not Applicable">
      <formula>LEFT(E18,LEN("Not Applicable"))="Not Applicable"</formula>
    </cfRule>
    <cfRule type="beginsWith" dxfId="1587" priority="186" stopIfTrue="1" operator="beginsWith" text="Waived">
      <formula>LEFT(E18,LEN("Waived"))="Waived"</formula>
    </cfRule>
    <cfRule type="beginsWith" dxfId="1586" priority="187" stopIfTrue="1" operator="beginsWith" text="Pre-Passed">
      <formula>LEFT(E18,LEN("Pre-Passed"))="Pre-Passed"</formula>
    </cfRule>
    <cfRule type="beginsWith" dxfId="1585" priority="188" stopIfTrue="1" operator="beginsWith" text="Completed">
      <formula>LEFT(E18,LEN("Completed"))="Completed"</formula>
    </cfRule>
    <cfRule type="beginsWith" dxfId="1584" priority="189" stopIfTrue="1" operator="beginsWith" text="Partial">
      <formula>LEFT(E18,LEN("Partial"))="Partial"</formula>
    </cfRule>
    <cfRule type="beginsWith" dxfId="1583" priority="190" stopIfTrue="1" operator="beginsWith" text="Missing">
      <formula>LEFT(E18,LEN("Missing"))="Missing"</formula>
    </cfRule>
    <cfRule type="beginsWith" dxfId="1582" priority="191" stopIfTrue="1" operator="beginsWith" text="Untested">
      <formula>LEFT(E18,LEN("Untested"))="Untested"</formula>
    </cfRule>
    <cfRule type="notContainsBlanks" dxfId="1581" priority="192" stopIfTrue="1">
      <formula>LEN(TRIM(E18))&gt;0</formula>
    </cfRule>
  </conditionalFormatting>
  <conditionalFormatting sqref="E19">
    <cfRule type="beginsWith" dxfId="1580" priority="177" stopIfTrue="1" operator="beginsWith" text="Not Applicable">
      <formula>LEFT(E19,LEN("Not Applicable"))="Not Applicable"</formula>
    </cfRule>
    <cfRule type="beginsWith" dxfId="1579" priority="178" stopIfTrue="1" operator="beginsWith" text="Waived">
      <formula>LEFT(E19,LEN("Waived"))="Waived"</formula>
    </cfRule>
    <cfRule type="beginsWith" dxfId="1578" priority="179" stopIfTrue="1" operator="beginsWith" text="Pre-Passed">
      <formula>LEFT(E19,LEN("Pre-Passed"))="Pre-Passed"</formula>
    </cfRule>
    <cfRule type="beginsWith" dxfId="1577" priority="180" stopIfTrue="1" operator="beginsWith" text="Completed">
      <formula>LEFT(E19,LEN("Completed"))="Completed"</formula>
    </cfRule>
    <cfRule type="beginsWith" dxfId="1576" priority="181" stopIfTrue="1" operator="beginsWith" text="Partial">
      <formula>LEFT(E19,LEN("Partial"))="Partial"</formula>
    </cfRule>
    <cfRule type="beginsWith" dxfId="1575" priority="182" stopIfTrue="1" operator="beginsWith" text="Missing">
      <formula>LEFT(E19,LEN("Missing"))="Missing"</formula>
    </cfRule>
    <cfRule type="beginsWith" dxfId="1574" priority="183" stopIfTrue="1" operator="beginsWith" text="Untested">
      <formula>LEFT(E19,LEN("Untested"))="Untested"</formula>
    </cfRule>
    <cfRule type="notContainsBlanks" dxfId="1573" priority="184" stopIfTrue="1">
      <formula>LEN(TRIM(E19))&gt;0</formula>
    </cfRule>
  </conditionalFormatting>
  <conditionalFormatting sqref="E20">
    <cfRule type="beginsWith" dxfId="1572" priority="169" stopIfTrue="1" operator="beginsWith" text="Not Applicable">
      <formula>LEFT(E20,LEN("Not Applicable"))="Not Applicable"</formula>
    </cfRule>
    <cfRule type="beginsWith" dxfId="1571" priority="170" stopIfTrue="1" operator="beginsWith" text="Waived">
      <formula>LEFT(E20,LEN("Waived"))="Waived"</formula>
    </cfRule>
    <cfRule type="beginsWith" dxfId="1570" priority="171" stopIfTrue="1" operator="beginsWith" text="Pre-Passed">
      <formula>LEFT(E20,LEN("Pre-Passed"))="Pre-Passed"</formula>
    </cfRule>
    <cfRule type="beginsWith" dxfId="1569" priority="172" stopIfTrue="1" operator="beginsWith" text="Completed">
      <formula>LEFT(E20,LEN("Completed"))="Completed"</formula>
    </cfRule>
    <cfRule type="beginsWith" dxfId="1568" priority="173" stopIfTrue="1" operator="beginsWith" text="Partial">
      <formula>LEFT(E20,LEN("Partial"))="Partial"</formula>
    </cfRule>
    <cfRule type="beginsWith" dxfId="1567" priority="174" stopIfTrue="1" operator="beginsWith" text="Missing">
      <formula>LEFT(E20,LEN("Missing"))="Missing"</formula>
    </cfRule>
    <cfRule type="beginsWith" dxfId="1566" priority="175" stopIfTrue="1" operator="beginsWith" text="Untested">
      <formula>LEFT(E20,LEN("Untested"))="Untested"</formula>
    </cfRule>
    <cfRule type="notContainsBlanks" dxfId="1565" priority="176" stopIfTrue="1">
      <formula>LEN(TRIM(E20))&gt;0</formula>
    </cfRule>
  </conditionalFormatting>
  <conditionalFormatting sqref="E21">
    <cfRule type="beginsWith" dxfId="1564" priority="161" stopIfTrue="1" operator="beginsWith" text="Not Applicable">
      <formula>LEFT(E21,LEN("Not Applicable"))="Not Applicable"</formula>
    </cfRule>
    <cfRule type="beginsWith" dxfId="1563" priority="162" stopIfTrue="1" operator="beginsWith" text="Waived">
      <formula>LEFT(E21,LEN("Waived"))="Waived"</formula>
    </cfRule>
    <cfRule type="beginsWith" dxfId="1562" priority="163" stopIfTrue="1" operator="beginsWith" text="Pre-Passed">
      <formula>LEFT(E21,LEN("Pre-Passed"))="Pre-Passed"</formula>
    </cfRule>
    <cfRule type="beginsWith" dxfId="1561" priority="164" stopIfTrue="1" operator="beginsWith" text="Completed">
      <formula>LEFT(E21,LEN("Completed"))="Completed"</formula>
    </cfRule>
    <cfRule type="beginsWith" dxfId="1560" priority="165" stopIfTrue="1" operator="beginsWith" text="Partial">
      <formula>LEFT(E21,LEN("Partial"))="Partial"</formula>
    </cfRule>
    <cfRule type="beginsWith" dxfId="1559" priority="166" stopIfTrue="1" operator="beginsWith" text="Missing">
      <formula>LEFT(E21,LEN("Missing"))="Missing"</formula>
    </cfRule>
    <cfRule type="beginsWith" dxfId="1558" priority="167" stopIfTrue="1" operator="beginsWith" text="Untested">
      <formula>LEFT(E21,LEN("Untested"))="Untested"</formula>
    </cfRule>
    <cfRule type="notContainsBlanks" dxfId="1557" priority="168" stopIfTrue="1">
      <formula>LEN(TRIM(E21))&gt;0</formula>
    </cfRule>
  </conditionalFormatting>
  <conditionalFormatting sqref="E22">
    <cfRule type="beginsWith" dxfId="1556" priority="153" stopIfTrue="1" operator="beginsWith" text="Not Applicable">
      <formula>LEFT(E22,LEN("Not Applicable"))="Not Applicable"</formula>
    </cfRule>
    <cfRule type="beginsWith" dxfId="1555" priority="154" stopIfTrue="1" operator="beginsWith" text="Waived">
      <formula>LEFT(E22,LEN("Waived"))="Waived"</formula>
    </cfRule>
    <cfRule type="beginsWith" dxfId="1554" priority="155" stopIfTrue="1" operator="beginsWith" text="Pre-Passed">
      <formula>LEFT(E22,LEN("Pre-Passed"))="Pre-Passed"</formula>
    </cfRule>
    <cfRule type="beginsWith" dxfId="1553" priority="156" stopIfTrue="1" operator="beginsWith" text="Completed">
      <formula>LEFT(E22,LEN("Completed"))="Completed"</formula>
    </cfRule>
    <cfRule type="beginsWith" dxfId="1552" priority="157" stopIfTrue="1" operator="beginsWith" text="Partial">
      <formula>LEFT(E22,LEN("Partial"))="Partial"</formula>
    </cfRule>
    <cfRule type="beginsWith" dxfId="1551" priority="158" stopIfTrue="1" operator="beginsWith" text="Missing">
      <formula>LEFT(E22,LEN("Missing"))="Missing"</formula>
    </cfRule>
    <cfRule type="beginsWith" dxfId="1550" priority="159" stopIfTrue="1" operator="beginsWith" text="Untested">
      <formula>LEFT(E22,LEN("Untested"))="Untested"</formula>
    </cfRule>
    <cfRule type="notContainsBlanks" dxfId="1549" priority="160" stopIfTrue="1">
      <formula>LEN(TRIM(E22))&gt;0</formula>
    </cfRule>
  </conditionalFormatting>
  <conditionalFormatting sqref="E23">
    <cfRule type="beginsWith" dxfId="1548" priority="145" stopIfTrue="1" operator="beginsWith" text="Not Applicable">
      <formula>LEFT(E23,LEN("Not Applicable"))="Not Applicable"</formula>
    </cfRule>
    <cfRule type="beginsWith" dxfId="1547" priority="146" stopIfTrue="1" operator="beginsWith" text="Waived">
      <formula>LEFT(E23,LEN("Waived"))="Waived"</formula>
    </cfRule>
    <cfRule type="beginsWith" dxfId="1546" priority="147" stopIfTrue="1" operator="beginsWith" text="Pre-Passed">
      <formula>LEFT(E23,LEN("Pre-Passed"))="Pre-Passed"</formula>
    </cfRule>
    <cfRule type="beginsWith" dxfId="1545" priority="148" stopIfTrue="1" operator="beginsWith" text="Completed">
      <formula>LEFT(E23,LEN("Completed"))="Completed"</formula>
    </cfRule>
    <cfRule type="beginsWith" dxfId="1544" priority="149" stopIfTrue="1" operator="beginsWith" text="Partial">
      <formula>LEFT(E23,LEN("Partial"))="Partial"</formula>
    </cfRule>
    <cfRule type="beginsWith" dxfId="1543" priority="150" stopIfTrue="1" operator="beginsWith" text="Missing">
      <formula>LEFT(E23,LEN("Missing"))="Missing"</formula>
    </cfRule>
    <cfRule type="beginsWith" dxfId="1542" priority="151" stopIfTrue="1" operator="beginsWith" text="Untested">
      <formula>LEFT(E23,LEN("Untested"))="Untested"</formula>
    </cfRule>
    <cfRule type="notContainsBlanks" dxfId="1541" priority="152" stopIfTrue="1">
      <formula>LEN(TRIM(E23))&gt;0</formula>
    </cfRule>
  </conditionalFormatting>
  <conditionalFormatting sqref="E24">
    <cfRule type="beginsWith" dxfId="1540" priority="137" stopIfTrue="1" operator="beginsWith" text="Not Applicable">
      <formula>LEFT(E24,LEN("Not Applicable"))="Not Applicable"</formula>
    </cfRule>
    <cfRule type="beginsWith" dxfId="1539" priority="138" stopIfTrue="1" operator="beginsWith" text="Waived">
      <formula>LEFT(E24,LEN("Waived"))="Waived"</formula>
    </cfRule>
    <cfRule type="beginsWith" dxfId="1538" priority="139" stopIfTrue="1" operator="beginsWith" text="Pre-Passed">
      <formula>LEFT(E24,LEN("Pre-Passed"))="Pre-Passed"</formula>
    </cfRule>
    <cfRule type="beginsWith" dxfId="1537" priority="140" stopIfTrue="1" operator="beginsWith" text="Completed">
      <formula>LEFT(E24,LEN("Completed"))="Completed"</formula>
    </cfRule>
    <cfRule type="beginsWith" dxfId="1536" priority="141" stopIfTrue="1" operator="beginsWith" text="Partial">
      <formula>LEFT(E24,LEN("Partial"))="Partial"</formula>
    </cfRule>
    <cfRule type="beginsWith" dxfId="1535" priority="142" stopIfTrue="1" operator="beginsWith" text="Missing">
      <formula>LEFT(E24,LEN("Missing"))="Missing"</formula>
    </cfRule>
    <cfRule type="beginsWith" dxfId="1534" priority="143" stopIfTrue="1" operator="beginsWith" text="Untested">
      <formula>LEFT(E24,LEN("Untested"))="Untested"</formula>
    </cfRule>
    <cfRule type="notContainsBlanks" dxfId="1533" priority="144" stopIfTrue="1">
      <formula>LEN(TRIM(E24))&gt;0</formula>
    </cfRule>
  </conditionalFormatting>
  <conditionalFormatting sqref="E25">
    <cfRule type="beginsWith" dxfId="1532" priority="129" stopIfTrue="1" operator="beginsWith" text="Not Applicable">
      <formula>LEFT(E25,LEN("Not Applicable"))="Not Applicable"</formula>
    </cfRule>
    <cfRule type="beginsWith" dxfId="1531" priority="130" stopIfTrue="1" operator="beginsWith" text="Waived">
      <formula>LEFT(E25,LEN("Waived"))="Waived"</formula>
    </cfRule>
    <cfRule type="beginsWith" dxfId="1530" priority="131" stopIfTrue="1" operator="beginsWith" text="Pre-Passed">
      <formula>LEFT(E25,LEN("Pre-Passed"))="Pre-Passed"</formula>
    </cfRule>
    <cfRule type="beginsWith" dxfId="1529" priority="132" stopIfTrue="1" operator="beginsWith" text="Completed">
      <formula>LEFT(E25,LEN("Completed"))="Completed"</formula>
    </cfRule>
    <cfRule type="beginsWith" dxfId="1528" priority="133" stopIfTrue="1" operator="beginsWith" text="Partial">
      <formula>LEFT(E25,LEN("Partial"))="Partial"</formula>
    </cfRule>
    <cfRule type="beginsWith" dxfId="1527" priority="134" stopIfTrue="1" operator="beginsWith" text="Missing">
      <formula>LEFT(E25,LEN("Missing"))="Missing"</formula>
    </cfRule>
    <cfRule type="beginsWith" dxfId="1526" priority="135" stopIfTrue="1" operator="beginsWith" text="Untested">
      <formula>LEFT(E25,LEN("Untested"))="Untested"</formula>
    </cfRule>
    <cfRule type="notContainsBlanks" dxfId="1525" priority="136" stopIfTrue="1">
      <formula>LEN(TRIM(E25))&gt;0</formula>
    </cfRule>
  </conditionalFormatting>
  <conditionalFormatting sqref="E26">
    <cfRule type="beginsWith" dxfId="1524" priority="121" stopIfTrue="1" operator="beginsWith" text="Not Applicable">
      <formula>LEFT(E26,LEN("Not Applicable"))="Not Applicable"</formula>
    </cfRule>
    <cfRule type="beginsWith" dxfId="1523" priority="122" stopIfTrue="1" operator="beginsWith" text="Waived">
      <formula>LEFT(E26,LEN("Waived"))="Waived"</formula>
    </cfRule>
    <cfRule type="beginsWith" dxfId="1522" priority="123" stopIfTrue="1" operator="beginsWith" text="Pre-Passed">
      <formula>LEFT(E26,LEN("Pre-Passed"))="Pre-Passed"</formula>
    </cfRule>
    <cfRule type="beginsWith" dxfId="1521" priority="124" stopIfTrue="1" operator="beginsWith" text="Completed">
      <formula>LEFT(E26,LEN("Completed"))="Completed"</formula>
    </cfRule>
    <cfRule type="beginsWith" dxfId="1520" priority="125" stopIfTrue="1" operator="beginsWith" text="Partial">
      <formula>LEFT(E26,LEN("Partial"))="Partial"</formula>
    </cfRule>
    <cfRule type="beginsWith" dxfId="1519" priority="126" stopIfTrue="1" operator="beginsWith" text="Missing">
      <formula>LEFT(E26,LEN("Missing"))="Missing"</formula>
    </cfRule>
    <cfRule type="beginsWith" dxfId="1518" priority="127" stopIfTrue="1" operator="beginsWith" text="Untested">
      <formula>LEFT(E26,LEN("Untested"))="Untested"</formula>
    </cfRule>
    <cfRule type="notContainsBlanks" dxfId="1517" priority="128" stopIfTrue="1">
      <formula>LEN(TRIM(E26))&gt;0</formula>
    </cfRule>
  </conditionalFormatting>
  <conditionalFormatting sqref="E27">
    <cfRule type="beginsWith" dxfId="1516" priority="113" stopIfTrue="1" operator="beginsWith" text="Not Applicable">
      <formula>LEFT(E27,LEN("Not Applicable"))="Not Applicable"</formula>
    </cfRule>
    <cfRule type="beginsWith" dxfId="1515" priority="114" stopIfTrue="1" operator="beginsWith" text="Waived">
      <formula>LEFT(E27,LEN("Waived"))="Waived"</formula>
    </cfRule>
    <cfRule type="beginsWith" dxfId="1514" priority="115" stopIfTrue="1" operator="beginsWith" text="Pre-Passed">
      <formula>LEFT(E27,LEN("Pre-Passed"))="Pre-Passed"</formula>
    </cfRule>
    <cfRule type="beginsWith" dxfId="1513" priority="116" stopIfTrue="1" operator="beginsWith" text="Completed">
      <formula>LEFT(E27,LEN("Completed"))="Completed"</formula>
    </cfRule>
    <cfRule type="beginsWith" dxfId="1512" priority="117" stopIfTrue="1" operator="beginsWith" text="Partial">
      <formula>LEFT(E27,LEN("Partial"))="Partial"</formula>
    </cfRule>
    <cfRule type="beginsWith" dxfId="1511" priority="118" stopIfTrue="1" operator="beginsWith" text="Missing">
      <formula>LEFT(E27,LEN("Missing"))="Missing"</formula>
    </cfRule>
    <cfRule type="beginsWith" dxfId="1510" priority="119" stopIfTrue="1" operator="beginsWith" text="Untested">
      <formula>LEFT(E27,LEN("Untested"))="Untested"</formula>
    </cfRule>
    <cfRule type="notContainsBlanks" dxfId="1509" priority="120" stopIfTrue="1">
      <formula>LEN(TRIM(E27))&gt;0</formula>
    </cfRule>
  </conditionalFormatting>
  <conditionalFormatting sqref="E28">
    <cfRule type="beginsWith" dxfId="1508" priority="105" stopIfTrue="1" operator="beginsWith" text="Not Applicable">
      <formula>LEFT(E28,LEN("Not Applicable"))="Not Applicable"</formula>
    </cfRule>
    <cfRule type="beginsWith" dxfId="1507" priority="106" stopIfTrue="1" operator="beginsWith" text="Waived">
      <formula>LEFT(E28,LEN("Waived"))="Waived"</formula>
    </cfRule>
    <cfRule type="beginsWith" dxfId="1506" priority="107" stopIfTrue="1" operator="beginsWith" text="Pre-Passed">
      <formula>LEFT(E28,LEN("Pre-Passed"))="Pre-Passed"</formula>
    </cfRule>
    <cfRule type="beginsWith" dxfId="1505" priority="108" stopIfTrue="1" operator="beginsWith" text="Completed">
      <formula>LEFT(E28,LEN("Completed"))="Completed"</formula>
    </cfRule>
    <cfRule type="beginsWith" dxfId="1504" priority="109" stopIfTrue="1" operator="beginsWith" text="Partial">
      <formula>LEFT(E28,LEN("Partial"))="Partial"</formula>
    </cfRule>
    <cfRule type="beginsWith" dxfId="1503" priority="110" stopIfTrue="1" operator="beginsWith" text="Missing">
      <formula>LEFT(E28,LEN("Missing"))="Missing"</formula>
    </cfRule>
    <cfRule type="beginsWith" dxfId="1502" priority="111" stopIfTrue="1" operator="beginsWith" text="Untested">
      <formula>LEFT(E28,LEN("Untested"))="Untested"</formula>
    </cfRule>
    <cfRule type="notContainsBlanks" dxfId="1501" priority="112" stopIfTrue="1">
      <formula>LEN(TRIM(E28))&gt;0</formula>
    </cfRule>
  </conditionalFormatting>
  <conditionalFormatting sqref="E29">
    <cfRule type="beginsWith" dxfId="1500" priority="97" stopIfTrue="1" operator="beginsWith" text="Not Applicable">
      <formula>LEFT(E29,LEN("Not Applicable"))="Not Applicable"</formula>
    </cfRule>
    <cfRule type="beginsWith" dxfId="1499" priority="98" stopIfTrue="1" operator="beginsWith" text="Waived">
      <formula>LEFT(E29,LEN("Waived"))="Waived"</formula>
    </cfRule>
    <cfRule type="beginsWith" dxfId="1498" priority="99" stopIfTrue="1" operator="beginsWith" text="Pre-Passed">
      <formula>LEFT(E29,LEN("Pre-Passed"))="Pre-Passed"</formula>
    </cfRule>
    <cfRule type="beginsWith" dxfId="1497" priority="100" stopIfTrue="1" operator="beginsWith" text="Completed">
      <formula>LEFT(E29,LEN("Completed"))="Completed"</formula>
    </cfRule>
    <cfRule type="beginsWith" dxfId="1496" priority="101" stopIfTrue="1" operator="beginsWith" text="Partial">
      <formula>LEFT(E29,LEN("Partial"))="Partial"</formula>
    </cfRule>
    <cfRule type="beginsWith" dxfId="1495" priority="102" stopIfTrue="1" operator="beginsWith" text="Missing">
      <formula>LEFT(E29,LEN("Missing"))="Missing"</formula>
    </cfRule>
    <cfRule type="beginsWith" dxfId="1494" priority="103" stopIfTrue="1" operator="beginsWith" text="Untested">
      <formula>LEFT(E29,LEN("Untested"))="Untested"</formula>
    </cfRule>
    <cfRule type="notContainsBlanks" dxfId="1493" priority="104" stopIfTrue="1">
      <formula>LEN(TRIM(E29))&gt;0</formula>
    </cfRule>
  </conditionalFormatting>
  <conditionalFormatting sqref="E30">
    <cfRule type="beginsWith" dxfId="1492" priority="89" stopIfTrue="1" operator="beginsWith" text="Not Applicable">
      <formula>LEFT(E30,LEN("Not Applicable"))="Not Applicable"</formula>
    </cfRule>
    <cfRule type="beginsWith" dxfId="1491" priority="90" stopIfTrue="1" operator="beginsWith" text="Waived">
      <formula>LEFT(E30,LEN("Waived"))="Waived"</formula>
    </cfRule>
    <cfRule type="beginsWith" dxfId="1490" priority="91" stopIfTrue="1" operator="beginsWith" text="Pre-Passed">
      <formula>LEFT(E30,LEN("Pre-Passed"))="Pre-Passed"</formula>
    </cfRule>
    <cfRule type="beginsWith" dxfId="1489" priority="92" stopIfTrue="1" operator="beginsWith" text="Completed">
      <formula>LEFT(E30,LEN("Completed"))="Completed"</formula>
    </cfRule>
    <cfRule type="beginsWith" dxfId="1488" priority="93" stopIfTrue="1" operator="beginsWith" text="Partial">
      <formula>LEFT(E30,LEN("Partial"))="Partial"</formula>
    </cfRule>
    <cfRule type="beginsWith" dxfId="1487" priority="94" stopIfTrue="1" operator="beginsWith" text="Missing">
      <formula>LEFT(E30,LEN("Missing"))="Missing"</formula>
    </cfRule>
    <cfRule type="beginsWith" dxfId="1486" priority="95" stopIfTrue="1" operator="beginsWith" text="Untested">
      <formula>LEFT(E30,LEN("Untested"))="Untested"</formula>
    </cfRule>
    <cfRule type="notContainsBlanks" dxfId="1485" priority="96" stopIfTrue="1">
      <formula>LEN(TRIM(E30))&gt;0</formula>
    </cfRule>
  </conditionalFormatting>
  <conditionalFormatting sqref="E31">
    <cfRule type="beginsWith" dxfId="1484" priority="81" stopIfTrue="1" operator="beginsWith" text="Not Applicable">
      <formula>LEFT(E31,LEN("Not Applicable"))="Not Applicable"</formula>
    </cfRule>
    <cfRule type="beginsWith" dxfId="1483" priority="82" stopIfTrue="1" operator="beginsWith" text="Waived">
      <formula>LEFT(E31,LEN("Waived"))="Waived"</formula>
    </cfRule>
    <cfRule type="beginsWith" dxfId="1482" priority="83" stopIfTrue="1" operator="beginsWith" text="Pre-Passed">
      <formula>LEFT(E31,LEN("Pre-Passed"))="Pre-Passed"</formula>
    </cfRule>
    <cfRule type="beginsWith" dxfId="1481" priority="84" stopIfTrue="1" operator="beginsWith" text="Completed">
      <formula>LEFT(E31,LEN("Completed"))="Completed"</formula>
    </cfRule>
    <cfRule type="beginsWith" dxfId="1480" priority="85" stopIfTrue="1" operator="beginsWith" text="Partial">
      <formula>LEFT(E31,LEN("Partial"))="Partial"</formula>
    </cfRule>
    <cfRule type="beginsWith" dxfId="1479" priority="86" stopIfTrue="1" operator="beginsWith" text="Missing">
      <formula>LEFT(E31,LEN("Missing"))="Missing"</formula>
    </cfRule>
    <cfRule type="beginsWith" dxfId="1478" priority="87" stopIfTrue="1" operator="beginsWith" text="Untested">
      <formula>LEFT(E31,LEN("Untested"))="Untested"</formula>
    </cfRule>
    <cfRule type="notContainsBlanks" dxfId="1477" priority="88" stopIfTrue="1">
      <formula>LEN(TRIM(E31))&gt;0</formula>
    </cfRule>
  </conditionalFormatting>
  <conditionalFormatting sqref="E33">
    <cfRule type="beginsWith" dxfId="1476" priority="73" stopIfTrue="1" operator="beginsWith" text="Not Applicable">
      <formula>LEFT(E33,LEN("Not Applicable"))="Not Applicable"</formula>
    </cfRule>
    <cfRule type="beginsWith" dxfId="1475" priority="74" stopIfTrue="1" operator="beginsWith" text="Waived">
      <formula>LEFT(E33,LEN("Waived"))="Waived"</formula>
    </cfRule>
    <cfRule type="beginsWith" dxfId="1474" priority="75" stopIfTrue="1" operator="beginsWith" text="Pre-Passed">
      <formula>LEFT(E33,LEN("Pre-Passed"))="Pre-Passed"</formula>
    </cfRule>
    <cfRule type="beginsWith" dxfId="1473" priority="76" stopIfTrue="1" operator="beginsWith" text="Completed">
      <formula>LEFT(E33,LEN("Completed"))="Completed"</formula>
    </cfRule>
    <cfRule type="beginsWith" dxfId="1472" priority="77" stopIfTrue="1" operator="beginsWith" text="Partial">
      <formula>LEFT(E33,LEN("Partial"))="Partial"</formula>
    </cfRule>
    <cfRule type="beginsWith" dxfId="1471" priority="78" stopIfTrue="1" operator="beginsWith" text="Missing">
      <formula>LEFT(E33,LEN("Missing"))="Missing"</formula>
    </cfRule>
    <cfRule type="beginsWith" dxfId="1470" priority="79" stopIfTrue="1" operator="beginsWith" text="Untested">
      <formula>LEFT(E33,LEN("Untested"))="Untested"</formula>
    </cfRule>
    <cfRule type="notContainsBlanks" dxfId="1469" priority="80" stopIfTrue="1">
      <formula>LEN(TRIM(E33))&gt;0</formula>
    </cfRule>
  </conditionalFormatting>
  <conditionalFormatting sqref="E34">
    <cfRule type="beginsWith" dxfId="1468" priority="65" stopIfTrue="1" operator="beginsWith" text="Not Applicable">
      <formula>LEFT(E34,LEN("Not Applicable"))="Not Applicable"</formula>
    </cfRule>
    <cfRule type="beginsWith" dxfId="1467" priority="66" stopIfTrue="1" operator="beginsWith" text="Waived">
      <formula>LEFT(E34,LEN("Waived"))="Waived"</formula>
    </cfRule>
    <cfRule type="beginsWith" dxfId="1466" priority="67" stopIfTrue="1" operator="beginsWith" text="Pre-Passed">
      <formula>LEFT(E34,LEN("Pre-Passed"))="Pre-Passed"</formula>
    </cfRule>
    <cfRule type="beginsWith" dxfId="1465" priority="68" stopIfTrue="1" operator="beginsWith" text="Completed">
      <formula>LEFT(E34,LEN("Completed"))="Completed"</formula>
    </cfRule>
    <cfRule type="beginsWith" dxfId="1464" priority="69" stopIfTrue="1" operator="beginsWith" text="Partial">
      <formula>LEFT(E34,LEN("Partial"))="Partial"</formula>
    </cfRule>
    <cfRule type="beginsWith" dxfId="1463" priority="70" stopIfTrue="1" operator="beginsWith" text="Missing">
      <formula>LEFT(E34,LEN("Missing"))="Missing"</formula>
    </cfRule>
    <cfRule type="beginsWith" dxfId="1462" priority="71" stopIfTrue="1" operator="beginsWith" text="Untested">
      <formula>LEFT(E34,LEN("Untested"))="Untested"</formula>
    </cfRule>
    <cfRule type="notContainsBlanks" dxfId="1461" priority="72" stopIfTrue="1">
      <formula>LEN(TRIM(E34))&gt;0</formula>
    </cfRule>
  </conditionalFormatting>
  <conditionalFormatting sqref="E36">
    <cfRule type="beginsWith" dxfId="1460" priority="57" stopIfTrue="1" operator="beginsWith" text="Not Applicable">
      <formula>LEFT(E36,LEN("Not Applicable"))="Not Applicable"</formula>
    </cfRule>
    <cfRule type="beginsWith" dxfId="1459" priority="58" stopIfTrue="1" operator="beginsWith" text="Waived">
      <formula>LEFT(E36,LEN("Waived"))="Waived"</formula>
    </cfRule>
    <cfRule type="beginsWith" dxfId="1458" priority="59" stopIfTrue="1" operator="beginsWith" text="Pre-Passed">
      <formula>LEFT(E36,LEN("Pre-Passed"))="Pre-Passed"</formula>
    </cfRule>
    <cfRule type="beginsWith" dxfId="1457" priority="60" stopIfTrue="1" operator="beginsWith" text="Completed">
      <formula>LEFT(E36,LEN("Completed"))="Completed"</formula>
    </cfRule>
    <cfRule type="beginsWith" dxfId="1456" priority="61" stopIfTrue="1" operator="beginsWith" text="Partial">
      <formula>LEFT(E36,LEN("Partial"))="Partial"</formula>
    </cfRule>
    <cfRule type="beginsWith" dxfId="1455" priority="62" stopIfTrue="1" operator="beginsWith" text="Missing">
      <formula>LEFT(E36,LEN("Missing"))="Missing"</formula>
    </cfRule>
    <cfRule type="beginsWith" dxfId="1454" priority="63" stopIfTrue="1" operator="beginsWith" text="Untested">
      <formula>LEFT(E36,LEN("Untested"))="Untested"</formula>
    </cfRule>
    <cfRule type="notContainsBlanks" dxfId="1453" priority="64" stopIfTrue="1">
      <formula>LEN(TRIM(E36))&gt;0</formula>
    </cfRule>
  </conditionalFormatting>
  <conditionalFormatting sqref="E35">
    <cfRule type="beginsWith" dxfId="1452" priority="49" stopIfTrue="1" operator="beginsWith" text="Not Applicable">
      <formula>LEFT(E35,LEN("Not Applicable"))="Not Applicable"</formula>
    </cfRule>
    <cfRule type="beginsWith" dxfId="1451" priority="50" stopIfTrue="1" operator="beginsWith" text="Waived">
      <formula>LEFT(E35,LEN("Waived"))="Waived"</formula>
    </cfRule>
    <cfRule type="beginsWith" dxfId="1450" priority="51" stopIfTrue="1" operator="beginsWith" text="Pre-Passed">
      <formula>LEFT(E35,LEN("Pre-Passed"))="Pre-Passed"</formula>
    </cfRule>
    <cfRule type="beginsWith" dxfId="1449" priority="52" stopIfTrue="1" operator="beginsWith" text="Completed">
      <formula>LEFT(E35,LEN("Completed"))="Completed"</formula>
    </cfRule>
    <cfRule type="beginsWith" dxfId="1448" priority="53" stopIfTrue="1" operator="beginsWith" text="Partial">
      <formula>LEFT(E35,LEN("Partial"))="Partial"</formula>
    </cfRule>
    <cfRule type="beginsWith" dxfId="1447" priority="54" stopIfTrue="1" operator="beginsWith" text="Missing">
      <formula>LEFT(E35,LEN("Missing"))="Missing"</formula>
    </cfRule>
    <cfRule type="beginsWith" dxfId="1446" priority="55" stopIfTrue="1" operator="beginsWith" text="Untested">
      <formula>LEFT(E35,LEN("Untested"))="Untested"</formula>
    </cfRule>
    <cfRule type="notContainsBlanks" dxfId="1445" priority="56" stopIfTrue="1">
      <formula>LEN(TRIM(E35))&gt;0</formula>
    </cfRule>
  </conditionalFormatting>
  <conditionalFormatting sqref="E48">
    <cfRule type="beginsWith" dxfId="1444" priority="41" stopIfTrue="1" operator="beginsWith" text="Not Applicable">
      <formula>LEFT(E48,LEN("Not Applicable"))="Not Applicable"</formula>
    </cfRule>
    <cfRule type="beginsWith" dxfId="1443" priority="42" stopIfTrue="1" operator="beginsWith" text="Waived">
      <formula>LEFT(E48,LEN("Waived"))="Waived"</formula>
    </cfRule>
    <cfRule type="beginsWith" dxfId="1442" priority="43" stopIfTrue="1" operator="beginsWith" text="Pre-Passed">
      <formula>LEFT(E48,LEN("Pre-Passed"))="Pre-Passed"</formula>
    </cfRule>
    <cfRule type="beginsWith" dxfId="1441" priority="44" stopIfTrue="1" operator="beginsWith" text="Completed">
      <formula>LEFT(E48,LEN("Completed"))="Completed"</formula>
    </cfRule>
    <cfRule type="beginsWith" dxfId="1440" priority="45" stopIfTrue="1" operator="beginsWith" text="Partial">
      <formula>LEFT(E48,LEN("Partial"))="Partial"</formula>
    </cfRule>
    <cfRule type="beginsWith" dxfId="1439" priority="46" stopIfTrue="1" operator="beginsWith" text="Missing">
      <formula>LEFT(E48,LEN("Missing"))="Missing"</formula>
    </cfRule>
    <cfRule type="beginsWith" dxfId="1438" priority="47" stopIfTrue="1" operator="beginsWith" text="Untested">
      <formula>LEFT(E48,LEN("Untested"))="Untested"</formula>
    </cfRule>
    <cfRule type="notContainsBlanks" dxfId="1437" priority="48" stopIfTrue="1">
      <formula>LEN(TRIM(E48))&gt;0</formula>
    </cfRule>
  </conditionalFormatting>
  <conditionalFormatting sqref="E50">
    <cfRule type="beginsWith" dxfId="1436" priority="33" stopIfTrue="1" operator="beginsWith" text="Not Applicable">
      <formula>LEFT(E50,LEN("Not Applicable"))="Not Applicable"</formula>
    </cfRule>
    <cfRule type="beginsWith" dxfId="1435" priority="34" stopIfTrue="1" operator="beginsWith" text="Waived">
      <formula>LEFT(E50,LEN("Waived"))="Waived"</formula>
    </cfRule>
    <cfRule type="beginsWith" dxfId="1434" priority="35" stopIfTrue="1" operator="beginsWith" text="Pre-Passed">
      <formula>LEFT(E50,LEN("Pre-Passed"))="Pre-Passed"</formula>
    </cfRule>
    <cfRule type="beginsWith" dxfId="1433" priority="36" stopIfTrue="1" operator="beginsWith" text="Completed">
      <formula>LEFT(E50,LEN("Completed"))="Completed"</formula>
    </cfRule>
    <cfRule type="beginsWith" dxfId="1432" priority="37" stopIfTrue="1" operator="beginsWith" text="Partial">
      <formula>LEFT(E50,LEN("Partial"))="Partial"</formula>
    </cfRule>
    <cfRule type="beginsWith" dxfId="1431" priority="38" stopIfTrue="1" operator="beginsWith" text="Missing">
      <formula>LEFT(E50,LEN("Missing"))="Missing"</formula>
    </cfRule>
    <cfRule type="beginsWith" dxfId="1430" priority="39" stopIfTrue="1" operator="beginsWith" text="Untested">
      <formula>LEFT(E50,LEN("Untested"))="Untested"</formula>
    </cfRule>
    <cfRule type="notContainsBlanks" dxfId="1429" priority="40" stopIfTrue="1">
      <formula>LEN(TRIM(E50))&gt;0</formula>
    </cfRule>
  </conditionalFormatting>
  <conditionalFormatting sqref="E60">
    <cfRule type="beginsWith" dxfId="1428" priority="25" stopIfTrue="1" operator="beginsWith" text="Not Applicable">
      <formula>LEFT(E60,LEN("Not Applicable"))="Not Applicable"</formula>
    </cfRule>
    <cfRule type="beginsWith" dxfId="1427" priority="26" stopIfTrue="1" operator="beginsWith" text="Waived">
      <formula>LEFT(E60,LEN("Waived"))="Waived"</formula>
    </cfRule>
    <cfRule type="beginsWith" dxfId="1426" priority="27" stopIfTrue="1" operator="beginsWith" text="Pre-Passed">
      <formula>LEFT(E60,LEN("Pre-Passed"))="Pre-Passed"</formula>
    </cfRule>
    <cfRule type="beginsWith" dxfId="1425" priority="28" stopIfTrue="1" operator="beginsWith" text="Completed">
      <formula>LEFT(E60,LEN("Completed"))="Completed"</formula>
    </cfRule>
    <cfRule type="beginsWith" dxfId="1424" priority="29" stopIfTrue="1" operator="beginsWith" text="Partial">
      <formula>LEFT(E60,LEN("Partial"))="Partial"</formula>
    </cfRule>
    <cfRule type="beginsWith" dxfId="1423" priority="30" stopIfTrue="1" operator="beginsWith" text="Missing">
      <formula>LEFT(E60,LEN("Missing"))="Missing"</formula>
    </cfRule>
    <cfRule type="beginsWith" dxfId="1422" priority="31" stopIfTrue="1" operator="beginsWith" text="Untested">
      <formula>LEFT(E60,LEN("Untested"))="Untested"</formula>
    </cfRule>
    <cfRule type="notContainsBlanks" dxfId="1421" priority="32" stopIfTrue="1">
      <formula>LEN(TRIM(E60))&gt;0</formula>
    </cfRule>
  </conditionalFormatting>
  <conditionalFormatting sqref="E59">
    <cfRule type="beginsWith" dxfId="1420" priority="17" stopIfTrue="1" operator="beginsWith" text="Not Applicable">
      <formula>LEFT(E59,LEN("Not Applicable"))="Not Applicable"</formula>
    </cfRule>
    <cfRule type="beginsWith" dxfId="1419" priority="18" stopIfTrue="1" operator="beginsWith" text="Waived">
      <formula>LEFT(E59,LEN("Waived"))="Waived"</formula>
    </cfRule>
    <cfRule type="beginsWith" dxfId="1418" priority="19" stopIfTrue="1" operator="beginsWith" text="Pre-Passed">
      <formula>LEFT(E59,LEN("Pre-Passed"))="Pre-Passed"</formula>
    </cfRule>
    <cfRule type="beginsWith" dxfId="1417" priority="20" stopIfTrue="1" operator="beginsWith" text="Completed">
      <formula>LEFT(E59,LEN("Completed"))="Completed"</formula>
    </cfRule>
    <cfRule type="beginsWith" dxfId="1416" priority="21" stopIfTrue="1" operator="beginsWith" text="Partial">
      <formula>LEFT(E59,LEN("Partial"))="Partial"</formula>
    </cfRule>
    <cfRule type="beginsWith" dxfId="1415" priority="22" stopIfTrue="1" operator="beginsWith" text="Missing">
      <formula>LEFT(E59,LEN("Missing"))="Missing"</formula>
    </cfRule>
    <cfRule type="beginsWith" dxfId="1414" priority="23" stopIfTrue="1" operator="beginsWith" text="Untested">
      <formula>LEFT(E59,LEN("Untested"))="Untested"</formula>
    </cfRule>
    <cfRule type="notContainsBlanks" dxfId="1413" priority="24" stopIfTrue="1">
      <formula>LEN(TRIM(E59))&gt;0</formula>
    </cfRule>
  </conditionalFormatting>
  <conditionalFormatting sqref="E81">
    <cfRule type="beginsWith" dxfId="1412" priority="9" stopIfTrue="1" operator="beginsWith" text="Not Applicable">
      <formula>LEFT(E81,LEN("Not Applicable"))="Not Applicable"</formula>
    </cfRule>
    <cfRule type="beginsWith" dxfId="1411" priority="10" stopIfTrue="1" operator="beginsWith" text="Waived">
      <formula>LEFT(E81,LEN("Waived"))="Waived"</formula>
    </cfRule>
    <cfRule type="beginsWith" dxfId="1410" priority="11" stopIfTrue="1" operator="beginsWith" text="Pre-Passed">
      <formula>LEFT(E81,LEN("Pre-Passed"))="Pre-Passed"</formula>
    </cfRule>
    <cfRule type="beginsWith" dxfId="1409" priority="12" stopIfTrue="1" operator="beginsWith" text="Completed">
      <formula>LEFT(E81,LEN("Completed"))="Completed"</formula>
    </cfRule>
    <cfRule type="beginsWith" dxfId="1408" priority="13" stopIfTrue="1" operator="beginsWith" text="Partial">
      <formula>LEFT(E81,LEN("Partial"))="Partial"</formula>
    </cfRule>
    <cfRule type="beginsWith" dxfId="1407" priority="14" stopIfTrue="1" operator="beginsWith" text="Missing">
      <formula>LEFT(E81,LEN("Missing"))="Missing"</formula>
    </cfRule>
    <cfRule type="beginsWith" dxfId="1406" priority="15" stopIfTrue="1" operator="beginsWith" text="Untested">
      <formula>LEFT(E81,LEN("Untested"))="Untested"</formula>
    </cfRule>
    <cfRule type="notContainsBlanks" dxfId="1405" priority="16" stopIfTrue="1">
      <formula>LEN(TRIM(E81))&gt;0</formula>
    </cfRule>
  </conditionalFormatting>
  <conditionalFormatting sqref="E107">
    <cfRule type="beginsWith" dxfId="1404" priority="1" stopIfTrue="1" operator="beginsWith" text="Not Applicable">
      <formula>LEFT(E107,LEN("Not Applicable"))="Not Applicable"</formula>
    </cfRule>
    <cfRule type="beginsWith" dxfId="1403" priority="2" stopIfTrue="1" operator="beginsWith" text="Waived">
      <formula>LEFT(E107,LEN("Waived"))="Waived"</formula>
    </cfRule>
    <cfRule type="beginsWith" dxfId="1402" priority="3" stopIfTrue="1" operator="beginsWith" text="Pre-Passed">
      <formula>LEFT(E107,LEN("Pre-Passed"))="Pre-Passed"</formula>
    </cfRule>
    <cfRule type="beginsWith" dxfId="1401" priority="4" stopIfTrue="1" operator="beginsWith" text="Completed">
      <formula>LEFT(E107,LEN("Completed"))="Completed"</formula>
    </cfRule>
    <cfRule type="beginsWith" dxfId="1400" priority="5" stopIfTrue="1" operator="beginsWith" text="Partial">
      <formula>LEFT(E107,LEN("Partial"))="Partial"</formula>
    </cfRule>
    <cfRule type="beginsWith" dxfId="1399" priority="6" stopIfTrue="1" operator="beginsWith" text="Missing">
      <formula>LEFT(E107,LEN("Missing"))="Missing"</formula>
    </cfRule>
    <cfRule type="beginsWith" dxfId="1398" priority="7" stopIfTrue="1" operator="beginsWith" text="Untested">
      <formula>LEFT(E107,LEN("Untested"))="Untested"</formula>
    </cfRule>
    <cfRule type="notContainsBlanks" dxfId="1397" priority="8" stopIfTrue="1">
      <formula>LEN(TRIM(E107))&gt;0</formula>
    </cfRule>
  </conditionalFormatting>
  <dataValidations count="2">
    <dataValidation type="list" showInputMessage="1" showErrorMessage="1" sqref="F107:F124 F81:F95 F97:F105 F59:F79 F33:F46 F48:F57 E11:F16 F126:F143 E18:F31 E33:E36 E48 E50 E59:E60 E81 E107">
      <formula1>"Untested, Missing, Partial, Completed, Waived, Not Applicable"</formula1>
    </dataValidation>
    <dataValidation type="list" allowBlank="1" showInputMessage="1" showErrorMessage="1" sqref="F106 F47 F80 F125 F96 F58 F10 F32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638" stopIfTrue="1" operator="beginsWith" text="Exceptional" id="{F31495E5-37F7-554E-9A32-F4B4A332F8F7}">
            <xm:f>LEFT(TECH!A11,LEN("Exceptional"))="Exceptional"</xm:f>
            <x14:dxf>
              <font>
                <b/>
                <i val="0"/>
                <color theme="1"/>
              </font>
              <fill>
                <patternFill patternType="solid">
                  <fgColor indexed="64"/>
                  <bgColor theme="7" tint="-0.249977111117893"/>
                </patternFill>
              </fill>
            </x14:dxf>
          </x14:cfRule>
          <x14:cfRule type="beginsWith" priority="639" stopIfTrue="1" operator="beginsWith" text="Professional" id="{C06AC6D4-585C-5346-8FA0-B86F0528BDAD}">
            <xm:f>LEFT(TECH!A11,LEN("Professional"))="Professional"</xm:f>
            <x14:dxf>
              <font>
                <b/>
                <i val="0"/>
                <color theme="1"/>
              </font>
              <fill>
                <patternFill patternType="solid">
                  <fgColor indexed="64"/>
                  <bgColor theme="4" tint="-0.249977111117893"/>
                </patternFill>
              </fill>
            </x14:dxf>
          </x14:cfRule>
          <x14:cfRule type="beginsWith" priority="640" stopIfTrue="1" operator="beginsWith" text="Advanced" id="{E529E289-8C6F-F146-8860-FE6C096FC997}">
            <xm:f>LEFT(TECH!A11,LEN("Advanced"))="Advanced"</xm:f>
            <x14:dxf>
              <font>
                <b/>
                <i val="0"/>
                <color theme="1"/>
              </font>
              <fill>
                <patternFill patternType="solid">
                  <fgColor indexed="64"/>
                  <bgColor rgb="FF008000"/>
                </patternFill>
              </fill>
            </x14:dxf>
          </x14:cfRule>
          <x14:cfRule type="beginsWith" priority="641" stopIfTrue="1" operator="beginsWith" text="Intermediate" id="{EB31DE6A-6992-034D-AA04-E01AB27A7AFD}">
            <xm:f>LEFT(TECH!A11,LEN("Intermediate"))="Intermediate"</xm:f>
            <x14:dxf>
              <font>
                <b/>
                <i val="0"/>
                <color theme="1"/>
              </font>
              <fill>
                <patternFill patternType="solid">
                  <fgColor indexed="64"/>
                  <bgColor theme="1" tint="0.499984740745262"/>
                </patternFill>
              </fill>
            </x14:dxf>
          </x14:cfRule>
          <x14:cfRule type="beginsWith" priority="642" stopIfTrue="1" operator="beginsWith" text="Basic" id="{0A5BDFF0-32A0-4A4E-9AF0-C00B7630E36A}">
            <xm:f>LEFT(TECH!A11,LEN("Basic"))="Basic"</xm:f>
            <x14:dxf>
              <font>
                <b/>
                <i val="0"/>
                <color theme="1"/>
              </font>
              <fill>
                <patternFill patternType="solid">
                  <fgColor indexed="64"/>
                  <bgColor rgb="FFE6DB3E"/>
                </patternFill>
              </fill>
            </x14:dxf>
          </x14:cfRule>
          <x14:cfRule type="beginsWith" priority="643" stopIfTrue="1" operator="beginsWith" text="Required" id="{63DEF553-ADDB-EF43-A592-0A8B70113B5D}">
            <xm:f>LEFT(TECH!A11,LEN("Required"))="Required"</xm:f>
            <x14:dxf>
              <font>
                <b/>
                <i val="0"/>
                <color theme="1"/>
              </font>
              <fill>
                <patternFill patternType="solid">
                  <fgColor indexed="64"/>
                  <bgColor rgb="FFC60710"/>
                </patternFill>
              </fill>
            </x14:dxf>
          </x14:cfRule>
          <x14:cfRule type="notContainsBlanks" priority="644" stopIfTrue="1" id="{12446DC9-4E25-0F42-8518-F1AC5C629B25}">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623" stopIfTrue="1" operator="beginsWith" text="Not Applicable" id="{E6D01DBD-BD3F-594D-BB78-1CDEBABF6AC9}">
            <xm:f>LEFT(TECH!F11,LEN("Not Applicable"))="Not Applicable"</xm:f>
            <x14:dxf>
              <font>
                <b/>
                <i val="0"/>
                <color theme="1"/>
              </font>
              <fill>
                <patternFill patternType="solid">
                  <fgColor indexed="64"/>
                  <bgColor theme="0" tint="-0.499984740745262"/>
                </patternFill>
              </fill>
            </x14:dxf>
          </x14:cfRule>
          <x14:cfRule type="beginsWith" priority="624" stopIfTrue="1" operator="beginsWith" text="Waived" id="{2BD3F2E0-883A-4542-AF7C-1091B9338460}">
            <xm:f>LEFT(TECH!F11,LEN("Waived"))="Waived"</xm:f>
            <x14:dxf>
              <font>
                <b/>
                <i val="0"/>
                <color theme="1"/>
              </font>
              <fill>
                <patternFill patternType="solid">
                  <fgColor indexed="64"/>
                  <bgColor theme="0" tint="-0.499984740745262"/>
                </patternFill>
              </fill>
            </x14:dxf>
          </x14:cfRule>
          <x14:cfRule type="beginsWith" priority="625" stopIfTrue="1" operator="beginsWith" text="Pre-Passed" id="{1EB77ADF-7751-5546-B638-F07838471C7D}">
            <xm:f>LEFT(TECH!F11,LEN("Pre-Passed"))="Pre-Passed"</xm:f>
            <x14:dxf>
              <font>
                <b/>
                <i val="0"/>
                <color theme="1"/>
              </font>
              <fill>
                <patternFill patternType="solid">
                  <fgColor indexed="64"/>
                  <bgColor rgb="FF008000"/>
                </patternFill>
              </fill>
            </x14:dxf>
          </x14:cfRule>
          <x14:cfRule type="beginsWith" priority="626" stopIfTrue="1" operator="beginsWith" text="Completed" id="{C391C468-846B-FC4D-B617-94455775495F}">
            <xm:f>LEFT(TECH!F11,LEN("Completed"))="Completed"</xm:f>
            <x14:dxf>
              <font>
                <b/>
                <i val="0"/>
                <color theme="1"/>
              </font>
              <fill>
                <patternFill patternType="solid">
                  <fgColor indexed="64"/>
                  <bgColor rgb="FF008000"/>
                </patternFill>
              </fill>
            </x14:dxf>
          </x14:cfRule>
          <x14:cfRule type="beginsWith" priority="627" stopIfTrue="1" operator="beginsWith" text="Partial" id="{6FF54F01-EE4F-6C42-A64B-DD188AC5D05F}">
            <xm:f>LEFT(TECH!F11,LEN("Partial"))="Partial"</xm:f>
            <x14:dxf>
              <font>
                <b/>
                <i val="0"/>
                <color theme="1"/>
              </font>
              <fill>
                <patternFill patternType="solid">
                  <fgColor indexed="64"/>
                  <bgColor rgb="FFD2CA07"/>
                </patternFill>
              </fill>
            </x14:dxf>
          </x14:cfRule>
          <x14:cfRule type="beginsWith" priority="628" stopIfTrue="1" operator="beginsWith" text="Missing" id="{EA21E861-3D05-3143-B738-A07B0073030B}">
            <xm:f>LEFT(TECH!F11,LEN("Missing"))="Missing"</xm:f>
            <x14:dxf>
              <font>
                <b/>
                <i val="0"/>
                <color theme="1"/>
              </font>
              <fill>
                <patternFill patternType="solid">
                  <fgColor indexed="64"/>
                  <bgColor rgb="FFB80615"/>
                </patternFill>
              </fill>
            </x14:dxf>
          </x14:cfRule>
          <x14:cfRule type="beginsWith" priority="629" stopIfTrue="1" operator="beginsWith" text="Untested" id="{A1EE7F0A-74FB-B440-99D0-52A18B655DD3}">
            <xm:f>LEFT(TECH!F11,LEN("Untested"))="Untested"</xm:f>
            <x14:dxf>
              <font>
                <b/>
                <i val="0"/>
                <color theme="1"/>
              </font>
              <fill>
                <patternFill patternType="solid">
                  <fgColor indexed="64"/>
                  <bgColor rgb="FF35556A"/>
                </patternFill>
              </fill>
            </x14:dxf>
          </x14:cfRule>
          <x14:cfRule type="notContainsBlanks" priority="637" stopIfTrue="1" id="{CBA1BE59-BF5F-D24B-ADA6-4E9DE6529876}">
            <xm:f>LEN(TRIM(TECH!F11))&gt;0</xm:f>
            <x14:dxf>
              <font>
                <b/>
                <i val="0"/>
                <color theme="0"/>
              </font>
              <fill>
                <patternFill patternType="solid">
                  <fgColor indexed="64"/>
                  <bgColor theme="1"/>
                </patternFill>
              </fill>
            </x14:dxf>
          </x14:cfRule>
          <xm:sqref>F11:F16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abSelected="1" topLeftCell="A43" workbookViewId="0">
      <selection activeCell="E16" sqref="E16"/>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277</v>
      </c>
      <c r="D1" s="4"/>
      <c r="E1" s="3" t="str">
        <f>""&amp;COUNTIF(E$10:E$245,$A$2)&amp;" "&amp;$A$2</f>
        <v>0 Untested</v>
      </c>
      <c r="F1" s="3" t="str">
        <f>""&amp;COUNTIF(F$10:F$245,$A$2)&amp;" "&amp;$A$2</f>
        <v>62 Untested</v>
      </c>
      <c r="G1" s="4" t="s">
        <v>621</v>
      </c>
    </row>
    <row r="2" spans="1:7" ht="14.1" customHeight="1" thickBot="1">
      <c r="A2" s="12" t="s">
        <v>54</v>
      </c>
      <c r="B2" s="11" t="s">
        <v>55</v>
      </c>
      <c r="C2" s="259" t="s">
        <v>480</v>
      </c>
      <c r="D2" s="260"/>
      <c r="E2" s="14">
        <f>SUMPRODUCT(($A$10:$A$245="Required")*(E$10:E$245="Missing"))+0.5*SUMPRODUCT(($A$10:$A$245="Required")*(E$10:E$245="Partial"))</f>
        <v>0</v>
      </c>
      <c r="F2" s="14">
        <f>SUMPRODUCT(($A$10:$A$245="Required")*(F$10:F$245="Missing"))+0.5*SUMPRODUCT(($A$10:$A$245="Required")*(F$10:F$245="Partial"))</f>
        <v>0</v>
      </c>
      <c r="G2" s="11" t="str">
        <f>"Required "&amp;$G$1&amp;"s "&amp;A3</f>
        <v>Required ARTs Missing</v>
      </c>
    </row>
    <row r="3" spans="1:7" ht="14.1" customHeight="1" thickBot="1">
      <c r="A3" s="12" t="s">
        <v>56</v>
      </c>
      <c r="B3" s="11" t="s">
        <v>57</v>
      </c>
      <c r="C3" s="261"/>
      <c r="D3" s="262"/>
      <c r="E3" s="14">
        <f>SUMPRODUCT(($A$10:$A$245="Basic")*(E$10:E$245="Missing"))+0.5*SUMPRODUCT(($A$10:$A$245="Basic")*(E$10:E$245="Partial"))</f>
        <v>2</v>
      </c>
      <c r="F3" s="14">
        <f>SUMPRODUCT(($A$10:$A$245="Basic")*(F$10:F$245="Missing"))+0.5*SUMPRODUCT(($A$10:$A$245="Basic")*(F$10:F$245="Partial"))</f>
        <v>0</v>
      </c>
      <c r="G3" s="11" t="str">
        <f>"Basic "&amp;$G$1&amp;"s "&amp;A3</f>
        <v>Basic ARTs Missing</v>
      </c>
    </row>
    <row r="4" spans="1:7" ht="14.1" customHeight="1" thickBot="1">
      <c r="A4" s="12" t="s">
        <v>58</v>
      </c>
      <c r="B4" s="11" t="s">
        <v>59</v>
      </c>
      <c r="C4" s="261"/>
      <c r="D4" s="262"/>
      <c r="E4" s="14">
        <f>SUMPRODUCT(($A$10:$A$245="Intermediate")*(E$10:E$245="Missing"))+0.5*SUMPRODUCT(($A$10:$A$245="Intermediate")*(E$10:E$245="Partial"))</f>
        <v>3</v>
      </c>
      <c r="F4" s="14">
        <f>SUMPRODUCT(($A$10:$A$245="Intermediate")*(F$10:F$245="Missing"))+0.5*SUMPRODUCT(($A$10:$A$245="Intermediate")*(F$10:F$245="Partial"))</f>
        <v>0</v>
      </c>
      <c r="G4" s="11" t="str">
        <f>"Intermediate "&amp;$G$1&amp;"s "&amp;A3</f>
        <v>Intermediate ARTs Missing</v>
      </c>
    </row>
    <row r="5" spans="1:7" ht="14.1" customHeight="1" thickBot="1">
      <c r="A5" s="12" t="s">
        <v>60</v>
      </c>
      <c r="B5" s="11" t="s">
        <v>61</v>
      </c>
      <c r="C5" s="261"/>
      <c r="D5" s="262"/>
      <c r="E5" s="14">
        <f>SUMPRODUCT(($A$10:$A$245="Intermediate")*(E$10:E$245="Completed"))+SUMPRODUCT(($A$10:$A$245="Intermediate")*(E$10:E$245="Pre-Passed"))+0.5*SUMPRODUCT(($A$10:$A$245="Intermediate")*(E$10:E$245="Partial"))</f>
        <v>4</v>
      </c>
      <c r="F5" s="14">
        <f>SUMPRODUCT(($A$10:$A$245="Intermediate")*(F$10:F$245="Completed"))+SUMPRODUCT(($A$10:$A$245="Intermediate")*(F$10:F$245="Pre-Passed"))+0.5*SUMPRODUCT(($A$10:$A$245="Intermediate")*(F$10:F$245="Partial"))</f>
        <v>0</v>
      </c>
      <c r="G5" s="11" t="str">
        <f>"Intermediate "&amp;$G$1&amp;"s "&amp;A5</f>
        <v>Intermediate ARTs Completed</v>
      </c>
    </row>
    <row r="6" spans="1:7" ht="14.1" customHeight="1" thickBot="1">
      <c r="A6" s="12" t="s">
        <v>62</v>
      </c>
      <c r="B6" s="11" t="s">
        <v>468</v>
      </c>
      <c r="C6" s="261"/>
      <c r="D6" s="262"/>
      <c r="E6" s="14">
        <f>SUMPRODUCT(($A$10:$A$245="Advanced")*(E$10:E$245="Missing"))+0.5*SUMPRODUCT(($A$10:$A$245="Advanced")*(E$10:E$245="Partial"))</f>
        <v>4</v>
      </c>
      <c r="F6" s="14">
        <f>SUMPRODUCT(($A$10:$A$245="Advanced")*(F$10:F$245="Missing"))+0.5*SUMPRODUCT(($A$10:$A$245="Advanced")*(F$10:F$245="Partial"))</f>
        <v>0</v>
      </c>
      <c r="G6" s="11" t="str">
        <f>"Advanced "&amp;$G$1&amp;"s "&amp;A3</f>
        <v>Advanced ARTs Missing</v>
      </c>
    </row>
    <row r="7" spans="1:7" ht="14.1" customHeight="1" thickBot="1">
      <c r="A7" s="10" t="s">
        <v>63</v>
      </c>
      <c r="B7" s="11" t="s">
        <v>64</v>
      </c>
      <c r="C7" s="261"/>
      <c r="D7" s="262"/>
      <c r="E7" s="14">
        <f>SUMPRODUCT(($A$10:$A$245="Advanced")*(E$10:E$245="Completed"))+SUMPRODUCT(($A$10:$A$245="Advanced")*(E$10:E$245="Pre-Passed"))+0.5*SUMPRODUCT(($A$10:$A$245="Advanced")*(E$10:E$245="Partial"))</f>
        <v>0</v>
      </c>
      <c r="F7" s="14">
        <f>SUMPRODUCT(($A$10:$A$245="Advanced")*(F$10:F$245="Completed"))+SUMPRODUCT(($A$10:$A$245="Advanced")*(F$10:F$245="Pre-Passed"))+0.5*SUMPRODUCT(($A$10:$A$245="Advanced")*(F$10:F$245="Partial"))</f>
        <v>0</v>
      </c>
      <c r="G7" s="11" t="str">
        <f>"Advanced "&amp;$G$1&amp;"s "&amp;A5</f>
        <v>Advanced ARTs Completed</v>
      </c>
    </row>
    <row r="8" spans="1:7" ht="14.1" customHeight="1" thickBot="1">
      <c r="A8" s="265" t="s">
        <v>642</v>
      </c>
      <c r="B8" s="266"/>
      <c r="C8" s="261"/>
      <c r="D8" s="262"/>
      <c r="E8" s="14">
        <f>SUMPRODUCT(($A$10:$A$245="Professional")*(E$10:E$245="Completed"))+SUMPRODUCT(($A$10:$A$245="Professional")*(E$10:E$245="Pre-Passed"))+0.5*SUMPRODUCT(($A$10:$A$245="Professional")*(E$10:E$245="Partial"))</f>
        <v>0</v>
      </c>
      <c r="F8" s="14">
        <f>SUMPRODUCT(($A$10:$A$245="Professional")*(F$10:F$245="Completed"))+SUMPRODUCT(($A$10:$A$245="Professional")*(F$10:F$245="Pre-Passed"))+0.5*SUMPRODUCT(($A$10:$A$245="Professional")*(F$10:F$245="Partial"))</f>
        <v>0</v>
      </c>
      <c r="G8" s="11" t="str">
        <f>"Professional "&amp;$G$1&amp;"s "&amp;A5</f>
        <v>Professional ARTs Completed</v>
      </c>
    </row>
    <row r="9" spans="1:7" ht="14.1" customHeight="1" thickBot="1">
      <c r="A9" s="267" t="s">
        <v>643</v>
      </c>
      <c r="B9" s="268"/>
      <c r="C9" s="263"/>
      <c r="D9" s="264"/>
      <c r="E9" s="14">
        <f>SUMPRODUCT(($A$10:$A$258="Exceptional")*(E$10:E$258="Completed"))+SUMPRODUCT(($A$10:$A$258="Exceptional")*(E$10:E$258="Pre-Passed"))+0.5*SUMPRODUCT(($A$10:$A$258="Exceptional")*(E$10:E$258="Partial"))</f>
        <v>0</v>
      </c>
      <c r="F9" s="14">
        <f>SUMPRODUCT(($A$10:$A$258="Exceptional")*(F$10:F$258="Completed"))+SUMPRODUCT(($A$10:$A$258="Exceptional")*(F$10:F$258="Pre-Passed"))+0.5*SUMPRODUCT(($A$10:$A$258="Exceptional")*(F$10:F$258="Partial"))</f>
        <v>0</v>
      </c>
      <c r="G9" s="11" t="str">
        <f>"Exceptional "&amp;$G$1&amp;"s "&amp;A5</f>
        <v>Exceptional ARTs Completed</v>
      </c>
    </row>
    <row r="10" spans="1:7" ht="14.1" customHeight="1" thickBot="1">
      <c r="A10" s="241" t="s">
        <v>937</v>
      </c>
      <c r="B10" s="243"/>
      <c r="C10" s="4" t="s">
        <v>938</v>
      </c>
      <c r="D10" s="4" t="s">
        <v>472</v>
      </c>
      <c r="E10" s="4" t="s">
        <v>66</v>
      </c>
      <c r="F10" s="4" t="s">
        <v>67</v>
      </c>
      <c r="G10" s="4" t="s">
        <v>473</v>
      </c>
    </row>
    <row r="11" spans="1:7" ht="26.25" thickBot="1">
      <c r="A11" s="15" t="s">
        <v>68</v>
      </c>
      <c r="B11" s="11" t="s">
        <v>919</v>
      </c>
      <c r="C11" s="11" t="s">
        <v>939</v>
      </c>
      <c r="D11" s="11"/>
      <c r="E11" s="4" t="s">
        <v>62</v>
      </c>
      <c r="F11" s="4" t="s">
        <v>54</v>
      </c>
      <c r="G11" s="11"/>
    </row>
    <row r="12" spans="1:7" ht="26.25" thickBot="1">
      <c r="A12" s="16" t="s">
        <v>70</v>
      </c>
      <c r="B12" s="11" t="s">
        <v>920</v>
      </c>
      <c r="C12" s="11" t="s">
        <v>940</v>
      </c>
      <c r="D12" s="11"/>
      <c r="E12" s="4" t="s">
        <v>62</v>
      </c>
      <c r="F12" s="4" t="s">
        <v>54</v>
      </c>
      <c r="G12" s="11"/>
    </row>
    <row r="13" spans="1:7" ht="16.5" thickBot="1">
      <c r="A13" s="16" t="s">
        <v>70</v>
      </c>
      <c r="B13" s="11" t="s">
        <v>923</v>
      </c>
      <c r="C13" s="11" t="s">
        <v>924</v>
      </c>
      <c r="D13" s="11"/>
      <c r="E13" s="4" t="s">
        <v>62</v>
      </c>
      <c r="F13" s="4" t="s">
        <v>54</v>
      </c>
      <c r="G13" s="11"/>
    </row>
    <row r="14" spans="1:7" ht="26.25" thickBot="1">
      <c r="A14" s="17" t="s">
        <v>72</v>
      </c>
      <c r="B14" s="11" t="s">
        <v>922</v>
      </c>
      <c r="C14" s="11" t="s">
        <v>941</v>
      </c>
      <c r="D14" s="11"/>
      <c r="E14" s="4" t="s">
        <v>62</v>
      </c>
      <c r="F14" s="4" t="s">
        <v>54</v>
      </c>
      <c r="G14" s="11"/>
    </row>
    <row r="15" spans="1:7" ht="16.5" thickBot="1">
      <c r="A15" s="17" t="s">
        <v>72</v>
      </c>
      <c r="B15" s="11" t="s">
        <v>925</v>
      </c>
      <c r="C15" s="11" t="s">
        <v>926</v>
      </c>
      <c r="D15" s="11"/>
      <c r="E15" s="4" t="s">
        <v>62</v>
      </c>
      <c r="F15" s="4" t="s">
        <v>54</v>
      </c>
      <c r="G15" s="11"/>
    </row>
    <row r="16" spans="1:7" ht="16.5" thickBot="1">
      <c r="A16" s="17" t="s">
        <v>469</v>
      </c>
      <c r="B16" s="11" t="s">
        <v>927</v>
      </c>
      <c r="C16" s="11" t="s">
        <v>928</v>
      </c>
      <c r="D16" s="11"/>
      <c r="E16" s="4" t="s">
        <v>62</v>
      </c>
      <c r="F16" s="4" t="s">
        <v>54</v>
      </c>
      <c r="G16" s="11"/>
    </row>
    <row r="17" spans="1:7" ht="14.1" customHeight="1" thickBot="1">
      <c r="A17" s="241" t="s">
        <v>278</v>
      </c>
      <c r="B17" s="243"/>
      <c r="C17" s="4" t="s">
        <v>65</v>
      </c>
      <c r="D17" s="4" t="s">
        <v>472</v>
      </c>
      <c r="E17" s="4" t="s">
        <v>66</v>
      </c>
      <c r="F17" s="4" t="s">
        <v>67</v>
      </c>
      <c r="G17" s="4" t="s">
        <v>473</v>
      </c>
    </row>
    <row r="18" spans="1:7" ht="16.5" thickBot="1">
      <c r="A18" s="28" t="s">
        <v>68</v>
      </c>
      <c r="B18" s="11" t="s">
        <v>279</v>
      </c>
      <c r="C18" s="11" t="s">
        <v>280</v>
      </c>
      <c r="D18" s="11"/>
      <c r="E18" s="4" t="s">
        <v>60</v>
      </c>
      <c r="F18" s="4" t="s">
        <v>54</v>
      </c>
      <c r="G18" s="11"/>
    </row>
    <row r="19" spans="1:7" ht="16.5" thickBot="1">
      <c r="A19" s="16" t="s">
        <v>70</v>
      </c>
      <c r="B19" s="11" t="s">
        <v>282</v>
      </c>
      <c r="C19" s="11" t="s">
        <v>283</v>
      </c>
      <c r="D19" s="11"/>
      <c r="E19" s="4" t="s">
        <v>60</v>
      </c>
      <c r="F19" s="4" t="s">
        <v>54</v>
      </c>
      <c r="G19" s="11"/>
    </row>
    <row r="20" spans="1:7" ht="26.25" thickBot="1">
      <c r="A20" s="16" t="s">
        <v>70</v>
      </c>
      <c r="B20" s="11" t="s">
        <v>281</v>
      </c>
      <c r="C20" s="11" t="s">
        <v>683</v>
      </c>
      <c r="D20" s="11"/>
      <c r="E20" s="4" t="s">
        <v>60</v>
      </c>
      <c r="F20" s="4" t="s">
        <v>54</v>
      </c>
      <c r="G20" s="11"/>
    </row>
    <row r="21" spans="1:7" ht="16.5" thickBot="1">
      <c r="A21" s="29" t="s">
        <v>80</v>
      </c>
      <c r="B21" s="11" t="s">
        <v>286</v>
      </c>
      <c r="C21" s="11" t="s">
        <v>287</v>
      </c>
      <c r="D21" s="11"/>
      <c r="E21" s="4" t="s">
        <v>60</v>
      </c>
      <c r="F21" s="4" t="s">
        <v>54</v>
      </c>
      <c r="G21" s="11"/>
    </row>
    <row r="22" spans="1:7" ht="16.5" thickBot="1">
      <c r="A22" s="29" t="s">
        <v>80</v>
      </c>
      <c r="B22" s="11" t="s">
        <v>284</v>
      </c>
      <c r="C22" s="11" t="s">
        <v>285</v>
      </c>
      <c r="D22" s="11"/>
      <c r="E22" s="4" t="s">
        <v>60</v>
      </c>
      <c r="F22" s="4" t="s">
        <v>54</v>
      </c>
      <c r="G22" s="11"/>
    </row>
    <row r="23" spans="1:7" ht="16.5" thickBot="1">
      <c r="A23" s="29" t="s">
        <v>80</v>
      </c>
      <c r="B23" s="11" t="s">
        <v>288</v>
      </c>
      <c r="C23" s="11" t="s">
        <v>289</v>
      </c>
      <c r="D23" s="11"/>
      <c r="E23" s="4" t="s">
        <v>60</v>
      </c>
      <c r="F23" s="4" t="s">
        <v>54</v>
      </c>
      <c r="G23" s="11"/>
    </row>
    <row r="24" spans="1:7" ht="14.1" customHeight="1" thickBot="1">
      <c r="A24" s="29" t="s">
        <v>80</v>
      </c>
      <c r="B24" s="11" t="s">
        <v>290</v>
      </c>
      <c r="C24" s="11" t="s">
        <v>291</v>
      </c>
      <c r="D24" s="11"/>
      <c r="E24" s="4" t="s">
        <v>60</v>
      </c>
      <c r="F24" s="4" t="s">
        <v>54</v>
      </c>
      <c r="G24" s="11"/>
    </row>
    <row r="25" spans="1:7" ht="16.5" thickBot="1">
      <c r="A25" s="30" t="s">
        <v>72</v>
      </c>
      <c r="B25" s="11" t="s">
        <v>292</v>
      </c>
      <c r="C25" s="11" t="s">
        <v>684</v>
      </c>
      <c r="D25" s="11"/>
      <c r="E25" s="4" t="s">
        <v>62</v>
      </c>
      <c r="F25" s="4" t="s">
        <v>54</v>
      </c>
      <c r="G25" s="11"/>
    </row>
    <row r="26" spans="1:7" ht="16.5" thickBot="1">
      <c r="A26" s="30" t="s">
        <v>72</v>
      </c>
      <c r="B26" s="11" t="s">
        <v>293</v>
      </c>
      <c r="C26" s="11" t="s">
        <v>294</v>
      </c>
      <c r="D26" s="11"/>
      <c r="E26" s="146" t="s">
        <v>56</v>
      </c>
      <c r="F26" s="4" t="s">
        <v>54</v>
      </c>
      <c r="G26" s="11"/>
    </row>
    <row r="27" spans="1:7" ht="16.5" thickBot="1">
      <c r="A27" s="31" t="s">
        <v>96</v>
      </c>
      <c r="B27" s="11" t="s">
        <v>685</v>
      </c>
      <c r="C27" s="11" t="s">
        <v>295</v>
      </c>
      <c r="D27" s="11"/>
      <c r="E27" s="145" t="s">
        <v>56</v>
      </c>
      <c r="F27" s="4" t="s">
        <v>54</v>
      </c>
      <c r="G27" s="11"/>
    </row>
    <row r="28" spans="1:7" ht="16.5" thickBot="1">
      <c r="A28" s="31" t="s">
        <v>96</v>
      </c>
      <c r="B28" s="11" t="s">
        <v>296</v>
      </c>
      <c r="C28" s="11" t="s">
        <v>297</v>
      </c>
      <c r="D28" s="11"/>
      <c r="E28" s="146" t="s">
        <v>56</v>
      </c>
      <c r="F28" s="4" t="s">
        <v>54</v>
      </c>
      <c r="G28" s="11"/>
    </row>
    <row r="29" spans="1:7" ht="16.5" thickBot="1">
      <c r="A29" s="31" t="s">
        <v>96</v>
      </c>
      <c r="B29" s="11" t="s">
        <v>298</v>
      </c>
      <c r="C29" s="11" t="s">
        <v>299</v>
      </c>
      <c r="D29" s="11"/>
      <c r="E29" s="146" t="s">
        <v>56</v>
      </c>
      <c r="F29" s="4" t="s">
        <v>54</v>
      </c>
      <c r="G29" s="11"/>
    </row>
    <row r="30" spans="1:7" ht="16.5" thickBot="1">
      <c r="A30" s="32" t="s">
        <v>469</v>
      </c>
      <c r="B30" s="11" t="s">
        <v>306</v>
      </c>
      <c r="C30" s="11" t="s">
        <v>307</v>
      </c>
      <c r="D30" s="11"/>
      <c r="E30" s="146" t="s">
        <v>56</v>
      </c>
      <c r="F30" s="4" t="s">
        <v>54</v>
      </c>
      <c r="G30" s="11"/>
    </row>
    <row r="31" spans="1:7" ht="16.5" thickBot="1">
      <c r="A31" s="32" t="s">
        <v>469</v>
      </c>
      <c r="B31" s="11" t="s">
        <v>304</v>
      </c>
      <c r="C31" s="11" t="s">
        <v>305</v>
      </c>
      <c r="D31" s="11"/>
      <c r="E31" s="146" t="s">
        <v>56</v>
      </c>
      <c r="F31" s="4" t="s">
        <v>54</v>
      </c>
      <c r="G31" s="11"/>
    </row>
    <row r="32" spans="1:7" ht="16.5" thickBot="1">
      <c r="A32" s="32" t="s">
        <v>469</v>
      </c>
      <c r="B32" s="11" t="s">
        <v>302</v>
      </c>
      <c r="C32" s="11" t="s">
        <v>303</v>
      </c>
      <c r="D32" s="11"/>
      <c r="E32" s="146" t="s">
        <v>56</v>
      </c>
      <c r="F32" s="4" t="s">
        <v>54</v>
      </c>
      <c r="G32" s="11"/>
    </row>
    <row r="33" spans="1:7" ht="16.5" thickBot="1">
      <c r="A33" s="32" t="s">
        <v>469</v>
      </c>
      <c r="B33" s="11" t="s">
        <v>300</v>
      </c>
      <c r="C33" s="11" t="s">
        <v>301</v>
      </c>
      <c r="D33" s="11"/>
      <c r="E33" s="146" t="s">
        <v>56</v>
      </c>
      <c r="F33" s="4" t="s">
        <v>54</v>
      </c>
      <c r="G33" s="11"/>
    </row>
    <row r="34" spans="1:7" ht="16.5" thickBot="1">
      <c r="A34" s="32" t="s">
        <v>469</v>
      </c>
      <c r="B34" s="11" t="s">
        <v>308</v>
      </c>
      <c r="C34" s="11" t="s">
        <v>309</v>
      </c>
      <c r="D34" s="11"/>
      <c r="E34" s="146" t="s">
        <v>56</v>
      </c>
      <c r="F34" s="4" t="s">
        <v>54</v>
      </c>
      <c r="G34" s="11"/>
    </row>
    <row r="35" spans="1:7" ht="16.5" thickBot="1">
      <c r="A35" s="32" t="s">
        <v>469</v>
      </c>
      <c r="B35" s="11" t="s">
        <v>310</v>
      </c>
      <c r="C35" s="11" t="s">
        <v>311</v>
      </c>
      <c r="D35" s="11"/>
      <c r="E35" s="146" t="s">
        <v>56</v>
      </c>
      <c r="F35" s="4" t="s">
        <v>54</v>
      </c>
      <c r="G35" s="11"/>
    </row>
    <row r="36" spans="1:7" ht="14.1" customHeight="1" thickBot="1">
      <c r="A36" s="241" t="s">
        <v>487</v>
      </c>
      <c r="B36" s="243"/>
      <c r="C36" s="4" t="s">
        <v>438</v>
      </c>
      <c r="D36" s="4" t="s">
        <v>472</v>
      </c>
      <c r="E36" s="4" t="s">
        <v>66</v>
      </c>
      <c r="F36" s="4" t="s">
        <v>67</v>
      </c>
      <c r="G36" s="4" t="s">
        <v>473</v>
      </c>
    </row>
    <row r="37" spans="1:7" ht="26.25" thickBot="1">
      <c r="A37" s="16" t="s">
        <v>70</v>
      </c>
      <c r="B37" s="11" t="s">
        <v>488</v>
      </c>
      <c r="C37" s="11" t="s">
        <v>686</v>
      </c>
      <c r="D37" s="11"/>
      <c r="E37" s="4" t="s">
        <v>62</v>
      </c>
      <c r="F37" s="4" t="s">
        <v>54</v>
      </c>
      <c r="G37" s="11"/>
    </row>
    <row r="38" spans="1:7" ht="16.5" thickBot="1">
      <c r="A38" s="29" t="s">
        <v>80</v>
      </c>
      <c r="B38" s="11" t="s">
        <v>489</v>
      </c>
      <c r="C38" s="11" t="s">
        <v>687</v>
      </c>
      <c r="D38" s="11"/>
      <c r="E38" s="4" t="s">
        <v>62</v>
      </c>
      <c r="F38" s="4" t="s">
        <v>54</v>
      </c>
      <c r="G38" s="11"/>
    </row>
    <row r="39" spans="1:7" ht="26.25" thickBot="1">
      <c r="A39" s="29" t="s">
        <v>80</v>
      </c>
      <c r="B39" s="11" t="s">
        <v>490</v>
      </c>
      <c r="C39" s="11" t="s">
        <v>491</v>
      </c>
      <c r="D39" s="11"/>
      <c r="E39" s="4" t="s">
        <v>62</v>
      </c>
      <c r="F39" s="4" t="s">
        <v>54</v>
      </c>
      <c r="G39" s="11"/>
    </row>
    <row r="40" spans="1:7" ht="26.25" thickBot="1">
      <c r="A40" s="30" t="s">
        <v>72</v>
      </c>
      <c r="B40" s="11" t="s">
        <v>493</v>
      </c>
      <c r="C40" s="11" t="s">
        <v>492</v>
      </c>
      <c r="D40" s="11"/>
      <c r="E40" s="4" t="s">
        <v>62</v>
      </c>
      <c r="F40" s="4" t="s">
        <v>54</v>
      </c>
      <c r="G40" s="11"/>
    </row>
    <row r="41" spans="1:7" ht="16.5" thickBot="1">
      <c r="A41" s="31" t="s">
        <v>96</v>
      </c>
      <c r="B41" s="11" t="s">
        <v>494</v>
      </c>
      <c r="C41" s="11" t="s">
        <v>495</v>
      </c>
      <c r="D41" s="11"/>
      <c r="E41" s="4" t="s">
        <v>62</v>
      </c>
      <c r="F41" s="4" t="s">
        <v>54</v>
      </c>
      <c r="G41" s="11"/>
    </row>
    <row r="42" spans="1:7" ht="26.25" thickBot="1">
      <c r="A42" s="31" t="s">
        <v>96</v>
      </c>
      <c r="B42" s="11" t="s">
        <v>312</v>
      </c>
      <c r="C42" s="11" t="s">
        <v>688</v>
      </c>
      <c r="D42" s="11"/>
      <c r="E42" s="4" t="s">
        <v>62</v>
      </c>
      <c r="F42" s="4" t="s">
        <v>54</v>
      </c>
      <c r="G42" s="11"/>
    </row>
    <row r="43" spans="1:7" ht="26.25" thickBot="1">
      <c r="A43" s="32" t="s">
        <v>469</v>
      </c>
      <c r="B43" s="11" t="s">
        <v>496</v>
      </c>
      <c r="C43" s="11" t="s">
        <v>689</v>
      </c>
      <c r="D43" s="11"/>
      <c r="E43" s="4" t="s">
        <v>62</v>
      </c>
      <c r="F43" s="4" t="s">
        <v>54</v>
      </c>
      <c r="G43" s="11"/>
    </row>
    <row r="44" spans="1:7" ht="16.5" thickBot="1">
      <c r="A44" s="32" t="s">
        <v>469</v>
      </c>
      <c r="B44" s="11" t="s">
        <v>497</v>
      </c>
      <c r="C44" s="11" t="s">
        <v>498</v>
      </c>
      <c r="D44" s="11"/>
      <c r="E44" s="4" t="s">
        <v>62</v>
      </c>
      <c r="F44" s="4" t="s">
        <v>54</v>
      </c>
      <c r="G44" s="11"/>
    </row>
    <row r="45" spans="1:7" ht="26.25" thickBot="1">
      <c r="A45" s="32" t="s">
        <v>469</v>
      </c>
      <c r="B45" s="11" t="s">
        <v>313</v>
      </c>
      <c r="C45" s="11" t="s">
        <v>690</v>
      </c>
      <c r="D45" s="11"/>
      <c r="E45" s="4" t="s">
        <v>62</v>
      </c>
      <c r="F45" s="4" t="s">
        <v>54</v>
      </c>
      <c r="G45" s="11"/>
    </row>
    <row r="46" spans="1:7" ht="16.5" thickBot="1">
      <c r="A46" s="32" t="s">
        <v>469</v>
      </c>
      <c r="B46" s="11" t="s">
        <v>499</v>
      </c>
      <c r="C46" s="11" t="s">
        <v>501</v>
      </c>
      <c r="D46" s="11"/>
      <c r="E46" s="4" t="s">
        <v>62</v>
      </c>
      <c r="F46" s="4" t="s">
        <v>54</v>
      </c>
      <c r="G46" s="11"/>
    </row>
    <row r="47" spans="1:7" ht="16.5" thickBot="1">
      <c r="A47" s="32" t="s">
        <v>469</v>
      </c>
      <c r="B47" s="11" t="s">
        <v>500</v>
      </c>
      <c r="C47" s="11" t="s">
        <v>502</v>
      </c>
      <c r="D47" s="11"/>
      <c r="E47" s="4" t="s">
        <v>62</v>
      </c>
      <c r="F47" s="4" t="s">
        <v>54</v>
      </c>
      <c r="G47" s="11"/>
    </row>
    <row r="48" spans="1:7" ht="14.1" customHeight="1" thickBot="1">
      <c r="A48" s="241" t="s">
        <v>321</v>
      </c>
      <c r="B48" s="243"/>
      <c r="C48" s="4" t="s">
        <v>65</v>
      </c>
      <c r="D48" s="4" t="s">
        <v>472</v>
      </c>
      <c r="E48" s="4" t="s">
        <v>66</v>
      </c>
      <c r="F48" s="4" t="s">
        <v>67</v>
      </c>
      <c r="G48" s="4" t="s">
        <v>473</v>
      </c>
    </row>
    <row r="49" spans="1:7" ht="64.5" thickBot="1">
      <c r="A49" s="16" t="s">
        <v>70</v>
      </c>
      <c r="B49" s="11" t="s">
        <v>322</v>
      </c>
      <c r="C49" s="11" t="s">
        <v>691</v>
      </c>
      <c r="D49" s="11"/>
      <c r="E49" s="4" t="s">
        <v>60</v>
      </c>
      <c r="F49" s="4" t="s">
        <v>54</v>
      </c>
      <c r="G49" s="11"/>
    </row>
    <row r="50" spans="1:7" ht="16.5" thickBot="1">
      <c r="A50" s="16" t="s">
        <v>70</v>
      </c>
      <c r="B50" s="11" t="s">
        <v>323</v>
      </c>
      <c r="C50" s="11" t="s">
        <v>324</v>
      </c>
      <c r="D50" s="11"/>
      <c r="E50" s="4" t="s">
        <v>60</v>
      </c>
      <c r="F50" s="4" t="s">
        <v>54</v>
      </c>
      <c r="G50" s="11"/>
    </row>
    <row r="51" spans="1:7" ht="26.25" thickBot="1">
      <c r="A51" s="16" t="s">
        <v>70</v>
      </c>
      <c r="B51" s="11" t="s">
        <v>325</v>
      </c>
      <c r="C51" s="11" t="s">
        <v>326</v>
      </c>
      <c r="D51" s="11"/>
      <c r="E51" s="4" t="s">
        <v>56</v>
      </c>
      <c r="F51" s="4" t="s">
        <v>54</v>
      </c>
      <c r="G51" s="11"/>
    </row>
    <row r="52" spans="1:7" ht="51.75" thickBot="1">
      <c r="A52" s="29" t="s">
        <v>80</v>
      </c>
      <c r="B52" s="11" t="s">
        <v>327</v>
      </c>
      <c r="C52" s="11" t="s">
        <v>328</v>
      </c>
      <c r="D52" s="11"/>
      <c r="E52" s="146" t="s">
        <v>56</v>
      </c>
      <c r="F52" s="4" t="s">
        <v>54</v>
      </c>
      <c r="G52" s="11"/>
    </row>
    <row r="53" spans="1:7" ht="51.75" thickBot="1">
      <c r="A53" s="29" t="s">
        <v>80</v>
      </c>
      <c r="B53" s="11" t="s">
        <v>329</v>
      </c>
      <c r="C53" s="11" t="s">
        <v>330</v>
      </c>
      <c r="D53" s="11"/>
      <c r="E53" s="146" t="s">
        <v>56</v>
      </c>
      <c r="F53" s="4" t="s">
        <v>54</v>
      </c>
      <c r="G53" s="11"/>
    </row>
    <row r="54" spans="1:7" ht="39" thickBot="1">
      <c r="A54" s="17" t="s">
        <v>72</v>
      </c>
      <c r="B54" s="11" t="s">
        <v>331</v>
      </c>
      <c r="C54" s="11" t="s">
        <v>332</v>
      </c>
      <c r="D54" s="11"/>
      <c r="E54" s="146" t="s">
        <v>56</v>
      </c>
      <c r="F54" s="4" t="s">
        <v>54</v>
      </c>
      <c r="G54" s="11"/>
    </row>
    <row r="55" spans="1:7" ht="26.25" thickBot="1">
      <c r="A55" s="19" t="s">
        <v>96</v>
      </c>
      <c r="B55" s="11" t="s">
        <v>333</v>
      </c>
      <c r="C55" s="11" t="s">
        <v>334</v>
      </c>
      <c r="D55" s="11"/>
      <c r="E55" s="146" t="s">
        <v>56</v>
      </c>
      <c r="F55" s="4" t="s">
        <v>54</v>
      </c>
      <c r="G55" s="11"/>
    </row>
    <row r="56" spans="1:7" ht="26.25" thickBot="1">
      <c r="A56" s="19" t="s">
        <v>96</v>
      </c>
      <c r="B56" s="11" t="s">
        <v>335</v>
      </c>
      <c r="C56" s="11" t="s">
        <v>336</v>
      </c>
      <c r="D56" s="11"/>
      <c r="E56" s="146" t="s">
        <v>56</v>
      </c>
      <c r="F56" s="4" t="s">
        <v>54</v>
      </c>
      <c r="G56" s="11"/>
    </row>
    <row r="57" spans="1:7" ht="16.5" thickBot="1">
      <c r="A57" s="20" t="s">
        <v>469</v>
      </c>
      <c r="B57" s="11" t="s">
        <v>337</v>
      </c>
      <c r="C57" s="11" t="s">
        <v>338</v>
      </c>
      <c r="D57" s="11"/>
      <c r="E57" s="146" t="s">
        <v>56</v>
      </c>
      <c r="F57" s="4" t="s">
        <v>54</v>
      </c>
      <c r="G57" s="11"/>
    </row>
    <row r="58" spans="1:7" ht="26.25" thickBot="1">
      <c r="A58" s="20" t="s">
        <v>469</v>
      </c>
      <c r="B58" s="11" t="s">
        <v>339</v>
      </c>
      <c r="C58" s="11" t="s">
        <v>340</v>
      </c>
      <c r="D58" s="11"/>
      <c r="E58" s="146" t="s">
        <v>56</v>
      </c>
      <c r="F58" s="4" t="s">
        <v>54</v>
      </c>
      <c r="G58" s="11"/>
    </row>
    <row r="59" spans="1:7" s="7" customFormat="1" ht="14.1" customHeight="1" thickBot="1">
      <c r="A59" s="241" t="s">
        <v>83</v>
      </c>
      <c r="B59" s="243"/>
      <c r="C59" s="4" t="s">
        <v>65</v>
      </c>
      <c r="D59" s="4" t="s">
        <v>472</v>
      </c>
      <c r="E59" s="4" t="s">
        <v>66</v>
      </c>
      <c r="F59" s="4" t="s">
        <v>67</v>
      </c>
      <c r="G59" s="4" t="s">
        <v>473</v>
      </c>
    </row>
    <row r="60" spans="1:7" s="7" customFormat="1" ht="16.5" thickBot="1">
      <c r="A60" s="16" t="s">
        <v>70</v>
      </c>
      <c r="B60" s="11" t="s">
        <v>341</v>
      </c>
      <c r="C60" s="11" t="s">
        <v>342</v>
      </c>
      <c r="D60" s="11"/>
      <c r="E60" s="145" t="s">
        <v>56</v>
      </c>
      <c r="F60" s="4" t="s">
        <v>54</v>
      </c>
      <c r="G60" s="11"/>
    </row>
    <row r="61" spans="1:7" s="7" customFormat="1" ht="39" thickBot="1">
      <c r="A61" s="29" t="s">
        <v>80</v>
      </c>
      <c r="B61" s="11" t="s">
        <v>343</v>
      </c>
      <c r="C61" s="11" t="s">
        <v>344</v>
      </c>
      <c r="D61" s="11"/>
      <c r="E61" s="145" t="s">
        <v>56</v>
      </c>
      <c r="F61" s="4" t="s">
        <v>54</v>
      </c>
      <c r="G61" s="11"/>
    </row>
    <row r="62" spans="1:7" s="7" customFormat="1" ht="16.5" thickBot="1">
      <c r="A62" s="30" t="s">
        <v>72</v>
      </c>
      <c r="B62" s="11" t="s">
        <v>347</v>
      </c>
      <c r="C62" s="11" t="s">
        <v>348</v>
      </c>
      <c r="D62" s="11"/>
      <c r="E62" s="145" t="s">
        <v>56</v>
      </c>
      <c r="F62" s="4" t="s">
        <v>54</v>
      </c>
      <c r="G62" s="11"/>
    </row>
    <row r="63" spans="1:7" s="7" customFormat="1" ht="26.25" thickBot="1">
      <c r="A63" s="30" t="s">
        <v>72</v>
      </c>
      <c r="B63" s="11" t="s">
        <v>345</v>
      </c>
      <c r="C63" s="11" t="s">
        <v>346</v>
      </c>
      <c r="D63" s="11"/>
      <c r="E63" s="145" t="s">
        <v>56</v>
      </c>
      <c r="F63" s="4" t="s">
        <v>54</v>
      </c>
      <c r="G63" s="11"/>
    </row>
    <row r="64" spans="1:7" s="7" customFormat="1" ht="16.5" thickBot="1">
      <c r="A64" s="31" t="s">
        <v>96</v>
      </c>
      <c r="B64" s="11" t="s">
        <v>351</v>
      </c>
      <c r="C64" s="11" t="s">
        <v>352</v>
      </c>
      <c r="D64" s="11"/>
      <c r="E64" s="145" t="s">
        <v>56</v>
      </c>
      <c r="F64" s="4" t="s">
        <v>54</v>
      </c>
      <c r="G64" s="11"/>
    </row>
    <row r="65" spans="1:7" s="7" customFormat="1" ht="16.5" thickBot="1">
      <c r="A65" s="31" t="s">
        <v>96</v>
      </c>
      <c r="B65" s="11" t="s">
        <v>349</v>
      </c>
      <c r="C65" s="11" t="s">
        <v>350</v>
      </c>
      <c r="D65" s="11"/>
      <c r="E65" s="146" t="s">
        <v>56</v>
      </c>
      <c r="F65" s="4" t="s">
        <v>54</v>
      </c>
      <c r="G65" s="11"/>
    </row>
    <row r="66" spans="1:7" s="7" customFormat="1" ht="16.5" thickBot="1">
      <c r="A66" s="20" t="s">
        <v>469</v>
      </c>
      <c r="B66" s="11" t="s">
        <v>355</v>
      </c>
      <c r="C66" s="11" t="s">
        <v>356</v>
      </c>
      <c r="D66" s="11"/>
      <c r="E66" s="146" t="s">
        <v>56</v>
      </c>
      <c r="F66" s="4" t="s">
        <v>54</v>
      </c>
      <c r="G66" s="11"/>
    </row>
    <row r="67" spans="1:7" s="7" customFormat="1" ht="16.5" thickBot="1">
      <c r="A67" s="20" t="s">
        <v>469</v>
      </c>
      <c r="B67" s="11" t="s">
        <v>353</v>
      </c>
      <c r="C67" s="11" t="s">
        <v>354</v>
      </c>
      <c r="D67" s="11"/>
      <c r="E67" s="146" t="s">
        <v>56</v>
      </c>
      <c r="F67" s="4" t="s">
        <v>54</v>
      </c>
      <c r="G67" s="11"/>
    </row>
    <row r="68" spans="1:7" s="7" customFormat="1" ht="14.1" customHeight="1" thickBot="1">
      <c r="A68" s="241" t="s">
        <v>357</v>
      </c>
      <c r="B68" s="243"/>
      <c r="C68" s="21" t="s">
        <v>439</v>
      </c>
      <c r="D68" s="4" t="s">
        <v>472</v>
      </c>
      <c r="E68" s="4" t="s">
        <v>66</v>
      </c>
      <c r="F68" s="4" t="s">
        <v>67</v>
      </c>
      <c r="G68" s="4" t="s">
        <v>473</v>
      </c>
    </row>
    <row r="69" spans="1:7" s="7" customFormat="1" ht="16.5" thickBot="1">
      <c r="A69" s="16" t="s">
        <v>70</v>
      </c>
      <c r="B69" s="11" t="s">
        <v>358</v>
      </c>
      <c r="C69" s="11" t="s">
        <v>359</v>
      </c>
      <c r="D69" s="11"/>
      <c r="E69" s="4" t="s">
        <v>62</v>
      </c>
      <c r="F69" s="4" t="s">
        <v>54</v>
      </c>
      <c r="G69" s="11"/>
    </row>
    <row r="70" spans="1:7" s="7" customFormat="1" ht="64.5" thickBot="1">
      <c r="A70" s="29" t="s">
        <v>80</v>
      </c>
      <c r="B70" s="11" t="s">
        <v>360</v>
      </c>
      <c r="C70" s="11" t="s">
        <v>361</v>
      </c>
      <c r="D70" s="11"/>
      <c r="E70" s="4" t="s">
        <v>62</v>
      </c>
      <c r="F70" s="4" t="s">
        <v>54</v>
      </c>
      <c r="G70" s="11"/>
    </row>
    <row r="71" spans="1:7" s="7" customFormat="1" ht="16.5" thickBot="1">
      <c r="A71" s="30" t="s">
        <v>72</v>
      </c>
      <c r="B71" s="11" t="s">
        <v>364</v>
      </c>
      <c r="C71" s="11" t="s">
        <v>365</v>
      </c>
      <c r="D71" s="11"/>
      <c r="E71" s="4" t="s">
        <v>62</v>
      </c>
      <c r="F71" s="4" t="s">
        <v>54</v>
      </c>
      <c r="G71" s="11"/>
    </row>
    <row r="72" spans="1:7" s="7" customFormat="1" ht="26.25" thickBot="1">
      <c r="A72" s="30" t="s">
        <v>72</v>
      </c>
      <c r="B72" s="11" t="s">
        <v>362</v>
      </c>
      <c r="C72" s="11" t="s">
        <v>363</v>
      </c>
      <c r="D72" s="11"/>
      <c r="E72" s="4" t="s">
        <v>62</v>
      </c>
      <c r="F72" s="4" t="s">
        <v>54</v>
      </c>
      <c r="G72" s="11"/>
    </row>
    <row r="73" spans="1:7" s="7" customFormat="1" ht="16.5" thickBot="1">
      <c r="A73" s="31" t="s">
        <v>96</v>
      </c>
      <c r="B73" s="11" t="s">
        <v>369</v>
      </c>
      <c r="C73" s="11" t="s">
        <v>370</v>
      </c>
      <c r="D73" s="11"/>
      <c r="E73" s="4" t="s">
        <v>62</v>
      </c>
      <c r="F73" s="4" t="s">
        <v>54</v>
      </c>
      <c r="G73" s="11"/>
    </row>
    <row r="74" spans="1:7" s="7" customFormat="1" ht="39" thickBot="1">
      <c r="A74" s="31" t="s">
        <v>96</v>
      </c>
      <c r="B74" s="11" t="s">
        <v>366</v>
      </c>
      <c r="C74" s="11" t="s">
        <v>692</v>
      </c>
      <c r="D74" s="11"/>
      <c r="E74" s="4" t="s">
        <v>62</v>
      </c>
      <c r="F74" s="4" t="s">
        <v>54</v>
      </c>
      <c r="G74" s="11"/>
    </row>
    <row r="75" spans="1:7" s="7" customFormat="1" ht="16.5" thickBot="1">
      <c r="A75" s="31" t="s">
        <v>96</v>
      </c>
      <c r="B75" s="11" t="s">
        <v>367</v>
      </c>
      <c r="C75" s="11" t="s">
        <v>368</v>
      </c>
      <c r="D75" s="11"/>
      <c r="E75" s="4" t="s">
        <v>62</v>
      </c>
      <c r="F75" s="4" t="s">
        <v>54</v>
      </c>
      <c r="G75" s="11"/>
    </row>
    <row r="76" spans="1:7" s="7" customFormat="1" ht="26.25" thickBot="1">
      <c r="A76" s="20" t="s">
        <v>469</v>
      </c>
      <c r="B76" s="11" t="s">
        <v>373</v>
      </c>
      <c r="C76" s="11" t="s">
        <v>374</v>
      </c>
      <c r="D76" s="11"/>
      <c r="E76" s="4" t="s">
        <v>62</v>
      </c>
      <c r="F76" s="4" t="s">
        <v>54</v>
      </c>
      <c r="G76" s="11"/>
    </row>
    <row r="77" spans="1:7" s="7" customFormat="1" ht="16.5" thickBot="1">
      <c r="A77" s="20" t="s">
        <v>469</v>
      </c>
      <c r="B77" s="11" t="s">
        <v>371</v>
      </c>
      <c r="C77" s="11" t="s">
        <v>372</v>
      </c>
      <c r="D77" s="11"/>
      <c r="E77" s="4" t="s">
        <v>62</v>
      </c>
      <c r="F77" s="4" t="s">
        <v>54</v>
      </c>
      <c r="G77" s="11"/>
    </row>
    <row r="78" spans="1:7" s="7" customFormat="1" ht="15.75"/>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68:B68"/>
    <mergeCell ref="A36:B36"/>
    <mergeCell ref="A59:B59"/>
    <mergeCell ref="A10:B10"/>
    <mergeCell ref="A48:B48"/>
    <mergeCell ref="A8:B8"/>
    <mergeCell ref="A9:B9"/>
    <mergeCell ref="A17:B17"/>
  </mergeCells>
  <conditionalFormatting sqref="A122:A246">
    <cfRule type="beginsWith" dxfId="1381" priority="820" stopIfTrue="1" operator="beginsWith" text="Exceptional">
      <formula>LEFT(A122,LEN("Exceptional"))="Exceptional"</formula>
    </cfRule>
    <cfRule type="beginsWith" dxfId="1380" priority="821" stopIfTrue="1" operator="beginsWith" text="Professional">
      <formula>LEFT(A122,LEN("Professional"))="Professional"</formula>
    </cfRule>
    <cfRule type="beginsWith" dxfId="1379" priority="822" stopIfTrue="1" operator="beginsWith" text="Advanced">
      <formula>LEFT(A122,LEN("Advanced"))="Advanced"</formula>
    </cfRule>
    <cfRule type="beginsWith" dxfId="1378" priority="823" stopIfTrue="1" operator="beginsWith" text="Intermediate">
      <formula>LEFT(A122,LEN("Intermediate"))="Intermediate"</formula>
    </cfRule>
    <cfRule type="beginsWith" dxfId="1377" priority="824" stopIfTrue="1" operator="beginsWith" text="Basic">
      <formula>LEFT(A122,LEN("Basic"))="Basic"</formula>
    </cfRule>
    <cfRule type="beginsWith" dxfId="1376" priority="825" stopIfTrue="1" operator="beginsWith" text="Required">
      <formula>LEFT(A122,LEN("Required"))="Required"</formula>
    </cfRule>
    <cfRule type="notContainsBlanks" dxfId="1375" priority="826" stopIfTrue="1">
      <formula>LEN(TRIM(A122))&gt;0</formula>
    </cfRule>
  </conditionalFormatting>
  <conditionalFormatting sqref="E122:F246 F19:F25 F39:F43 F34:F35 F30:F31 F69:F73 F60:F67 F75:F77">
    <cfRule type="beginsWith" dxfId="1374" priority="813" stopIfTrue="1" operator="beginsWith" text="Not Applicable">
      <formula>LEFT(E19,LEN("Not Applicable"))="Not Applicable"</formula>
    </cfRule>
    <cfRule type="beginsWith" dxfId="1373" priority="814" stopIfTrue="1" operator="beginsWith" text="Waived">
      <formula>LEFT(E19,LEN("Waived"))="Waived"</formula>
    </cfRule>
    <cfRule type="beginsWith" dxfId="1372" priority="815" stopIfTrue="1" operator="beginsWith" text="Pre-Passed">
      <formula>LEFT(E19,LEN("Pre-Passed"))="Pre-Passed"</formula>
    </cfRule>
    <cfRule type="beginsWith" dxfId="1371" priority="816" stopIfTrue="1" operator="beginsWith" text="Completed">
      <formula>LEFT(E19,LEN("Completed"))="Completed"</formula>
    </cfRule>
    <cfRule type="beginsWith" dxfId="1370" priority="817" stopIfTrue="1" operator="beginsWith" text="Partial">
      <formula>LEFT(E19,LEN("Partial"))="Partial"</formula>
    </cfRule>
    <cfRule type="beginsWith" dxfId="1369" priority="818" stopIfTrue="1" operator="beginsWith" text="Missing">
      <formula>LEFT(E19,LEN("Missing"))="Missing"</formula>
    </cfRule>
    <cfRule type="beginsWith" dxfId="1368" priority="819" stopIfTrue="1" operator="beginsWith" text="Untested">
      <formula>LEFT(E19,LEN("Untested"))="Untested"</formula>
    </cfRule>
    <cfRule type="notContainsBlanks" dxfId="1367" priority="827" stopIfTrue="1">
      <formula>LEN(TRIM(E19))&gt;0</formula>
    </cfRule>
  </conditionalFormatting>
  <conditionalFormatting sqref="F44:F47">
    <cfRule type="beginsWith" dxfId="1366" priority="653" stopIfTrue="1" operator="beginsWith" text="Not Applicable">
      <formula>LEFT(F44,LEN("Not Applicable"))="Not Applicable"</formula>
    </cfRule>
    <cfRule type="beginsWith" dxfId="1365" priority="654" stopIfTrue="1" operator="beginsWith" text="Waived">
      <formula>LEFT(F44,LEN("Waived"))="Waived"</formula>
    </cfRule>
    <cfRule type="beginsWith" dxfId="1364" priority="655" stopIfTrue="1" operator="beginsWith" text="Pre-Passed">
      <formula>LEFT(F44,LEN("Pre-Passed"))="Pre-Passed"</formula>
    </cfRule>
    <cfRule type="beginsWith" dxfId="1363" priority="656" stopIfTrue="1" operator="beginsWith" text="Completed">
      <formula>LEFT(F44,LEN("Completed"))="Completed"</formula>
    </cfRule>
    <cfRule type="beginsWith" dxfId="1362" priority="657" stopIfTrue="1" operator="beginsWith" text="Partial">
      <formula>LEFT(F44,LEN("Partial"))="Partial"</formula>
    </cfRule>
    <cfRule type="beginsWith" dxfId="1361" priority="658" stopIfTrue="1" operator="beginsWith" text="Missing">
      <formula>LEFT(F44,LEN("Missing"))="Missing"</formula>
    </cfRule>
    <cfRule type="beginsWith" dxfId="1360" priority="659" stopIfTrue="1" operator="beginsWith" text="Untested">
      <formula>LEFT(F44,LEN("Untested"))="Untested"</formula>
    </cfRule>
    <cfRule type="notContainsBlanks" dxfId="1359" priority="660" stopIfTrue="1">
      <formula>LEN(TRIM(F44))&gt;0</formula>
    </cfRule>
  </conditionalFormatting>
  <conditionalFormatting sqref="F74">
    <cfRule type="beginsWith" dxfId="1358" priority="581" stopIfTrue="1" operator="beginsWith" text="Not Applicable">
      <formula>LEFT(F74,LEN("Not Applicable"))="Not Applicable"</formula>
    </cfRule>
    <cfRule type="beginsWith" dxfId="1357" priority="582" stopIfTrue="1" operator="beginsWith" text="Waived">
      <formula>LEFT(F74,LEN("Waived"))="Waived"</formula>
    </cfRule>
    <cfRule type="beginsWith" dxfId="1356" priority="583" stopIfTrue="1" operator="beginsWith" text="Pre-Passed">
      <formula>LEFT(F74,LEN("Pre-Passed"))="Pre-Passed"</formula>
    </cfRule>
    <cfRule type="beginsWith" dxfId="1355" priority="584" stopIfTrue="1" operator="beginsWith" text="Completed">
      <formula>LEFT(F74,LEN("Completed"))="Completed"</formula>
    </cfRule>
    <cfRule type="beginsWith" dxfId="1354" priority="585" stopIfTrue="1" operator="beginsWith" text="Partial">
      <formula>LEFT(F74,LEN("Partial"))="Partial"</formula>
    </cfRule>
    <cfRule type="beginsWith" dxfId="1353" priority="586" stopIfTrue="1" operator="beginsWith" text="Missing">
      <formula>LEFT(F74,LEN("Missing"))="Missing"</formula>
    </cfRule>
    <cfRule type="beginsWith" dxfId="1352" priority="587" stopIfTrue="1" operator="beginsWith" text="Untested">
      <formula>LEFT(F74,LEN("Untested"))="Untested"</formula>
    </cfRule>
    <cfRule type="notContainsBlanks" dxfId="1351" priority="588" stopIfTrue="1">
      <formula>LEN(TRIM(F74))&gt;0</formula>
    </cfRule>
  </conditionalFormatting>
  <conditionalFormatting sqref="F18">
    <cfRule type="beginsWith" dxfId="1350" priority="709" stopIfTrue="1" operator="beginsWith" text="Not Applicable">
      <formula>LEFT(F18,LEN("Not Applicable"))="Not Applicable"</formula>
    </cfRule>
    <cfRule type="beginsWith" dxfId="1349" priority="710" stopIfTrue="1" operator="beginsWith" text="Waived">
      <formula>LEFT(F18,LEN("Waived"))="Waived"</formula>
    </cfRule>
    <cfRule type="beginsWith" dxfId="1348" priority="711" stopIfTrue="1" operator="beginsWith" text="Pre-Passed">
      <formula>LEFT(F18,LEN("Pre-Passed"))="Pre-Passed"</formula>
    </cfRule>
    <cfRule type="beginsWith" dxfId="1347" priority="712" stopIfTrue="1" operator="beginsWith" text="Completed">
      <formula>LEFT(F18,LEN("Completed"))="Completed"</formula>
    </cfRule>
    <cfRule type="beginsWith" dxfId="1346" priority="713" stopIfTrue="1" operator="beginsWith" text="Partial">
      <formula>LEFT(F18,LEN("Partial"))="Partial"</formula>
    </cfRule>
    <cfRule type="beginsWith" dxfId="1345" priority="714" stopIfTrue="1" operator="beginsWith" text="Missing">
      <formula>LEFT(F18,LEN("Missing"))="Missing"</formula>
    </cfRule>
    <cfRule type="beginsWith" dxfId="1344" priority="715" stopIfTrue="1" operator="beginsWith" text="Untested">
      <formula>LEFT(F18,LEN("Untested"))="Untested"</formula>
    </cfRule>
    <cfRule type="notContainsBlanks" dxfId="1343" priority="716" stopIfTrue="1">
      <formula>LEN(TRIM(F18))&gt;0</formula>
    </cfRule>
  </conditionalFormatting>
  <conditionalFormatting sqref="F26:F29">
    <cfRule type="beginsWith" dxfId="1342" priority="693" stopIfTrue="1" operator="beginsWith" text="Not Applicable">
      <formula>LEFT(F26,LEN("Not Applicable"))="Not Applicable"</formula>
    </cfRule>
    <cfRule type="beginsWith" dxfId="1341" priority="694" stopIfTrue="1" operator="beginsWith" text="Waived">
      <formula>LEFT(F26,LEN("Waived"))="Waived"</formula>
    </cfRule>
    <cfRule type="beginsWith" dxfId="1340" priority="695" stopIfTrue="1" operator="beginsWith" text="Pre-Passed">
      <formula>LEFT(F26,LEN("Pre-Passed"))="Pre-Passed"</formula>
    </cfRule>
    <cfRule type="beginsWith" dxfId="1339" priority="696" stopIfTrue="1" operator="beginsWith" text="Completed">
      <formula>LEFT(F26,LEN("Completed"))="Completed"</formula>
    </cfRule>
    <cfRule type="beginsWith" dxfId="1338" priority="697" stopIfTrue="1" operator="beginsWith" text="Partial">
      <formula>LEFT(F26,LEN("Partial"))="Partial"</formula>
    </cfRule>
    <cfRule type="beginsWith" dxfId="1337" priority="698" stopIfTrue="1" operator="beginsWith" text="Missing">
      <formula>LEFT(F26,LEN("Missing"))="Missing"</formula>
    </cfRule>
    <cfRule type="beginsWith" dxfId="1336" priority="699" stopIfTrue="1" operator="beginsWith" text="Untested">
      <formula>LEFT(F26,LEN("Untested"))="Untested"</formula>
    </cfRule>
    <cfRule type="notContainsBlanks" dxfId="1335" priority="700" stopIfTrue="1">
      <formula>LEN(TRIM(F26))&gt;0</formula>
    </cfRule>
  </conditionalFormatting>
  <conditionalFormatting sqref="F32:F33">
    <cfRule type="beginsWith" dxfId="1334" priority="685" stopIfTrue="1" operator="beginsWith" text="Not Applicable">
      <formula>LEFT(F32,LEN("Not Applicable"))="Not Applicable"</formula>
    </cfRule>
    <cfRule type="beginsWith" dxfId="1333" priority="686" stopIfTrue="1" operator="beginsWith" text="Waived">
      <formula>LEFT(F32,LEN("Waived"))="Waived"</formula>
    </cfRule>
    <cfRule type="beginsWith" dxfId="1332" priority="687" stopIfTrue="1" operator="beginsWith" text="Pre-Passed">
      <formula>LEFT(F32,LEN("Pre-Passed"))="Pre-Passed"</formula>
    </cfRule>
    <cfRule type="beginsWith" dxfId="1331" priority="688" stopIfTrue="1" operator="beginsWith" text="Completed">
      <formula>LEFT(F32,LEN("Completed"))="Completed"</formula>
    </cfRule>
    <cfRule type="beginsWith" dxfId="1330" priority="689" stopIfTrue="1" operator="beginsWith" text="Partial">
      <formula>LEFT(F32,LEN("Partial"))="Partial"</formula>
    </cfRule>
    <cfRule type="beginsWith" dxfId="1329" priority="690" stopIfTrue="1" operator="beginsWith" text="Missing">
      <formula>LEFT(F32,LEN("Missing"))="Missing"</formula>
    </cfRule>
    <cfRule type="beginsWith" dxfId="1328" priority="691" stopIfTrue="1" operator="beginsWith" text="Untested">
      <formula>LEFT(F32,LEN("Untested"))="Untested"</formula>
    </cfRule>
    <cfRule type="notContainsBlanks" dxfId="1327" priority="692" stopIfTrue="1">
      <formula>LEN(TRIM(F32))&gt;0</formula>
    </cfRule>
  </conditionalFormatting>
  <conditionalFormatting sqref="F37:F38">
    <cfRule type="beginsWith" dxfId="1326" priority="669" stopIfTrue="1" operator="beginsWith" text="Not Applicable">
      <formula>LEFT(F37,LEN("Not Applicable"))="Not Applicable"</formula>
    </cfRule>
    <cfRule type="beginsWith" dxfId="1325" priority="670" stopIfTrue="1" operator="beginsWith" text="Waived">
      <formula>LEFT(F37,LEN("Waived"))="Waived"</formula>
    </cfRule>
    <cfRule type="beginsWith" dxfId="1324" priority="671" stopIfTrue="1" operator="beginsWith" text="Pre-Passed">
      <formula>LEFT(F37,LEN("Pre-Passed"))="Pre-Passed"</formula>
    </cfRule>
    <cfRule type="beginsWith" dxfId="1323" priority="672" stopIfTrue="1" operator="beginsWith" text="Completed">
      <formula>LEFT(F37,LEN("Completed"))="Completed"</formula>
    </cfRule>
    <cfRule type="beginsWith" dxfId="1322" priority="673" stopIfTrue="1" operator="beginsWith" text="Partial">
      <formula>LEFT(F37,LEN("Partial"))="Partial"</formula>
    </cfRule>
    <cfRule type="beginsWith" dxfId="1321" priority="674" stopIfTrue="1" operator="beginsWith" text="Missing">
      <formula>LEFT(F37,LEN("Missing"))="Missing"</formula>
    </cfRule>
    <cfRule type="beginsWith" dxfId="1320" priority="675" stopIfTrue="1" operator="beginsWith" text="Untested">
      <formula>LEFT(F37,LEN("Untested"))="Untested"</formula>
    </cfRule>
    <cfRule type="notContainsBlanks" dxfId="1319" priority="676" stopIfTrue="1">
      <formula>LEN(TRIM(F37))&gt;0</formula>
    </cfRule>
  </conditionalFormatting>
  <conditionalFormatting sqref="E59">
    <cfRule type="beginsWith" dxfId="1318" priority="501" stopIfTrue="1" operator="beginsWith" text="Not Applicable">
      <formula>LEFT(E59,LEN("Not Applicable"))="Not Applicable"</formula>
    </cfRule>
    <cfRule type="beginsWith" dxfId="1317" priority="502" stopIfTrue="1" operator="beginsWith" text="Waived">
      <formula>LEFT(E59,LEN("Waived"))="Waived"</formula>
    </cfRule>
    <cfRule type="beginsWith" dxfId="1316" priority="503" stopIfTrue="1" operator="beginsWith" text="Pre-Passed">
      <formula>LEFT(E59,LEN("Pre-Passed"))="Pre-Passed"</formula>
    </cfRule>
    <cfRule type="beginsWith" dxfId="1315" priority="504" stopIfTrue="1" operator="beginsWith" text="Completed">
      <formula>LEFT(E59,LEN("Completed"))="Completed"</formula>
    </cfRule>
    <cfRule type="beginsWith" dxfId="1314" priority="505" stopIfTrue="1" operator="beginsWith" text="Partial">
      <formula>LEFT(E59,LEN("Partial"))="Partial"</formula>
    </cfRule>
    <cfRule type="beginsWith" dxfId="1313" priority="506" stopIfTrue="1" operator="beginsWith" text="Missing">
      <formula>LEFT(E59,LEN("Missing"))="Missing"</formula>
    </cfRule>
    <cfRule type="beginsWith" dxfId="1312" priority="507" stopIfTrue="1" operator="beginsWith" text="Untested">
      <formula>LEFT(E59,LEN("Untested"))="Untested"</formula>
    </cfRule>
    <cfRule type="notContainsBlanks" dxfId="1311" priority="508" stopIfTrue="1">
      <formula>LEN(TRIM(E59))&gt;0</formula>
    </cfRule>
  </conditionalFormatting>
  <conditionalFormatting sqref="F36">
    <cfRule type="beginsWith" dxfId="1310" priority="509" stopIfTrue="1" operator="beginsWith" text="Not Applicable">
      <formula>LEFT(F36,LEN("Not Applicable"))="Not Applicable"</formula>
    </cfRule>
    <cfRule type="beginsWith" dxfId="1309" priority="510" stopIfTrue="1" operator="beginsWith" text="Waived">
      <formula>LEFT(F36,LEN("Waived"))="Waived"</formula>
    </cfRule>
    <cfRule type="beginsWith" dxfId="1308" priority="511" stopIfTrue="1" operator="beginsWith" text="Pre-Passed">
      <formula>LEFT(F36,LEN("Pre-Passed"))="Pre-Passed"</formula>
    </cfRule>
    <cfRule type="beginsWith" dxfId="1307" priority="512" stopIfTrue="1" operator="beginsWith" text="Completed">
      <formula>LEFT(F36,LEN("Completed"))="Completed"</formula>
    </cfRule>
    <cfRule type="beginsWith" dxfId="1306" priority="513" stopIfTrue="1" operator="beginsWith" text="Partial">
      <formula>LEFT(F36,LEN("Partial"))="Partial"</formula>
    </cfRule>
    <cfRule type="beginsWith" dxfId="1305" priority="514" stopIfTrue="1" operator="beginsWith" text="Missing">
      <formula>LEFT(F36,LEN("Missing"))="Missing"</formula>
    </cfRule>
    <cfRule type="beginsWith" dxfId="1304" priority="515" stopIfTrue="1" operator="beginsWith" text="Untested">
      <formula>LEFT(F36,LEN("Untested"))="Untested"</formula>
    </cfRule>
    <cfRule type="notContainsBlanks" dxfId="1303" priority="516" stopIfTrue="1">
      <formula>LEN(TRIM(F36))&gt;0</formula>
    </cfRule>
  </conditionalFormatting>
  <conditionalFormatting sqref="E36">
    <cfRule type="beginsWith" dxfId="1302" priority="517" stopIfTrue="1" operator="beginsWith" text="Not Applicable">
      <formula>LEFT(E36,LEN("Not Applicable"))="Not Applicable"</formula>
    </cfRule>
    <cfRule type="beginsWith" dxfId="1301" priority="518" stopIfTrue="1" operator="beginsWith" text="Waived">
      <formula>LEFT(E36,LEN("Waived"))="Waived"</formula>
    </cfRule>
    <cfRule type="beginsWith" dxfId="1300" priority="519" stopIfTrue="1" operator="beginsWith" text="Pre-Passed">
      <formula>LEFT(E36,LEN("Pre-Passed"))="Pre-Passed"</formula>
    </cfRule>
    <cfRule type="beginsWith" dxfId="1299" priority="520" stopIfTrue="1" operator="beginsWith" text="Completed">
      <formula>LEFT(E36,LEN("Completed"))="Completed"</formula>
    </cfRule>
    <cfRule type="beginsWith" dxfId="1298" priority="521" stopIfTrue="1" operator="beginsWith" text="Partial">
      <formula>LEFT(E36,LEN("Partial"))="Partial"</formula>
    </cfRule>
    <cfRule type="beginsWith" dxfId="1297" priority="522" stopIfTrue="1" operator="beginsWith" text="Missing">
      <formula>LEFT(E36,LEN("Missing"))="Missing"</formula>
    </cfRule>
    <cfRule type="beginsWith" dxfId="1296" priority="523" stopIfTrue="1" operator="beginsWith" text="Untested">
      <formula>LEFT(E36,LEN("Untested"))="Untested"</formula>
    </cfRule>
    <cfRule type="notContainsBlanks" dxfId="1295" priority="524" stopIfTrue="1">
      <formula>LEN(TRIM(E36))&gt;0</formula>
    </cfRule>
  </conditionalFormatting>
  <conditionalFormatting sqref="F10">
    <cfRule type="beginsWith" dxfId="1294" priority="525" stopIfTrue="1" operator="beginsWith" text="Not Applicable">
      <formula>LEFT(F10,LEN("Not Applicable"))="Not Applicable"</formula>
    </cfRule>
    <cfRule type="beginsWith" dxfId="1293" priority="526" stopIfTrue="1" operator="beginsWith" text="Waived">
      <formula>LEFT(F10,LEN("Waived"))="Waived"</formula>
    </cfRule>
    <cfRule type="beginsWith" dxfId="1292" priority="527" stopIfTrue="1" operator="beginsWith" text="Pre-Passed">
      <formula>LEFT(F10,LEN("Pre-Passed"))="Pre-Passed"</formula>
    </cfRule>
    <cfRule type="beginsWith" dxfId="1291" priority="528" stopIfTrue="1" operator="beginsWith" text="Completed">
      <formula>LEFT(F10,LEN("Completed"))="Completed"</formula>
    </cfRule>
    <cfRule type="beginsWith" dxfId="1290" priority="529" stopIfTrue="1" operator="beginsWith" text="Partial">
      <formula>LEFT(F10,LEN("Partial"))="Partial"</formula>
    </cfRule>
    <cfRule type="beginsWith" dxfId="1289" priority="530" stopIfTrue="1" operator="beginsWith" text="Missing">
      <formula>LEFT(F10,LEN("Missing"))="Missing"</formula>
    </cfRule>
    <cfRule type="beginsWith" dxfId="1288" priority="531" stopIfTrue="1" operator="beginsWith" text="Untested">
      <formula>LEFT(F10,LEN("Untested"))="Untested"</formula>
    </cfRule>
    <cfRule type="notContainsBlanks" dxfId="1287" priority="532" stopIfTrue="1">
      <formula>LEN(TRIM(F10))&gt;0</formula>
    </cfRule>
  </conditionalFormatting>
  <conditionalFormatting sqref="E10">
    <cfRule type="beginsWith" dxfId="1286" priority="533" stopIfTrue="1" operator="beginsWith" text="Not Applicable">
      <formula>LEFT(E10,LEN("Not Applicable"))="Not Applicable"</formula>
    </cfRule>
    <cfRule type="beginsWith" dxfId="1285" priority="534" stopIfTrue="1" operator="beginsWith" text="Waived">
      <formula>LEFT(E10,LEN("Waived"))="Waived"</formula>
    </cfRule>
    <cfRule type="beginsWith" dxfId="1284" priority="535" stopIfTrue="1" operator="beginsWith" text="Pre-Passed">
      <formula>LEFT(E10,LEN("Pre-Passed"))="Pre-Passed"</formula>
    </cfRule>
    <cfRule type="beginsWith" dxfId="1283" priority="536" stopIfTrue="1" operator="beginsWith" text="Completed">
      <formula>LEFT(E10,LEN("Completed"))="Completed"</formula>
    </cfRule>
    <cfRule type="beginsWith" dxfId="1282" priority="537" stopIfTrue="1" operator="beginsWith" text="Partial">
      <formula>LEFT(E10,LEN("Partial"))="Partial"</formula>
    </cfRule>
    <cfRule type="beginsWith" dxfId="1281" priority="538" stopIfTrue="1" operator="beginsWith" text="Missing">
      <formula>LEFT(E10,LEN("Missing"))="Missing"</formula>
    </cfRule>
    <cfRule type="beginsWith" dxfId="1280" priority="539" stopIfTrue="1" operator="beginsWith" text="Untested">
      <formula>LEFT(E10,LEN("Untested"))="Untested"</formula>
    </cfRule>
    <cfRule type="notContainsBlanks" dxfId="1279" priority="540" stopIfTrue="1">
      <formula>LEN(TRIM(E10))&gt;0</formula>
    </cfRule>
  </conditionalFormatting>
  <conditionalFormatting sqref="F59">
    <cfRule type="beginsWith" dxfId="1278" priority="493" stopIfTrue="1" operator="beginsWith" text="Not Applicable">
      <formula>LEFT(F59,LEN("Not Applicable"))="Not Applicable"</formula>
    </cfRule>
    <cfRule type="beginsWith" dxfId="1277" priority="494" stopIfTrue="1" operator="beginsWith" text="Waived">
      <formula>LEFT(F59,LEN("Waived"))="Waived"</formula>
    </cfRule>
    <cfRule type="beginsWith" dxfId="1276" priority="495" stopIfTrue="1" operator="beginsWith" text="Pre-Passed">
      <formula>LEFT(F59,LEN("Pre-Passed"))="Pre-Passed"</formula>
    </cfRule>
    <cfRule type="beginsWith" dxfId="1275" priority="496" stopIfTrue="1" operator="beginsWith" text="Completed">
      <formula>LEFT(F59,LEN("Completed"))="Completed"</formula>
    </cfRule>
    <cfRule type="beginsWith" dxfId="1274" priority="497" stopIfTrue="1" operator="beginsWith" text="Partial">
      <formula>LEFT(F59,LEN("Partial"))="Partial"</formula>
    </cfRule>
    <cfRule type="beginsWith" dxfId="1273" priority="498" stopIfTrue="1" operator="beginsWith" text="Missing">
      <formula>LEFT(F59,LEN("Missing"))="Missing"</formula>
    </cfRule>
    <cfRule type="beginsWith" dxfId="1272" priority="499" stopIfTrue="1" operator="beginsWith" text="Untested">
      <formula>LEFT(F59,LEN("Untested"))="Untested"</formula>
    </cfRule>
    <cfRule type="notContainsBlanks" dxfId="1271" priority="500" stopIfTrue="1">
      <formula>LEN(TRIM(F59))&gt;0</formula>
    </cfRule>
  </conditionalFormatting>
  <conditionalFormatting sqref="F68">
    <cfRule type="beginsWith" dxfId="1270" priority="477" stopIfTrue="1" operator="beginsWith" text="Not Applicable">
      <formula>LEFT(F68,LEN("Not Applicable"))="Not Applicable"</formula>
    </cfRule>
    <cfRule type="beginsWith" dxfId="1269" priority="478" stopIfTrue="1" operator="beginsWith" text="Waived">
      <formula>LEFT(F68,LEN("Waived"))="Waived"</formula>
    </cfRule>
    <cfRule type="beginsWith" dxfId="1268" priority="479" stopIfTrue="1" operator="beginsWith" text="Pre-Passed">
      <formula>LEFT(F68,LEN("Pre-Passed"))="Pre-Passed"</formula>
    </cfRule>
    <cfRule type="beginsWith" dxfId="1267" priority="480" stopIfTrue="1" operator="beginsWith" text="Completed">
      <formula>LEFT(F68,LEN("Completed"))="Completed"</formula>
    </cfRule>
    <cfRule type="beginsWith" dxfId="1266" priority="481" stopIfTrue="1" operator="beginsWith" text="Partial">
      <formula>LEFT(F68,LEN("Partial"))="Partial"</formula>
    </cfRule>
    <cfRule type="beginsWith" dxfId="1265" priority="482" stopIfTrue="1" operator="beginsWith" text="Missing">
      <formula>LEFT(F68,LEN("Missing"))="Missing"</formula>
    </cfRule>
    <cfRule type="beginsWith" dxfId="1264" priority="483" stopIfTrue="1" operator="beginsWith" text="Untested">
      <formula>LEFT(F68,LEN("Untested"))="Untested"</formula>
    </cfRule>
    <cfRule type="notContainsBlanks" dxfId="1263" priority="484" stopIfTrue="1">
      <formula>LEN(TRIM(F68))&gt;0</formula>
    </cfRule>
  </conditionalFormatting>
  <conditionalFormatting sqref="E68">
    <cfRule type="beginsWith" dxfId="1262" priority="485" stopIfTrue="1" operator="beginsWith" text="Not Applicable">
      <formula>LEFT(E68,LEN("Not Applicable"))="Not Applicable"</formula>
    </cfRule>
    <cfRule type="beginsWith" dxfId="1261" priority="486" stopIfTrue="1" operator="beginsWith" text="Waived">
      <formula>LEFT(E68,LEN("Waived"))="Waived"</formula>
    </cfRule>
    <cfRule type="beginsWith" dxfId="1260" priority="487" stopIfTrue="1" operator="beginsWith" text="Pre-Passed">
      <formula>LEFT(E68,LEN("Pre-Passed"))="Pre-Passed"</formula>
    </cfRule>
    <cfRule type="beginsWith" dxfId="1259" priority="488" stopIfTrue="1" operator="beginsWith" text="Completed">
      <formula>LEFT(E68,LEN("Completed"))="Completed"</formula>
    </cfRule>
    <cfRule type="beginsWith" dxfId="1258" priority="489" stopIfTrue="1" operator="beginsWith" text="Partial">
      <formula>LEFT(E68,LEN("Partial"))="Partial"</formula>
    </cfRule>
    <cfRule type="beginsWith" dxfId="1257" priority="490" stopIfTrue="1" operator="beginsWith" text="Missing">
      <formula>LEFT(E68,LEN("Missing"))="Missing"</formula>
    </cfRule>
    <cfRule type="beginsWith" dxfId="1256" priority="491" stopIfTrue="1" operator="beginsWith" text="Untested">
      <formula>LEFT(E68,LEN("Untested"))="Untested"</formula>
    </cfRule>
    <cfRule type="notContainsBlanks" dxfId="1255" priority="492" stopIfTrue="1">
      <formula>LEN(TRIM(E68))&gt;0</formula>
    </cfRule>
  </conditionalFormatting>
  <conditionalFormatting sqref="F51:F55">
    <cfRule type="beginsWith" dxfId="1254" priority="469" stopIfTrue="1" operator="beginsWith" text="Not Applicable">
      <formula>LEFT(F51,LEN("Not Applicable"))="Not Applicable"</formula>
    </cfRule>
    <cfRule type="beginsWith" dxfId="1253" priority="470" stopIfTrue="1" operator="beginsWith" text="Waived">
      <formula>LEFT(F51,LEN("Waived"))="Waived"</formula>
    </cfRule>
    <cfRule type="beginsWith" dxfId="1252" priority="471" stopIfTrue="1" operator="beginsWith" text="Pre-Passed">
      <formula>LEFT(F51,LEN("Pre-Passed"))="Pre-Passed"</formula>
    </cfRule>
    <cfRule type="beginsWith" dxfId="1251" priority="472" stopIfTrue="1" operator="beginsWith" text="Completed">
      <formula>LEFT(F51,LEN("Completed"))="Completed"</formula>
    </cfRule>
    <cfRule type="beginsWith" dxfId="1250" priority="473" stopIfTrue="1" operator="beginsWith" text="Partial">
      <formula>LEFT(F51,LEN("Partial"))="Partial"</formula>
    </cfRule>
    <cfRule type="beginsWith" dxfId="1249" priority="474" stopIfTrue="1" operator="beginsWith" text="Missing">
      <formula>LEFT(F51,LEN("Missing"))="Missing"</formula>
    </cfRule>
    <cfRule type="beginsWith" dxfId="1248" priority="475" stopIfTrue="1" operator="beginsWith" text="Untested">
      <formula>LEFT(F51,LEN("Untested"))="Untested"</formula>
    </cfRule>
    <cfRule type="notContainsBlanks" dxfId="1247" priority="476" stopIfTrue="1">
      <formula>LEN(TRIM(F51))&gt;0</formula>
    </cfRule>
  </conditionalFormatting>
  <conditionalFormatting sqref="F56:F58">
    <cfRule type="beginsWith" dxfId="1246" priority="453" stopIfTrue="1" operator="beginsWith" text="Not Applicable">
      <formula>LEFT(F56,LEN("Not Applicable"))="Not Applicable"</formula>
    </cfRule>
    <cfRule type="beginsWith" dxfId="1245" priority="454" stopIfTrue="1" operator="beginsWith" text="Waived">
      <formula>LEFT(F56,LEN("Waived"))="Waived"</formula>
    </cfRule>
    <cfRule type="beginsWith" dxfId="1244" priority="455" stopIfTrue="1" operator="beginsWith" text="Pre-Passed">
      <formula>LEFT(F56,LEN("Pre-Passed"))="Pre-Passed"</formula>
    </cfRule>
    <cfRule type="beginsWith" dxfId="1243" priority="456" stopIfTrue="1" operator="beginsWith" text="Completed">
      <formula>LEFT(F56,LEN("Completed"))="Completed"</formula>
    </cfRule>
    <cfRule type="beginsWith" dxfId="1242" priority="457" stopIfTrue="1" operator="beginsWith" text="Partial">
      <formula>LEFT(F56,LEN("Partial"))="Partial"</formula>
    </cfRule>
    <cfRule type="beginsWith" dxfId="1241" priority="458" stopIfTrue="1" operator="beginsWith" text="Missing">
      <formula>LEFT(F56,LEN("Missing"))="Missing"</formula>
    </cfRule>
    <cfRule type="beginsWith" dxfId="1240" priority="459" stopIfTrue="1" operator="beginsWith" text="Untested">
      <formula>LEFT(F56,LEN("Untested"))="Untested"</formula>
    </cfRule>
    <cfRule type="notContainsBlanks" dxfId="1239" priority="460" stopIfTrue="1">
      <formula>LEN(TRIM(F56))&gt;0</formula>
    </cfRule>
  </conditionalFormatting>
  <conditionalFormatting sqref="F49:F50">
    <cfRule type="beginsWith" dxfId="1238" priority="461" stopIfTrue="1" operator="beginsWith" text="Not Applicable">
      <formula>LEFT(F49,LEN("Not Applicable"))="Not Applicable"</formula>
    </cfRule>
    <cfRule type="beginsWith" dxfId="1237" priority="462" stopIfTrue="1" operator="beginsWith" text="Waived">
      <formula>LEFT(F49,LEN("Waived"))="Waived"</formula>
    </cfRule>
    <cfRule type="beginsWith" dxfId="1236" priority="463" stopIfTrue="1" operator="beginsWith" text="Pre-Passed">
      <formula>LEFT(F49,LEN("Pre-Passed"))="Pre-Passed"</formula>
    </cfRule>
    <cfRule type="beginsWith" dxfId="1235" priority="464" stopIfTrue="1" operator="beginsWith" text="Completed">
      <formula>LEFT(F49,LEN("Completed"))="Completed"</formula>
    </cfRule>
    <cfRule type="beginsWith" dxfId="1234" priority="465" stopIfTrue="1" operator="beginsWith" text="Partial">
      <formula>LEFT(F49,LEN("Partial"))="Partial"</formula>
    </cfRule>
    <cfRule type="beginsWith" dxfId="1233" priority="466" stopIfTrue="1" operator="beginsWith" text="Missing">
      <formula>LEFT(F49,LEN("Missing"))="Missing"</formula>
    </cfRule>
    <cfRule type="beginsWith" dxfId="1232" priority="467" stopIfTrue="1" operator="beginsWith" text="Untested">
      <formula>LEFT(F49,LEN("Untested"))="Untested"</formula>
    </cfRule>
    <cfRule type="notContainsBlanks" dxfId="1231" priority="468" stopIfTrue="1">
      <formula>LEN(TRIM(F49))&gt;0</formula>
    </cfRule>
  </conditionalFormatting>
  <conditionalFormatting sqref="F48">
    <cfRule type="beginsWith" dxfId="1230" priority="437" stopIfTrue="1" operator="beginsWith" text="Not Applicable">
      <formula>LEFT(F48,LEN("Not Applicable"))="Not Applicable"</formula>
    </cfRule>
    <cfRule type="beginsWith" dxfId="1229" priority="438" stopIfTrue="1" operator="beginsWith" text="Waived">
      <formula>LEFT(F48,LEN("Waived"))="Waived"</formula>
    </cfRule>
    <cfRule type="beginsWith" dxfId="1228" priority="439" stopIfTrue="1" operator="beginsWith" text="Pre-Passed">
      <formula>LEFT(F48,LEN("Pre-Passed"))="Pre-Passed"</formula>
    </cfRule>
    <cfRule type="beginsWith" dxfId="1227" priority="440" stopIfTrue="1" operator="beginsWith" text="Completed">
      <formula>LEFT(F48,LEN("Completed"))="Completed"</formula>
    </cfRule>
    <cfRule type="beginsWith" dxfId="1226" priority="441" stopIfTrue="1" operator="beginsWith" text="Partial">
      <formula>LEFT(F48,LEN("Partial"))="Partial"</formula>
    </cfRule>
    <cfRule type="beginsWith" dxfId="1225" priority="442" stopIfTrue="1" operator="beginsWith" text="Missing">
      <formula>LEFT(F48,LEN("Missing"))="Missing"</formula>
    </cfRule>
    <cfRule type="beginsWith" dxfId="1224" priority="443" stopIfTrue="1" operator="beginsWith" text="Untested">
      <formula>LEFT(F48,LEN("Untested"))="Untested"</formula>
    </cfRule>
    <cfRule type="notContainsBlanks" dxfId="1223" priority="444" stopIfTrue="1">
      <formula>LEN(TRIM(F48))&gt;0</formula>
    </cfRule>
  </conditionalFormatting>
  <conditionalFormatting sqref="E48">
    <cfRule type="beginsWith" dxfId="1222" priority="445" stopIfTrue="1" operator="beginsWith" text="Not Applicable">
      <formula>LEFT(E48,LEN("Not Applicable"))="Not Applicable"</formula>
    </cfRule>
    <cfRule type="beginsWith" dxfId="1221" priority="446" stopIfTrue="1" operator="beginsWith" text="Waived">
      <formula>LEFT(E48,LEN("Waived"))="Waived"</formula>
    </cfRule>
    <cfRule type="beginsWith" dxfId="1220" priority="447" stopIfTrue="1" operator="beginsWith" text="Pre-Passed">
      <formula>LEFT(E48,LEN("Pre-Passed"))="Pre-Passed"</formula>
    </cfRule>
    <cfRule type="beginsWith" dxfId="1219" priority="448" stopIfTrue="1" operator="beginsWith" text="Completed">
      <formula>LEFT(E48,LEN("Completed"))="Completed"</formula>
    </cfRule>
    <cfRule type="beginsWith" dxfId="1218" priority="449" stopIfTrue="1" operator="beginsWith" text="Partial">
      <formula>LEFT(E48,LEN("Partial"))="Partial"</formula>
    </cfRule>
    <cfRule type="beginsWith" dxfId="1217" priority="450" stopIfTrue="1" operator="beginsWith" text="Missing">
      <formula>LEFT(E48,LEN("Missing"))="Missing"</formula>
    </cfRule>
    <cfRule type="beginsWith" dxfId="1216" priority="451" stopIfTrue="1" operator="beginsWith" text="Untested">
      <formula>LEFT(E48,LEN("Untested"))="Untested"</formula>
    </cfRule>
    <cfRule type="notContainsBlanks" dxfId="1215" priority="452" stopIfTrue="1">
      <formula>LEN(TRIM(E48))&gt;0</formula>
    </cfRule>
  </conditionalFormatting>
  <conditionalFormatting sqref="A49:A51 A54:A58">
    <cfRule type="beginsWith" dxfId="1214" priority="430" stopIfTrue="1" operator="beginsWith" text="Exceptional">
      <formula>LEFT(A49,LEN("Exceptional"))="Exceptional"</formula>
    </cfRule>
    <cfRule type="beginsWith" dxfId="1213" priority="431" stopIfTrue="1" operator="beginsWith" text="Professional">
      <formula>LEFT(A49,LEN("Professional"))="Professional"</formula>
    </cfRule>
    <cfRule type="beginsWith" dxfId="1212" priority="432" stopIfTrue="1" operator="beginsWith" text="Advanced">
      <formula>LEFT(A49,LEN("Advanced"))="Advanced"</formula>
    </cfRule>
    <cfRule type="beginsWith" dxfId="1211" priority="433" stopIfTrue="1" operator="beginsWith" text="Intermediate">
      <formula>LEFT(A49,LEN("Intermediate"))="Intermediate"</formula>
    </cfRule>
    <cfRule type="beginsWith" dxfId="1210" priority="434" stopIfTrue="1" operator="beginsWith" text="Basic">
      <formula>LEFT(A49,LEN("Basic"))="Basic"</formula>
    </cfRule>
    <cfRule type="beginsWith" dxfId="1209" priority="435" stopIfTrue="1" operator="beginsWith" text="Required">
      <formula>LEFT(A49,LEN("Required"))="Required"</formula>
    </cfRule>
    <cfRule type="notContainsBlanks" dxfId="1208" priority="436" stopIfTrue="1">
      <formula>LEN(TRIM(A49))&gt;0</formula>
    </cfRule>
  </conditionalFormatting>
  <conditionalFormatting sqref="A48">
    <cfRule type="beginsWith" dxfId="1207" priority="423" stopIfTrue="1" operator="beginsWith" text="Exceptional">
      <formula>LEFT(A48,LEN("Exceptional"))="Exceptional"</formula>
    </cfRule>
    <cfRule type="beginsWith" dxfId="1206" priority="424" stopIfTrue="1" operator="beginsWith" text="Professional">
      <formula>LEFT(A48,LEN("Professional"))="Professional"</formula>
    </cfRule>
    <cfRule type="beginsWith" dxfId="1205" priority="425" stopIfTrue="1" operator="beginsWith" text="Advanced">
      <formula>LEFT(A48,LEN("Advanced"))="Advanced"</formula>
    </cfRule>
    <cfRule type="beginsWith" dxfId="1204" priority="426" stopIfTrue="1" operator="beginsWith" text="Intermediate">
      <formula>LEFT(A48,LEN("Intermediate"))="Intermediate"</formula>
    </cfRule>
    <cfRule type="beginsWith" dxfId="1203" priority="427" stopIfTrue="1" operator="beginsWith" text="Basic">
      <formula>LEFT(A48,LEN("Basic"))="Basic"</formula>
    </cfRule>
    <cfRule type="beginsWith" dxfId="1202" priority="428" stopIfTrue="1" operator="beginsWith" text="Required">
      <formula>LEFT(A48,LEN("Required"))="Required"</formula>
    </cfRule>
    <cfRule type="notContainsBlanks" dxfId="1201" priority="429" stopIfTrue="1">
      <formula>LEN(TRIM(A48))&gt;0</formula>
    </cfRule>
  </conditionalFormatting>
  <conditionalFormatting sqref="A61">
    <cfRule type="beginsWith" dxfId="1200" priority="374" stopIfTrue="1" operator="beginsWith" text="Exceptional">
      <formula>LEFT(A61,LEN("Exceptional"))="Exceptional"</formula>
    </cfRule>
    <cfRule type="beginsWith" dxfId="1199" priority="375" stopIfTrue="1" operator="beginsWith" text="Professional">
      <formula>LEFT(A61,LEN("Professional"))="Professional"</formula>
    </cfRule>
    <cfRule type="beginsWith" dxfId="1198" priority="376" stopIfTrue="1" operator="beginsWith" text="Advanced">
      <formula>LEFT(A61,LEN("Advanced"))="Advanced"</formula>
    </cfRule>
    <cfRule type="beginsWith" dxfId="1197" priority="377" stopIfTrue="1" operator="beginsWith" text="Intermediate">
      <formula>LEFT(A61,LEN("Intermediate"))="Intermediate"</formula>
    </cfRule>
    <cfRule type="beginsWith" dxfId="1196" priority="378" stopIfTrue="1" operator="beginsWith" text="Basic">
      <formula>LEFT(A61,LEN("Basic"))="Basic"</formula>
    </cfRule>
    <cfRule type="beginsWith" dxfId="1195" priority="379" stopIfTrue="1" operator="beginsWith" text="Required">
      <formula>LEFT(A61,LEN("Required"))="Required"</formula>
    </cfRule>
    <cfRule type="notContainsBlanks" dxfId="1194" priority="380" stopIfTrue="1">
      <formula>LEN(TRIM(A61))&gt;0</formula>
    </cfRule>
  </conditionalFormatting>
  <conditionalFormatting sqref="F17">
    <cfRule type="beginsWith" dxfId="1193" priority="336" stopIfTrue="1" operator="beginsWith" text="Not Applicable">
      <formula>LEFT(F17,LEN("Not Applicable"))="Not Applicable"</formula>
    </cfRule>
    <cfRule type="beginsWith" dxfId="1192" priority="337" stopIfTrue="1" operator="beginsWith" text="Waived">
      <formula>LEFT(F17,LEN("Waived"))="Waived"</formula>
    </cfRule>
    <cfRule type="beginsWith" dxfId="1191" priority="338" stopIfTrue="1" operator="beginsWith" text="Pre-Passed">
      <formula>LEFT(F17,LEN("Pre-Passed"))="Pre-Passed"</formula>
    </cfRule>
    <cfRule type="beginsWith" dxfId="1190" priority="339" stopIfTrue="1" operator="beginsWith" text="Completed">
      <formula>LEFT(F17,LEN("Completed"))="Completed"</formula>
    </cfRule>
    <cfRule type="beginsWith" dxfId="1189" priority="340" stopIfTrue="1" operator="beginsWith" text="Partial">
      <formula>LEFT(F17,LEN("Partial"))="Partial"</formula>
    </cfRule>
    <cfRule type="beginsWith" dxfId="1188" priority="341" stopIfTrue="1" operator="beginsWith" text="Missing">
      <formula>LEFT(F17,LEN("Missing"))="Missing"</formula>
    </cfRule>
    <cfRule type="beginsWith" dxfId="1187" priority="342" stopIfTrue="1" operator="beginsWith" text="Untested">
      <formula>LEFT(F17,LEN("Untested"))="Untested"</formula>
    </cfRule>
    <cfRule type="notContainsBlanks" dxfId="1186" priority="343" stopIfTrue="1">
      <formula>LEN(TRIM(F17))&gt;0</formula>
    </cfRule>
  </conditionalFormatting>
  <conditionalFormatting sqref="E17">
    <cfRule type="beginsWith" dxfId="1185" priority="344" stopIfTrue="1" operator="beginsWith" text="Not Applicable">
      <formula>LEFT(E17,LEN("Not Applicable"))="Not Applicable"</formula>
    </cfRule>
    <cfRule type="beginsWith" dxfId="1184" priority="345" stopIfTrue="1" operator="beginsWith" text="Waived">
      <formula>LEFT(E17,LEN("Waived"))="Waived"</formula>
    </cfRule>
    <cfRule type="beginsWith" dxfId="1183" priority="346" stopIfTrue="1" operator="beginsWith" text="Pre-Passed">
      <formula>LEFT(E17,LEN("Pre-Passed"))="Pre-Passed"</formula>
    </cfRule>
    <cfRule type="beginsWith" dxfId="1182" priority="347" stopIfTrue="1" operator="beginsWith" text="Completed">
      <formula>LEFT(E17,LEN("Completed"))="Completed"</formula>
    </cfRule>
    <cfRule type="beginsWith" dxfId="1181" priority="348" stopIfTrue="1" operator="beginsWith" text="Partial">
      <formula>LEFT(E17,LEN("Partial"))="Partial"</formula>
    </cfRule>
    <cfRule type="beginsWith" dxfId="1180" priority="349" stopIfTrue="1" operator="beginsWith" text="Missing">
      <formula>LEFT(E17,LEN("Missing"))="Missing"</formula>
    </cfRule>
    <cfRule type="beginsWith" dxfId="1179" priority="350" stopIfTrue="1" operator="beginsWith" text="Untested">
      <formula>LEFT(E17,LEN("Untested"))="Untested"</formula>
    </cfRule>
    <cfRule type="notContainsBlanks" dxfId="1178" priority="351" stopIfTrue="1">
      <formula>LEN(TRIM(E17))&gt;0</formula>
    </cfRule>
  </conditionalFormatting>
  <conditionalFormatting sqref="A17">
    <cfRule type="beginsWith" dxfId="1177" priority="329" stopIfTrue="1" operator="beginsWith" text="Exceptional">
      <formula>LEFT(A17,LEN("Exceptional"))="Exceptional"</formula>
    </cfRule>
    <cfRule type="beginsWith" dxfId="1176" priority="330" stopIfTrue="1" operator="beginsWith" text="Professional">
      <formula>LEFT(A17,LEN("Professional"))="Professional"</formula>
    </cfRule>
    <cfRule type="beginsWith" dxfId="1175" priority="331" stopIfTrue="1" operator="beginsWith" text="Advanced">
      <formula>LEFT(A17,LEN("Advanced"))="Advanced"</formula>
    </cfRule>
    <cfRule type="beginsWith" dxfId="1174" priority="332" stopIfTrue="1" operator="beginsWith" text="Intermediate">
      <formula>LEFT(A17,LEN("Intermediate"))="Intermediate"</formula>
    </cfRule>
    <cfRule type="beginsWith" dxfId="1173" priority="333" stopIfTrue="1" operator="beginsWith" text="Basic">
      <formula>LEFT(A17,LEN("Basic"))="Basic"</formula>
    </cfRule>
    <cfRule type="beginsWith" dxfId="1172" priority="334" stopIfTrue="1" operator="beginsWith" text="Required">
      <formula>LEFT(A17,LEN("Required"))="Required"</formula>
    </cfRule>
    <cfRule type="notContainsBlanks" dxfId="1171" priority="335" stopIfTrue="1">
      <formula>LEN(TRIM(A17))&gt;0</formula>
    </cfRule>
  </conditionalFormatting>
  <conditionalFormatting sqref="A20">
    <cfRule type="beginsWith" dxfId="1170" priority="322" stopIfTrue="1" operator="beginsWith" text="Exceptional">
      <formula>LEFT(A20,LEN("Exceptional"))="Exceptional"</formula>
    </cfRule>
    <cfRule type="beginsWith" dxfId="1169" priority="323" stopIfTrue="1" operator="beginsWith" text="Professional">
      <formula>LEFT(A20,LEN("Professional"))="Professional"</formula>
    </cfRule>
    <cfRule type="beginsWith" dxfId="1168" priority="324" stopIfTrue="1" operator="beginsWith" text="Advanced">
      <formula>LEFT(A20,LEN("Advanced"))="Advanced"</formula>
    </cfRule>
    <cfRule type="beginsWith" dxfId="1167" priority="325" stopIfTrue="1" operator="beginsWith" text="Intermediate">
      <formula>LEFT(A20,LEN("Intermediate"))="Intermediate"</formula>
    </cfRule>
    <cfRule type="beginsWith" dxfId="1166" priority="326" stopIfTrue="1" operator="beginsWith" text="Basic">
      <formula>LEFT(A20,LEN("Basic"))="Basic"</formula>
    </cfRule>
    <cfRule type="beginsWith" dxfId="1165" priority="327" stopIfTrue="1" operator="beginsWith" text="Required">
      <formula>LEFT(A20,LEN("Required"))="Required"</formula>
    </cfRule>
    <cfRule type="notContainsBlanks" dxfId="1164" priority="328" stopIfTrue="1">
      <formula>LEN(TRIM(A20))&gt;0</formula>
    </cfRule>
  </conditionalFormatting>
  <conditionalFormatting sqref="A19">
    <cfRule type="beginsWith" dxfId="1163" priority="315" stopIfTrue="1" operator="beginsWith" text="Exceptional">
      <formula>LEFT(A19,LEN("Exceptional"))="Exceptional"</formula>
    </cfRule>
    <cfRule type="beginsWith" dxfId="1162" priority="316" stopIfTrue="1" operator="beginsWith" text="Professional">
      <formula>LEFT(A19,LEN("Professional"))="Professional"</formula>
    </cfRule>
    <cfRule type="beginsWith" dxfId="1161" priority="317" stopIfTrue="1" operator="beginsWith" text="Advanced">
      <formula>LEFT(A19,LEN("Advanced"))="Advanced"</formula>
    </cfRule>
    <cfRule type="beginsWith" dxfId="1160" priority="318" stopIfTrue="1" operator="beginsWith" text="Intermediate">
      <formula>LEFT(A19,LEN("Intermediate"))="Intermediate"</formula>
    </cfRule>
    <cfRule type="beginsWith" dxfId="1159" priority="319" stopIfTrue="1" operator="beginsWith" text="Basic">
      <formula>LEFT(A19,LEN("Basic"))="Basic"</formula>
    </cfRule>
    <cfRule type="beginsWith" dxfId="1158" priority="320" stopIfTrue="1" operator="beginsWith" text="Required">
      <formula>LEFT(A19,LEN("Required"))="Required"</formula>
    </cfRule>
    <cfRule type="notContainsBlanks" dxfId="1157" priority="321" stopIfTrue="1">
      <formula>LEN(TRIM(A19))&gt;0</formula>
    </cfRule>
  </conditionalFormatting>
  <conditionalFormatting sqref="A37">
    <cfRule type="beginsWith" dxfId="1156" priority="308" stopIfTrue="1" operator="beginsWith" text="Exceptional">
      <formula>LEFT(A37,LEN("Exceptional"))="Exceptional"</formula>
    </cfRule>
    <cfRule type="beginsWith" dxfId="1155" priority="309" stopIfTrue="1" operator="beginsWith" text="Professional">
      <formula>LEFT(A37,LEN("Professional"))="Professional"</formula>
    </cfRule>
    <cfRule type="beginsWith" dxfId="1154" priority="310" stopIfTrue="1" operator="beginsWith" text="Advanced">
      <formula>LEFT(A37,LEN("Advanced"))="Advanced"</formula>
    </cfRule>
    <cfRule type="beginsWith" dxfId="1153" priority="311" stopIfTrue="1" operator="beginsWith" text="Intermediate">
      <formula>LEFT(A37,LEN("Intermediate"))="Intermediate"</formula>
    </cfRule>
    <cfRule type="beginsWith" dxfId="1152" priority="312" stopIfTrue="1" operator="beginsWith" text="Basic">
      <formula>LEFT(A37,LEN("Basic"))="Basic"</formula>
    </cfRule>
    <cfRule type="beginsWith" dxfId="1151" priority="313" stopIfTrue="1" operator="beginsWith" text="Required">
      <formula>LEFT(A37,LEN("Required"))="Required"</formula>
    </cfRule>
    <cfRule type="notContainsBlanks" dxfId="1150" priority="314" stopIfTrue="1">
      <formula>LEN(TRIM(A37))&gt;0</formula>
    </cfRule>
  </conditionalFormatting>
  <conditionalFormatting sqref="A60">
    <cfRule type="beginsWith" dxfId="1149" priority="301" stopIfTrue="1" operator="beginsWith" text="Exceptional">
      <formula>LEFT(A60,LEN("Exceptional"))="Exceptional"</formula>
    </cfRule>
    <cfRule type="beginsWith" dxfId="1148" priority="302" stopIfTrue="1" operator="beginsWith" text="Professional">
      <formula>LEFT(A60,LEN("Professional"))="Professional"</formula>
    </cfRule>
    <cfRule type="beginsWith" dxfId="1147" priority="303" stopIfTrue="1" operator="beginsWith" text="Advanced">
      <formula>LEFT(A60,LEN("Advanced"))="Advanced"</formula>
    </cfRule>
    <cfRule type="beginsWith" dxfId="1146" priority="304" stopIfTrue="1" operator="beginsWith" text="Intermediate">
      <formula>LEFT(A60,LEN("Intermediate"))="Intermediate"</formula>
    </cfRule>
    <cfRule type="beginsWith" dxfId="1145" priority="305" stopIfTrue="1" operator="beginsWith" text="Basic">
      <formula>LEFT(A60,LEN("Basic"))="Basic"</formula>
    </cfRule>
    <cfRule type="beginsWith" dxfId="1144" priority="306" stopIfTrue="1" operator="beginsWith" text="Required">
      <formula>LEFT(A60,LEN("Required"))="Required"</formula>
    </cfRule>
    <cfRule type="notContainsBlanks" dxfId="1143" priority="307" stopIfTrue="1">
      <formula>LEN(TRIM(A60))&gt;0</formula>
    </cfRule>
  </conditionalFormatting>
  <conditionalFormatting sqref="A66:A67">
    <cfRule type="beginsWith" dxfId="1142" priority="294" stopIfTrue="1" operator="beginsWith" text="Exceptional">
      <formula>LEFT(A66,LEN("Exceptional"))="Exceptional"</formula>
    </cfRule>
    <cfRule type="beginsWith" dxfId="1141" priority="295" stopIfTrue="1" operator="beginsWith" text="Professional">
      <formula>LEFT(A66,LEN("Professional"))="Professional"</formula>
    </cfRule>
    <cfRule type="beginsWith" dxfId="1140" priority="296" stopIfTrue="1" operator="beginsWith" text="Advanced">
      <formula>LEFT(A66,LEN("Advanced"))="Advanced"</formula>
    </cfRule>
    <cfRule type="beginsWith" dxfId="1139" priority="297" stopIfTrue="1" operator="beginsWith" text="Intermediate">
      <formula>LEFT(A66,LEN("Intermediate"))="Intermediate"</formula>
    </cfRule>
    <cfRule type="beginsWith" dxfId="1138" priority="298" stopIfTrue="1" operator="beginsWith" text="Basic">
      <formula>LEFT(A66,LEN("Basic"))="Basic"</formula>
    </cfRule>
    <cfRule type="beginsWith" dxfId="1137" priority="299" stopIfTrue="1" operator="beginsWith" text="Required">
      <formula>LEFT(A66,LEN("Required"))="Required"</formula>
    </cfRule>
    <cfRule type="notContainsBlanks" dxfId="1136" priority="300" stopIfTrue="1">
      <formula>LEN(TRIM(A66))&gt;0</formula>
    </cfRule>
  </conditionalFormatting>
  <conditionalFormatting sqref="A70">
    <cfRule type="beginsWith" dxfId="1135" priority="287" stopIfTrue="1" operator="beginsWith" text="Exceptional">
      <formula>LEFT(A70,LEN("Exceptional"))="Exceptional"</formula>
    </cfRule>
    <cfRule type="beginsWith" dxfId="1134" priority="288" stopIfTrue="1" operator="beginsWith" text="Professional">
      <formula>LEFT(A70,LEN("Professional"))="Professional"</formula>
    </cfRule>
    <cfRule type="beginsWith" dxfId="1133" priority="289" stopIfTrue="1" operator="beginsWith" text="Advanced">
      <formula>LEFT(A70,LEN("Advanced"))="Advanced"</formula>
    </cfRule>
    <cfRule type="beginsWith" dxfId="1132" priority="290" stopIfTrue="1" operator="beginsWith" text="Intermediate">
      <formula>LEFT(A70,LEN("Intermediate"))="Intermediate"</formula>
    </cfRule>
    <cfRule type="beginsWith" dxfId="1131" priority="291" stopIfTrue="1" operator="beginsWith" text="Basic">
      <formula>LEFT(A70,LEN("Basic"))="Basic"</formula>
    </cfRule>
    <cfRule type="beginsWith" dxfId="1130" priority="292" stopIfTrue="1" operator="beginsWith" text="Required">
      <formula>LEFT(A70,LEN("Required"))="Required"</formula>
    </cfRule>
    <cfRule type="notContainsBlanks" dxfId="1129" priority="293" stopIfTrue="1">
      <formula>LEN(TRIM(A70))&gt;0</formula>
    </cfRule>
  </conditionalFormatting>
  <conditionalFormatting sqref="A69">
    <cfRule type="beginsWith" dxfId="1128" priority="280" stopIfTrue="1" operator="beginsWith" text="Exceptional">
      <formula>LEFT(A69,LEN("Exceptional"))="Exceptional"</formula>
    </cfRule>
    <cfRule type="beginsWith" dxfId="1127" priority="281" stopIfTrue="1" operator="beginsWith" text="Professional">
      <formula>LEFT(A69,LEN("Professional"))="Professional"</formula>
    </cfRule>
    <cfRule type="beginsWith" dxfId="1126" priority="282" stopIfTrue="1" operator="beginsWith" text="Advanced">
      <formula>LEFT(A69,LEN("Advanced"))="Advanced"</formula>
    </cfRule>
    <cfRule type="beginsWith" dxfId="1125" priority="283" stopIfTrue="1" operator="beginsWith" text="Intermediate">
      <formula>LEFT(A69,LEN("Intermediate"))="Intermediate"</formula>
    </cfRule>
    <cfRule type="beginsWith" dxfId="1124" priority="284" stopIfTrue="1" operator="beginsWith" text="Basic">
      <formula>LEFT(A69,LEN("Basic"))="Basic"</formula>
    </cfRule>
    <cfRule type="beginsWith" dxfId="1123" priority="285" stopIfTrue="1" operator="beginsWith" text="Required">
      <formula>LEFT(A69,LEN("Required"))="Required"</formula>
    </cfRule>
    <cfRule type="notContainsBlanks" dxfId="1122" priority="286" stopIfTrue="1">
      <formula>LEN(TRIM(A69))&gt;0</formula>
    </cfRule>
  </conditionalFormatting>
  <conditionalFormatting sqref="A76:A77">
    <cfRule type="beginsWith" dxfId="1121" priority="273" stopIfTrue="1" operator="beginsWith" text="Exceptional">
      <formula>LEFT(A76,LEN("Exceptional"))="Exceptional"</formula>
    </cfRule>
    <cfRule type="beginsWith" dxfId="1120" priority="274" stopIfTrue="1" operator="beginsWith" text="Professional">
      <formula>LEFT(A76,LEN("Professional"))="Professional"</formula>
    </cfRule>
    <cfRule type="beginsWith" dxfId="1119" priority="275" stopIfTrue="1" operator="beginsWith" text="Advanced">
      <formula>LEFT(A76,LEN("Advanced"))="Advanced"</formula>
    </cfRule>
    <cfRule type="beginsWith" dxfId="1118" priority="276" stopIfTrue="1" operator="beginsWith" text="Intermediate">
      <formula>LEFT(A76,LEN("Intermediate"))="Intermediate"</formula>
    </cfRule>
    <cfRule type="beginsWith" dxfId="1117" priority="277" stopIfTrue="1" operator="beginsWith" text="Basic">
      <formula>LEFT(A76,LEN("Basic"))="Basic"</formula>
    </cfRule>
    <cfRule type="beginsWith" dxfId="1116" priority="278" stopIfTrue="1" operator="beginsWith" text="Required">
      <formula>LEFT(A76,LEN("Required"))="Required"</formula>
    </cfRule>
    <cfRule type="notContainsBlanks" dxfId="1115" priority="279" stopIfTrue="1">
      <formula>LEN(TRIM(A76))&gt;0</formula>
    </cfRule>
  </conditionalFormatting>
  <conditionalFormatting sqref="E18">
    <cfRule type="beginsWith" dxfId="1114" priority="249" stopIfTrue="1" operator="beginsWith" text="Not Applicable">
      <formula>LEFT(E18,LEN("Not Applicable"))="Not Applicable"</formula>
    </cfRule>
    <cfRule type="beginsWith" dxfId="1113" priority="250" stopIfTrue="1" operator="beginsWith" text="Waived">
      <formula>LEFT(E18,LEN("Waived"))="Waived"</formula>
    </cfRule>
    <cfRule type="beginsWith" dxfId="1112" priority="251" stopIfTrue="1" operator="beginsWith" text="Pre-Passed">
      <formula>LEFT(E18,LEN("Pre-Passed"))="Pre-Passed"</formula>
    </cfRule>
    <cfRule type="beginsWith" dxfId="1111" priority="252" stopIfTrue="1" operator="beginsWith" text="Completed">
      <formula>LEFT(E18,LEN("Completed"))="Completed"</formula>
    </cfRule>
    <cfRule type="beginsWith" dxfId="1110" priority="253" stopIfTrue="1" operator="beginsWith" text="Partial">
      <formula>LEFT(E18,LEN("Partial"))="Partial"</formula>
    </cfRule>
    <cfRule type="beginsWith" dxfId="1109" priority="254" stopIfTrue="1" operator="beginsWith" text="Missing">
      <formula>LEFT(E18,LEN("Missing"))="Missing"</formula>
    </cfRule>
    <cfRule type="beginsWith" dxfId="1108" priority="255" stopIfTrue="1" operator="beginsWith" text="Untested">
      <formula>LEFT(E18,LEN("Untested"))="Untested"</formula>
    </cfRule>
    <cfRule type="notContainsBlanks" dxfId="1107" priority="256" stopIfTrue="1">
      <formula>LEN(TRIM(E18))&gt;0</formula>
    </cfRule>
  </conditionalFormatting>
  <conditionalFormatting sqref="E19">
    <cfRule type="beginsWith" dxfId="1106" priority="241" stopIfTrue="1" operator="beginsWith" text="Not Applicable">
      <formula>LEFT(E19,LEN("Not Applicable"))="Not Applicable"</formula>
    </cfRule>
    <cfRule type="beginsWith" dxfId="1105" priority="242" stopIfTrue="1" operator="beginsWith" text="Waived">
      <formula>LEFT(E19,LEN("Waived"))="Waived"</formula>
    </cfRule>
    <cfRule type="beginsWith" dxfId="1104" priority="243" stopIfTrue="1" operator="beginsWith" text="Pre-Passed">
      <formula>LEFT(E19,LEN("Pre-Passed"))="Pre-Passed"</formula>
    </cfRule>
    <cfRule type="beginsWith" dxfId="1103" priority="244" stopIfTrue="1" operator="beginsWith" text="Completed">
      <formula>LEFT(E19,LEN("Completed"))="Completed"</formula>
    </cfRule>
    <cfRule type="beginsWith" dxfId="1102" priority="245" stopIfTrue="1" operator="beginsWith" text="Partial">
      <formula>LEFT(E19,LEN("Partial"))="Partial"</formula>
    </cfRule>
    <cfRule type="beginsWith" dxfId="1101" priority="246" stopIfTrue="1" operator="beginsWith" text="Missing">
      <formula>LEFT(E19,LEN("Missing"))="Missing"</formula>
    </cfRule>
    <cfRule type="beginsWith" dxfId="1100" priority="247" stopIfTrue="1" operator="beginsWith" text="Untested">
      <formula>LEFT(E19,LEN("Untested"))="Untested"</formula>
    </cfRule>
    <cfRule type="notContainsBlanks" dxfId="1099" priority="248" stopIfTrue="1">
      <formula>LEN(TRIM(E19))&gt;0</formula>
    </cfRule>
  </conditionalFormatting>
  <conditionalFormatting sqref="E20">
    <cfRule type="beginsWith" dxfId="1098" priority="233" stopIfTrue="1" operator="beginsWith" text="Not Applicable">
      <formula>LEFT(E20,LEN("Not Applicable"))="Not Applicable"</formula>
    </cfRule>
    <cfRule type="beginsWith" dxfId="1097" priority="234" stopIfTrue="1" operator="beginsWith" text="Waived">
      <formula>LEFT(E20,LEN("Waived"))="Waived"</formula>
    </cfRule>
    <cfRule type="beginsWith" dxfId="1096" priority="235" stopIfTrue="1" operator="beginsWith" text="Pre-Passed">
      <formula>LEFT(E20,LEN("Pre-Passed"))="Pre-Passed"</formula>
    </cfRule>
    <cfRule type="beginsWith" dxfId="1095" priority="236" stopIfTrue="1" operator="beginsWith" text="Completed">
      <formula>LEFT(E20,LEN("Completed"))="Completed"</formula>
    </cfRule>
    <cfRule type="beginsWith" dxfId="1094" priority="237" stopIfTrue="1" operator="beginsWith" text="Partial">
      <formula>LEFT(E20,LEN("Partial"))="Partial"</formula>
    </cfRule>
    <cfRule type="beginsWith" dxfId="1093" priority="238" stopIfTrue="1" operator="beginsWith" text="Missing">
      <formula>LEFT(E20,LEN("Missing"))="Missing"</formula>
    </cfRule>
    <cfRule type="beginsWith" dxfId="1092" priority="239" stopIfTrue="1" operator="beginsWith" text="Untested">
      <formula>LEFT(E20,LEN("Untested"))="Untested"</formula>
    </cfRule>
    <cfRule type="notContainsBlanks" dxfId="1091" priority="240" stopIfTrue="1">
      <formula>LEN(TRIM(E20))&gt;0</formula>
    </cfRule>
  </conditionalFormatting>
  <conditionalFormatting sqref="E21">
    <cfRule type="beginsWith" dxfId="1090" priority="225" stopIfTrue="1" operator="beginsWith" text="Not Applicable">
      <formula>LEFT(E21,LEN("Not Applicable"))="Not Applicable"</formula>
    </cfRule>
    <cfRule type="beginsWith" dxfId="1089" priority="226" stopIfTrue="1" operator="beginsWith" text="Waived">
      <formula>LEFT(E21,LEN("Waived"))="Waived"</formula>
    </cfRule>
    <cfRule type="beginsWith" dxfId="1088" priority="227" stopIfTrue="1" operator="beginsWith" text="Pre-Passed">
      <formula>LEFT(E21,LEN("Pre-Passed"))="Pre-Passed"</formula>
    </cfRule>
    <cfRule type="beginsWith" dxfId="1087" priority="228" stopIfTrue="1" operator="beginsWith" text="Completed">
      <formula>LEFT(E21,LEN("Completed"))="Completed"</formula>
    </cfRule>
    <cfRule type="beginsWith" dxfId="1086" priority="229" stopIfTrue="1" operator="beginsWith" text="Partial">
      <formula>LEFT(E21,LEN("Partial"))="Partial"</formula>
    </cfRule>
    <cfRule type="beginsWith" dxfId="1085" priority="230" stopIfTrue="1" operator="beginsWith" text="Missing">
      <formula>LEFT(E21,LEN("Missing"))="Missing"</formula>
    </cfRule>
    <cfRule type="beginsWith" dxfId="1084" priority="231" stopIfTrue="1" operator="beginsWith" text="Untested">
      <formula>LEFT(E21,LEN("Untested"))="Untested"</formula>
    </cfRule>
    <cfRule type="notContainsBlanks" dxfId="1083" priority="232" stopIfTrue="1">
      <formula>LEN(TRIM(E21))&gt;0</formula>
    </cfRule>
  </conditionalFormatting>
  <conditionalFormatting sqref="E22">
    <cfRule type="beginsWith" dxfId="1082" priority="217" stopIfTrue="1" operator="beginsWith" text="Not Applicable">
      <formula>LEFT(E22,LEN("Not Applicable"))="Not Applicable"</formula>
    </cfRule>
    <cfRule type="beginsWith" dxfId="1081" priority="218" stopIfTrue="1" operator="beginsWith" text="Waived">
      <formula>LEFT(E22,LEN("Waived"))="Waived"</formula>
    </cfRule>
    <cfRule type="beginsWith" dxfId="1080" priority="219" stopIfTrue="1" operator="beginsWith" text="Pre-Passed">
      <formula>LEFT(E22,LEN("Pre-Passed"))="Pre-Passed"</formula>
    </cfRule>
    <cfRule type="beginsWith" dxfId="1079" priority="220" stopIfTrue="1" operator="beginsWith" text="Completed">
      <formula>LEFT(E22,LEN("Completed"))="Completed"</formula>
    </cfRule>
    <cfRule type="beginsWith" dxfId="1078" priority="221" stopIfTrue="1" operator="beginsWith" text="Partial">
      <formula>LEFT(E22,LEN("Partial"))="Partial"</formula>
    </cfRule>
    <cfRule type="beginsWith" dxfId="1077" priority="222" stopIfTrue="1" operator="beginsWith" text="Missing">
      <formula>LEFT(E22,LEN("Missing"))="Missing"</formula>
    </cfRule>
    <cfRule type="beginsWith" dxfId="1076" priority="223" stopIfTrue="1" operator="beginsWith" text="Untested">
      <formula>LEFT(E22,LEN("Untested"))="Untested"</formula>
    </cfRule>
    <cfRule type="notContainsBlanks" dxfId="1075" priority="224" stopIfTrue="1">
      <formula>LEN(TRIM(E22))&gt;0</formula>
    </cfRule>
  </conditionalFormatting>
  <conditionalFormatting sqref="E23">
    <cfRule type="beginsWith" dxfId="1074" priority="209" stopIfTrue="1" operator="beginsWith" text="Not Applicable">
      <formula>LEFT(E23,LEN("Not Applicable"))="Not Applicable"</formula>
    </cfRule>
    <cfRule type="beginsWith" dxfId="1073" priority="210" stopIfTrue="1" operator="beginsWith" text="Waived">
      <formula>LEFT(E23,LEN("Waived"))="Waived"</formula>
    </cfRule>
    <cfRule type="beginsWith" dxfId="1072" priority="211" stopIfTrue="1" operator="beginsWith" text="Pre-Passed">
      <formula>LEFT(E23,LEN("Pre-Passed"))="Pre-Passed"</formula>
    </cfRule>
    <cfRule type="beginsWith" dxfId="1071" priority="212" stopIfTrue="1" operator="beginsWith" text="Completed">
      <formula>LEFT(E23,LEN("Completed"))="Completed"</formula>
    </cfRule>
    <cfRule type="beginsWith" dxfId="1070" priority="213" stopIfTrue="1" operator="beginsWith" text="Partial">
      <formula>LEFT(E23,LEN("Partial"))="Partial"</formula>
    </cfRule>
    <cfRule type="beginsWith" dxfId="1069" priority="214" stopIfTrue="1" operator="beginsWith" text="Missing">
      <formula>LEFT(E23,LEN("Missing"))="Missing"</formula>
    </cfRule>
    <cfRule type="beginsWith" dxfId="1068" priority="215" stopIfTrue="1" operator="beginsWith" text="Untested">
      <formula>LEFT(E23,LEN("Untested"))="Untested"</formula>
    </cfRule>
    <cfRule type="notContainsBlanks" dxfId="1067" priority="216" stopIfTrue="1">
      <formula>LEN(TRIM(E23))&gt;0</formula>
    </cfRule>
  </conditionalFormatting>
  <conditionalFormatting sqref="E24">
    <cfRule type="beginsWith" dxfId="1066" priority="201" stopIfTrue="1" operator="beginsWith" text="Not Applicable">
      <formula>LEFT(E24,LEN("Not Applicable"))="Not Applicable"</formula>
    </cfRule>
    <cfRule type="beginsWith" dxfId="1065" priority="202" stopIfTrue="1" operator="beginsWith" text="Waived">
      <formula>LEFT(E24,LEN("Waived"))="Waived"</formula>
    </cfRule>
    <cfRule type="beginsWith" dxfId="1064" priority="203" stopIfTrue="1" operator="beginsWith" text="Pre-Passed">
      <formula>LEFT(E24,LEN("Pre-Passed"))="Pre-Passed"</formula>
    </cfRule>
    <cfRule type="beginsWith" dxfId="1063" priority="204" stopIfTrue="1" operator="beginsWith" text="Completed">
      <formula>LEFT(E24,LEN("Completed"))="Completed"</formula>
    </cfRule>
    <cfRule type="beginsWith" dxfId="1062" priority="205" stopIfTrue="1" operator="beginsWith" text="Partial">
      <formula>LEFT(E24,LEN("Partial"))="Partial"</formula>
    </cfRule>
    <cfRule type="beginsWith" dxfId="1061" priority="206" stopIfTrue="1" operator="beginsWith" text="Missing">
      <formula>LEFT(E24,LEN("Missing"))="Missing"</formula>
    </cfRule>
    <cfRule type="beginsWith" dxfId="1060" priority="207" stopIfTrue="1" operator="beginsWith" text="Untested">
      <formula>LEFT(E24,LEN("Untested"))="Untested"</formula>
    </cfRule>
    <cfRule type="notContainsBlanks" dxfId="1059" priority="208" stopIfTrue="1">
      <formula>LEN(TRIM(E24))&gt;0</formula>
    </cfRule>
  </conditionalFormatting>
  <conditionalFormatting sqref="E25">
    <cfRule type="beginsWith" dxfId="1058" priority="193" stopIfTrue="1" operator="beginsWith" text="Not Applicable">
      <formula>LEFT(E25,LEN("Not Applicable"))="Not Applicable"</formula>
    </cfRule>
    <cfRule type="beginsWith" dxfId="1057" priority="194" stopIfTrue="1" operator="beginsWith" text="Waived">
      <formula>LEFT(E25,LEN("Waived"))="Waived"</formula>
    </cfRule>
    <cfRule type="beginsWith" dxfId="1056" priority="195" stopIfTrue="1" operator="beginsWith" text="Pre-Passed">
      <formula>LEFT(E25,LEN("Pre-Passed"))="Pre-Passed"</formula>
    </cfRule>
    <cfRule type="beginsWith" dxfId="1055" priority="196" stopIfTrue="1" operator="beginsWith" text="Completed">
      <formula>LEFT(E25,LEN("Completed"))="Completed"</formula>
    </cfRule>
    <cfRule type="beginsWith" dxfId="1054" priority="197" stopIfTrue="1" operator="beginsWith" text="Partial">
      <formula>LEFT(E25,LEN("Partial"))="Partial"</formula>
    </cfRule>
    <cfRule type="beginsWith" dxfId="1053" priority="198" stopIfTrue="1" operator="beginsWith" text="Missing">
      <formula>LEFT(E25,LEN("Missing"))="Missing"</formula>
    </cfRule>
    <cfRule type="beginsWith" dxfId="1052" priority="199" stopIfTrue="1" operator="beginsWith" text="Untested">
      <formula>LEFT(E25,LEN("Untested"))="Untested"</formula>
    </cfRule>
    <cfRule type="notContainsBlanks" dxfId="1051" priority="200" stopIfTrue="1">
      <formula>LEN(TRIM(E25))&gt;0</formula>
    </cfRule>
  </conditionalFormatting>
  <conditionalFormatting sqref="E37">
    <cfRule type="beginsWith" dxfId="1050" priority="185" stopIfTrue="1" operator="beginsWith" text="Not Applicable">
      <formula>LEFT(E37,LEN("Not Applicable"))="Not Applicable"</formula>
    </cfRule>
    <cfRule type="beginsWith" dxfId="1049" priority="186" stopIfTrue="1" operator="beginsWith" text="Waived">
      <formula>LEFT(E37,LEN("Waived"))="Waived"</formula>
    </cfRule>
    <cfRule type="beginsWith" dxfId="1048" priority="187" stopIfTrue="1" operator="beginsWith" text="Pre-Passed">
      <formula>LEFT(E37,LEN("Pre-Passed"))="Pre-Passed"</formula>
    </cfRule>
    <cfRule type="beginsWith" dxfId="1047" priority="188" stopIfTrue="1" operator="beginsWith" text="Completed">
      <formula>LEFT(E37,LEN("Completed"))="Completed"</formula>
    </cfRule>
    <cfRule type="beginsWith" dxfId="1046" priority="189" stopIfTrue="1" operator="beginsWith" text="Partial">
      <formula>LEFT(E37,LEN("Partial"))="Partial"</formula>
    </cfRule>
    <cfRule type="beginsWith" dxfId="1045" priority="190" stopIfTrue="1" operator="beginsWith" text="Missing">
      <formula>LEFT(E37,LEN("Missing"))="Missing"</formula>
    </cfRule>
    <cfRule type="beginsWith" dxfId="1044" priority="191" stopIfTrue="1" operator="beginsWith" text="Untested">
      <formula>LEFT(E37,LEN("Untested"))="Untested"</formula>
    </cfRule>
    <cfRule type="notContainsBlanks" dxfId="1043" priority="192" stopIfTrue="1">
      <formula>LEN(TRIM(E37))&gt;0</formula>
    </cfRule>
  </conditionalFormatting>
  <conditionalFormatting sqref="E38">
    <cfRule type="beginsWith" dxfId="1042" priority="177" stopIfTrue="1" operator="beginsWith" text="Not Applicable">
      <formula>LEFT(E38,LEN("Not Applicable"))="Not Applicable"</formula>
    </cfRule>
    <cfRule type="beginsWith" dxfId="1041" priority="178" stopIfTrue="1" operator="beginsWith" text="Waived">
      <formula>LEFT(E38,LEN("Waived"))="Waived"</formula>
    </cfRule>
    <cfRule type="beginsWith" dxfId="1040" priority="179" stopIfTrue="1" operator="beginsWith" text="Pre-Passed">
      <formula>LEFT(E38,LEN("Pre-Passed"))="Pre-Passed"</formula>
    </cfRule>
    <cfRule type="beginsWith" dxfId="1039" priority="180" stopIfTrue="1" operator="beginsWith" text="Completed">
      <formula>LEFT(E38,LEN("Completed"))="Completed"</formula>
    </cfRule>
    <cfRule type="beginsWith" dxfId="1038" priority="181" stopIfTrue="1" operator="beginsWith" text="Partial">
      <formula>LEFT(E38,LEN("Partial"))="Partial"</formula>
    </cfRule>
    <cfRule type="beginsWith" dxfId="1037" priority="182" stopIfTrue="1" operator="beginsWith" text="Missing">
      <formula>LEFT(E38,LEN("Missing"))="Missing"</formula>
    </cfRule>
    <cfRule type="beginsWith" dxfId="1036" priority="183" stopIfTrue="1" operator="beginsWith" text="Untested">
      <formula>LEFT(E38,LEN("Untested"))="Untested"</formula>
    </cfRule>
    <cfRule type="notContainsBlanks" dxfId="1035" priority="184" stopIfTrue="1">
      <formula>LEN(TRIM(E38))&gt;0</formula>
    </cfRule>
  </conditionalFormatting>
  <conditionalFormatting sqref="E39">
    <cfRule type="beginsWith" dxfId="1034" priority="169" stopIfTrue="1" operator="beginsWith" text="Not Applicable">
      <formula>LEFT(E39,LEN("Not Applicable"))="Not Applicable"</formula>
    </cfRule>
    <cfRule type="beginsWith" dxfId="1033" priority="170" stopIfTrue="1" operator="beginsWith" text="Waived">
      <formula>LEFT(E39,LEN("Waived"))="Waived"</formula>
    </cfRule>
    <cfRule type="beginsWith" dxfId="1032" priority="171" stopIfTrue="1" operator="beginsWith" text="Pre-Passed">
      <formula>LEFT(E39,LEN("Pre-Passed"))="Pre-Passed"</formula>
    </cfRule>
    <cfRule type="beginsWith" dxfId="1031" priority="172" stopIfTrue="1" operator="beginsWith" text="Completed">
      <formula>LEFT(E39,LEN("Completed"))="Completed"</formula>
    </cfRule>
    <cfRule type="beginsWith" dxfId="1030" priority="173" stopIfTrue="1" operator="beginsWith" text="Partial">
      <formula>LEFT(E39,LEN("Partial"))="Partial"</formula>
    </cfRule>
    <cfRule type="beginsWith" dxfId="1029" priority="174" stopIfTrue="1" operator="beginsWith" text="Missing">
      <formula>LEFT(E39,LEN("Missing"))="Missing"</formula>
    </cfRule>
    <cfRule type="beginsWith" dxfId="1028" priority="175" stopIfTrue="1" operator="beginsWith" text="Untested">
      <formula>LEFT(E39,LEN("Untested"))="Untested"</formula>
    </cfRule>
    <cfRule type="notContainsBlanks" dxfId="1027" priority="176" stopIfTrue="1">
      <formula>LEN(TRIM(E39))&gt;0</formula>
    </cfRule>
  </conditionalFormatting>
  <conditionalFormatting sqref="E40">
    <cfRule type="beginsWith" dxfId="1026" priority="161" stopIfTrue="1" operator="beginsWith" text="Not Applicable">
      <formula>LEFT(E40,LEN("Not Applicable"))="Not Applicable"</formula>
    </cfRule>
    <cfRule type="beginsWith" dxfId="1025" priority="162" stopIfTrue="1" operator="beginsWith" text="Waived">
      <formula>LEFT(E40,LEN("Waived"))="Waived"</formula>
    </cfRule>
    <cfRule type="beginsWith" dxfId="1024" priority="163" stopIfTrue="1" operator="beginsWith" text="Pre-Passed">
      <formula>LEFT(E40,LEN("Pre-Passed"))="Pre-Passed"</formula>
    </cfRule>
    <cfRule type="beginsWith" dxfId="1023" priority="164" stopIfTrue="1" operator="beginsWith" text="Completed">
      <formula>LEFT(E40,LEN("Completed"))="Completed"</formula>
    </cfRule>
    <cfRule type="beginsWith" dxfId="1022" priority="165" stopIfTrue="1" operator="beginsWith" text="Partial">
      <formula>LEFT(E40,LEN("Partial"))="Partial"</formula>
    </cfRule>
    <cfRule type="beginsWith" dxfId="1021" priority="166" stopIfTrue="1" operator="beginsWith" text="Missing">
      <formula>LEFT(E40,LEN("Missing"))="Missing"</formula>
    </cfRule>
    <cfRule type="beginsWith" dxfId="1020" priority="167" stopIfTrue="1" operator="beginsWith" text="Untested">
      <formula>LEFT(E40,LEN("Untested"))="Untested"</formula>
    </cfRule>
    <cfRule type="notContainsBlanks" dxfId="1019" priority="168" stopIfTrue="1">
      <formula>LEN(TRIM(E40))&gt;0</formula>
    </cfRule>
  </conditionalFormatting>
  <conditionalFormatting sqref="E41">
    <cfRule type="beginsWith" dxfId="1018" priority="153" stopIfTrue="1" operator="beginsWith" text="Not Applicable">
      <formula>LEFT(E41,LEN("Not Applicable"))="Not Applicable"</formula>
    </cfRule>
    <cfRule type="beginsWith" dxfId="1017" priority="154" stopIfTrue="1" operator="beginsWith" text="Waived">
      <formula>LEFT(E41,LEN("Waived"))="Waived"</formula>
    </cfRule>
    <cfRule type="beginsWith" dxfId="1016" priority="155" stopIfTrue="1" operator="beginsWith" text="Pre-Passed">
      <formula>LEFT(E41,LEN("Pre-Passed"))="Pre-Passed"</formula>
    </cfRule>
    <cfRule type="beginsWith" dxfId="1015" priority="156" stopIfTrue="1" operator="beginsWith" text="Completed">
      <formula>LEFT(E41,LEN("Completed"))="Completed"</formula>
    </cfRule>
    <cfRule type="beginsWith" dxfId="1014" priority="157" stopIfTrue="1" operator="beginsWith" text="Partial">
      <formula>LEFT(E41,LEN("Partial"))="Partial"</formula>
    </cfRule>
    <cfRule type="beginsWith" dxfId="1013" priority="158" stopIfTrue="1" operator="beginsWith" text="Missing">
      <formula>LEFT(E41,LEN("Missing"))="Missing"</formula>
    </cfRule>
    <cfRule type="beginsWith" dxfId="1012" priority="159" stopIfTrue="1" operator="beginsWith" text="Untested">
      <formula>LEFT(E41,LEN("Untested"))="Untested"</formula>
    </cfRule>
    <cfRule type="notContainsBlanks" dxfId="1011" priority="160" stopIfTrue="1">
      <formula>LEN(TRIM(E41))&gt;0</formula>
    </cfRule>
  </conditionalFormatting>
  <conditionalFormatting sqref="E42">
    <cfRule type="beginsWith" dxfId="1010" priority="145" stopIfTrue="1" operator="beginsWith" text="Not Applicable">
      <formula>LEFT(E42,LEN("Not Applicable"))="Not Applicable"</formula>
    </cfRule>
    <cfRule type="beginsWith" dxfId="1009" priority="146" stopIfTrue="1" operator="beginsWith" text="Waived">
      <formula>LEFT(E42,LEN("Waived"))="Waived"</formula>
    </cfRule>
    <cfRule type="beginsWith" dxfId="1008" priority="147" stopIfTrue="1" operator="beginsWith" text="Pre-Passed">
      <formula>LEFT(E42,LEN("Pre-Passed"))="Pre-Passed"</formula>
    </cfRule>
    <cfRule type="beginsWith" dxfId="1007" priority="148" stopIfTrue="1" operator="beginsWith" text="Completed">
      <formula>LEFT(E42,LEN("Completed"))="Completed"</formula>
    </cfRule>
    <cfRule type="beginsWith" dxfId="1006" priority="149" stopIfTrue="1" operator="beginsWith" text="Partial">
      <formula>LEFT(E42,LEN("Partial"))="Partial"</formula>
    </cfRule>
    <cfRule type="beginsWith" dxfId="1005" priority="150" stopIfTrue="1" operator="beginsWith" text="Missing">
      <formula>LEFT(E42,LEN("Missing"))="Missing"</formula>
    </cfRule>
    <cfRule type="beginsWith" dxfId="1004" priority="151" stopIfTrue="1" operator="beginsWith" text="Untested">
      <formula>LEFT(E42,LEN("Untested"))="Untested"</formula>
    </cfRule>
    <cfRule type="notContainsBlanks" dxfId="1003" priority="152" stopIfTrue="1">
      <formula>LEN(TRIM(E42))&gt;0</formula>
    </cfRule>
  </conditionalFormatting>
  <conditionalFormatting sqref="E43">
    <cfRule type="beginsWith" dxfId="1002" priority="137" stopIfTrue="1" operator="beginsWith" text="Not Applicable">
      <formula>LEFT(E43,LEN("Not Applicable"))="Not Applicable"</formula>
    </cfRule>
    <cfRule type="beginsWith" dxfId="1001" priority="138" stopIfTrue="1" operator="beginsWith" text="Waived">
      <formula>LEFT(E43,LEN("Waived"))="Waived"</formula>
    </cfRule>
    <cfRule type="beginsWith" dxfId="1000" priority="139" stopIfTrue="1" operator="beginsWith" text="Pre-Passed">
      <formula>LEFT(E43,LEN("Pre-Passed"))="Pre-Passed"</formula>
    </cfRule>
    <cfRule type="beginsWith" dxfId="999" priority="140" stopIfTrue="1" operator="beginsWith" text="Completed">
      <formula>LEFT(E43,LEN("Completed"))="Completed"</formula>
    </cfRule>
    <cfRule type="beginsWith" dxfId="998" priority="141" stopIfTrue="1" operator="beginsWith" text="Partial">
      <formula>LEFT(E43,LEN("Partial"))="Partial"</formula>
    </cfRule>
    <cfRule type="beginsWith" dxfId="997" priority="142" stopIfTrue="1" operator="beginsWith" text="Missing">
      <formula>LEFT(E43,LEN("Missing"))="Missing"</formula>
    </cfRule>
    <cfRule type="beginsWith" dxfId="996" priority="143" stopIfTrue="1" operator="beginsWith" text="Untested">
      <formula>LEFT(E43,LEN("Untested"))="Untested"</formula>
    </cfRule>
    <cfRule type="notContainsBlanks" dxfId="995" priority="144" stopIfTrue="1">
      <formula>LEN(TRIM(E43))&gt;0</formula>
    </cfRule>
  </conditionalFormatting>
  <conditionalFormatting sqref="E44">
    <cfRule type="beginsWith" dxfId="994" priority="129" stopIfTrue="1" operator="beginsWith" text="Not Applicable">
      <formula>LEFT(E44,LEN("Not Applicable"))="Not Applicable"</formula>
    </cfRule>
    <cfRule type="beginsWith" dxfId="993" priority="130" stopIfTrue="1" operator="beginsWith" text="Waived">
      <formula>LEFT(E44,LEN("Waived"))="Waived"</formula>
    </cfRule>
    <cfRule type="beginsWith" dxfId="992" priority="131" stopIfTrue="1" operator="beginsWith" text="Pre-Passed">
      <formula>LEFT(E44,LEN("Pre-Passed"))="Pre-Passed"</formula>
    </cfRule>
    <cfRule type="beginsWith" dxfId="991" priority="132" stopIfTrue="1" operator="beginsWith" text="Completed">
      <formula>LEFT(E44,LEN("Completed"))="Completed"</formula>
    </cfRule>
    <cfRule type="beginsWith" dxfId="990" priority="133" stopIfTrue="1" operator="beginsWith" text="Partial">
      <formula>LEFT(E44,LEN("Partial"))="Partial"</formula>
    </cfRule>
    <cfRule type="beginsWith" dxfId="989" priority="134" stopIfTrue="1" operator="beginsWith" text="Missing">
      <formula>LEFT(E44,LEN("Missing"))="Missing"</formula>
    </cfRule>
    <cfRule type="beginsWith" dxfId="988" priority="135" stopIfTrue="1" operator="beginsWith" text="Untested">
      <formula>LEFT(E44,LEN("Untested"))="Untested"</formula>
    </cfRule>
    <cfRule type="notContainsBlanks" dxfId="987" priority="136" stopIfTrue="1">
      <formula>LEN(TRIM(E44))&gt;0</formula>
    </cfRule>
  </conditionalFormatting>
  <conditionalFormatting sqref="E45">
    <cfRule type="beginsWith" dxfId="986" priority="121" stopIfTrue="1" operator="beginsWith" text="Not Applicable">
      <formula>LEFT(E45,LEN("Not Applicable"))="Not Applicable"</formula>
    </cfRule>
    <cfRule type="beginsWith" dxfId="985" priority="122" stopIfTrue="1" operator="beginsWith" text="Waived">
      <formula>LEFT(E45,LEN("Waived"))="Waived"</formula>
    </cfRule>
    <cfRule type="beginsWith" dxfId="984" priority="123" stopIfTrue="1" operator="beginsWith" text="Pre-Passed">
      <formula>LEFT(E45,LEN("Pre-Passed"))="Pre-Passed"</formula>
    </cfRule>
    <cfRule type="beginsWith" dxfId="983" priority="124" stopIfTrue="1" operator="beginsWith" text="Completed">
      <formula>LEFT(E45,LEN("Completed"))="Completed"</formula>
    </cfRule>
    <cfRule type="beginsWith" dxfId="982" priority="125" stopIfTrue="1" operator="beginsWith" text="Partial">
      <formula>LEFT(E45,LEN("Partial"))="Partial"</formula>
    </cfRule>
    <cfRule type="beginsWith" dxfId="981" priority="126" stopIfTrue="1" operator="beginsWith" text="Missing">
      <formula>LEFT(E45,LEN("Missing"))="Missing"</formula>
    </cfRule>
    <cfRule type="beginsWith" dxfId="980" priority="127" stopIfTrue="1" operator="beginsWith" text="Untested">
      <formula>LEFT(E45,LEN("Untested"))="Untested"</formula>
    </cfRule>
    <cfRule type="notContainsBlanks" dxfId="979" priority="128" stopIfTrue="1">
      <formula>LEN(TRIM(E45))&gt;0</formula>
    </cfRule>
  </conditionalFormatting>
  <conditionalFormatting sqref="E46">
    <cfRule type="beginsWith" dxfId="978" priority="105" stopIfTrue="1" operator="beginsWith" text="Not Applicable">
      <formula>LEFT(E46,LEN("Not Applicable"))="Not Applicable"</formula>
    </cfRule>
    <cfRule type="beginsWith" dxfId="977" priority="106" stopIfTrue="1" operator="beginsWith" text="Waived">
      <formula>LEFT(E46,LEN("Waived"))="Waived"</formula>
    </cfRule>
    <cfRule type="beginsWith" dxfId="976" priority="107" stopIfTrue="1" operator="beginsWith" text="Pre-Passed">
      <formula>LEFT(E46,LEN("Pre-Passed"))="Pre-Passed"</formula>
    </cfRule>
    <cfRule type="beginsWith" dxfId="975" priority="108" stopIfTrue="1" operator="beginsWith" text="Completed">
      <formula>LEFT(E46,LEN("Completed"))="Completed"</formula>
    </cfRule>
    <cfRule type="beginsWith" dxfId="974" priority="109" stopIfTrue="1" operator="beginsWith" text="Partial">
      <formula>LEFT(E46,LEN("Partial"))="Partial"</formula>
    </cfRule>
    <cfRule type="beginsWith" dxfId="973" priority="110" stopIfTrue="1" operator="beginsWith" text="Missing">
      <formula>LEFT(E46,LEN("Missing"))="Missing"</formula>
    </cfRule>
    <cfRule type="beginsWith" dxfId="972" priority="111" stopIfTrue="1" operator="beginsWith" text="Untested">
      <formula>LEFT(E46,LEN("Untested"))="Untested"</formula>
    </cfRule>
    <cfRule type="notContainsBlanks" dxfId="971" priority="112" stopIfTrue="1">
      <formula>LEN(TRIM(E46))&gt;0</formula>
    </cfRule>
  </conditionalFormatting>
  <conditionalFormatting sqref="E47">
    <cfRule type="beginsWith" dxfId="970" priority="97" stopIfTrue="1" operator="beginsWith" text="Not Applicable">
      <formula>LEFT(E47,LEN("Not Applicable"))="Not Applicable"</formula>
    </cfRule>
    <cfRule type="beginsWith" dxfId="969" priority="98" stopIfTrue="1" operator="beginsWith" text="Waived">
      <formula>LEFT(E47,LEN("Waived"))="Waived"</formula>
    </cfRule>
    <cfRule type="beginsWith" dxfId="968" priority="99" stopIfTrue="1" operator="beginsWith" text="Pre-Passed">
      <formula>LEFT(E47,LEN("Pre-Passed"))="Pre-Passed"</formula>
    </cfRule>
    <cfRule type="beginsWith" dxfId="967" priority="100" stopIfTrue="1" operator="beginsWith" text="Completed">
      <formula>LEFT(E47,LEN("Completed"))="Completed"</formula>
    </cfRule>
    <cfRule type="beginsWith" dxfId="966" priority="101" stopIfTrue="1" operator="beginsWith" text="Partial">
      <formula>LEFT(E47,LEN("Partial"))="Partial"</formula>
    </cfRule>
    <cfRule type="beginsWith" dxfId="965" priority="102" stopIfTrue="1" operator="beginsWith" text="Missing">
      <formula>LEFT(E47,LEN("Missing"))="Missing"</formula>
    </cfRule>
    <cfRule type="beginsWith" dxfId="964" priority="103" stopIfTrue="1" operator="beginsWith" text="Untested">
      <formula>LEFT(E47,LEN("Untested"))="Untested"</formula>
    </cfRule>
    <cfRule type="notContainsBlanks" dxfId="963" priority="104" stopIfTrue="1">
      <formula>LEN(TRIM(E47))&gt;0</formula>
    </cfRule>
  </conditionalFormatting>
  <conditionalFormatting sqref="E49">
    <cfRule type="beginsWith" dxfId="962" priority="89" stopIfTrue="1" operator="beginsWith" text="Not Applicable">
      <formula>LEFT(E49,LEN("Not Applicable"))="Not Applicable"</formula>
    </cfRule>
    <cfRule type="beginsWith" dxfId="961" priority="90" stopIfTrue="1" operator="beginsWith" text="Waived">
      <formula>LEFT(E49,LEN("Waived"))="Waived"</formula>
    </cfRule>
    <cfRule type="beginsWith" dxfId="960" priority="91" stopIfTrue="1" operator="beginsWith" text="Pre-Passed">
      <formula>LEFT(E49,LEN("Pre-Passed"))="Pre-Passed"</formula>
    </cfRule>
    <cfRule type="beginsWith" dxfId="959" priority="92" stopIfTrue="1" operator="beginsWith" text="Completed">
      <formula>LEFT(E49,LEN("Completed"))="Completed"</formula>
    </cfRule>
    <cfRule type="beginsWith" dxfId="958" priority="93" stopIfTrue="1" operator="beginsWith" text="Partial">
      <formula>LEFT(E49,LEN("Partial"))="Partial"</formula>
    </cfRule>
    <cfRule type="beginsWith" dxfId="957" priority="94" stopIfTrue="1" operator="beginsWith" text="Missing">
      <formula>LEFT(E49,LEN("Missing"))="Missing"</formula>
    </cfRule>
    <cfRule type="beginsWith" dxfId="956" priority="95" stopIfTrue="1" operator="beginsWith" text="Untested">
      <formula>LEFT(E49,LEN("Untested"))="Untested"</formula>
    </cfRule>
    <cfRule type="notContainsBlanks" dxfId="955" priority="96" stopIfTrue="1">
      <formula>LEN(TRIM(E49))&gt;0</formula>
    </cfRule>
  </conditionalFormatting>
  <conditionalFormatting sqref="E50">
    <cfRule type="beginsWith" dxfId="954" priority="81" stopIfTrue="1" operator="beginsWith" text="Not Applicable">
      <formula>LEFT(E50,LEN("Not Applicable"))="Not Applicable"</formula>
    </cfRule>
    <cfRule type="beginsWith" dxfId="953" priority="82" stopIfTrue="1" operator="beginsWith" text="Waived">
      <formula>LEFT(E50,LEN("Waived"))="Waived"</formula>
    </cfRule>
    <cfRule type="beginsWith" dxfId="952" priority="83" stopIfTrue="1" operator="beginsWith" text="Pre-Passed">
      <formula>LEFT(E50,LEN("Pre-Passed"))="Pre-Passed"</formula>
    </cfRule>
    <cfRule type="beginsWith" dxfId="951" priority="84" stopIfTrue="1" operator="beginsWith" text="Completed">
      <formula>LEFT(E50,LEN("Completed"))="Completed"</formula>
    </cfRule>
    <cfRule type="beginsWith" dxfId="950" priority="85" stopIfTrue="1" operator="beginsWith" text="Partial">
      <formula>LEFT(E50,LEN("Partial"))="Partial"</formula>
    </cfRule>
    <cfRule type="beginsWith" dxfId="949" priority="86" stopIfTrue="1" operator="beginsWith" text="Missing">
      <formula>LEFT(E50,LEN("Missing"))="Missing"</formula>
    </cfRule>
    <cfRule type="beginsWith" dxfId="948" priority="87" stopIfTrue="1" operator="beginsWith" text="Untested">
      <formula>LEFT(E50,LEN("Untested"))="Untested"</formula>
    </cfRule>
    <cfRule type="notContainsBlanks" dxfId="947" priority="88" stopIfTrue="1">
      <formula>LEN(TRIM(E50))&gt;0</formula>
    </cfRule>
  </conditionalFormatting>
  <conditionalFormatting sqref="E51">
    <cfRule type="beginsWith" dxfId="946" priority="73" stopIfTrue="1" operator="beginsWith" text="Not Applicable">
      <formula>LEFT(E51,LEN("Not Applicable"))="Not Applicable"</formula>
    </cfRule>
    <cfRule type="beginsWith" dxfId="945" priority="74" stopIfTrue="1" operator="beginsWith" text="Waived">
      <formula>LEFT(E51,LEN("Waived"))="Waived"</formula>
    </cfRule>
    <cfRule type="beginsWith" dxfId="944" priority="75" stopIfTrue="1" operator="beginsWith" text="Pre-Passed">
      <formula>LEFT(E51,LEN("Pre-Passed"))="Pre-Passed"</formula>
    </cfRule>
    <cfRule type="beginsWith" dxfId="943" priority="76" stopIfTrue="1" operator="beginsWith" text="Completed">
      <formula>LEFT(E51,LEN("Completed"))="Completed"</formula>
    </cfRule>
    <cfRule type="beginsWith" dxfId="942" priority="77" stopIfTrue="1" operator="beginsWith" text="Partial">
      <formula>LEFT(E51,LEN("Partial"))="Partial"</formula>
    </cfRule>
    <cfRule type="beginsWith" dxfId="941" priority="78" stopIfTrue="1" operator="beginsWith" text="Missing">
      <formula>LEFT(E51,LEN("Missing"))="Missing"</formula>
    </cfRule>
    <cfRule type="beginsWith" dxfId="940" priority="79" stopIfTrue="1" operator="beginsWith" text="Untested">
      <formula>LEFT(E51,LEN("Untested"))="Untested"</formula>
    </cfRule>
    <cfRule type="notContainsBlanks" dxfId="939" priority="80" stopIfTrue="1">
      <formula>LEN(TRIM(E51))&gt;0</formula>
    </cfRule>
  </conditionalFormatting>
  <conditionalFormatting sqref="E69">
    <cfRule type="beginsWith" dxfId="938" priority="65" stopIfTrue="1" operator="beginsWith" text="Not Applicable">
      <formula>LEFT(E69,LEN("Not Applicable"))="Not Applicable"</formula>
    </cfRule>
    <cfRule type="beginsWith" dxfId="937" priority="66" stopIfTrue="1" operator="beginsWith" text="Waived">
      <formula>LEFT(E69,LEN("Waived"))="Waived"</formula>
    </cfRule>
    <cfRule type="beginsWith" dxfId="936" priority="67" stopIfTrue="1" operator="beginsWith" text="Pre-Passed">
      <formula>LEFT(E69,LEN("Pre-Passed"))="Pre-Passed"</formula>
    </cfRule>
    <cfRule type="beginsWith" dxfId="935" priority="68" stopIfTrue="1" operator="beginsWith" text="Completed">
      <formula>LEFT(E69,LEN("Completed"))="Completed"</formula>
    </cfRule>
    <cfRule type="beginsWith" dxfId="934" priority="69" stopIfTrue="1" operator="beginsWith" text="Partial">
      <formula>LEFT(E69,LEN("Partial"))="Partial"</formula>
    </cfRule>
    <cfRule type="beginsWith" dxfId="933" priority="70" stopIfTrue="1" operator="beginsWith" text="Missing">
      <formula>LEFT(E69,LEN("Missing"))="Missing"</formula>
    </cfRule>
    <cfRule type="beginsWith" dxfId="932" priority="71" stopIfTrue="1" operator="beginsWith" text="Untested">
      <formula>LEFT(E69,LEN("Untested"))="Untested"</formula>
    </cfRule>
    <cfRule type="notContainsBlanks" dxfId="931" priority="72" stopIfTrue="1">
      <formula>LEN(TRIM(E69))&gt;0</formula>
    </cfRule>
  </conditionalFormatting>
  <conditionalFormatting sqref="E70">
    <cfRule type="beginsWith" dxfId="930" priority="57" stopIfTrue="1" operator="beginsWith" text="Not Applicable">
      <formula>LEFT(E70,LEN("Not Applicable"))="Not Applicable"</formula>
    </cfRule>
    <cfRule type="beginsWith" dxfId="929" priority="58" stopIfTrue="1" operator="beginsWith" text="Waived">
      <formula>LEFT(E70,LEN("Waived"))="Waived"</formula>
    </cfRule>
    <cfRule type="beginsWith" dxfId="928" priority="59" stopIfTrue="1" operator="beginsWith" text="Pre-Passed">
      <formula>LEFT(E70,LEN("Pre-Passed"))="Pre-Passed"</formula>
    </cfRule>
    <cfRule type="beginsWith" dxfId="927" priority="60" stopIfTrue="1" operator="beginsWith" text="Completed">
      <formula>LEFT(E70,LEN("Completed"))="Completed"</formula>
    </cfRule>
    <cfRule type="beginsWith" dxfId="926" priority="61" stopIfTrue="1" operator="beginsWith" text="Partial">
      <formula>LEFT(E70,LEN("Partial"))="Partial"</formula>
    </cfRule>
    <cfRule type="beginsWith" dxfId="925" priority="62" stopIfTrue="1" operator="beginsWith" text="Missing">
      <formula>LEFT(E70,LEN("Missing"))="Missing"</formula>
    </cfRule>
    <cfRule type="beginsWith" dxfId="924" priority="63" stopIfTrue="1" operator="beginsWith" text="Untested">
      <formula>LEFT(E70,LEN("Untested"))="Untested"</formula>
    </cfRule>
    <cfRule type="notContainsBlanks" dxfId="923" priority="64" stopIfTrue="1">
      <formula>LEN(TRIM(E70))&gt;0</formula>
    </cfRule>
  </conditionalFormatting>
  <conditionalFormatting sqref="E71">
    <cfRule type="beginsWith" dxfId="922" priority="49" stopIfTrue="1" operator="beginsWith" text="Not Applicable">
      <formula>LEFT(E71,LEN("Not Applicable"))="Not Applicable"</formula>
    </cfRule>
    <cfRule type="beginsWith" dxfId="921" priority="50" stopIfTrue="1" operator="beginsWith" text="Waived">
      <formula>LEFT(E71,LEN("Waived"))="Waived"</formula>
    </cfRule>
    <cfRule type="beginsWith" dxfId="920" priority="51" stopIfTrue="1" operator="beginsWith" text="Pre-Passed">
      <formula>LEFT(E71,LEN("Pre-Passed"))="Pre-Passed"</formula>
    </cfRule>
    <cfRule type="beginsWith" dxfId="919" priority="52" stopIfTrue="1" operator="beginsWith" text="Completed">
      <formula>LEFT(E71,LEN("Completed"))="Completed"</formula>
    </cfRule>
    <cfRule type="beginsWith" dxfId="918" priority="53" stopIfTrue="1" operator="beginsWith" text="Partial">
      <formula>LEFT(E71,LEN("Partial"))="Partial"</formula>
    </cfRule>
    <cfRule type="beginsWith" dxfId="917" priority="54" stopIfTrue="1" operator="beginsWith" text="Missing">
      <formula>LEFT(E71,LEN("Missing"))="Missing"</formula>
    </cfRule>
    <cfRule type="beginsWith" dxfId="916" priority="55" stopIfTrue="1" operator="beginsWith" text="Untested">
      <formula>LEFT(E71,LEN("Untested"))="Untested"</formula>
    </cfRule>
    <cfRule type="notContainsBlanks" dxfId="915" priority="56" stopIfTrue="1">
      <formula>LEN(TRIM(E71))&gt;0</formula>
    </cfRule>
  </conditionalFormatting>
  <conditionalFormatting sqref="E72">
    <cfRule type="beginsWith" dxfId="914" priority="41" stopIfTrue="1" operator="beginsWith" text="Not Applicable">
      <formula>LEFT(E72,LEN("Not Applicable"))="Not Applicable"</formula>
    </cfRule>
    <cfRule type="beginsWith" dxfId="913" priority="42" stopIfTrue="1" operator="beginsWith" text="Waived">
      <formula>LEFT(E72,LEN("Waived"))="Waived"</formula>
    </cfRule>
    <cfRule type="beginsWith" dxfId="912" priority="43" stopIfTrue="1" operator="beginsWith" text="Pre-Passed">
      <formula>LEFT(E72,LEN("Pre-Passed"))="Pre-Passed"</formula>
    </cfRule>
    <cfRule type="beginsWith" dxfId="911" priority="44" stopIfTrue="1" operator="beginsWith" text="Completed">
      <formula>LEFT(E72,LEN("Completed"))="Completed"</formula>
    </cfRule>
    <cfRule type="beginsWith" dxfId="910" priority="45" stopIfTrue="1" operator="beginsWith" text="Partial">
      <formula>LEFT(E72,LEN("Partial"))="Partial"</formula>
    </cfRule>
    <cfRule type="beginsWith" dxfId="909" priority="46" stopIfTrue="1" operator="beginsWith" text="Missing">
      <formula>LEFT(E72,LEN("Missing"))="Missing"</formula>
    </cfRule>
    <cfRule type="beginsWith" dxfId="908" priority="47" stopIfTrue="1" operator="beginsWith" text="Untested">
      <formula>LEFT(E72,LEN("Untested"))="Untested"</formula>
    </cfRule>
    <cfRule type="notContainsBlanks" dxfId="907" priority="48" stopIfTrue="1">
      <formula>LEN(TRIM(E72))&gt;0</formula>
    </cfRule>
  </conditionalFormatting>
  <conditionalFormatting sqref="E73">
    <cfRule type="beginsWith" dxfId="906" priority="33" stopIfTrue="1" operator="beginsWith" text="Not Applicable">
      <formula>LEFT(E73,LEN("Not Applicable"))="Not Applicable"</formula>
    </cfRule>
    <cfRule type="beginsWith" dxfId="905" priority="34" stopIfTrue="1" operator="beginsWith" text="Waived">
      <formula>LEFT(E73,LEN("Waived"))="Waived"</formula>
    </cfRule>
    <cfRule type="beginsWith" dxfId="904" priority="35" stopIfTrue="1" operator="beginsWith" text="Pre-Passed">
      <formula>LEFT(E73,LEN("Pre-Passed"))="Pre-Passed"</formula>
    </cfRule>
    <cfRule type="beginsWith" dxfId="903" priority="36" stopIfTrue="1" operator="beginsWith" text="Completed">
      <formula>LEFT(E73,LEN("Completed"))="Completed"</formula>
    </cfRule>
    <cfRule type="beginsWith" dxfId="902" priority="37" stopIfTrue="1" operator="beginsWith" text="Partial">
      <formula>LEFT(E73,LEN("Partial"))="Partial"</formula>
    </cfRule>
    <cfRule type="beginsWith" dxfId="901" priority="38" stopIfTrue="1" operator="beginsWith" text="Missing">
      <formula>LEFT(E73,LEN("Missing"))="Missing"</formula>
    </cfRule>
    <cfRule type="beginsWith" dxfId="900" priority="39" stopIfTrue="1" operator="beginsWith" text="Untested">
      <formula>LEFT(E73,LEN("Untested"))="Untested"</formula>
    </cfRule>
    <cfRule type="notContainsBlanks" dxfId="899" priority="40" stopIfTrue="1">
      <formula>LEN(TRIM(E73))&gt;0</formula>
    </cfRule>
  </conditionalFormatting>
  <conditionalFormatting sqref="E74">
    <cfRule type="beginsWith" dxfId="898" priority="25" stopIfTrue="1" operator="beginsWith" text="Not Applicable">
      <formula>LEFT(E74,LEN("Not Applicable"))="Not Applicable"</formula>
    </cfRule>
    <cfRule type="beginsWith" dxfId="897" priority="26" stopIfTrue="1" operator="beginsWith" text="Waived">
      <formula>LEFT(E74,LEN("Waived"))="Waived"</formula>
    </cfRule>
    <cfRule type="beginsWith" dxfId="896" priority="27" stopIfTrue="1" operator="beginsWith" text="Pre-Passed">
      <formula>LEFT(E74,LEN("Pre-Passed"))="Pre-Passed"</formula>
    </cfRule>
    <cfRule type="beginsWith" dxfId="895" priority="28" stopIfTrue="1" operator="beginsWith" text="Completed">
      <formula>LEFT(E74,LEN("Completed"))="Completed"</formula>
    </cfRule>
    <cfRule type="beginsWith" dxfId="894" priority="29" stopIfTrue="1" operator="beginsWith" text="Partial">
      <formula>LEFT(E74,LEN("Partial"))="Partial"</formula>
    </cfRule>
    <cfRule type="beginsWith" dxfId="893" priority="30" stopIfTrue="1" operator="beginsWith" text="Missing">
      <formula>LEFT(E74,LEN("Missing"))="Missing"</formula>
    </cfRule>
    <cfRule type="beginsWith" dxfId="892" priority="31" stopIfTrue="1" operator="beginsWith" text="Untested">
      <formula>LEFT(E74,LEN("Untested"))="Untested"</formula>
    </cfRule>
    <cfRule type="notContainsBlanks" dxfId="891" priority="32" stopIfTrue="1">
      <formula>LEN(TRIM(E74))&gt;0</formula>
    </cfRule>
  </conditionalFormatting>
  <conditionalFormatting sqref="E75">
    <cfRule type="beginsWith" dxfId="890" priority="17" stopIfTrue="1" operator="beginsWith" text="Not Applicable">
      <formula>LEFT(E75,LEN("Not Applicable"))="Not Applicable"</formula>
    </cfRule>
    <cfRule type="beginsWith" dxfId="889" priority="18" stopIfTrue="1" operator="beginsWith" text="Waived">
      <formula>LEFT(E75,LEN("Waived"))="Waived"</formula>
    </cfRule>
    <cfRule type="beginsWith" dxfId="888" priority="19" stopIfTrue="1" operator="beginsWith" text="Pre-Passed">
      <formula>LEFT(E75,LEN("Pre-Passed"))="Pre-Passed"</formula>
    </cfRule>
    <cfRule type="beginsWith" dxfId="887" priority="20" stopIfTrue="1" operator="beginsWith" text="Completed">
      <formula>LEFT(E75,LEN("Completed"))="Completed"</formula>
    </cfRule>
    <cfRule type="beginsWith" dxfId="886" priority="21" stopIfTrue="1" operator="beginsWith" text="Partial">
      <formula>LEFT(E75,LEN("Partial"))="Partial"</formula>
    </cfRule>
    <cfRule type="beginsWith" dxfId="885" priority="22" stopIfTrue="1" operator="beginsWith" text="Missing">
      <formula>LEFT(E75,LEN("Missing"))="Missing"</formula>
    </cfRule>
    <cfRule type="beginsWith" dxfId="884" priority="23" stopIfTrue="1" operator="beginsWith" text="Untested">
      <formula>LEFT(E75,LEN("Untested"))="Untested"</formula>
    </cfRule>
    <cfRule type="notContainsBlanks" dxfId="883" priority="24" stopIfTrue="1">
      <formula>LEN(TRIM(E75))&gt;0</formula>
    </cfRule>
  </conditionalFormatting>
  <conditionalFormatting sqref="E76">
    <cfRule type="beginsWith" dxfId="882" priority="9" stopIfTrue="1" operator="beginsWith" text="Not Applicable">
      <formula>LEFT(E76,LEN("Not Applicable"))="Not Applicable"</formula>
    </cfRule>
    <cfRule type="beginsWith" dxfId="881" priority="10" stopIfTrue="1" operator="beginsWith" text="Waived">
      <formula>LEFT(E76,LEN("Waived"))="Waived"</formula>
    </cfRule>
    <cfRule type="beginsWith" dxfId="880" priority="11" stopIfTrue="1" operator="beginsWith" text="Pre-Passed">
      <formula>LEFT(E76,LEN("Pre-Passed"))="Pre-Passed"</formula>
    </cfRule>
    <cfRule type="beginsWith" dxfId="879" priority="12" stopIfTrue="1" operator="beginsWith" text="Completed">
      <formula>LEFT(E76,LEN("Completed"))="Completed"</formula>
    </cfRule>
    <cfRule type="beginsWith" dxfId="878" priority="13" stopIfTrue="1" operator="beginsWith" text="Partial">
      <formula>LEFT(E76,LEN("Partial"))="Partial"</formula>
    </cfRule>
    <cfRule type="beginsWith" dxfId="877" priority="14" stopIfTrue="1" operator="beginsWith" text="Missing">
      <formula>LEFT(E76,LEN("Missing"))="Missing"</formula>
    </cfRule>
    <cfRule type="beginsWith" dxfId="876" priority="15" stopIfTrue="1" operator="beginsWith" text="Untested">
      <formula>LEFT(E76,LEN("Untested"))="Untested"</formula>
    </cfRule>
    <cfRule type="notContainsBlanks" dxfId="875" priority="16" stopIfTrue="1">
      <formula>LEN(TRIM(E76))&gt;0</formula>
    </cfRule>
  </conditionalFormatting>
  <conditionalFormatting sqref="E77">
    <cfRule type="beginsWith" dxfId="874" priority="1" stopIfTrue="1" operator="beginsWith" text="Not Applicable">
      <formula>LEFT(E77,LEN("Not Applicable"))="Not Applicable"</formula>
    </cfRule>
    <cfRule type="beginsWith" dxfId="873" priority="2" stopIfTrue="1" operator="beginsWith" text="Waived">
      <formula>LEFT(E77,LEN("Waived"))="Waived"</formula>
    </cfRule>
    <cfRule type="beginsWith" dxfId="872" priority="3" stopIfTrue="1" operator="beginsWith" text="Pre-Passed">
      <formula>LEFT(E77,LEN("Pre-Passed"))="Pre-Passed"</formula>
    </cfRule>
    <cfRule type="beginsWith" dxfId="871" priority="4" stopIfTrue="1" operator="beginsWith" text="Completed">
      <formula>LEFT(E77,LEN("Completed"))="Completed"</formula>
    </cfRule>
    <cfRule type="beginsWith" dxfId="870" priority="5" stopIfTrue="1" operator="beginsWith" text="Partial">
      <formula>LEFT(E77,LEN("Partial"))="Partial"</formula>
    </cfRule>
    <cfRule type="beginsWith" dxfId="869" priority="6" stopIfTrue="1" operator="beginsWith" text="Missing">
      <formula>LEFT(E77,LEN("Missing"))="Missing"</formula>
    </cfRule>
    <cfRule type="beginsWith" dxfId="868" priority="7" stopIfTrue="1" operator="beginsWith" text="Untested">
      <formula>LEFT(E77,LEN("Untested"))="Untested"</formula>
    </cfRule>
    <cfRule type="notContainsBlanks" dxfId="867" priority="8" stopIfTrue="1">
      <formula>LEN(TRIM(E77))&gt;0</formula>
    </cfRule>
  </conditionalFormatting>
  <dataValidations count="2">
    <dataValidation type="list" showInputMessage="1" showErrorMessage="1" sqref="E105:F107 E114:F121 E109:F112 E83:F103 F49:F58 F18:F35 F60:F67 E69:F81 E18:E25 E37:F47 E49:E51 E11:F16">
      <formula1>"Untested, Missing, Partial, Completed, Waived, Not Applicable"</formula1>
    </dataValidation>
    <dataValidation type="list" allowBlank="1" showInputMessage="1" showErrorMessage="1" sqref="F59 F48 F36 F68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360" stopIfTrue="1" operator="beginsWith" text="Exceptional" id="{058B112C-8462-FC4D-AE8A-6F58FA222D2F}">
            <xm:f>LEFT(TECH!A11,LEN("Exceptional"))="Exceptional"</xm:f>
            <x14:dxf>
              <font>
                <b/>
                <i val="0"/>
                <color theme="1"/>
              </font>
              <fill>
                <patternFill patternType="solid">
                  <fgColor indexed="64"/>
                  <bgColor theme="7" tint="-0.249977111117893"/>
                </patternFill>
              </fill>
            </x14:dxf>
          </x14:cfRule>
          <x14:cfRule type="beginsWith" priority="361" stopIfTrue="1" operator="beginsWith" text="Professional" id="{935CA3FD-7D1B-484A-A5DB-D2A7DC47FCCE}">
            <xm:f>LEFT(TECH!A11,LEN("Professional"))="Professional"</xm:f>
            <x14:dxf>
              <font>
                <b/>
                <i val="0"/>
                <color theme="1"/>
              </font>
              <fill>
                <patternFill patternType="solid">
                  <fgColor indexed="64"/>
                  <bgColor theme="4" tint="-0.249977111117893"/>
                </patternFill>
              </fill>
            </x14:dxf>
          </x14:cfRule>
          <x14:cfRule type="beginsWith" priority="362" stopIfTrue="1" operator="beginsWith" text="Advanced" id="{560D4C7D-BE99-EA4E-83D2-3C675C110C85}">
            <xm:f>LEFT(TECH!A11,LEN("Advanced"))="Advanced"</xm:f>
            <x14:dxf>
              <font>
                <b/>
                <i val="0"/>
                <color theme="1"/>
              </font>
              <fill>
                <patternFill patternType="solid">
                  <fgColor indexed="64"/>
                  <bgColor rgb="FF008000"/>
                </patternFill>
              </fill>
            </x14:dxf>
          </x14:cfRule>
          <x14:cfRule type="beginsWith" priority="363" stopIfTrue="1" operator="beginsWith" text="Intermediate" id="{D5092672-7AE1-0A40-9D03-C5012F295AC5}">
            <xm:f>LEFT(TECH!A11,LEN("Intermediate"))="Intermediate"</xm:f>
            <x14:dxf>
              <font>
                <b/>
                <i val="0"/>
                <color theme="1"/>
              </font>
              <fill>
                <patternFill patternType="solid">
                  <fgColor indexed="64"/>
                  <bgColor theme="1" tint="0.499984740745262"/>
                </patternFill>
              </fill>
            </x14:dxf>
          </x14:cfRule>
          <x14:cfRule type="beginsWith" priority="364" stopIfTrue="1" operator="beginsWith" text="Basic" id="{AF91BCD4-BAA5-874E-B911-C12DCA1222F1}">
            <xm:f>LEFT(TECH!A11,LEN("Basic"))="Basic"</xm:f>
            <x14:dxf>
              <font>
                <b/>
                <i val="0"/>
                <color theme="1"/>
              </font>
              <fill>
                <patternFill patternType="solid">
                  <fgColor indexed="64"/>
                  <bgColor rgb="FFE6DB3E"/>
                </patternFill>
              </fill>
            </x14:dxf>
          </x14:cfRule>
          <x14:cfRule type="beginsWith" priority="365" stopIfTrue="1" operator="beginsWith" text="Required" id="{B5D2C82E-139E-D64C-8A4F-56E30EF4AD67}">
            <xm:f>LEFT(TECH!A11,LEN("Required"))="Required"</xm:f>
            <x14:dxf>
              <font>
                <b/>
                <i val="0"/>
                <color theme="1"/>
              </font>
              <fill>
                <patternFill patternType="solid">
                  <fgColor indexed="64"/>
                  <bgColor rgb="FFC60710"/>
                </patternFill>
              </fill>
            </x14:dxf>
          </x14:cfRule>
          <x14:cfRule type="notContainsBlanks" priority="366" stopIfTrue="1" id="{D087BFDA-FFC4-B943-BA42-F0A2D9D7E60C}">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352" stopIfTrue="1" operator="beginsWith" text="Not Applicable" id="{9278E6D1-50AD-4744-8E90-EB5451BB110D}">
            <xm:f>LEFT(TECH!E11,LEN("Not Applicable"))="Not Applicable"</xm:f>
            <x14:dxf>
              <font>
                <b/>
                <i val="0"/>
                <color theme="1"/>
              </font>
              <fill>
                <patternFill patternType="solid">
                  <fgColor indexed="64"/>
                  <bgColor theme="0" tint="-0.499984740745262"/>
                </patternFill>
              </fill>
            </x14:dxf>
          </x14:cfRule>
          <x14:cfRule type="beginsWith" priority="353" stopIfTrue="1" operator="beginsWith" text="Waived" id="{CB22E29E-84A6-1346-9037-2CC77C260474}">
            <xm:f>LEFT(TECH!E11,LEN("Waived"))="Waived"</xm:f>
            <x14:dxf>
              <font>
                <b/>
                <i val="0"/>
                <color theme="1"/>
              </font>
              <fill>
                <patternFill patternType="solid">
                  <fgColor indexed="64"/>
                  <bgColor theme="0" tint="-0.499984740745262"/>
                </patternFill>
              </fill>
            </x14:dxf>
          </x14:cfRule>
          <x14:cfRule type="beginsWith" priority="354" stopIfTrue="1" operator="beginsWith" text="Pre-Passed" id="{650C0111-97A3-4940-9B4A-CBEC1393F7EC}">
            <xm:f>LEFT(TECH!E11,LEN("Pre-Passed"))="Pre-Passed"</xm:f>
            <x14:dxf>
              <font>
                <b/>
                <i val="0"/>
                <color theme="1"/>
              </font>
              <fill>
                <patternFill patternType="solid">
                  <fgColor indexed="64"/>
                  <bgColor rgb="FF008000"/>
                </patternFill>
              </fill>
            </x14:dxf>
          </x14:cfRule>
          <x14:cfRule type="beginsWith" priority="355" stopIfTrue="1" operator="beginsWith" text="Completed" id="{1C450FCF-458B-FB48-8C21-72DE9D63F9F6}">
            <xm:f>LEFT(TECH!E11,LEN("Completed"))="Completed"</xm:f>
            <x14:dxf>
              <font>
                <b/>
                <i val="0"/>
                <color theme="1"/>
              </font>
              <fill>
                <patternFill patternType="solid">
                  <fgColor indexed="64"/>
                  <bgColor rgb="FF008000"/>
                </patternFill>
              </fill>
            </x14:dxf>
          </x14:cfRule>
          <x14:cfRule type="beginsWith" priority="356" stopIfTrue="1" operator="beginsWith" text="Partial" id="{23159EEF-39E6-444C-92FA-4851D598B1B7}">
            <xm:f>LEFT(TECH!E11,LEN("Partial"))="Partial"</xm:f>
            <x14:dxf>
              <font>
                <b/>
                <i val="0"/>
                <color theme="1"/>
              </font>
              <fill>
                <patternFill patternType="solid">
                  <fgColor indexed="64"/>
                  <bgColor rgb="FFD2CA07"/>
                </patternFill>
              </fill>
            </x14:dxf>
          </x14:cfRule>
          <x14:cfRule type="beginsWith" priority="357" stopIfTrue="1" operator="beginsWith" text="Missing" id="{2572A86A-26DE-F145-9A50-3C155008E7ED}">
            <xm:f>LEFT(TECH!E11,LEN("Missing"))="Missing"</xm:f>
            <x14:dxf>
              <font>
                <b/>
                <i val="0"/>
                <color theme="1"/>
              </font>
              <fill>
                <patternFill patternType="solid">
                  <fgColor indexed="64"/>
                  <bgColor rgb="FFB80615"/>
                </patternFill>
              </fill>
            </x14:dxf>
          </x14:cfRule>
          <x14:cfRule type="beginsWith" priority="358" stopIfTrue="1" operator="beginsWith" text="Untested" id="{C8E3FFF5-63D7-4242-9E0E-4B9FD49B7FD6}">
            <xm:f>LEFT(TECH!E11,LEN("Untested"))="Untested"</xm:f>
            <x14:dxf>
              <font>
                <b/>
                <i val="0"/>
                <color theme="1"/>
              </font>
              <fill>
                <patternFill patternType="solid">
                  <fgColor indexed="64"/>
                  <bgColor rgb="FF35556A"/>
                </patternFill>
              </fill>
            </x14:dxf>
          </x14:cfRule>
          <x14:cfRule type="notContainsBlanks" priority="359" stopIfTrue="1" id="{5F63BA3E-D2AF-884E-9235-70A3E2B04D5D}">
            <xm:f>LEN(TRIM(TECH!E11))&gt;0</xm:f>
            <x14:dxf>
              <font>
                <b/>
                <i val="0"/>
                <color theme="0"/>
              </font>
              <fill>
                <patternFill patternType="solid">
                  <fgColor indexed="64"/>
                  <bgColor theme="1"/>
                </patternFill>
              </fill>
            </x14:dxf>
          </x14:cfRule>
          <xm:sqref>E11:F16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0"/>
  <sheetViews>
    <sheetView workbookViewId="0">
      <selection activeCell="C21" sqref="C21"/>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375</v>
      </c>
      <c r="D1" s="4"/>
      <c r="E1" s="3" t="str">
        <f>""&amp;COUNTIF(E$10:E$264,$A$2)&amp;" "&amp;$A$2</f>
        <v>6 Untested</v>
      </c>
      <c r="F1" s="3" t="str">
        <f>""&amp;COUNTIF(F$10:F$264,$A$2)&amp;" "&amp;$A$2</f>
        <v>55 Untested</v>
      </c>
      <c r="G1" s="4" t="s">
        <v>620</v>
      </c>
    </row>
    <row r="2" spans="1:7" ht="14.1" customHeight="1" thickBot="1">
      <c r="A2" s="12" t="s">
        <v>54</v>
      </c>
      <c r="B2" s="11" t="s">
        <v>55</v>
      </c>
      <c r="C2" s="259" t="s">
        <v>376</v>
      </c>
      <c r="D2" s="260"/>
      <c r="E2" s="14">
        <f>SUMPRODUCT(($A$10:$A$264="Required")*(E$10:E$264="Missing"))+0.5*SUMPRODUCT(($A$10:$A$264="Required")*(E$10:E$264="Partial"))</f>
        <v>1</v>
      </c>
      <c r="F2" s="14">
        <f>SUMPRODUCT(($A$10:$A$264="Required")*(F$10:F$264="Missing"))+0.5*SUMPRODUCT(($A$10:$A$264="Required")*(F$10:F$264="Partial"))</f>
        <v>0</v>
      </c>
      <c r="G2" s="11" t="str">
        <f>"Required "&amp;$G$1&amp;"s "&amp;A3</f>
        <v>Required AUDIOs Missing</v>
      </c>
    </row>
    <row r="3" spans="1:7" ht="14.1" customHeight="1" thickBot="1">
      <c r="A3" s="12" t="s">
        <v>56</v>
      </c>
      <c r="B3" s="11" t="s">
        <v>57</v>
      </c>
      <c r="C3" s="261"/>
      <c r="D3" s="262"/>
      <c r="E3" s="14">
        <f>SUMPRODUCT(($A$10:$A$264="Basic")*(E$10:E$264="Missing"))+0.5*SUMPRODUCT(($A$10:$A$264="Basic")*(E$10:E$264="Partial"))</f>
        <v>3</v>
      </c>
      <c r="F3" s="14">
        <f>SUMPRODUCT(($A$10:$A$264="Basic")*(F$10:F$264="Missing"))+0.5*SUMPRODUCT(($A$10:$A$264="Basic")*(F$10:F$264="Partial"))</f>
        <v>0</v>
      </c>
      <c r="G3" s="11" t="str">
        <f>"Basic "&amp;$G$1&amp;"s "&amp;A3</f>
        <v>Basic AUDIOs Missing</v>
      </c>
    </row>
    <row r="4" spans="1:7" ht="14.1" customHeight="1" thickBot="1">
      <c r="A4" s="12" t="s">
        <v>58</v>
      </c>
      <c r="B4" s="11" t="s">
        <v>59</v>
      </c>
      <c r="C4" s="261"/>
      <c r="D4" s="262"/>
      <c r="E4" s="14">
        <f>SUMPRODUCT(($A$10:$A$264="Intermediate")*(E$10:E$264="Missing"))+0.5*SUMPRODUCT(($A$10:$A$264="Intermediate")*(E$10:E$264="Partial"))</f>
        <v>8</v>
      </c>
      <c r="F4" s="14">
        <f>SUMPRODUCT(($A$10:$A$264="Intermediate")*(F$10:F$264="Missing"))+0.5*SUMPRODUCT(($A$10:$A$264="Intermediate")*(F$10:F$264="Partial"))</f>
        <v>0</v>
      </c>
      <c r="G4" s="11" t="str">
        <f>"Intermediate "&amp;$G$1&amp;"s "&amp;A3</f>
        <v>Intermediate AUDIOs Missing</v>
      </c>
    </row>
    <row r="5" spans="1:7" ht="14.1" customHeight="1" thickBot="1">
      <c r="A5" s="12" t="s">
        <v>60</v>
      </c>
      <c r="B5" s="11" t="s">
        <v>61</v>
      </c>
      <c r="C5" s="261"/>
      <c r="D5" s="262"/>
      <c r="E5" s="14">
        <f>SUMPRODUCT(($A$10:$A$264="Intermediate")*(E$10:E$264="Completed"))+SUMPRODUCT(($A$10:$A$264="Intermediate")*(E$10:E$264="Pre-Passed"))+0.5*SUMPRODUCT(($A$10:$A$264="Intermediate")*(E$10:E$264="Partial"))</f>
        <v>0</v>
      </c>
      <c r="F5" s="14">
        <f>SUMPRODUCT(($A$10:$A$264="Intermediate")*(F$10:F$264="Completed"))+SUMPRODUCT(($A$10:$A$264="Intermediate")*(F$10:F$264="Pre-Passed"))+0.5*SUMPRODUCT(($A$10:$A$264="Intermediate")*(F$10:F$264="Partial"))</f>
        <v>0</v>
      </c>
      <c r="G5" s="11" t="str">
        <f>"Intermediate "&amp;$G$1&amp;"s "&amp;A5</f>
        <v>Intermediate AUDIOs Completed</v>
      </c>
    </row>
    <row r="6" spans="1:7" ht="14.1" customHeight="1" thickBot="1">
      <c r="A6" s="12" t="s">
        <v>62</v>
      </c>
      <c r="B6" s="11" t="s">
        <v>468</v>
      </c>
      <c r="C6" s="261"/>
      <c r="D6" s="262"/>
      <c r="E6" s="14">
        <f>SUMPRODUCT(($A$10:$A$264="Advanced")*(E$10:E$264="Missing"))+0.5*SUMPRODUCT(($A$10:$A$264="Advanced")*(E$10:E$264="Partial"))</f>
        <v>5</v>
      </c>
      <c r="F6" s="14">
        <f>SUMPRODUCT(($A$10:$A$264="Advanced")*(F$10:F$264="Missing"))+0.5*SUMPRODUCT(($A$10:$A$264="Advanced")*(F$10:F$264="Partial"))</f>
        <v>0</v>
      </c>
      <c r="G6" s="11" t="str">
        <f>"Advanced "&amp;$G$1&amp;"s "&amp;A3</f>
        <v>Advanced AUDIOs Missing</v>
      </c>
    </row>
    <row r="7" spans="1:7" ht="14.1" customHeight="1" thickBot="1">
      <c r="A7" s="10" t="s">
        <v>63</v>
      </c>
      <c r="B7" s="11" t="s">
        <v>64</v>
      </c>
      <c r="C7" s="261"/>
      <c r="D7" s="262"/>
      <c r="E7" s="14">
        <f>SUMPRODUCT(($A$10:$A$264="Advanced")*(E$10:E$264="Completed"))+SUMPRODUCT(($A$10:$A$264="Advanced")*(E$10:E$264="Pre-Passed"))+0.5*SUMPRODUCT(($A$10:$A$264="Advanced")*(E$10:E$264="Partial"))</f>
        <v>0</v>
      </c>
      <c r="F7" s="14">
        <f>SUMPRODUCT(($A$10:$A$264="Advanced")*(F$10:F$264="Completed"))+SUMPRODUCT(($A$10:$A$264="Advanced")*(F$10:F$264="Pre-Passed"))+0.5*SUMPRODUCT(($A$10:$A$264="Advanced")*(F$10:F$264="Partial"))</f>
        <v>0</v>
      </c>
      <c r="G7" s="11" t="str">
        <f>"Advanced "&amp;$G$1&amp;"s "&amp;A5</f>
        <v>Advanced AUDIOs Completed</v>
      </c>
    </row>
    <row r="8" spans="1:7" ht="14.1" customHeight="1" thickBot="1">
      <c r="A8" s="265" t="s">
        <v>642</v>
      </c>
      <c r="B8" s="266"/>
      <c r="C8" s="261"/>
      <c r="D8" s="262"/>
      <c r="E8" s="14">
        <f>SUMPRODUCT(($A$10:$A$264="Professional")*(E$10:E$264="Completed"))+SUMPRODUCT(($A$10:$A$264="Professional")*(E$10:E$264="Pre-Passed"))+0.5*SUMPRODUCT(($A$10:$A$264="Professional")*(E$10:E$264="Partial"))</f>
        <v>0</v>
      </c>
      <c r="F8" s="14">
        <f>SUMPRODUCT(($A$10:$A$264="Professional")*(F$10:F$264="Completed"))+SUMPRODUCT(($A$10:$A$264="Professional")*(F$10:F$264="Pre-Passed"))+0.5*SUMPRODUCT(($A$10:$A$264="Professional")*(F$10:F$264="Partial"))</f>
        <v>0</v>
      </c>
      <c r="G8" s="11" t="str">
        <f>"Professional "&amp;$G$1&amp;"s "&amp;A5</f>
        <v>Professional AUDIOs Completed</v>
      </c>
    </row>
    <row r="9" spans="1:7" ht="14.1" customHeight="1" thickBot="1">
      <c r="A9" s="267" t="s">
        <v>643</v>
      </c>
      <c r="B9" s="268"/>
      <c r="C9" s="263"/>
      <c r="D9" s="264"/>
      <c r="E9" s="14">
        <f>SUMPRODUCT(($A$10:$A$264="Exceptional")*(E$10:E$264="Completed"))+SUMPRODUCT(($A$10:$A$264="Exceptional")*(E$10:E$264="Pre-Passed"))+0.5*SUMPRODUCT(($A$10:$A$264="Exceptional")*(E$10:E$264="Partial"))</f>
        <v>0</v>
      </c>
      <c r="F9" s="14">
        <f>SUMPRODUCT(($A$10:$A$264="Exceptional")*(F$10:F$264="Completed"))+SUMPRODUCT(($A$10:$A$264="Exceptional")*(F$10:F$264="Pre-Passed"))+0.5*SUMPRODUCT(($A$10:$A$264="Exceptional")*(F$10:F$264="Partial"))</f>
        <v>0</v>
      </c>
      <c r="G9" s="11" t="str">
        <f>"Exceptional "&amp;$G$1&amp;"s "&amp;A5</f>
        <v>Exceptional AUDIOs Completed</v>
      </c>
    </row>
    <row r="10" spans="1:7" ht="14.1" customHeight="1" thickBot="1">
      <c r="A10" s="241" t="s">
        <v>942</v>
      </c>
      <c r="B10" s="243"/>
      <c r="C10" s="4" t="s">
        <v>943</v>
      </c>
      <c r="D10" s="4" t="s">
        <v>472</v>
      </c>
      <c r="E10" s="4" t="s">
        <v>66</v>
      </c>
      <c r="F10" s="4" t="s">
        <v>67</v>
      </c>
      <c r="G10" s="4" t="s">
        <v>473</v>
      </c>
    </row>
    <row r="11" spans="1:7" ht="26.25" thickBot="1">
      <c r="A11" s="15" t="s">
        <v>68</v>
      </c>
      <c r="B11" s="11" t="s">
        <v>919</v>
      </c>
      <c r="C11" s="11" t="s">
        <v>944</v>
      </c>
      <c r="D11" s="11"/>
      <c r="E11" s="4" t="s">
        <v>54</v>
      </c>
      <c r="F11" s="4" t="s">
        <v>54</v>
      </c>
      <c r="G11" s="11"/>
    </row>
    <row r="12" spans="1:7" ht="26.25" thickBot="1">
      <c r="A12" s="16" t="s">
        <v>70</v>
      </c>
      <c r="B12" s="11" t="s">
        <v>920</v>
      </c>
      <c r="C12" s="11" t="s">
        <v>945</v>
      </c>
      <c r="D12" s="11"/>
      <c r="E12" s="4" t="s">
        <v>54</v>
      </c>
      <c r="F12" s="4" t="s">
        <v>54</v>
      </c>
      <c r="G12" s="11"/>
    </row>
    <row r="13" spans="1:7" ht="16.5" thickBot="1">
      <c r="A13" s="16" t="s">
        <v>70</v>
      </c>
      <c r="B13" s="11" t="s">
        <v>923</v>
      </c>
      <c r="C13" s="11" t="s">
        <v>924</v>
      </c>
      <c r="D13" s="11"/>
      <c r="E13" s="4" t="s">
        <v>54</v>
      </c>
      <c r="F13" s="4" t="s">
        <v>54</v>
      </c>
      <c r="G13" s="11"/>
    </row>
    <row r="14" spans="1:7" ht="26.25" thickBot="1">
      <c r="A14" s="17" t="s">
        <v>72</v>
      </c>
      <c r="B14" s="11" t="s">
        <v>922</v>
      </c>
      <c r="C14" s="11" t="s">
        <v>946</v>
      </c>
      <c r="D14" s="11"/>
      <c r="E14" s="4" t="s">
        <v>54</v>
      </c>
      <c r="F14" s="4" t="s">
        <v>54</v>
      </c>
      <c r="G14" s="11"/>
    </row>
    <row r="15" spans="1:7" ht="16.5" thickBot="1">
      <c r="A15" s="17" t="s">
        <v>72</v>
      </c>
      <c r="B15" s="11" t="s">
        <v>925</v>
      </c>
      <c r="C15" s="11" t="s">
        <v>926</v>
      </c>
      <c r="D15" s="11"/>
      <c r="E15" s="4" t="s">
        <v>54</v>
      </c>
      <c r="F15" s="4" t="s">
        <v>54</v>
      </c>
      <c r="G15" s="11"/>
    </row>
    <row r="16" spans="1:7" ht="16.5" thickBot="1">
      <c r="A16" s="17" t="s">
        <v>469</v>
      </c>
      <c r="B16" s="11" t="s">
        <v>927</v>
      </c>
      <c r="C16" s="11" t="s">
        <v>928</v>
      </c>
      <c r="D16" s="11"/>
      <c r="E16" s="4" t="s">
        <v>54</v>
      </c>
      <c r="F16" s="4" t="s">
        <v>54</v>
      </c>
      <c r="G16" s="11"/>
    </row>
    <row r="17" spans="1:7" ht="14.1" customHeight="1" thickBot="1">
      <c r="A17" s="241" t="s">
        <v>700</v>
      </c>
      <c r="B17" s="243"/>
      <c r="C17" s="4" t="s">
        <v>65</v>
      </c>
      <c r="D17" s="4" t="s">
        <v>472</v>
      </c>
      <c r="E17" s="4" t="s">
        <v>66</v>
      </c>
      <c r="F17" s="4" t="s">
        <v>67</v>
      </c>
      <c r="G17" s="4" t="s">
        <v>473</v>
      </c>
    </row>
    <row r="18" spans="1:7" ht="16.5" thickBot="1">
      <c r="A18" s="15" t="s">
        <v>68</v>
      </c>
      <c r="B18" s="11" t="s">
        <v>701</v>
      </c>
      <c r="C18" s="13" t="s">
        <v>704</v>
      </c>
      <c r="D18" s="13"/>
      <c r="E18" s="4" t="s">
        <v>60</v>
      </c>
      <c r="F18" s="4" t="s">
        <v>54</v>
      </c>
      <c r="G18" s="11"/>
    </row>
    <row r="19" spans="1:7" ht="26.25" thickBot="1">
      <c r="A19" s="16" t="s">
        <v>70</v>
      </c>
      <c r="B19" s="11" t="s">
        <v>702</v>
      </c>
      <c r="C19" s="11" t="s">
        <v>705</v>
      </c>
      <c r="D19" s="11"/>
      <c r="E19" s="4" t="s">
        <v>60</v>
      </c>
      <c r="F19" s="4" t="s">
        <v>54</v>
      </c>
      <c r="G19" s="11"/>
    </row>
    <row r="20" spans="1:7" ht="16.5" thickBot="1">
      <c r="A20" s="16" t="s">
        <v>70</v>
      </c>
      <c r="B20" s="11" t="s">
        <v>727</v>
      </c>
      <c r="C20" s="11" t="s">
        <v>728</v>
      </c>
      <c r="D20" s="11"/>
      <c r="E20" s="4" t="s">
        <v>60</v>
      </c>
      <c r="F20" s="4" t="s">
        <v>54</v>
      </c>
      <c r="G20" s="11"/>
    </row>
    <row r="21" spans="1:7" ht="16.5" thickBot="1">
      <c r="A21" s="18" t="s">
        <v>80</v>
      </c>
      <c r="B21" s="11" t="s">
        <v>703</v>
      </c>
      <c r="C21" s="101" t="s">
        <v>706</v>
      </c>
      <c r="D21" s="11"/>
      <c r="E21" s="146" t="s">
        <v>56</v>
      </c>
      <c r="F21" s="4" t="s">
        <v>54</v>
      </c>
      <c r="G21" s="11"/>
    </row>
    <row r="22" spans="1:7" ht="16.5" thickBot="1">
      <c r="A22" s="18" t="s">
        <v>80</v>
      </c>
      <c r="B22" s="11" t="s">
        <v>711</v>
      </c>
      <c r="C22" s="11" t="s">
        <v>724</v>
      </c>
      <c r="D22" s="11"/>
      <c r="E22" s="146" t="s">
        <v>56</v>
      </c>
      <c r="F22" s="4" t="s">
        <v>54</v>
      </c>
      <c r="G22" s="11"/>
    </row>
    <row r="23" spans="1:7" ht="39" thickBot="1">
      <c r="A23" s="18" t="s">
        <v>80</v>
      </c>
      <c r="B23" s="11" t="s">
        <v>729</v>
      </c>
      <c r="C23" s="11" t="s">
        <v>730</v>
      </c>
      <c r="D23" s="11"/>
      <c r="E23" s="145" t="s">
        <v>56</v>
      </c>
      <c r="F23" s="4" t="s">
        <v>54</v>
      </c>
      <c r="G23" s="11"/>
    </row>
    <row r="24" spans="1:7" ht="16.5" thickBot="1">
      <c r="A24" s="17" t="s">
        <v>72</v>
      </c>
      <c r="B24" s="11" t="s">
        <v>712</v>
      </c>
      <c r="C24" s="11" t="s">
        <v>707</v>
      </c>
      <c r="D24" s="11"/>
      <c r="E24" s="145" t="s">
        <v>56</v>
      </c>
      <c r="F24" s="4" t="s">
        <v>54</v>
      </c>
      <c r="G24" s="11"/>
    </row>
    <row r="25" spans="1:7" ht="16.5" thickBot="1">
      <c r="A25" s="17" t="s">
        <v>72</v>
      </c>
      <c r="B25" s="11" t="s">
        <v>713</v>
      </c>
      <c r="C25" s="11" t="s">
        <v>722</v>
      </c>
      <c r="D25" s="11"/>
      <c r="E25" s="146" t="s">
        <v>56</v>
      </c>
      <c r="F25" s="4" t="s">
        <v>54</v>
      </c>
      <c r="G25" s="11"/>
    </row>
    <row r="26" spans="1:7" ht="26.25" thickBot="1">
      <c r="A26" s="19" t="s">
        <v>96</v>
      </c>
      <c r="B26" s="11" t="s">
        <v>714</v>
      </c>
      <c r="C26" s="11" t="s">
        <v>720</v>
      </c>
      <c r="D26" s="11"/>
      <c r="E26" s="146" t="s">
        <v>56</v>
      </c>
      <c r="F26" s="4" t="s">
        <v>54</v>
      </c>
      <c r="G26" s="11"/>
    </row>
    <row r="27" spans="1:7" ht="16.5" thickBot="1">
      <c r="A27" s="19" t="s">
        <v>96</v>
      </c>
      <c r="B27" s="11" t="s">
        <v>716</v>
      </c>
      <c r="C27" s="11" t="s">
        <v>709</v>
      </c>
      <c r="D27" s="11"/>
      <c r="E27" s="145" t="s">
        <v>56</v>
      </c>
      <c r="F27" s="4" t="s">
        <v>54</v>
      </c>
      <c r="G27" s="11"/>
    </row>
    <row r="28" spans="1:7" ht="26.25" thickBot="1">
      <c r="A28" s="20" t="s">
        <v>469</v>
      </c>
      <c r="B28" s="11" t="s">
        <v>715</v>
      </c>
      <c r="C28" s="11" t="s">
        <v>708</v>
      </c>
      <c r="D28" s="11"/>
      <c r="E28" s="145" t="s">
        <v>56</v>
      </c>
      <c r="F28" s="4" t="s">
        <v>54</v>
      </c>
      <c r="G28" s="11"/>
    </row>
    <row r="29" spans="1:7" ht="26.25" thickBot="1">
      <c r="A29" s="20" t="s">
        <v>469</v>
      </c>
      <c r="B29" s="11" t="s">
        <v>717</v>
      </c>
      <c r="C29" s="11" t="s">
        <v>721</v>
      </c>
      <c r="D29" s="11"/>
      <c r="E29" s="145" t="s">
        <v>56</v>
      </c>
      <c r="F29" s="4" t="s">
        <v>54</v>
      </c>
      <c r="G29" s="11"/>
    </row>
    <row r="30" spans="1:7" ht="26.25" thickBot="1">
      <c r="A30" s="20" t="s">
        <v>469</v>
      </c>
      <c r="B30" s="11" t="s">
        <v>718</v>
      </c>
      <c r="C30" s="11" t="s">
        <v>723</v>
      </c>
      <c r="D30" s="11"/>
      <c r="E30" s="146" t="s">
        <v>56</v>
      </c>
      <c r="F30" s="4" t="s">
        <v>54</v>
      </c>
      <c r="G30" s="11"/>
    </row>
    <row r="31" spans="1:7" ht="16.5" thickBot="1">
      <c r="A31" s="20" t="s">
        <v>469</v>
      </c>
      <c r="B31" s="11" t="s">
        <v>725</v>
      </c>
      <c r="C31" s="11" t="s">
        <v>726</v>
      </c>
      <c r="D31" s="11"/>
      <c r="E31" s="146" t="s">
        <v>56</v>
      </c>
      <c r="F31" s="4" t="s">
        <v>54</v>
      </c>
      <c r="G31" s="11"/>
    </row>
    <row r="32" spans="1:7" ht="16.5" thickBot="1">
      <c r="A32" s="20" t="s">
        <v>469</v>
      </c>
      <c r="B32" s="11" t="s">
        <v>719</v>
      </c>
      <c r="C32" s="11" t="s">
        <v>710</v>
      </c>
      <c r="D32" s="11"/>
      <c r="E32" s="146" t="s">
        <v>56</v>
      </c>
      <c r="F32" s="4" t="s">
        <v>54</v>
      </c>
      <c r="G32" s="11"/>
    </row>
    <row r="33" spans="1:7" ht="14.1" customHeight="1" thickBot="1">
      <c r="A33" s="241" t="s">
        <v>377</v>
      </c>
      <c r="B33" s="243"/>
      <c r="C33" s="4" t="s">
        <v>745</v>
      </c>
      <c r="D33" s="4" t="s">
        <v>472</v>
      </c>
      <c r="E33" s="4" t="s">
        <v>66</v>
      </c>
      <c r="F33" s="4" t="s">
        <v>67</v>
      </c>
      <c r="G33" s="4" t="s">
        <v>473</v>
      </c>
    </row>
    <row r="34" spans="1:7" ht="16.5" thickBot="1">
      <c r="A34" s="15" t="s">
        <v>68</v>
      </c>
      <c r="B34" s="11" t="s">
        <v>378</v>
      </c>
      <c r="C34" s="13" t="s">
        <v>379</v>
      </c>
      <c r="D34" s="13"/>
      <c r="E34" s="4" t="s">
        <v>56</v>
      </c>
      <c r="F34" s="4" t="s">
        <v>54</v>
      </c>
      <c r="G34" s="11"/>
    </row>
    <row r="35" spans="1:7" ht="16.5" thickBot="1">
      <c r="A35" s="16" t="s">
        <v>70</v>
      </c>
      <c r="B35" s="11" t="s">
        <v>380</v>
      </c>
      <c r="C35" s="11" t="s">
        <v>693</v>
      </c>
      <c r="D35" s="11"/>
      <c r="E35" s="4" t="s">
        <v>56</v>
      </c>
      <c r="F35" s="4" t="s">
        <v>54</v>
      </c>
      <c r="G35" s="11"/>
    </row>
    <row r="36" spans="1:7" ht="16.5" thickBot="1">
      <c r="A36" s="16" t="s">
        <v>70</v>
      </c>
      <c r="B36" s="11" t="s">
        <v>731</v>
      </c>
      <c r="C36" s="11" t="s">
        <v>732</v>
      </c>
      <c r="D36" s="11"/>
      <c r="E36" s="4" t="s">
        <v>56</v>
      </c>
      <c r="F36" s="4" t="s">
        <v>54</v>
      </c>
      <c r="G36" s="11"/>
    </row>
    <row r="37" spans="1:7" ht="16.5" thickBot="1">
      <c r="A37" s="18" t="s">
        <v>80</v>
      </c>
      <c r="B37" s="11" t="s">
        <v>381</v>
      </c>
      <c r="C37" s="11" t="s">
        <v>382</v>
      </c>
      <c r="D37" s="11"/>
      <c r="E37" s="4" t="s">
        <v>56</v>
      </c>
      <c r="F37" s="4" t="s">
        <v>54</v>
      </c>
      <c r="G37" s="11"/>
    </row>
    <row r="38" spans="1:7" ht="16.5" thickBot="1">
      <c r="A38" s="18" t="s">
        <v>80</v>
      </c>
      <c r="B38" s="11" t="s">
        <v>383</v>
      </c>
      <c r="C38" s="11" t="s">
        <v>384</v>
      </c>
      <c r="D38" s="11"/>
      <c r="E38" s="4" t="s">
        <v>56</v>
      </c>
      <c r="F38" s="4" t="s">
        <v>54</v>
      </c>
      <c r="G38" s="11"/>
    </row>
    <row r="39" spans="1:7" ht="26.25" thickBot="1">
      <c r="A39" s="18" t="s">
        <v>80</v>
      </c>
      <c r="B39" s="11" t="s">
        <v>733</v>
      </c>
      <c r="C39" s="11" t="s">
        <v>734</v>
      </c>
      <c r="D39" s="11"/>
      <c r="E39" s="4" t="s">
        <v>56</v>
      </c>
      <c r="F39" s="4" t="s">
        <v>54</v>
      </c>
      <c r="G39" s="11"/>
    </row>
    <row r="40" spans="1:7" ht="16.5" thickBot="1">
      <c r="A40" s="17" t="s">
        <v>72</v>
      </c>
      <c r="B40" s="11" t="s">
        <v>386</v>
      </c>
      <c r="C40" s="11" t="s">
        <v>694</v>
      </c>
      <c r="D40" s="11"/>
      <c r="E40" s="4" t="s">
        <v>56</v>
      </c>
      <c r="F40" s="4" t="s">
        <v>54</v>
      </c>
      <c r="G40" s="11"/>
    </row>
    <row r="41" spans="1:7" ht="16.5" thickBot="1">
      <c r="A41" s="17" t="s">
        <v>72</v>
      </c>
      <c r="B41" s="11" t="s">
        <v>387</v>
      </c>
      <c r="C41" s="11" t="s">
        <v>388</v>
      </c>
      <c r="D41" s="11"/>
      <c r="E41" s="4" t="s">
        <v>56</v>
      </c>
      <c r="F41" s="4" t="s">
        <v>54</v>
      </c>
      <c r="G41" s="11"/>
    </row>
    <row r="42" spans="1:7" ht="16.5" thickBot="1">
      <c r="A42" s="19" t="s">
        <v>96</v>
      </c>
      <c r="B42" s="11" t="s">
        <v>389</v>
      </c>
      <c r="C42" s="11" t="s">
        <v>390</v>
      </c>
      <c r="D42" s="11"/>
      <c r="E42" s="4" t="s">
        <v>56</v>
      </c>
      <c r="F42" s="4" t="s">
        <v>54</v>
      </c>
      <c r="G42" s="11"/>
    </row>
    <row r="43" spans="1:7" ht="16.5" thickBot="1">
      <c r="A43" s="19" t="s">
        <v>96</v>
      </c>
      <c r="B43" s="11" t="s">
        <v>391</v>
      </c>
      <c r="C43" s="11" t="s">
        <v>392</v>
      </c>
      <c r="D43" s="11"/>
      <c r="E43" s="4" t="s">
        <v>56</v>
      </c>
      <c r="F43" s="4" t="s">
        <v>54</v>
      </c>
      <c r="G43" s="11"/>
    </row>
    <row r="44" spans="1:7" ht="26.25" thickBot="1">
      <c r="A44" s="20" t="s">
        <v>469</v>
      </c>
      <c r="B44" s="11" t="s">
        <v>393</v>
      </c>
      <c r="C44" s="11" t="s">
        <v>394</v>
      </c>
      <c r="D44" s="11"/>
      <c r="E44" s="4" t="s">
        <v>56</v>
      </c>
      <c r="F44" s="4" t="s">
        <v>54</v>
      </c>
      <c r="G44" s="11"/>
    </row>
    <row r="45" spans="1:7" ht="26.25" thickBot="1">
      <c r="A45" s="20" t="s">
        <v>469</v>
      </c>
      <c r="B45" s="11" t="s">
        <v>395</v>
      </c>
      <c r="C45" s="11" t="s">
        <v>396</v>
      </c>
      <c r="D45" s="11"/>
      <c r="E45" s="4" t="s">
        <v>56</v>
      </c>
      <c r="F45" s="4" t="s">
        <v>54</v>
      </c>
      <c r="G45" s="11"/>
    </row>
    <row r="46" spans="1:7" ht="26.25" thickBot="1">
      <c r="A46" s="20" t="s">
        <v>469</v>
      </c>
      <c r="B46" s="11" t="s">
        <v>397</v>
      </c>
      <c r="C46" s="11" t="s">
        <v>398</v>
      </c>
      <c r="D46" s="11"/>
      <c r="E46" s="4" t="s">
        <v>56</v>
      </c>
      <c r="F46" s="4" t="s">
        <v>54</v>
      </c>
      <c r="G46" s="11"/>
    </row>
    <row r="47" spans="1:7" ht="14.1" customHeight="1" thickBot="1">
      <c r="A47" s="241" t="s">
        <v>435</v>
      </c>
      <c r="B47" s="243"/>
      <c r="C47" s="102" t="s">
        <v>746</v>
      </c>
      <c r="D47" s="4" t="s">
        <v>472</v>
      </c>
      <c r="E47" s="4" t="s">
        <v>66</v>
      </c>
      <c r="F47" s="4" t="s">
        <v>67</v>
      </c>
      <c r="G47" s="4" t="s">
        <v>473</v>
      </c>
    </row>
    <row r="48" spans="1:7" ht="16.5" thickBot="1">
      <c r="A48" s="15" t="s">
        <v>68</v>
      </c>
      <c r="B48" s="11" t="s">
        <v>740</v>
      </c>
      <c r="C48" s="13" t="s">
        <v>436</v>
      </c>
      <c r="D48" s="13"/>
      <c r="E48" s="4" t="s">
        <v>62</v>
      </c>
      <c r="F48" s="4" t="s">
        <v>54</v>
      </c>
      <c r="G48" s="11"/>
    </row>
    <row r="49" spans="1:7" ht="16.5" thickBot="1">
      <c r="A49" s="16" t="s">
        <v>70</v>
      </c>
      <c r="B49" s="11" t="s">
        <v>741</v>
      </c>
      <c r="C49" s="11" t="s">
        <v>437</v>
      </c>
      <c r="D49" s="11"/>
      <c r="E49" s="4" t="s">
        <v>62</v>
      </c>
      <c r="F49" s="4" t="s">
        <v>54</v>
      </c>
      <c r="G49" s="11"/>
    </row>
    <row r="50" spans="1:7" ht="16.5" thickBot="1">
      <c r="A50" s="16" t="s">
        <v>70</v>
      </c>
      <c r="B50" s="11" t="s">
        <v>742</v>
      </c>
      <c r="C50" s="11" t="s">
        <v>738</v>
      </c>
      <c r="D50" s="11"/>
      <c r="E50" s="4" t="s">
        <v>62</v>
      </c>
      <c r="F50" s="4" t="s">
        <v>54</v>
      </c>
      <c r="G50" s="11"/>
    </row>
    <row r="51" spans="1:7" ht="16.5" thickBot="1">
      <c r="A51" s="18" t="s">
        <v>80</v>
      </c>
      <c r="B51" s="11" t="s">
        <v>755</v>
      </c>
      <c r="C51" s="11" t="s">
        <v>756</v>
      </c>
      <c r="D51" s="11"/>
      <c r="E51" s="4" t="s">
        <v>62</v>
      </c>
      <c r="F51" s="4" t="s">
        <v>54</v>
      </c>
      <c r="G51" s="11"/>
    </row>
    <row r="52" spans="1:7" ht="16.5" thickBot="1">
      <c r="A52" s="18" t="s">
        <v>80</v>
      </c>
      <c r="B52" s="11" t="s">
        <v>385</v>
      </c>
      <c r="C52" s="11" t="s">
        <v>739</v>
      </c>
      <c r="D52" s="11"/>
      <c r="E52" s="4" t="s">
        <v>62</v>
      </c>
      <c r="F52" s="4" t="s">
        <v>54</v>
      </c>
      <c r="G52" s="11"/>
    </row>
    <row r="53" spans="1:7" ht="26.25" thickBot="1">
      <c r="A53" s="18" t="s">
        <v>80</v>
      </c>
      <c r="B53" s="11" t="s">
        <v>743</v>
      </c>
      <c r="C53" s="11" t="s">
        <v>748</v>
      </c>
      <c r="D53" s="11"/>
      <c r="E53" s="4" t="s">
        <v>62</v>
      </c>
      <c r="F53" s="4" t="s">
        <v>54</v>
      </c>
      <c r="G53" s="11"/>
    </row>
    <row r="54" spans="1:7" ht="16.5" thickBot="1">
      <c r="A54" s="17" t="s">
        <v>72</v>
      </c>
      <c r="B54" s="11" t="s">
        <v>749</v>
      </c>
      <c r="C54" s="11" t="s">
        <v>750</v>
      </c>
      <c r="D54" s="11"/>
      <c r="E54" s="4" t="s">
        <v>62</v>
      </c>
      <c r="F54" s="4" t="s">
        <v>54</v>
      </c>
      <c r="G54" s="11"/>
    </row>
    <row r="55" spans="1:7" ht="16.5" thickBot="1">
      <c r="A55" s="17" t="s">
        <v>72</v>
      </c>
      <c r="B55" s="11" t="s">
        <v>751</v>
      </c>
      <c r="C55" s="11" t="s">
        <v>752</v>
      </c>
      <c r="D55" s="11"/>
      <c r="E55" s="4" t="s">
        <v>62</v>
      </c>
      <c r="F55" s="4" t="s">
        <v>54</v>
      </c>
      <c r="G55" s="11"/>
    </row>
    <row r="56" spans="1:7" ht="16.5" thickBot="1">
      <c r="A56" s="19" t="s">
        <v>96</v>
      </c>
      <c r="B56" s="11" t="s">
        <v>754</v>
      </c>
      <c r="C56" s="11" t="s">
        <v>757</v>
      </c>
      <c r="D56" s="11"/>
      <c r="E56" s="4" t="s">
        <v>62</v>
      </c>
      <c r="F56" s="4" t="s">
        <v>54</v>
      </c>
      <c r="G56" s="11"/>
    </row>
    <row r="57" spans="1:7" ht="16.5" thickBot="1">
      <c r="A57" s="19" t="s">
        <v>96</v>
      </c>
      <c r="B57" s="11" t="s">
        <v>753</v>
      </c>
      <c r="C57" s="11" t="s">
        <v>758</v>
      </c>
      <c r="D57" s="11"/>
      <c r="E57" s="4" t="s">
        <v>62</v>
      </c>
      <c r="F57" s="4" t="s">
        <v>54</v>
      </c>
      <c r="G57" s="11"/>
    </row>
    <row r="58" spans="1:7" ht="26.25" thickBot="1">
      <c r="A58" s="20" t="s">
        <v>469</v>
      </c>
      <c r="B58" s="11" t="s">
        <v>759</v>
      </c>
      <c r="C58" s="11" t="s">
        <v>760</v>
      </c>
      <c r="D58" s="11"/>
      <c r="E58" s="4" t="s">
        <v>62</v>
      </c>
      <c r="F58" s="4" t="s">
        <v>54</v>
      </c>
      <c r="G58" s="11"/>
    </row>
    <row r="59" spans="1:7" ht="26.25" thickBot="1">
      <c r="A59" s="20" t="s">
        <v>469</v>
      </c>
      <c r="B59" s="11" t="s">
        <v>761</v>
      </c>
      <c r="C59" s="11" t="s">
        <v>762</v>
      </c>
      <c r="D59" s="11"/>
      <c r="E59" s="4" t="s">
        <v>62</v>
      </c>
      <c r="F59" s="4" t="s">
        <v>54</v>
      </c>
      <c r="G59" s="11"/>
    </row>
    <row r="60" spans="1:7" ht="16.5" thickBot="1">
      <c r="A60" s="20" t="s">
        <v>469</v>
      </c>
      <c r="B60" s="11" t="s">
        <v>744</v>
      </c>
      <c r="C60" s="11" t="s">
        <v>695</v>
      </c>
      <c r="D60" s="11"/>
      <c r="E60" s="4" t="s">
        <v>62</v>
      </c>
      <c r="F60" s="4" t="s">
        <v>54</v>
      </c>
      <c r="G60" s="11"/>
    </row>
    <row r="61" spans="1:7" ht="14.1" customHeight="1" thickBot="1">
      <c r="A61" s="241" t="s">
        <v>399</v>
      </c>
      <c r="B61" s="243"/>
      <c r="C61" s="4" t="s">
        <v>65</v>
      </c>
      <c r="D61" s="4" t="s">
        <v>472</v>
      </c>
      <c r="E61" s="4" t="s">
        <v>66</v>
      </c>
      <c r="F61" s="4" t="s">
        <v>67</v>
      </c>
      <c r="G61" s="4" t="s">
        <v>473</v>
      </c>
    </row>
    <row r="62" spans="1:7" ht="39" thickBot="1">
      <c r="A62" s="16" t="s">
        <v>70</v>
      </c>
      <c r="B62" s="11" t="s">
        <v>400</v>
      </c>
      <c r="C62" s="11" t="s">
        <v>747</v>
      </c>
      <c r="D62" s="13"/>
      <c r="E62" s="145" t="s">
        <v>56</v>
      </c>
      <c r="F62" s="4" t="s">
        <v>54</v>
      </c>
      <c r="G62" s="11"/>
    </row>
    <row r="63" spans="1:7" ht="26.25" thickBot="1">
      <c r="A63" s="18" t="s">
        <v>80</v>
      </c>
      <c r="B63" s="11" t="s">
        <v>401</v>
      </c>
      <c r="C63" s="11" t="s">
        <v>402</v>
      </c>
      <c r="D63" s="11"/>
      <c r="E63" s="145" t="s">
        <v>56</v>
      </c>
      <c r="F63" s="4" t="s">
        <v>54</v>
      </c>
      <c r="G63" s="11"/>
    </row>
    <row r="64" spans="1:7" ht="26.25" thickBot="1">
      <c r="A64" s="18" t="s">
        <v>80</v>
      </c>
      <c r="B64" s="11" t="s">
        <v>403</v>
      </c>
      <c r="C64" s="11" t="s">
        <v>404</v>
      </c>
      <c r="D64" s="11"/>
      <c r="E64" s="146" t="s">
        <v>56</v>
      </c>
      <c r="F64" s="4" t="s">
        <v>54</v>
      </c>
      <c r="G64" s="11"/>
    </row>
    <row r="65" spans="1:7" ht="26.25" thickBot="1">
      <c r="A65" s="17" t="s">
        <v>72</v>
      </c>
      <c r="B65" s="11" t="s">
        <v>405</v>
      </c>
      <c r="C65" s="11" t="s">
        <v>735</v>
      </c>
      <c r="D65" s="11"/>
      <c r="E65" s="145" t="s">
        <v>56</v>
      </c>
      <c r="F65" s="4" t="s">
        <v>54</v>
      </c>
      <c r="G65" s="11"/>
    </row>
    <row r="66" spans="1:7" ht="26.25" thickBot="1">
      <c r="A66" s="19" t="s">
        <v>96</v>
      </c>
      <c r="B66" s="11" t="s">
        <v>736</v>
      </c>
      <c r="C66" s="11" t="s">
        <v>737</v>
      </c>
      <c r="D66" s="11"/>
      <c r="E66" s="145" t="s">
        <v>56</v>
      </c>
      <c r="F66" s="4" t="s">
        <v>54</v>
      </c>
      <c r="G66" s="11"/>
    </row>
    <row r="67" spans="1:7" ht="26.25" thickBot="1">
      <c r="A67" s="19" t="s">
        <v>96</v>
      </c>
      <c r="B67" s="11" t="s">
        <v>406</v>
      </c>
      <c r="C67" s="11" t="s">
        <v>407</v>
      </c>
      <c r="D67" s="11"/>
      <c r="E67" s="146" t="s">
        <v>56</v>
      </c>
      <c r="F67" s="4" t="s">
        <v>54</v>
      </c>
      <c r="G67" s="11"/>
    </row>
    <row r="68" spans="1:7" ht="16.5" thickBot="1">
      <c r="A68" s="20" t="s">
        <v>469</v>
      </c>
      <c r="B68" s="11" t="s">
        <v>408</v>
      </c>
      <c r="C68" s="11" t="s">
        <v>409</v>
      </c>
      <c r="D68" s="11"/>
      <c r="E68" s="146" t="s">
        <v>56</v>
      </c>
      <c r="F68" s="4" t="s">
        <v>54</v>
      </c>
      <c r="G68" s="11"/>
    </row>
    <row r="69" spans="1:7" ht="26.25" thickBot="1">
      <c r="A69" s="20" t="s">
        <v>469</v>
      </c>
      <c r="B69" s="11" t="s">
        <v>410</v>
      </c>
      <c r="C69" s="11" t="s">
        <v>411</v>
      </c>
      <c r="D69" s="11"/>
      <c r="E69" s="146" t="s">
        <v>56</v>
      </c>
      <c r="F69" s="4" t="s">
        <v>54</v>
      </c>
      <c r="G69" s="11"/>
    </row>
    <row r="70" spans="1:7" s="7" customFormat="1" ht="15.75"/>
    <row r="71" spans="1:7" s="7" customFormat="1" ht="15.75"/>
    <row r="72" spans="1:7" s="7" customFormat="1" ht="14.1" customHeight="1"/>
    <row r="73" spans="1:7" s="7" customFormat="1" ht="15.75"/>
    <row r="74" spans="1:7" s="7" customFormat="1" ht="15.75"/>
    <row r="75" spans="1:7" s="7" customFormat="1" ht="15.75"/>
    <row r="76" spans="1:7" s="7" customFormat="1" ht="15.75"/>
    <row r="77" spans="1:7" s="7" customFormat="1" ht="15.75"/>
    <row r="78" spans="1:7" s="7" customFormat="1" ht="15.75"/>
    <row r="79" spans="1:7" s="7" customFormat="1" ht="15.75"/>
    <row r="80" spans="1:7" s="7" customFormat="1" ht="15.75"/>
    <row r="81" s="7" customFormat="1" ht="14.1" customHeight="1"/>
    <row r="82" s="7" customFormat="1" ht="15.75"/>
    <row r="83" s="7" customFormat="1" ht="15.75"/>
    <row r="84" s="7" customFormat="1" ht="15.75"/>
    <row r="85" s="7" customFormat="1" ht="15.75"/>
    <row r="86" s="7" customFormat="1" ht="15.75"/>
    <row r="87" s="7" customFormat="1" ht="14.1" customHeight="1"/>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5.75"/>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5.75"/>
    <row r="117" s="7" customFormat="1" ht="15.75"/>
    <row r="118" s="7" customFormat="1" ht="14.1" customHeight="1"/>
    <row r="119" s="7" customFormat="1" ht="15.75"/>
    <row r="120" s="7" customFormat="1" ht="15.75"/>
    <row r="121" s="7" customFormat="1" ht="15.75"/>
    <row r="122" s="7" customFormat="1" ht="15.75"/>
    <row r="123" s="7" customFormat="1" ht="14.1" customHeight="1"/>
    <row r="124" s="7" customFormat="1" ht="15.75"/>
    <row r="125" s="7" customFormat="1" ht="15.75"/>
    <row r="126" s="7" customFormat="1" ht="15.75"/>
    <row r="127" s="7" customFormat="1" ht="14.1" customHeight="1"/>
    <row r="128" s="7" customFormat="1" ht="15.75"/>
    <row r="129" s="7" customFormat="1" ht="15.75"/>
    <row r="130" s="7" customFormat="1" ht="15.75"/>
    <row r="131" s="7" customFormat="1" ht="15.75"/>
    <row r="132" s="7" customFormat="1" ht="14.1" customHeight="1"/>
    <row r="133" s="7" customFormat="1" ht="15.75"/>
    <row r="134" s="7" customFormat="1" ht="15.75"/>
    <row r="135" s="7" customFormat="1" ht="15.75"/>
    <row r="136" s="7" customFormat="1" ht="15.75"/>
    <row r="137" s="7" customFormat="1" ht="15.75"/>
    <row r="138" s="7" customFormat="1" ht="15.75"/>
    <row r="139" s="7" customFormat="1" ht="15.75"/>
    <row r="140" s="7" customFormat="1" ht="15.75"/>
  </sheetData>
  <mergeCells count="8">
    <mergeCell ref="C2:D9"/>
    <mergeCell ref="A47:B47"/>
    <mergeCell ref="A33:B33"/>
    <mergeCell ref="A10:B10"/>
    <mergeCell ref="A61:B61"/>
    <mergeCell ref="A8:B8"/>
    <mergeCell ref="A9:B9"/>
    <mergeCell ref="A17:B17"/>
  </mergeCells>
  <conditionalFormatting sqref="F24:F25 F57 F28 E70:F265 F59:F60 F30:F32 F40:F46">
    <cfRule type="beginsWith" dxfId="851" priority="999" stopIfTrue="1" operator="beginsWith" text="Not Applicable">
      <formula>LEFT(E24,LEN("Not Applicable"))="Not Applicable"</formula>
    </cfRule>
    <cfRule type="beginsWith" dxfId="850" priority="1000" stopIfTrue="1" operator="beginsWith" text="Waived">
      <formula>LEFT(E24,LEN("Waived"))="Waived"</formula>
    </cfRule>
    <cfRule type="beginsWith" dxfId="849" priority="1001" stopIfTrue="1" operator="beginsWith" text="Pre-Passed">
      <formula>LEFT(E24,LEN("Pre-Passed"))="Pre-Passed"</formula>
    </cfRule>
    <cfRule type="beginsWith" dxfId="848" priority="1002" stopIfTrue="1" operator="beginsWith" text="Completed">
      <formula>LEFT(E24,LEN("Completed"))="Completed"</formula>
    </cfRule>
    <cfRule type="beginsWith" dxfId="847" priority="1003" stopIfTrue="1" operator="beginsWith" text="Partial">
      <formula>LEFT(E24,LEN("Partial"))="Partial"</formula>
    </cfRule>
    <cfRule type="beginsWith" dxfId="846" priority="1004" stopIfTrue="1" operator="beginsWith" text="Missing">
      <formula>LEFT(E24,LEN("Missing"))="Missing"</formula>
    </cfRule>
    <cfRule type="beginsWith" dxfId="845" priority="1005" stopIfTrue="1" operator="beginsWith" text="Untested">
      <formula>LEFT(E24,LEN("Untested"))="Untested"</formula>
    </cfRule>
    <cfRule type="notContainsBlanks" dxfId="844" priority="1013" stopIfTrue="1">
      <formula>LEN(TRIM(E24))&gt;0</formula>
    </cfRule>
  </conditionalFormatting>
  <conditionalFormatting sqref="A10 A31:A34 A46:A48 A70:A265 A60 A18">
    <cfRule type="beginsWith" dxfId="843" priority="1006" stopIfTrue="1" operator="beginsWith" text="Exceptional">
      <formula>LEFT(A10,LEN("Exceptional"))="Exceptional"</formula>
    </cfRule>
    <cfRule type="beginsWith" dxfId="842" priority="1007" stopIfTrue="1" operator="beginsWith" text="Professional">
      <formula>LEFT(A10,LEN("Professional"))="Professional"</formula>
    </cfRule>
    <cfRule type="beginsWith" dxfId="841" priority="1008" stopIfTrue="1" operator="beginsWith" text="Advanced">
      <formula>LEFT(A10,LEN("Advanced"))="Advanced"</formula>
    </cfRule>
    <cfRule type="beginsWith" dxfId="840" priority="1009" stopIfTrue="1" operator="beginsWith" text="Intermediate">
      <formula>LEFT(A10,LEN("Intermediate"))="Intermediate"</formula>
    </cfRule>
    <cfRule type="beginsWith" dxfId="839" priority="1010" stopIfTrue="1" operator="beginsWith" text="Basic">
      <formula>LEFT(A10,LEN("Basic"))="Basic"</formula>
    </cfRule>
    <cfRule type="beginsWith" dxfId="838" priority="1011" stopIfTrue="1" operator="beginsWith" text="Required">
      <formula>LEFT(A10,LEN("Required"))="Required"</formula>
    </cfRule>
    <cfRule type="notContainsBlanks" dxfId="837" priority="1012" stopIfTrue="1">
      <formula>LEN(TRIM(A10))&gt;0</formula>
    </cfRule>
  </conditionalFormatting>
  <conditionalFormatting sqref="F18 F20:F21 F23">
    <cfRule type="beginsWith" dxfId="836" priority="847" stopIfTrue="1" operator="beginsWith" text="Not Applicable">
      <formula>LEFT(F18,LEN("Not Applicable"))="Not Applicable"</formula>
    </cfRule>
    <cfRule type="beginsWith" dxfId="835" priority="848" stopIfTrue="1" operator="beginsWith" text="Waived">
      <formula>LEFT(F18,LEN("Waived"))="Waived"</formula>
    </cfRule>
    <cfRule type="beginsWith" dxfId="834" priority="849" stopIfTrue="1" operator="beginsWith" text="Pre-Passed">
      <formula>LEFT(F18,LEN("Pre-Passed"))="Pre-Passed"</formula>
    </cfRule>
    <cfRule type="beginsWith" dxfId="833" priority="850" stopIfTrue="1" operator="beginsWith" text="Completed">
      <formula>LEFT(F18,LEN("Completed"))="Completed"</formula>
    </cfRule>
    <cfRule type="beginsWith" dxfId="832" priority="851" stopIfTrue="1" operator="beginsWith" text="Partial">
      <formula>LEFT(F18,LEN("Partial"))="Partial"</formula>
    </cfRule>
    <cfRule type="beginsWith" dxfId="831" priority="852" stopIfTrue="1" operator="beginsWith" text="Missing">
      <formula>LEFT(F18,LEN("Missing"))="Missing"</formula>
    </cfRule>
    <cfRule type="beginsWith" dxfId="830" priority="853" stopIfTrue="1" operator="beginsWith" text="Untested">
      <formula>LEFT(F18,LEN("Untested"))="Untested"</formula>
    </cfRule>
    <cfRule type="notContainsBlanks" dxfId="829" priority="854" stopIfTrue="1">
      <formula>LEN(TRIM(F18))&gt;0</formula>
    </cfRule>
  </conditionalFormatting>
  <conditionalFormatting sqref="F27">
    <cfRule type="beginsWith" dxfId="828" priority="831" stopIfTrue="1" operator="beginsWith" text="Not Applicable">
      <formula>LEFT(F27,LEN("Not Applicable"))="Not Applicable"</formula>
    </cfRule>
    <cfRule type="beginsWith" dxfId="827" priority="832" stopIfTrue="1" operator="beginsWith" text="Waived">
      <formula>LEFT(F27,LEN("Waived"))="Waived"</formula>
    </cfRule>
    <cfRule type="beginsWith" dxfId="826" priority="833" stopIfTrue="1" operator="beginsWith" text="Pre-Passed">
      <formula>LEFT(F27,LEN("Pre-Passed"))="Pre-Passed"</formula>
    </cfRule>
    <cfRule type="beginsWith" dxfId="825" priority="834" stopIfTrue="1" operator="beginsWith" text="Completed">
      <formula>LEFT(F27,LEN("Completed"))="Completed"</formula>
    </cfRule>
    <cfRule type="beginsWith" dxfId="824" priority="835" stopIfTrue="1" operator="beginsWith" text="Partial">
      <formula>LEFT(F27,LEN("Partial"))="Partial"</formula>
    </cfRule>
    <cfRule type="beginsWith" dxfId="823" priority="836" stopIfTrue="1" operator="beginsWith" text="Missing">
      <formula>LEFT(F27,LEN("Missing"))="Missing"</formula>
    </cfRule>
    <cfRule type="beginsWith" dxfId="822" priority="837" stopIfTrue="1" operator="beginsWith" text="Untested">
      <formula>LEFT(F27,LEN("Untested"))="Untested"</formula>
    </cfRule>
    <cfRule type="notContainsBlanks" dxfId="821" priority="838" stopIfTrue="1">
      <formula>LEN(TRIM(F27))&gt;0</formula>
    </cfRule>
  </conditionalFormatting>
  <conditionalFormatting sqref="F48:F49">
    <cfRule type="beginsWith" dxfId="820" priority="815" stopIfTrue="1" operator="beginsWith" text="Not Applicable">
      <formula>LEFT(F48,LEN("Not Applicable"))="Not Applicable"</formula>
    </cfRule>
    <cfRule type="beginsWith" dxfId="819" priority="816" stopIfTrue="1" operator="beginsWith" text="Waived">
      <formula>LEFT(F48,LEN("Waived"))="Waived"</formula>
    </cfRule>
    <cfRule type="beginsWith" dxfId="818" priority="817" stopIfTrue="1" operator="beginsWith" text="Pre-Passed">
      <formula>LEFT(F48,LEN("Pre-Passed"))="Pre-Passed"</formula>
    </cfRule>
    <cfRule type="beginsWith" dxfId="817" priority="818" stopIfTrue="1" operator="beginsWith" text="Completed">
      <formula>LEFT(F48,LEN("Completed"))="Completed"</formula>
    </cfRule>
    <cfRule type="beginsWith" dxfId="816" priority="819" stopIfTrue="1" operator="beginsWith" text="Partial">
      <formula>LEFT(F48,LEN("Partial"))="Partial"</formula>
    </cfRule>
    <cfRule type="beginsWith" dxfId="815" priority="820" stopIfTrue="1" operator="beginsWith" text="Missing">
      <formula>LEFT(F48,LEN("Missing"))="Missing"</formula>
    </cfRule>
    <cfRule type="beginsWith" dxfId="814" priority="821" stopIfTrue="1" operator="beginsWith" text="Untested">
      <formula>LEFT(F48,LEN("Untested"))="Untested"</formula>
    </cfRule>
    <cfRule type="notContainsBlanks" dxfId="813" priority="822" stopIfTrue="1">
      <formula>LEN(TRIM(F48))&gt;0</formula>
    </cfRule>
  </conditionalFormatting>
  <conditionalFormatting sqref="F52">
    <cfRule type="beginsWith" dxfId="812" priority="807" stopIfTrue="1" operator="beginsWith" text="Not Applicable">
      <formula>LEFT(F52,LEN("Not Applicable"))="Not Applicable"</formula>
    </cfRule>
    <cfRule type="beginsWith" dxfId="811" priority="808" stopIfTrue="1" operator="beginsWith" text="Waived">
      <formula>LEFT(F52,LEN("Waived"))="Waived"</formula>
    </cfRule>
    <cfRule type="beginsWith" dxfId="810" priority="809" stopIfTrue="1" operator="beginsWith" text="Pre-Passed">
      <formula>LEFT(F52,LEN("Pre-Passed"))="Pre-Passed"</formula>
    </cfRule>
    <cfRule type="beginsWith" dxfId="809" priority="810" stopIfTrue="1" operator="beginsWith" text="Completed">
      <formula>LEFT(F52,LEN("Completed"))="Completed"</formula>
    </cfRule>
    <cfRule type="beginsWith" dxfId="808" priority="811" stopIfTrue="1" operator="beginsWith" text="Partial">
      <formula>LEFT(F52,LEN("Partial"))="Partial"</formula>
    </cfRule>
    <cfRule type="beginsWith" dxfId="807" priority="812" stopIfTrue="1" operator="beginsWith" text="Missing">
      <formula>LEFT(F52,LEN("Missing"))="Missing"</formula>
    </cfRule>
    <cfRule type="beginsWith" dxfId="806" priority="813" stopIfTrue="1" operator="beginsWith" text="Untested">
      <formula>LEFT(F52,LEN("Untested"))="Untested"</formula>
    </cfRule>
    <cfRule type="notContainsBlanks" dxfId="805" priority="814" stopIfTrue="1">
      <formula>LEN(TRIM(F52))&gt;0</formula>
    </cfRule>
  </conditionalFormatting>
  <conditionalFormatting sqref="F34:F35 F37:F38">
    <cfRule type="beginsWith" dxfId="804" priority="736" stopIfTrue="1" operator="beginsWith" text="Not Applicable">
      <formula>LEFT(F34,LEN("Not Applicable"))="Not Applicable"</formula>
    </cfRule>
    <cfRule type="beginsWith" dxfId="803" priority="737" stopIfTrue="1" operator="beginsWith" text="Waived">
      <formula>LEFT(F34,LEN("Waived"))="Waived"</formula>
    </cfRule>
    <cfRule type="beginsWith" dxfId="802" priority="738" stopIfTrue="1" operator="beginsWith" text="Pre-Passed">
      <formula>LEFT(F34,LEN("Pre-Passed"))="Pre-Passed"</formula>
    </cfRule>
    <cfRule type="beginsWith" dxfId="801" priority="739" stopIfTrue="1" operator="beginsWith" text="Completed">
      <formula>LEFT(F34,LEN("Completed"))="Completed"</formula>
    </cfRule>
    <cfRule type="beginsWith" dxfId="800" priority="740" stopIfTrue="1" operator="beginsWith" text="Partial">
      <formula>LEFT(F34,LEN("Partial"))="Partial"</formula>
    </cfRule>
    <cfRule type="beginsWith" dxfId="799" priority="741" stopIfTrue="1" operator="beginsWith" text="Missing">
      <formula>LEFT(F34,LEN("Missing"))="Missing"</formula>
    </cfRule>
    <cfRule type="beginsWith" dxfId="798" priority="742" stopIfTrue="1" operator="beginsWith" text="Untested">
      <formula>LEFT(F34,LEN("Untested"))="Untested"</formula>
    </cfRule>
    <cfRule type="notContainsBlanks" dxfId="797" priority="743" stopIfTrue="1">
      <formula>LEN(TRIM(F34))&gt;0</formula>
    </cfRule>
  </conditionalFormatting>
  <conditionalFormatting sqref="F10">
    <cfRule type="beginsWith" dxfId="796" priority="688" stopIfTrue="1" operator="beginsWith" text="Not Applicable">
      <formula>LEFT(F10,LEN("Not Applicable"))="Not Applicable"</formula>
    </cfRule>
    <cfRule type="beginsWith" dxfId="795" priority="689" stopIfTrue="1" operator="beginsWith" text="Waived">
      <formula>LEFT(F10,LEN("Waived"))="Waived"</formula>
    </cfRule>
    <cfRule type="beginsWith" dxfId="794" priority="690" stopIfTrue="1" operator="beginsWith" text="Pre-Passed">
      <formula>LEFT(F10,LEN("Pre-Passed"))="Pre-Passed"</formula>
    </cfRule>
    <cfRule type="beginsWith" dxfId="793" priority="691" stopIfTrue="1" operator="beginsWith" text="Completed">
      <formula>LEFT(F10,LEN("Completed"))="Completed"</formula>
    </cfRule>
    <cfRule type="beginsWith" dxfId="792" priority="692" stopIfTrue="1" operator="beginsWith" text="Partial">
      <formula>LEFT(F10,LEN("Partial"))="Partial"</formula>
    </cfRule>
    <cfRule type="beginsWith" dxfId="791" priority="693" stopIfTrue="1" operator="beginsWith" text="Missing">
      <formula>LEFT(F10,LEN("Missing"))="Missing"</formula>
    </cfRule>
    <cfRule type="beginsWith" dxfId="790" priority="694" stopIfTrue="1" operator="beginsWith" text="Untested">
      <formula>LEFT(F10,LEN("Untested"))="Untested"</formula>
    </cfRule>
    <cfRule type="notContainsBlanks" dxfId="789" priority="695" stopIfTrue="1">
      <formula>LEN(TRIM(F10))&gt;0</formula>
    </cfRule>
  </conditionalFormatting>
  <conditionalFormatting sqref="E10">
    <cfRule type="beginsWith" dxfId="788" priority="696" stopIfTrue="1" operator="beginsWith" text="Not Applicable">
      <formula>LEFT(E10,LEN("Not Applicable"))="Not Applicable"</formula>
    </cfRule>
    <cfRule type="beginsWith" dxfId="787" priority="697" stopIfTrue="1" operator="beginsWith" text="Waived">
      <formula>LEFT(E10,LEN("Waived"))="Waived"</formula>
    </cfRule>
    <cfRule type="beginsWith" dxfId="786" priority="698" stopIfTrue="1" operator="beginsWith" text="Pre-Passed">
      <formula>LEFT(E10,LEN("Pre-Passed"))="Pre-Passed"</formula>
    </cfRule>
    <cfRule type="beginsWith" dxfId="785" priority="699" stopIfTrue="1" operator="beginsWith" text="Completed">
      <formula>LEFT(E10,LEN("Completed"))="Completed"</formula>
    </cfRule>
    <cfRule type="beginsWith" dxfId="784" priority="700" stopIfTrue="1" operator="beginsWith" text="Partial">
      <formula>LEFT(E10,LEN("Partial"))="Partial"</formula>
    </cfRule>
    <cfRule type="beginsWith" dxfId="783" priority="701" stopIfTrue="1" operator="beginsWith" text="Missing">
      <formula>LEFT(E10,LEN("Missing"))="Missing"</formula>
    </cfRule>
    <cfRule type="beginsWith" dxfId="782" priority="702" stopIfTrue="1" operator="beginsWith" text="Untested">
      <formula>LEFT(E10,LEN("Untested"))="Untested"</formula>
    </cfRule>
    <cfRule type="notContainsBlanks" dxfId="781" priority="703" stopIfTrue="1">
      <formula>LEN(TRIM(E10))&gt;0</formula>
    </cfRule>
  </conditionalFormatting>
  <conditionalFormatting sqref="F33">
    <cfRule type="beginsWith" dxfId="780" priority="672" stopIfTrue="1" operator="beginsWith" text="Not Applicable">
      <formula>LEFT(F33,LEN("Not Applicable"))="Not Applicable"</formula>
    </cfRule>
    <cfRule type="beginsWith" dxfId="779" priority="673" stopIfTrue="1" operator="beginsWith" text="Waived">
      <formula>LEFT(F33,LEN("Waived"))="Waived"</formula>
    </cfRule>
    <cfRule type="beginsWith" dxfId="778" priority="674" stopIfTrue="1" operator="beginsWith" text="Pre-Passed">
      <formula>LEFT(F33,LEN("Pre-Passed"))="Pre-Passed"</formula>
    </cfRule>
    <cfRule type="beginsWith" dxfId="777" priority="675" stopIfTrue="1" operator="beginsWith" text="Completed">
      <formula>LEFT(F33,LEN("Completed"))="Completed"</formula>
    </cfRule>
    <cfRule type="beginsWith" dxfId="776" priority="676" stopIfTrue="1" operator="beginsWith" text="Partial">
      <formula>LEFT(F33,LEN("Partial"))="Partial"</formula>
    </cfRule>
    <cfRule type="beginsWith" dxfId="775" priority="677" stopIfTrue="1" operator="beginsWith" text="Missing">
      <formula>LEFT(F33,LEN("Missing"))="Missing"</formula>
    </cfRule>
    <cfRule type="beginsWith" dxfId="774" priority="678" stopIfTrue="1" operator="beginsWith" text="Untested">
      <formula>LEFT(F33,LEN("Untested"))="Untested"</formula>
    </cfRule>
    <cfRule type="notContainsBlanks" dxfId="773" priority="679" stopIfTrue="1">
      <formula>LEN(TRIM(F33))&gt;0</formula>
    </cfRule>
  </conditionalFormatting>
  <conditionalFormatting sqref="E33">
    <cfRule type="beginsWith" dxfId="772" priority="680" stopIfTrue="1" operator="beginsWith" text="Not Applicable">
      <formula>LEFT(E33,LEN("Not Applicable"))="Not Applicable"</formula>
    </cfRule>
    <cfRule type="beginsWith" dxfId="771" priority="681" stopIfTrue="1" operator="beginsWith" text="Waived">
      <formula>LEFT(E33,LEN("Waived"))="Waived"</formula>
    </cfRule>
    <cfRule type="beginsWith" dxfId="770" priority="682" stopIfTrue="1" operator="beginsWith" text="Pre-Passed">
      <formula>LEFT(E33,LEN("Pre-Passed"))="Pre-Passed"</formula>
    </cfRule>
    <cfRule type="beginsWith" dxfId="769" priority="683" stopIfTrue="1" operator="beginsWith" text="Completed">
      <formula>LEFT(E33,LEN("Completed"))="Completed"</formula>
    </cfRule>
    <cfRule type="beginsWith" dxfId="768" priority="684" stopIfTrue="1" operator="beginsWith" text="Partial">
      <formula>LEFT(E33,LEN("Partial"))="Partial"</formula>
    </cfRule>
    <cfRule type="beginsWith" dxfId="767" priority="685" stopIfTrue="1" operator="beginsWith" text="Missing">
      <formula>LEFT(E33,LEN("Missing"))="Missing"</formula>
    </cfRule>
    <cfRule type="beginsWith" dxfId="766" priority="686" stopIfTrue="1" operator="beginsWith" text="Untested">
      <formula>LEFT(E33,LEN("Untested"))="Untested"</formula>
    </cfRule>
    <cfRule type="notContainsBlanks" dxfId="765" priority="687" stopIfTrue="1">
      <formula>LEN(TRIM(E33))&gt;0</formula>
    </cfRule>
  </conditionalFormatting>
  <conditionalFormatting sqref="F47">
    <cfRule type="beginsWith" dxfId="764" priority="656" stopIfTrue="1" operator="beginsWith" text="Not Applicable">
      <formula>LEFT(F47,LEN("Not Applicable"))="Not Applicable"</formula>
    </cfRule>
    <cfRule type="beginsWith" dxfId="763" priority="657" stopIfTrue="1" operator="beginsWith" text="Waived">
      <formula>LEFT(F47,LEN("Waived"))="Waived"</formula>
    </cfRule>
    <cfRule type="beginsWith" dxfId="762" priority="658" stopIfTrue="1" operator="beginsWith" text="Pre-Passed">
      <formula>LEFT(F47,LEN("Pre-Passed"))="Pre-Passed"</formula>
    </cfRule>
    <cfRule type="beginsWith" dxfId="761" priority="659" stopIfTrue="1" operator="beginsWith" text="Completed">
      <formula>LEFT(F47,LEN("Completed"))="Completed"</formula>
    </cfRule>
    <cfRule type="beginsWith" dxfId="760" priority="660" stopIfTrue="1" operator="beginsWith" text="Partial">
      <formula>LEFT(F47,LEN("Partial"))="Partial"</formula>
    </cfRule>
    <cfRule type="beginsWith" dxfId="759" priority="661" stopIfTrue="1" operator="beginsWith" text="Missing">
      <formula>LEFT(F47,LEN("Missing"))="Missing"</formula>
    </cfRule>
    <cfRule type="beginsWith" dxfId="758" priority="662" stopIfTrue="1" operator="beginsWith" text="Untested">
      <formula>LEFT(F47,LEN("Untested"))="Untested"</formula>
    </cfRule>
    <cfRule type="notContainsBlanks" dxfId="757" priority="663" stopIfTrue="1">
      <formula>LEN(TRIM(F47))&gt;0</formula>
    </cfRule>
  </conditionalFormatting>
  <conditionalFormatting sqref="E47">
    <cfRule type="beginsWith" dxfId="756" priority="664" stopIfTrue="1" operator="beginsWith" text="Not Applicable">
      <formula>LEFT(E47,LEN("Not Applicable"))="Not Applicable"</formula>
    </cfRule>
    <cfRule type="beginsWith" dxfId="755" priority="665" stopIfTrue="1" operator="beginsWith" text="Waived">
      <formula>LEFT(E47,LEN("Waived"))="Waived"</formula>
    </cfRule>
    <cfRule type="beginsWith" dxfId="754" priority="666" stopIfTrue="1" operator="beginsWith" text="Pre-Passed">
      <formula>LEFT(E47,LEN("Pre-Passed"))="Pre-Passed"</formula>
    </cfRule>
    <cfRule type="beginsWith" dxfId="753" priority="667" stopIfTrue="1" operator="beginsWith" text="Completed">
      <formula>LEFT(E47,LEN("Completed"))="Completed"</formula>
    </cfRule>
    <cfRule type="beginsWith" dxfId="752" priority="668" stopIfTrue="1" operator="beginsWith" text="Partial">
      <formula>LEFT(E47,LEN("Partial"))="Partial"</formula>
    </cfRule>
    <cfRule type="beginsWith" dxfId="751" priority="669" stopIfTrue="1" operator="beginsWith" text="Missing">
      <formula>LEFT(E47,LEN("Missing"))="Missing"</formula>
    </cfRule>
    <cfRule type="beginsWith" dxfId="750" priority="670" stopIfTrue="1" operator="beginsWith" text="Untested">
      <formula>LEFT(E47,LEN("Untested"))="Untested"</formula>
    </cfRule>
    <cfRule type="notContainsBlanks" dxfId="749" priority="671" stopIfTrue="1">
      <formula>LEN(TRIM(E47))&gt;0</formula>
    </cfRule>
  </conditionalFormatting>
  <conditionalFormatting sqref="F29">
    <cfRule type="beginsWith" dxfId="748" priority="625" stopIfTrue="1" operator="beginsWith" text="Not Applicable">
      <formula>LEFT(F29,LEN("Not Applicable"))="Not Applicable"</formula>
    </cfRule>
    <cfRule type="beginsWith" dxfId="747" priority="626" stopIfTrue="1" operator="beginsWith" text="Waived">
      <formula>LEFT(F29,LEN("Waived"))="Waived"</formula>
    </cfRule>
    <cfRule type="beginsWith" dxfId="746" priority="627" stopIfTrue="1" operator="beginsWith" text="Pre-Passed">
      <formula>LEFT(F29,LEN("Pre-Passed"))="Pre-Passed"</formula>
    </cfRule>
    <cfRule type="beginsWith" dxfId="745" priority="628" stopIfTrue="1" operator="beginsWith" text="Completed">
      <formula>LEFT(F29,LEN("Completed"))="Completed"</formula>
    </cfRule>
    <cfRule type="beginsWith" dxfId="744" priority="629" stopIfTrue="1" operator="beginsWith" text="Partial">
      <formula>LEFT(F29,LEN("Partial"))="Partial"</formula>
    </cfRule>
    <cfRule type="beginsWith" dxfId="743" priority="630" stopIfTrue="1" operator="beginsWith" text="Missing">
      <formula>LEFT(F29,LEN("Missing"))="Missing"</formula>
    </cfRule>
    <cfRule type="beginsWith" dxfId="742" priority="631" stopIfTrue="1" operator="beginsWith" text="Untested">
      <formula>LEFT(F29,LEN("Untested"))="Untested"</formula>
    </cfRule>
    <cfRule type="notContainsBlanks" dxfId="741" priority="639" stopIfTrue="1">
      <formula>LEN(TRIM(F29))&gt;0</formula>
    </cfRule>
  </conditionalFormatting>
  <conditionalFormatting sqref="F26">
    <cfRule type="beginsWith" dxfId="740" priority="610" stopIfTrue="1" operator="beginsWith" text="Not Applicable">
      <formula>LEFT(F26,LEN("Not Applicable"))="Not Applicable"</formula>
    </cfRule>
    <cfRule type="beginsWith" dxfId="739" priority="611" stopIfTrue="1" operator="beginsWith" text="Waived">
      <formula>LEFT(F26,LEN("Waived"))="Waived"</formula>
    </cfRule>
    <cfRule type="beginsWith" dxfId="738" priority="612" stopIfTrue="1" operator="beginsWith" text="Pre-Passed">
      <formula>LEFT(F26,LEN("Pre-Passed"))="Pre-Passed"</formula>
    </cfRule>
    <cfRule type="beginsWith" dxfId="737" priority="613" stopIfTrue="1" operator="beginsWith" text="Completed">
      <formula>LEFT(F26,LEN("Completed"))="Completed"</formula>
    </cfRule>
    <cfRule type="beginsWith" dxfId="736" priority="614" stopIfTrue="1" operator="beginsWith" text="Partial">
      <formula>LEFT(F26,LEN("Partial"))="Partial"</formula>
    </cfRule>
    <cfRule type="beginsWith" dxfId="735" priority="615" stopIfTrue="1" operator="beginsWith" text="Missing">
      <formula>LEFT(F26,LEN("Missing"))="Missing"</formula>
    </cfRule>
    <cfRule type="beginsWith" dxfId="734" priority="616" stopIfTrue="1" operator="beginsWith" text="Untested">
      <formula>LEFT(F26,LEN("Untested"))="Untested"</formula>
    </cfRule>
    <cfRule type="notContainsBlanks" dxfId="733" priority="624" stopIfTrue="1">
      <formula>LEN(TRIM(F26))&gt;0</formula>
    </cfRule>
  </conditionalFormatting>
  <conditionalFormatting sqref="F66:F69">
    <cfRule type="beginsWith" dxfId="732" priority="595" stopIfTrue="1" operator="beginsWith" text="Not Applicable">
      <formula>LEFT(F66,LEN("Not Applicable"))="Not Applicable"</formula>
    </cfRule>
    <cfRule type="beginsWith" dxfId="731" priority="596" stopIfTrue="1" operator="beginsWith" text="Waived">
      <formula>LEFT(F66,LEN("Waived"))="Waived"</formula>
    </cfRule>
    <cfRule type="beginsWith" dxfId="730" priority="597" stopIfTrue="1" operator="beginsWith" text="Pre-Passed">
      <formula>LEFT(F66,LEN("Pre-Passed"))="Pre-Passed"</formula>
    </cfRule>
    <cfRule type="beginsWith" dxfId="729" priority="598" stopIfTrue="1" operator="beginsWith" text="Completed">
      <formula>LEFT(F66,LEN("Completed"))="Completed"</formula>
    </cfRule>
    <cfRule type="beginsWith" dxfId="728" priority="599" stopIfTrue="1" operator="beginsWith" text="Partial">
      <formula>LEFT(F66,LEN("Partial"))="Partial"</formula>
    </cfRule>
    <cfRule type="beginsWith" dxfId="727" priority="600" stopIfTrue="1" operator="beginsWith" text="Missing">
      <formula>LEFT(F66,LEN("Missing"))="Missing"</formula>
    </cfRule>
    <cfRule type="beginsWith" dxfId="726" priority="601" stopIfTrue="1" operator="beginsWith" text="Untested">
      <formula>LEFT(F66,LEN("Untested"))="Untested"</formula>
    </cfRule>
    <cfRule type="notContainsBlanks" dxfId="725" priority="609" stopIfTrue="1">
      <formula>LEN(TRIM(F66))&gt;0</formula>
    </cfRule>
  </conditionalFormatting>
  <conditionalFormatting sqref="F62:F65">
    <cfRule type="beginsWith" dxfId="724" priority="587" stopIfTrue="1" operator="beginsWith" text="Not Applicable">
      <formula>LEFT(F62,LEN("Not Applicable"))="Not Applicable"</formula>
    </cfRule>
    <cfRule type="beginsWith" dxfId="723" priority="588" stopIfTrue="1" operator="beginsWith" text="Waived">
      <formula>LEFT(F62,LEN("Waived"))="Waived"</formula>
    </cfRule>
    <cfRule type="beginsWith" dxfId="722" priority="589" stopIfTrue="1" operator="beginsWith" text="Pre-Passed">
      <formula>LEFT(F62,LEN("Pre-Passed"))="Pre-Passed"</formula>
    </cfRule>
    <cfRule type="beginsWith" dxfId="721" priority="590" stopIfTrue="1" operator="beginsWith" text="Completed">
      <formula>LEFT(F62,LEN("Completed"))="Completed"</formula>
    </cfRule>
    <cfRule type="beginsWith" dxfId="720" priority="591" stopIfTrue="1" operator="beginsWith" text="Partial">
      <formula>LEFT(F62,LEN("Partial"))="Partial"</formula>
    </cfRule>
    <cfRule type="beginsWith" dxfId="719" priority="592" stopIfTrue="1" operator="beginsWith" text="Missing">
      <formula>LEFT(F62,LEN("Missing"))="Missing"</formula>
    </cfRule>
    <cfRule type="beginsWith" dxfId="718" priority="593" stopIfTrue="1" operator="beginsWith" text="Untested">
      <formula>LEFT(F62,LEN("Untested"))="Untested"</formula>
    </cfRule>
    <cfRule type="notContainsBlanks" dxfId="717" priority="594" stopIfTrue="1">
      <formula>LEN(TRIM(F62))&gt;0</formula>
    </cfRule>
  </conditionalFormatting>
  <conditionalFormatting sqref="F61">
    <cfRule type="beginsWith" dxfId="716" priority="571" stopIfTrue="1" operator="beginsWith" text="Not Applicable">
      <formula>LEFT(F61,LEN("Not Applicable"))="Not Applicable"</formula>
    </cfRule>
    <cfRule type="beginsWith" dxfId="715" priority="572" stopIfTrue="1" operator="beginsWith" text="Waived">
      <formula>LEFT(F61,LEN("Waived"))="Waived"</formula>
    </cfRule>
    <cfRule type="beginsWith" dxfId="714" priority="573" stopIfTrue="1" operator="beginsWith" text="Pre-Passed">
      <formula>LEFT(F61,LEN("Pre-Passed"))="Pre-Passed"</formula>
    </cfRule>
    <cfRule type="beginsWith" dxfId="713" priority="574" stopIfTrue="1" operator="beginsWith" text="Completed">
      <formula>LEFT(F61,LEN("Completed"))="Completed"</formula>
    </cfRule>
    <cfRule type="beginsWith" dxfId="712" priority="575" stopIfTrue="1" operator="beginsWith" text="Partial">
      <formula>LEFT(F61,LEN("Partial"))="Partial"</formula>
    </cfRule>
    <cfRule type="beginsWith" dxfId="711" priority="576" stopIfTrue="1" operator="beginsWith" text="Missing">
      <formula>LEFT(F61,LEN("Missing"))="Missing"</formula>
    </cfRule>
    <cfRule type="beginsWith" dxfId="710" priority="577" stopIfTrue="1" operator="beginsWith" text="Untested">
      <formula>LEFT(F61,LEN("Untested"))="Untested"</formula>
    </cfRule>
    <cfRule type="notContainsBlanks" dxfId="709" priority="578" stopIfTrue="1">
      <formula>LEN(TRIM(F61))&gt;0</formula>
    </cfRule>
  </conditionalFormatting>
  <conditionalFormatting sqref="E61">
    <cfRule type="beginsWith" dxfId="708" priority="579" stopIfTrue="1" operator="beginsWith" text="Not Applicable">
      <formula>LEFT(E61,LEN("Not Applicable"))="Not Applicable"</formula>
    </cfRule>
    <cfRule type="beginsWith" dxfId="707" priority="580" stopIfTrue="1" operator="beginsWith" text="Waived">
      <formula>LEFT(E61,LEN("Waived"))="Waived"</formula>
    </cfRule>
    <cfRule type="beginsWith" dxfId="706" priority="581" stopIfTrue="1" operator="beginsWith" text="Pre-Passed">
      <formula>LEFT(E61,LEN("Pre-Passed"))="Pre-Passed"</formula>
    </cfRule>
    <cfRule type="beginsWith" dxfId="705" priority="582" stopIfTrue="1" operator="beginsWith" text="Completed">
      <formula>LEFT(E61,LEN("Completed"))="Completed"</formula>
    </cfRule>
    <cfRule type="beginsWith" dxfId="704" priority="583" stopIfTrue="1" operator="beginsWith" text="Partial">
      <formula>LEFT(E61,LEN("Partial"))="Partial"</formula>
    </cfRule>
    <cfRule type="beginsWith" dxfId="703" priority="584" stopIfTrue="1" operator="beginsWith" text="Missing">
      <formula>LEFT(E61,LEN("Missing"))="Missing"</formula>
    </cfRule>
    <cfRule type="beginsWith" dxfId="702" priority="585" stopIfTrue="1" operator="beginsWith" text="Untested">
      <formula>LEFT(E61,LEN("Untested"))="Untested"</formula>
    </cfRule>
    <cfRule type="notContainsBlanks" dxfId="701" priority="586" stopIfTrue="1">
      <formula>LEN(TRIM(E61))&gt;0</formula>
    </cfRule>
  </conditionalFormatting>
  <conditionalFormatting sqref="A61:A62 A65:A69">
    <cfRule type="beginsWith" dxfId="700" priority="564" stopIfTrue="1" operator="beginsWith" text="Exceptional">
      <formula>LEFT(A61,LEN("Exceptional"))="Exceptional"</formula>
    </cfRule>
    <cfRule type="beginsWith" dxfId="699" priority="565" stopIfTrue="1" operator="beginsWith" text="Professional">
      <formula>LEFT(A61,LEN("Professional"))="Professional"</formula>
    </cfRule>
    <cfRule type="beginsWith" dxfId="698" priority="566" stopIfTrue="1" operator="beginsWith" text="Advanced">
      <formula>LEFT(A61,LEN("Advanced"))="Advanced"</formula>
    </cfRule>
    <cfRule type="beginsWith" dxfId="697" priority="567" stopIfTrue="1" operator="beginsWith" text="Intermediate">
      <formula>LEFT(A61,LEN("Intermediate"))="Intermediate"</formula>
    </cfRule>
    <cfRule type="beginsWith" dxfId="696" priority="568" stopIfTrue="1" operator="beginsWith" text="Basic">
      <formula>LEFT(A61,LEN("Basic"))="Basic"</formula>
    </cfRule>
    <cfRule type="beginsWith" dxfId="695" priority="569" stopIfTrue="1" operator="beginsWith" text="Required">
      <formula>LEFT(A61,LEN("Required"))="Required"</formula>
    </cfRule>
    <cfRule type="notContainsBlanks" dxfId="694" priority="570" stopIfTrue="1">
      <formula>LEN(TRIM(A61))&gt;0</formula>
    </cfRule>
  </conditionalFormatting>
  <conditionalFormatting sqref="F19">
    <cfRule type="beginsWith" dxfId="693" priority="549" stopIfTrue="1" operator="beginsWith" text="Not Applicable">
      <formula>LEFT(F19,LEN("Not Applicable"))="Not Applicable"</formula>
    </cfRule>
    <cfRule type="beginsWith" dxfId="692" priority="550" stopIfTrue="1" operator="beginsWith" text="Waived">
      <formula>LEFT(F19,LEN("Waived"))="Waived"</formula>
    </cfRule>
    <cfRule type="beginsWith" dxfId="691" priority="551" stopIfTrue="1" operator="beginsWith" text="Pre-Passed">
      <formula>LEFT(F19,LEN("Pre-Passed"))="Pre-Passed"</formula>
    </cfRule>
    <cfRule type="beginsWith" dxfId="690" priority="552" stopIfTrue="1" operator="beginsWith" text="Completed">
      <formula>LEFT(F19,LEN("Completed"))="Completed"</formula>
    </cfRule>
    <cfRule type="beginsWith" dxfId="689" priority="553" stopIfTrue="1" operator="beginsWith" text="Partial">
      <formula>LEFT(F19,LEN("Partial"))="Partial"</formula>
    </cfRule>
    <cfRule type="beginsWith" dxfId="688" priority="554" stopIfTrue="1" operator="beginsWith" text="Missing">
      <formula>LEFT(F19,LEN("Missing"))="Missing"</formula>
    </cfRule>
    <cfRule type="beginsWith" dxfId="687" priority="555" stopIfTrue="1" operator="beginsWith" text="Untested">
      <formula>LEFT(F19,LEN("Untested"))="Untested"</formula>
    </cfRule>
    <cfRule type="notContainsBlanks" dxfId="686" priority="556" stopIfTrue="1">
      <formula>LEN(TRIM(F19))&gt;0</formula>
    </cfRule>
  </conditionalFormatting>
  <conditionalFormatting sqref="F22">
    <cfRule type="beginsWith" dxfId="685" priority="534" stopIfTrue="1" operator="beginsWith" text="Not Applicable">
      <formula>LEFT(F22,LEN("Not Applicable"))="Not Applicable"</formula>
    </cfRule>
    <cfRule type="beginsWith" dxfId="684" priority="535" stopIfTrue="1" operator="beginsWith" text="Waived">
      <formula>LEFT(F22,LEN("Waived"))="Waived"</formula>
    </cfRule>
    <cfRule type="beginsWith" dxfId="683" priority="536" stopIfTrue="1" operator="beginsWith" text="Pre-Passed">
      <formula>LEFT(F22,LEN("Pre-Passed"))="Pre-Passed"</formula>
    </cfRule>
    <cfRule type="beginsWith" dxfId="682" priority="537" stopIfTrue="1" operator="beginsWith" text="Completed">
      <formula>LEFT(F22,LEN("Completed"))="Completed"</formula>
    </cfRule>
    <cfRule type="beginsWith" dxfId="681" priority="538" stopIfTrue="1" operator="beginsWith" text="Partial">
      <formula>LEFT(F22,LEN("Partial"))="Partial"</formula>
    </cfRule>
    <cfRule type="beginsWith" dxfId="680" priority="539" stopIfTrue="1" operator="beginsWith" text="Missing">
      <formula>LEFT(F22,LEN("Missing"))="Missing"</formula>
    </cfRule>
    <cfRule type="beginsWith" dxfId="679" priority="540" stopIfTrue="1" operator="beginsWith" text="Untested">
      <formula>LEFT(F22,LEN("Untested"))="Untested"</formula>
    </cfRule>
    <cfRule type="notContainsBlanks" dxfId="678" priority="541" stopIfTrue="1">
      <formula>LEN(TRIM(F22))&gt;0</formula>
    </cfRule>
  </conditionalFormatting>
  <conditionalFormatting sqref="F36">
    <cfRule type="beginsWith" dxfId="677" priority="519" stopIfTrue="1" operator="beginsWith" text="Not Applicable">
      <formula>LEFT(F36,LEN("Not Applicable"))="Not Applicable"</formula>
    </cfRule>
    <cfRule type="beginsWith" dxfId="676" priority="520" stopIfTrue="1" operator="beginsWith" text="Waived">
      <formula>LEFT(F36,LEN("Waived"))="Waived"</formula>
    </cfRule>
    <cfRule type="beginsWith" dxfId="675" priority="521" stopIfTrue="1" operator="beginsWith" text="Pre-Passed">
      <formula>LEFT(F36,LEN("Pre-Passed"))="Pre-Passed"</formula>
    </cfRule>
    <cfRule type="beginsWith" dxfId="674" priority="522" stopIfTrue="1" operator="beginsWith" text="Completed">
      <formula>LEFT(F36,LEN("Completed"))="Completed"</formula>
    </cfRule>
    <cfRule type="beginsWith" dxfId="673" priority="523" stopIfTrue="1" operator="beginsWith" text="Partial">
      <formula>LEFT(F36,LEN("Partial"))="Partial"</formula>
    </cfRule>
    <cfRule type="beginsWith" dxfId="672" priority="524" stopIfTrue="1" operator="beginsWith" text="Missing">
      <formula>LEFT(F36,LEN("Missing"))="Missing"</formula>
    </cfRule>
    <cfRule type="beginsWith" dxfId="671" priority="525" stopIfTrue="1" operator="beginsWith" text="Untested">
      <formula>LEFT(F36,LEN("Untested"))="Untested"</formula>
    </cfRule>
    <cfRule type="notContainsBlanks" dxfId="670" priority="526" stopIfTrue="1">
      <formula>LEN(TRIM(F36))&gt;0</formula>
    </cfRule>
  </conditionalFormatting>
  <conditionalFormatting sqref="F39">
    <cfRule type="beginsWith" dxfId="669" priority="504" stopIfTrue="1" operator="beginsWith" text="Not Applicable">
      <formula>LEFT(F39,LEN("Not Applicable"))="Not Applicable"</formula>
    </cfRule>
    <cfRule type="beginsWith" dxfId="668" priority="505" stopIfTrue="1" operator="beginsWith" text="Waived">
      <formula>LEFT(F39,LEN("Waived"))="Waived"</formula>
    </cfRule>
    <cfRule type="beginsWith" dxfId="667" priority="506" stopIfTrue="1" operator="beginsWith" text="Pre-Passed">
      <formula>LEFT(F39,LEN("Pre-Passed"))="Pre-Passed"</formula>
    </cfRule>
    <cfRule type="beginsWith" dxfId="666" priority="507" stopIfTrue="1" operator="beginsWith" text="Completed">
      <formula>LEFT(F39,LEN("Completed"))="Completed"</formula>
    </cfRule>
    <cfRule type="beginsWith" dxfId="665" priority="508" stopIfTrue="1" operator="beginsWith" text="Partial">
      <formula>LEFT(F39,LEN("Partial"))="Partial"</formula>
    </cfRule>
    <cfRule type="beginsWith" dxfId="664" priority="509" stopIfTrue="1" operator="beginsWith" text="Missing">
      <formula>LEFT(F39,LEN("Missing"))="Missing"</formula>
    </cfRule>
    <cfRule type="beginsWith" dxfId="663" priority="510" stopIfTrue="1" operator="beginsWith" text="Untested">
      <formula>LEFT(F39,LEN("Untested"))="Untested"</formula>
    </cfRule>
    <cfRule type="notContainsBlanks" dxfId="662" priority="511" stopIfTrue="1">
      <formula>LEN(TRIM(F39))&gt;0</formula>
    </cfRule>
  </conditionalFormatting>
  <conditionalFormatting sqref="F50">
    <cfRule type="beginsWith" dxfId="661" priority="489" stopIfTrue="1" operator="beginsWith" text="Not Applicable">
      <formula>LEFT(F50,LEN("Not Applicable"))="Not Applicable"</formula>
    </cfRule>
    <cfRule type="beginsWith" dxfId="660" priority="490" stopIfTrue="1" operator="beginsWith" text="Waived">
      <formula>LEFT(F50,LEN("Waived"))="Waived"</formula>
    </cfRule>
    <cfRule type="beginsWith" dxfId="659" priority="491" stopIfTrue="1" operator="beginsWith" text="Pre-Passed">
      <formula>LEFT(F50,LEN("Pre-Passed"))="Pre-Passed"</formula>
    </cfRule>
    <cfRule type="beginsWith" dxfId="658" priority="492" stopIfTrue="1" operator="beginsWith" text="Completed">
      <formula>LEFT(F50,LEN("Completed"))="Completed"</formula>
    </cfRule>
    <cfRule type="beginsWith" dxfId="657" priority="493" stopIfTrue="1" operator="beginsWith" text="Partial">
      <formula>LEFT(F50,LEN("Partial"))="Partial"</formula>
    </cfRule>
    <cfRule type="beginsWith" dxfId="656" priority="494" stopIfTrue="1" operator="beginsWith" text="Missing">
      <formula>LEFT(F50,LEN("Missing"))="Missing"</formula>
    </cfRule>
    <cfRule type="beginsWith" dxfId="655" priority="495" stopIfTrue="1" operator="beginsWith" text="Untested">
      <formula>LEFT(F50,LEN("Untested"))="Untested"</formula>
    </cfRule>
    <cfRule type="notContainsBlanks" dxfId="654" priority="496" stopIfTrue="1">
      <formula>LEN(TRIM(F50))&gt;0</formula>
    </cfRule>
  </conditionalFormatting>
  <conditionalFormatting sqref="F53">
    <cfRule type="beginsWith" dxfId="653" priority="474" stopIfTrue="1" operator="beginsWith" text="Not Applicable">
      <formula>LEFT(F53,LEN("Not Applicable"))="Not Applicable"</formula>
    </cfRule>
    <cfRule type="beginsWith" dxfId="652" priority="475" stopIfTrue="1" operator="beginsWith" text="Waived">
      <formula>LEFT(F53,LEN("Waived"))="Waived"</formula>
    </cfRule>
    <cfRule type="beginsWith" dxfId="651" priority="476" stopIfTrue="1" operator="beginsWith" text="Pre-Passed">
      <formula>LEFT(F53,LEN("Pre-Passed"))="Pre-Passed"</formula>
    </cfRule>
    <cfRule type="beginsWith" dxfId="650" priority="477" stopIfTrue="1" operator="beginsWith" text="Completed">
      <formula>LEFT(F53,LEN("Completed"))="Completed"</formula>
    </cfRule>
    <cfRule type="beginsWith" dxfId="649" priority="478" stopIfTrue="1" operator="beginsWith" text="Partial">
      <formula>LEFT(F53,LEN("Partial"))="Partial"</formula>
    </cfRule>
    <cfRule type="beginsWith" dxfId="648" priority="479" stopIfTrue="1" operator="beginsWith" text="Missing">
      <formula>LEFT(F53,LEN("Missing"))="Missing"</formula>
    </cfRule>
    <cfRule type="beginsWith" dxfId="647" priority="480" stopIfTrue="1" operator="beginsWith" text="Untested">
      <formula>LEFT(F53,LEN("Untested"))="Untested"</formula>
    </cfRule>
    <cfRule type="notContainsBlanks" dxfId="646" priority="481" stopIfTrue="1">
      <formula>LEN(TRIM(F53))&gt;0</formula>
    </cfRule>
  </conditionalFormatting>
  <conditionalFormatting sqref="F55">
    <cfRule type="beginsWith" dxfId="645" priority="445" stopIfTrue="1" operator="beginsWith" text="Not Applicable">
      <formula>LEFT(F55,LEN("Not Applicable"))="Not Applicable"</formula>
    </cfRule>
    <cfRule type="beginsWith" dxfId="644" priority="446" stopIfTrue="1" operator="beginsWith" text="Waived">
      <formula>LEFT(F55,LEN("Waived"))="Waived"</formula>
    </cfRule>
    <cfRule type="beginsWith" dxfId="643" priority="447" stopIfTrue="1" operator="beginsWith" text="Pre-Passed">
      <formula>LEFT(F55,LEN("Pre-Passed"))="Pre-Passed"</formula>
    </cfRule>
    <cfRule type="beginsWith" dxfId="642" priority="448" stopIfTrue="1" operator="beginsWith" text="Completed">
      <formula>LEFT(F55,LEN("Completed"))="Completed"</formula>
    </cfRule>
    <cfRule type="beginsWith" dxfId="641" priority="449" stopIfTrue="1" operator="beginsWith" text="Partial">
      <formula>LEFT(F55,LEN("Partial"))="Partial"</formula>
    </cfRule>
    <cfRule type="beginsWith" dxfId="640" priority="450" stopIfTrue="1" operator="beginsWith" text="Missing">
      <formula>LEFT(F55,LEN("Missing"))="Missing"</formula>
    </cfRule>
    <cfRule type="beginsWith" dxfId="639" priority="451" stopIfTrue="1" operator="beginsWith" text="Untested">
      <formula>LEFT(F55,LEN("Untested"))="Untested"</formula>
    </cfRule>
    <cfRule type="notContainsBlanks" dxfId="638" priority="459" stopIfTrue="1">
      <formula>LEN(TRIM(F55))&gt;0</formula>
    </cfRule>
  </conditionalFormatting>
  <conditionalFormatting sqref="F54">
    <cfRule type="beginsWith" dxfId="637" priority="430" stopIfTrue="1" operator="beginsWith" text="Not Applicable">
      <formula>LEFT(F54,LEN("Not Applicable"))="Not Applicable"</formula>
    </cfRule>
    <cfRule type="beginsWith" dxfId="636" priority="431" stopIfTrue="1" operator="beginsWith" text="Waived">
      <formula>LEFT(F54,LEN("Waived"))="Waived"</formula>
    </cfRule>
    <cfRule type="beginsWith" dxfId="635" priority="432" stopIfTrue="1" operator="beginsWith" text="Pre-Passed">
      <formula>LEFT(F54,LEN("Pre-Passed"))="Pre-Passed"</formula>
    </cfRule>
    <cfRule type="beginsWith" dxfId="634" priority="433" stopIfTrue="1" operator="beginsWith" text="Completed">
      <formula>LEFT(F54,LEN("Completed"))="Completed"</formula>
    </cfRule>
    <cfRule type="beginsWith" dxfId="633" priority="434" stopIfTrue="1" operator="beginsWith" text="Partial">
      <formula>LEFT(F54,LEN("Partial"))="Partial"</formula>
    </cfRule>
    <cfRule type="beginsWith" dxfId="632" priority="435" stopIfTrue="1" operator="beginsWith" text="Missing">
      <formula>LEFT(F54,LEN("Missing"))="Missing"</formula>
    </cfRule>
    <cfRule type="beginsWith" dxfId="631" priority="436" stopIfTrue="1" operator="beginsWith" text="Untested">
      <formula>LEFT(F54,LEN("Untested"))="Untested"</formula>
    </cfRule>
    <cfRule type="notContainsBlanks" dxfId="630" priority="444" stopIfTrue="1">
      <formula>LEN(TRIM(F54))&gt;0</formula>
    </cfRule>
  </conditionalFormatting>
  <conditionalFormatting sqref="F56">
    <cfRule type="beginsWith" dxfId="629" priority="415" stopIfTrue="1" operator="beginsWith" text="Not Applicable">
      <formula>LEFT(F56,LEN("Not Applicable"))="Not Applicable"</formula>
    </cfRule>
    <cfRule type="beginsWith" dxfId="628" priority="416" stopIfTrue="1" operator="beginsWith" text="Waived">
      <formula>LEFT(F56,LEN("Waived"))="Waived"</formula>
    </cfRule>
    <cfRule type="beginsWith" dxfId="627" priority="417" stopIfTrue="1" operator="beginsWith" text="Pre-Passed">
      <formula>LEFT(F56,LEN("Pre-Passed"))="Pre-Passed"</formula>
    </cfRule>
    <cfRule type="beginsWith" dxfId="626" priority="418" stopIfTrue="1" operator="beginsWith" text="Completed">
      <formula>LEFT(F56,LEN("Completed"))="Completed"</formula>
    </cfRule>
    <cfRule type="beginsWith" dxfId="625" priority="419" stopIfTrue="1" operator="beginsWith" text="Partial">
      <formula>LEFT(F56,LEN("Partial"))="Partial"</formula>
    </cfRule>
    <cfRule type="beginsWith" dxfId="624" priority="420" stopIfTrue="1" operator="beginsWith" text="Missing">
      <formula>LEFT(F56,LEN("Missing"))="Missing"</formula>
    </cfRule>
    <cfRule type="beginsWith" dxfId="623" priority="421" stopIfTrue="1" operator="beginsWith" text="Untested">
      <formula>LEFT(F56,LEN("Untested"))="Untested"</formula>
    </cfRule>
    <cfRule type="notContainsBlanks" dxfId="622" priority="429" stopIfTrue="1">
      <formula>LEN(TRIM(F56))&gt;0</formula>
    </cfRule>
  </conditionalFormatting>
  <conditionalFormatting sqref="F51">
    <cfRule type="beginsWith" dxfId="621" priority="400" stopIfTrue="1" operator="beginsWith" text="Not Applicable">
      <formula>LEFT(F51,LEN("Not Applicable"))="Not Applicable"</formula>
    </cfRule>
    <cfRule type="beginsWith" dxfId="620" priority="401" stopIfTrue="1" operator="beginsWith" text="Waived">
      <formula>LEFT(F51,LEN("Waived"))="Waived"</formula>
    </cfRule>
    <cfRule type="beginsWith" dxfId="619" priority="402" stopIfTrue="1" operator="beginsWith" text="Pre-Passed">
      <formula>LEFT(F51,LEN("Pre-Passed"))="Pre-Passed"</formula>
    </cfRule>
    <cfRule type="beginsWith" dxfId="618" priority="403" stopIfTrue="1" operator="beginsWith" text="Completed">
      <formula>LEFT(F51,LEN("Completed"))="Completed"</formula>
    </cfRule>
    <cfRule type="beginsWith" dxfId="617" priority="404" stopIfTrue="1" operator="beginsWith" text="Partial">
      <formula>LEFT(F51,LEN("Partial"))="Partial"</formula>
    </cfRule>
    <cfRule type="beginsWith" dxfId="616" priority="405" stopIfTrue="1" operator="beginsWith" text="Missing">
      <formula>LEFT(F51,LEN("Missing"))="Missing"</formula>
    </cfRule>
    <cfRule type="beginsWith" dxfId="615" priority="406" stopIfTrue="1" operator="beginsWith" text="Untested">
      <formula>LEFT(F51,LEN("Untested"))="Untested"</formula>
    </cfRule>
    <cfRule type="notContainsBlanks" dxfId="614" priority="407" stopIfTrue="1">
      <formula>LEN(TRIM(F51))&gt;0</formula>
    </cfRule>
  </conditionalFormatting>
  <conditionalFormatting sqref="F58">
    <cfRule type="beginsWith" dxfId="613" priority="385" stopIfTrue="1" operator="beginsWith" text="Not Applicable">
      <formula>LEFT(F58,LEN("Not Applicable"))="Not Applicable"</formula>
    </cfRule>
    <cfRule type="beginsWith" dxfId="612" priority="386" stopIfTrue="1" operator="beginsWith" text="Waived">
      <formula>LEFT(F58,LEN("Waived"))="Waived"</formula>
    </cfRule>
    <cfRule type="beginsWith" dxfId="611" priority="387" stopIfTrue="1" operator="beginsWith" text="Pre-Passed">
      <formula>LEFT(F58,LEN("Pre-Passed"))="Pre-Passed"</formula>
    </cfRule>
    <cfRule type="beginsWith" dxfId="610" priority="388" stopIfTrue="1" operator="beginsWith" text="Completed">
      <formula>LEFT(F58,LEN("Completed"))="Completed"</formula>
    </cfRule>
    <cfRule type="beginsWith" dxfId="609" priority="389" stopIfTrue="1" operator="beginsWith" text="Partial">
      <formula>LEFT(F58,LEN("Partial"))="Partial"</formula>
    </cfRule>
    <cfRule type="beginsWith" dxfId="608" priority="390" stopIfTrue="1" operator="beginsWith" text="Missing">
      <formula>LEFT(F58,LEN("Missing"))="Missing"</formula>
    </cfRule>
    <cfRule type="beginsWith" dxfId="607" priority="391" stopIfTrue="1" operator="beginsWith" text="Untested">
      <formula>LEFT(F58,LEN("Untested"))="Untested"</formula>
    </cfRule>
    <cfRule type="notContainsBlanks" dxfId="606" priority="399" stopIfTrue="1">
      <formula>LEN(TRIM(F58))&gt;0</formula>
    </cfRule>
  </conditionalFormatting>
  <conditionalFormatting sqref="A17">
    <cfRule type="beginsWith" dxfId="605" priority="363" stopIfTrue="1" operator="beginsWith" text="Exceptional">
      <formula>LEFT(A17,LEN("Exceptional"))="Exceptional"</formula>
    </cfRule>
    <cfRule type="beginsWith" dxfId="604" priority="364" stopIfTrue="1" operator="beginsWith" text="Professional">
      <formula>LEFT(A17,LEN("Professional"))="Professional"</formula>
    </cfRule>
    <cfRule type="beginsWith" dxfId="603" priority="365" stopIfTrue="1" operator="beginsWith" text="Advanced">
      <formula>LEFT(A17,LEN("Advanced"))="Advanced"</formula>
    </cfRule>
    <cfRule type="beginsWith" dxfId="602" priority="366" stopIfTrue="1" operator="beginsWith" text="Intermediate">
      <formula>LEFT(A17,LEN("Intermediate"))="Intermediate"</formula>
    </cfRule>
    <cfRule type="beginsWith" dxfId="601" priority="367" stopIfTrue="1" operator="beginsWith" text="Basic">
      <formula>LEFT(A17,LEN("Basic"))="Basic"</formula>
    </cfRule>
    <cfRule type="beginsWith" dxfId="600" priority="368" stopIfTrue="1" operator="beginsWith" text="Required">
      <formula>LEFT(A17,LEN("Required"))="Required"</formula>
    </cfRule>
    <cfRule type="notContainsBlanks" dxfId="599" priority="369" stopIfTrue="1">
      <formula>LEN(TRIM(A17))&gt;0</formula>
    </cfRule>
  </conditionalFormatting>
  <conditionalFormatting sqref="F17">
    <cfRule type="beginsWith" dxfId="598" priority="347" stopIfTrue="1" operator="beginsWith" text="Not Applicable">
      <formula>LEFT(F17,LEN("Not Applicable"))="Not Applicable"</formula>
    </cfRule>
    <cfRule type="beginsWith" dxfId="597" priority="348" stopIfTrue="1" operator="beginsWith" text="Waived">
      <formula>LEFT(F17,LEN("Waived"))="Waived"</formula>
    </cfRule>
    <cfRule type="beginsWith" dxfId="596" priority="349" stopIfTrue="1" operator="beginsWith" text="Pre-Passed">
      <formula>LEFT(F17,LEN("Pre-Passed"))="Pre-Passed"</formula>
    </cfRule>
    <cfRule type="beginsWith" dxfId="595" priority="350" stopIfTrue="1" operator="beginsWith" text="Completed">
      <formula>LEFT(F17,LEN("Completed"))="Completed"</formula>
    </cfRule>
    <cfRule type="beginsWith" dxfId="594" priority="351" stopIfTrue="1" operator="beginsWith" text="Partial">
      <formula>LEFT(F17,LEN("Partial"))="Partial"</formula>
    </cfRule>
    <cfRule type="beginsWith" dxfId="593" priority="352" stopIfTrue="1" operator="beginsWith" text="Missing">
      <formula>LEFT(F17,LEN("Missing"))="Missing"</formula>
    </cfRule>
    <cfRule type="beginsWith" dxfId="592" priority="353" stopIfTrue="1" operator="beginsWith" text="Untested">
      <formula>LEFT(F17,LEN("Untested"))="Untested"</formula>
    </cfRule>
    <cfRule type="notContainsBlanks" dxfId="591" priority="354" stopIfTrue="1">
      <formula>LEN(TRIM(F17))&gt;0</formula>
    </cfRule>
  </conditionalFormatting>
  <conditionalFormatting sqref="E17">
    <cfRule type="beginsWith" dxfId="590" priority="355" stopIfTrue="1" operator="beginsWith" text="Not Applicable">
      <formula>LEFT(E17,LEN("Not Applicable"))="Not Applicable"</formula>
    </cfRule>
    <cfRule type="beginsWith" dxfId="589" priority="356" stopIfTrue="1" operator="beginsWith" text="Waived">
      <formula>LEFT(E17,LEN("Waived"))="Waived"</formula>
    </cfRule>
    <cfRule type="beginsWith" dxfId="588" priority="357" stopIfTrue="1" operator="beginsWith" text="Pre-Passed">
      <formula>LEFT(E17,LEN("Pre-Passed"))="Pre-Passed"</formula>
    </cfRule>
    <cfRule type="beginsWith" dxfId="587" priority="358" stopIfTrue="1" operator="beginsWith" text="Completed">
      <formula>LEFT(E17,LEN("Completed"))="Completed"</formula>
    </cfRule>
    <cfRule type="beginsWith" dxfId="586" priority="359" stopIfTrue="1" operator="beginsWith" text="Partial">
      <formula>LEFT(E17,LEN("Partial"))="Partial"</formula>
    </cfRule>
    <cfRule type="beginsWith" dxfId="585" priority="360" stopIfTrue="1" operator="beginsWith" text="Missing">
      <formula>LEFT(E17,LEN("Missing"))="Missing"</formula>
    </cfRule>
    <cfRule type="beginsWith" dxfId="584" priority="361" stopIfTrue="1" operator="beginsWith" text="Untested">
      <formula>LEFT(E17,LEN("Untested"))="Untested"</formula>
    </cfRule>
    <cfRule type="notContainsBlanks" dxfId="583" priority="362" stopIfTrue="1">
      <formula>LEN(TRIM(E17))&gt;0</formula>
    </cfRule>
  </conditionalFormatting>
  <conditionalFormatting sqref="A19">
    <cfRule type="beginsWith" dxfId="582" priority="340" stopIfTrue="1" operator="beginsWith" text="Exceptional">
      <formula>LEFT(A19,LEN("Exceptional"))="Exceptional"</formula>
    </cfRule>
    <cfRule type="beginsWith" dxfId="581" priority="341" stopIfTrue="1" operator="beginsWith" text="Professional">
      <formula>LEFT(A19,LEN("Professional"))="Professional"</formula>
    </cfRule>
    <cfRule type="beginsWith" dxfId="580" priority="342" stopIfTrue="1" operator="beginsWith" text="Advanced">
      <formula>LEFT(A19,LEN("Advanced"))="Advanced"</formula>
    </cfRule>
    <cfRule type="beginsWith" dxfId="579" priority="343" stopIfTrue="1" operator="beginsWith" text="Intermediate">
      <formula>LEFT(A19,LEN("Intermediate"))="Intermediate"</formula>
    </cfRule>
    <cfRule type="beginsWith" dxfId="578" priority="344" stopIfTrue="1" operator="beginsWith" text="Basic">
      <formula>LEFT(A19,LEN("Basic"))="Basic"</formula>
    </cfRule>
    <cfRule type="beginsWith" dxfId="577" priority="345" stopIfTrue="1" operator="beginsWith" text="Required">
      <formula>LEFT(A19,LEN("Required"))="Required"</formula>
    </cfRule>
    <cfRule type="notContainsBlanks" dxfId="576" priority="346" stopIfTrue="1">
      <formula>LEN(TRIM(A19))&gt;0</formula>
    </cfRule>
  </conditionalFormatting>
  <conditionalFormatting sqref="A20">
    <cfRule type="beginsWith" dxfId="575" priority="333" stopIfTrue="1" operator="beginsWith" text="Exceptional">
      <formula>LEFT(A20,LEN("Exceptional"))="Exceptional"</formula>
    </cfRule>
    <cfRule type="beginsWith" dxfId="574" priority="334" stopIfTrue="1" operator="beginsWith" text="Professional">
      <formula>LEFT(A20,LEN("Professional"))="Professional"</formula>
    </cfRule>
    <cfRule type="beginsWith" dxfId="573" priority="335" stopIfTrue="1" operator="beginsWith" text="Advanced">
      <formula>LEFT(A20,LEN("Advanced"))="Advanced"</formula>
    </cfRule>
    <cfRule type="beginsWith" dxfId="572" priority="336" stopIfTrue="1" operator="beginsWith" text="Intermediate">
      <formula>LEFT(A20,LEN("Intermediate"))="Intermediate"</formula>
    </cfRule>
    <cfRule type="beginsWith" dxfId="571" priority="337" stopIfTrue="1" operator="beginsWith" text="Basic">
      <formula>LEFT(A20,LEN("Basic"))="Basic"</formula>
    </cfRule>
    <cfRule type="beginsWith" dxfId="570" priority="338" stopIfTrue="1" operator="beginsWith" text="Required">
      <formula>LEFT(A20,LEN("Required"))="Required"</formula>
    </cfRule>
    <cfRule type="notContainsBlanks" dxfId="569" priority="339" stopIfTrue="1">
      <formula>LEN(TRIM(A20))&gt;0</formula>
    </cfRule>
  </conditionalFormatting>
  <conditionalFormatting sqref="A21">
    <cfRule type="beginsWith" dxfId="568" priority="326" stopIfTrue="1" operator="beginsWith" text="Exceptional">
      <formula>LEFT(A21,LEN("Exceptional"))="Exceptional"</formula>
    </cfRule>
    <cfRule type="beginsWith" dxfId="567" priority="327" stopIfTrue="1" operator="beginsWith" text="Professional">
      <formula>LEFT(A21,LEN("Professional"))="Professional"</formula>
    </cfRule>
    <cfRule type="beginsWith" dxfId="566" priority="328" stopIfTrue="1" operator="beginsWith" text="Advanced">
      <formula>LEFT(A21,LEN("Advanced"))="Advanced"</formula>
    </cfRule>
    <cfRule type="beginsWith" dxfId="565" priority="329" stopIfTrue="1" operator="beginsWith" text="Intermediate">
      <formula>LEFT(A21,LEN("Intermediate"))="Intermediate"</formula>
    </cfRule>
    <cfRule type="beginsWith" dxfId="564" priority="330" stopIfTrue="1" operator="beginsWith" text="Basic">
      <formula>LEFT(A21,LEN("Basic"))="Basic"</formula>
    </cfRule>
    <cfRule type="beginsWith" dxfId="563" priority="331" stopIfTrue="1" operator="beginsWith" text="Required">
      <formula>LEFT(A21,LEN("Required"))="Required"</formula>
    </cfRule>
    <cfRule type="notContainsBlanks" dxfId="562" priority="332" stopIfTrue="1">
      <formula>LEN(TRIM(A21))&gt;0</formula>
    </cfRule>
  </conditionalFormatting>
  <conditionalFormatting sqref="A22:A23">
    <cfRule type="beginsWith" dxfId="561" priority="319" stopIfTrue="1" operator="beginsWith" text="Exceptional">
      <formula>LEFT(A22,LEN("Exceptional"))="Exceptional"</formula>
    </cfRule>
    <cfRule type="beginsWith" dxfId="560" priority="320" stopIfTrue="1" operator="beginsWith" text="Professional">
      <formula>LEFT(A22,LEN("Professional"))="Professional"</formula>
    </cfRule>
    <cfRule type="beginsWith" dxfId="559" priority="321" stopIfTrue="1" operator="beginsWith" text="Advanced">
      <formula>LEFT(A22,LEN("Advanced"))="Advanced"</formula>
    </cfRule>
    <cfRule type="beginsWith" dxfId="558" priority="322" stopIfTrue="1" operator="beginsWith" text="Intermediate">
      <formula>LEFT(A22,LEN("Intermediate"))="Intermediate"</formula>
    </cfRule>
    <cfRule type="beginsWith" dxfId="557" priority="323" stopIfTrue="1" operator="beginsWith" text="Basic">
      <formula>LEFT(A22,LEN("Basic"))="Basic"</formula>
    </cfRule>
    <cfRule type="beginsWith" dxfId="556" priority="324" stopIfTrue="1" operator="beginsWith" text="Required">
      <formula>LEFT(A22,LEN("Required"))="Required"</formula>
    </cfRule>
    <cfRule type="notContainsBlanks" dxfId="555" priority="325" stopIfTrue="1">
      <formula>LEN(TRIM(A22))&gt;0</formula>
    </cfRule>
  </conditionalFormatting>
  <conditionalFormatting sqref="A24">
    <cfRule type="beginsWith" dxfId="554" priority="312" stopIfTrue="1" operator="beginsWith" text="Exceptional">
      <formula>LEFT(A24,LEN("Exceptional"))="Exceptional"</formula>
    </cfRule>
    <cfRule type="beginsWith" dxfId="553" priority="313" stopIfTrue="1" operator="beginsWith" text="Professional">
      <formula>LEFT(A24,LEN("Professional"))="Professional"</formula>
    </cfRule>
    <cfRule type="beginsWith" dxfId="552" priority="314" stopIfTrue="1" operator="beginsWith" text="Advanced">
      <formula>LEFT(A24,LEN("Advanced"))="Advanced"</formula>
    </cfRule>
    <cfRule type="beginsWith" dxfId="551" priority="315" stopIfTrue="1" operator="beginsWith" text="Intermediate">
      <formula>LEFT(A24,LEN("Intermediate"))="Intermediate"</formula>
    </cfRule>
    <cfRule type="beginsWith" dxfId="550" priority="316" stopIfTrue="1" operator="beginsWith" text="Basic">
      <formula>LEFT(A24,LEN("Basic"))="Basic"</formula>
    </cfRule>
    <cfRule type="beginsWith" dxfId="549" priority="317" stopIfTrue="1" operator="beginsWith" text="Required">
      <formula>LEFT(A24,LEN("Required"))="Required"</formula>
    </cfRule>
    <cfRule type="notContainsBlanks" dxfId="548" priority="318" stopIfTrue="1">
      <formula>LEN(TRIM(A24))&gt;0</formula>
    </cfRule>
  </conditionalFormatting>
  <conditionalFormatting sqref="A25">
    <cfRule type="beginsWith" dxfId="547" priority="305" stopIfTrue="1" operator="beginsWith" text="Exceptional">
      <formula>LEFT(A25,LEN("Exceptional"))="Exceptional"</formula>
    </cfRule>
    <cfRule type="beginsWith" dxfId="546" priority="306" stopIfTrue="1" operator="beginsWith" text="Professional">
      <formula>LEFT(A25,LEN("Professional"))="Professional"</formula>
    </cfRule>
    <cfRule type="beginsWith" dxfId="545" priority="307" stopIfTrue="1" operator="beginsWith" text="Advanced">
      <formula>LEFT(A25,LEN("Advanced"))="Advanced"</formula>
    </cfRule>
    <cfRule type="beginsWith" dxfId="544" priority="308" stopIfTrue="1" operator="beginsWith" text="Intermediate">
      <formula>LEFT(A25,LEN("Intermediate"))="Intermediate"</formula>
    </cfRule>
    <cfRule type="beginsWith" dxfId="543" priority="309" stopIfTrue="1" operator="beginsWith" text="Basic">
      <formula>LEFT(A25,LEN("Basic"))="Basic"</formula>
    </cfRule>
    <cfRule type="beginsWith" dxfId="542" priority="310" stopIfTrue="1" operator="beginsWith" text="Required">
      <formula>LEFT(A25,LEN("Required"))="Required"</formula>
    </cfRule>
    <cfRule type="notContainsBlanks" dxfId="541" priority="311" stopIfTrue="1">
      <formula>LEN(TRIM(A25))&gt;0</formula>
    </cfRule>
  </conditionalFormatting>
  <conditionalFormatting sqref="A27">
    <cfRule type="beginsWith" dxfId="540" priority="298" stopIfTrue="1" operator="beginsWith" text="Exceptional">
      <formula>LEFT(A27,LEN("Exceptional"))="Exceptional"</formula>
    </cfRule>
    <cfRule type="beginsWith" dxfId="539" priority="299" stopIfTrue="1" operator="beginsWith" text="Professional">
      <formula>LEFT(A27,LEN("Professional"))="Professional"</formula>
    </cfRule>
    <cfRule type="beginsWith" dxfId="538" priority="300" stopIfTrue="1" operator="beginsWith" text="Advanced">
      <formula>LEFT(A27,LEN("Advanced"))="Advanced"</formula>
    </cfRule>
    <cfRule type="beginsWith" dxfId="537" priority="301" stopIfTrue="1" operator="beginsWith" text="Intermediate">
      <formula>LEFT(A27,LEN("Intermediate"))="Intermediate"</formula>
    </cfRule>
    <cfRule type="beginsWith" dxfId="536" priority="302" stopIfTrue="1" operator="beginsWith" text="Basic">
      <formula>LEFT(A27,LEN("Basic"))="Basic"</formula>
    </cfRule>
    <cfRule type="beginsWith" dxfId="535" priority="303" stopIfTrue="1" operator="beginsWith" text="Required">
      <formula>LEFT(A27,LEN("Required"))="Required"</formula>
    </cfRule>
    <cfRule type="notContainsBlanks" dxfId="534" priority="304" stopIfTrue="1">
      <formula>LEN(TRIM(A27))&gt;0</formula>
    </cfRule>
  </conditionalFormatting>
  <conditionalFormatting sqref="A26">
    <cfRule type="beginsWith" dxfId="533" priority="291" stopIfTrue="1" operator="beginsWith" text="Exceptional">
      <formula>LEFT(A26,LEN("Exceptional"))="Exceptional"</formula>
    </cfRule>
    <cfRule type="beginsWith" dxfId="532" priority="292" stopIfTrue="1" operator="beginsWith" text="Professional">
      <formula>LEFT(A26,LEN("Professional"))="Professional"</formula>
    </cfRule>
    <cfRule type="beginsWith" dxfId="531" priority="293" stopIfTrue="1" operator="beginsWith" text="Advanced">
      <formula>LEFT(A26,LEN("Advanced"))="Advanced"</formula>
    </cfRule>
    <cfRule type="beginsWith" dxfId="530" priority="294" stopIfTrue="1" operator="beginsWith" text="Intermediate">
      <formula>LEFT(A26,LEN("Intermediate"))="Intermediate"</formula>
    </cfRule>
    <cfRule type="beginsWith" dxfId="529" priority="295" stopIfTrue="1" operator="beginsWith" text="Basic">
      <formula>LEFT(A26,LEN("Basic"))="Basic"</formula>
    </cfRule>
    <cfRule type="beginsWith" dxfId="528" priority="296" stopIfTrue="1" operator="beginsWith" text="Required">
      <formula>LEFT(A26,LEN("Required"))="Required"</formula>
    </cfRule>
    <cfRule type="notContainsBlanks" dxfId="527" priority="297" stopIfTrue="1">
      <formula>LEN(TRIM(A26))&gt;0</formula>
    </cfRule>
  </conditionalFormatting>
  <conditionalFormatting sqref="A28">
    <cfRule type="beginsWith" dxfId="526" priority="284" stopIfTrue="1" operator="beginsWith" text="Exceptional">
      <formula>LEFT(A28,LEN("Exceptional"))="Exceptional"</formula>
    </cfRule>
    <cfRule type="beginsWith" dxfId="525" priority="285" stopIfTrue="1" operator="beginsWith" text="Professional">
      <formula>LEFT(A28,LEN("Professional"))="Professional"</formula>
    </cfRule>
    <cfRule type="beginsWith" dxfId="524" priority="286" stopIfTrue="1" operator="beginsWith" text="Advanced">
      <formula>LEFT(A28,LEN("Advanced"))="Advanced"</formula>
    </cfRule>
    <cfRule type="beginsWith" dxfId="523" priority="287" stopIfTrue="1" operator="beginsWith" text="Intermediate">
      <formula>LEFT(A28,LEN("Intermediate"))="Intermediate"</formula>
    </cfRule>
    <cfRule type="beginsWith" dxfId="522" priority="288" stopIfTrue="1" operator="beginsWith" text="Basic">
      <formula>LEFT(A28,LEN("Basic"))="Basic"</formula>
    </cfRule>
    <cfRule type="beginsWith" dxfId="521" priority="289" stopIfTrue="1" operator="beginsWith" text="Required">
      <formula>LEFT(A28,LEN("Required"))="Required"</formula>
    </cfRule>
    <cfRule type="notContainsBlanks" dxfId="520" priority="290" stopIfTrue="1">
      <formula>LEN(TRIM(A28))&gt;0</formula>
    </cfRule>
  </conditionalFormatting>
  <conditionalFormatting sqref="A29:A30">
    <cfRule type="beginsWith" dxfId="519" priority="277" stopIfTrue="1" operator="beginsWith" text="Exceptional">
      <formula>LEFT(A29,LEN("Exceptional"))="Exceptional"</formula>
    </cfRule>
    <cfRule type="beginsWith" dxfId="518" priority="278" stopIfTrue="1" operator="beginsWith" text="Professional">
      <formula>LEFT(A29,LEN("Professional"))="Professional"</formula>
    </cfRule>
    <cfRule type="beginsWith" dxfId="517" priority="279" stopIfTrue="1" operator="beginsWith" text="Advanced">
      <formula>LEFT(A29,LEN("Advanced"))="Advanced"</formula>
    </cfRule>
    <cfRule type="beginsWith" dxfId="516" priority="280" stopIfTrue="1" operator="beginsWith" text="Intermediate">
      <formula>LEFT(A29,LEN("Intermediate"))="Intermediate"</formula>
    </cfRule>
    <cfRule type="beginsWith" dxfId="515" priority="281" stopIfTrue="1" operator="beginsWith" text="Basic">
      <formula>LEFT(A29,LEN("Basic"))="Basic"</formula>
    </cfRule>
    <cfRule type="beginsWith" dxfId="514" priority="282" stopIfTrue="1" operator="beginsWith" text="Required">
      <formula>LEFT(A29,LEN("Required"))="Required"</formula>
    </cfRule>
    <cfRule type="notContainsBlanks" dxfId="513" priority="283" stopIfTrue="1">
      <formula>LEN(TRIM(A29))&gt;0</formula>
    </cfRule>
  </conditionalFormatting>
  <conditionalFormatting sqref="A35:A36">
    <cfRule type="beginsWith" dxfId="512" priority="270" stopIfTrue="1" operator="beginsWith" text="Exceptional">
      <formula>LEFT(A35,LEN("Exceptional"))="Exceptional"</formula>
    </cfRule>
    <cfRule type="beginsWith" dxfId="511" priority="271" stopIfTrue="1" operator="beginsWith" text="Professional">
      <formula>LEFT(A35,LEN("Professional"))="Professional"</formula>
    </cfRule>
    <cfRule type="beginsWith" dxfId="510" priority="272" stopIfTrue="1" operator="beginsWith" text="Advanced">
      <formula>LEFT(A35,LEN("Advanced"))="Advanced"</formula>
    </cfRule>
    <cfRule type="beginsWith" dxfId="509" priority="273" stopIfTrue="1" operator="beginsWith" text="Intermediate">
      <formula>LEFT(A35,LEN("Intermediate"))="Intermediate"</formula>
    </cfRule>
    <cfRule type="beginsWith" dxfId="508" priority="274" stopIfTrue="1" operator="beginsWith" text="Basic">
      <formula>LEFT(A35,LEN("Basic"))="Basic"</formula>
    </cfRule>
    <cfRule type="beginsWith" dxfId="507" priority="275" stopIfTrue="1" operator="beginsWith" text="Required">
      <formula>LEFT(A35,LEN("Required"))="Required"</formula>
    </cfRule>
    <cfRule type="notContainsBlanks" dxfId="506" priority="276" stopIfTrue="1">
      <formula>LEN(TRIM(A35))&gt;0</formula>
    </cfRule>
  </conditionalFormatting>
  <conditionalFormatting sqref="A37">
    <cfRule type="beginsWith" dxfId="505" priority="263" stopIfTrue="1" operator="beginsWith" text="Exceptional">
      <formula>LEFT(A37,LEN("Exceptional"))="Exceptional"</formula>
    </cfRule>
    <cfRule type="beginsWith" dxfId="504" priority="264" stopIfTrue="1" operator="beginsWith" text="Professional">
      <formula>LEFT(A37,LEN("Professional"))="Professional"</formula>
    </cfRule>
    <cfRule type="beginsWith" dxfId="503" priority="265" stopIfTrue="1" operator="beginsWith" text="Advanced">
      <formula>LEFT(A37,LEN("Advanced"))="Advanced"</formula>
    </cfRule>
    <cfRule type="beginsWith" dxfId="502" priority="266" stopIfTrue="1" operator="beginsWith" text="Intermediate">
      <formula>LEFT(A37,LEN("Intermediate"))="Intermediate"</formula>
    </cfRule>
    <cfRule type="beginsWith" dxfId="501" priority="267" stopIfTrue="1" operator="beginsWith" text="Basic">
      <formula>LEFT(A37,LEN("Basic"))="Basic"</formula>
    </cfRule>
    <cfRule type="beginsWith" dxfId="500" priority="268" stopIfTrue="1" operator="beginsWith" text="Required">
      <formula>LEFT(A37,LEN("Required"))="Required"</formula>
    </cfRule>
    <cfRule type="notContainsBlanks" dxfId="499" priority="269" stopIfTrue="1">
      <formula>LEN(TRIM(A37))&gt;0</formula>
    </cfRule>
  </conditionalFormatting>
  <conditionalFormatting sqref="A38:A39">
    <cfRule type="beginsWith" dxfId="498" priority="256" stopIfTrue="1" operator="beginsWith" text="Exceptional">
      <formula>LEFT(A38,LEN("Exceptional"))="Exceptional"</formula>
    </cfRule>
    <cfRule type="beginsWith" dxfId="497" priority="257" stopIfTrue="1" operator="beginsWith" text="Professional">
      <formula>LEFT(A38,LEN("Professional"))="Professional"</formula>
    </cfRule>
    <cfRule type="beginsWith" dxfId="496" priority="258" stopIfTrue="1" operator="beginsWith" text="Advanced">
      <formula>LEFT(A38,LEN("Advanced"))="Advanced"</formula>
    </cfRule>
    <cfRule type="beginsWith" dxfId="495" priority="259" stopIfTrue="1" operator="beginsWith" text="Intermediate">
      <formula>LEFT(A38,LEN("Intermediate"))="Intermediate"</formula>
    </cfRule>
    <cfRule type="beginsWith" dxfId="494" priority="260" stopIfTrue="1" operator="beginsWith" text="Basic">
      <formula>LEFT(A38,LEN("Basic"))="Basic"</formula>
    </cfRule>
    <cfRule type="beginsWith" dxfId="493" priority="261" stopIfTrue="1" operator="beginsWith" text="Required">
      <formula>LEFT(A38,LEN("Required"))="Required"</formula>
    </cfRule>
    <cfRule type="notContainsBlanks" dxfId="492" priority="262" stopIfTrue="1">
      <formula>LEN(TRIM(A38))&gt;0</formula>
    </cfRule>
  </conditionalFormatting>
  <conditionalFormatting sqref="A40">
    <cfRule type="beginsWith" dxfId="491" priority="249" stopIfTrue="1" operator="beginsWith" text="Exceptional">
      <formula>LEFT(A40,LEN("Exceptional"))="Exceptional"</formula>
    </cfRule>
    <cfRule type="beginsWith" dxfId="490" priority="250" stopIfTrue="1" operator="beginsWith" text="Professional">
      <formula>LEFT(A40,LEN("Professional"))="Professional"</formula>
    </cfRule>
    <cfRule type="beginsWith" dxfId="489" priority="251" stopIfTrue="1" operator="beginsWith" text="Advanced">
      <formula>LEFT(A40,LEN("Advanced"))="Advanced"</formula>
    </cfRule>
    <cfRule type="beginsWith" dxfId="488" priority="252" stopIfTrue="1" operator="beginsWith" text="Intermediate">
      <formula>LEFT(A40,LEN("Intermediate"))="Intermediate"</formula>
    </cfRule>
    <cfRule type="beginsWith" dxfId="487" priority="253" stopIfTrue="1" operator="beginsWith" text="Basic">
      <formula>LEFT(A40,LEN("Basic"))="Basic"</formula>
    </cfRule>
    <cfRule type="beginsWith" dxfId="486" priority="254" stopIfTrue="1" operator="beginsWith" text="Required">
      <formula>LEFT(A40,LEN("Required"))="Required"</formula>
    </cfRule>
    <cfRule type="notContainsBlanks" dxfId="485" priority="255" stopIfTrue="1">
      <formula>LEN(TRIM(A40))&gt;0</formula>
    </cfRule>
  </conditionalFormatting>
  <conditionalFormatting sqref="A41">
    <cfRule type="beginsWith" dxfId="484" priority="242" stopIfTrue="1" operator="beginsWith" text="Exceptional">
      <formula>LEFT(A41,LEN("Exceptional"))="Exceptional"</formula>
    </cfRule>
    <cfRule type="beginsWith" dxfId="483" priority="243" stopIfTrue="1" operator="beginsWith" text="Professional">
      <formula>LEFT(A41,LEN("Professional"))="Professional"</formula>
    </cfRule>
    <cfRule type="beginsWith" dxfId="482" priority="244" stopIfTrue="1" operator="beginsWith" text="Advanced">
      <formula>LEFT(A41,LEN("Advanced"))="Advanced"</formula>
    </cfRule>
    <cfRule type="beginsWith" dxfId="481" priority="245" stopIfTrue="1" operator="beginsWith" text="Intermediate">
      <formula>LEFT(A41,LEN("Intermediate"))="Intermediate"</formula>
    </cfRule>
    <cfRule type="beginsWith" dxfId="480" priority="246" stopIfTrue="1" operator="beginsWith" text="Basic">
      <formula>LEFT(A41,LEN("Basic"))="Basic"</formula>
    </cfRule>
    <cfRule type="beginsWith" dxfId="479" priority="247" stopIfTrue="1" operator="beginsWith" text="Required">
      <formula>LEFT(A41,LEN("Required"))="Required"</formula>
    </cfRule>
    <cfRule type="notContainsBlanks" dxfId="478" priority="248" stopIfTrue="1">
      <formula>LEN(TRIM(A41))&gt;0</formula>
    </cfRule>
  </conditionalFormatting>
  <conditionalFormatting sqref="A43">
    <cfRule type="beginsWith" dxfId="477" priority="235" stopIfTrue="1" operator="beginsWith" text="Exceptional">
      <formula>LEFT(A43,LEN("Exceptional"))="Exceptional"</formula>
    </cfRule>
    <cfRule type="beginsWith" dxfId="476" priority="236" stopIfTrue="1" operator="beginsWith" text="Professional">
      <formula>LEFT(A43,LEN("Professional"))="Professional"</formula>
    </cfRule>
    <cfRule type="beginsWith" dxfId="475" priority="237" stopIfTrue="1" operator="beginsWith" text="Advanced">
      <formula>LEFT(A43,LEN("Advanced"))="Advanced"</formula>
    </cfRule>
    <cfRule type="beginsWith" dxfId="474" priority="238" stopIfTrue="1" operator="beginsWith" text="Intermediate">
      <formula>LEFT(A43,LEN("Intermediate"))="Intermediate"</formula>
    </cfRule>
    <cfRule type="beginsWith" dxfId="473" priority="239" stopIfTrue="1" operator="beginsWith" text="Basic">
      <formula>LEFT(A43,LEN("Basic"))="Basic"</formula>
    </cfRule>
    <cfRule type="beginsWith" dxfId="472" priority="240" stopIfTrue="1" operator="beginsWith" text="Required">
      <formula>LEFT(A43,LEN("Required"))="Required"</formula>
    </cfRule>
    <cfRule type="notContainsBlanks" dxfId="471" priority="241" stopIfTrue="1">
      <formula>LEN(TRIM(A43))&gt;0</formula>
    </cfRule>
  </conditionalFormatting>
  <conditionalFormatting sqref="A42">
    <cfRule type="beginsWith" dxfId="470" priority="228" stopIfTrue="1" operator="beginsWith" text="Exceptional">
      <formula>LEFT(A42,LEN("Exceptional"))="Exceptional"</formula>
    </cfRule>
    <cfRule type="beginsWith" dxfId="469" priority="229" stopIfTrue="1" operator="beginsWith" text="Professional">
      <formula>LEFT(A42,LEN("Professional"))="Professional"</formula>
    </cfRule>
    <cfRule type="beginsWith" dxfId="468" priority="230" stopIfTrue="1" operator="beginsWith" text="Advanced">
      <formula>LEFT(A42,LEN("Advanced"))="Advanced"</formula>
    </cfRule>
    <cfRule type="beginsWith" dxfId="467" priority="231" stopIfTrue="1" operator="beginsWith" text="Intermediate">
      <formula>LEFT(A42,LEN("Intermediate"))="Intermediate"</formula>
    </cfRule>
    <cfRule type="beginsWith" dxfId="466" priority="232" stopIfTrue="1" operator="beginsWith" text="Basic">
      <formula>LEFT(A42,LEN("Basic"))="Basic"</formula>
    </cfRule>
    <cfRule type="beginsWith" dxfId="465" priority="233" stopIfTrue="1" operator="beginsWith" text="Required">
      <formula>LEFT(A42,LEN("Required"))="Required"</formula>
    </cfRule>
    <cfRule type="notContainsBlanks" dxfId="464" priority="234" stopIfTrue="1">
      <formula>LEN(TRIM(A42))&gt;0</formula>
    </cfRule>
  </conditionalFormatting>
  <conditionalFormatting sqref="A44">
    <cfRule type="beginsWith" dxfId="463" priority="221" stopIfTrue="1" operator="beginsWith" text="Exceptional">
      <formula>LEFT(A44,LEN("Exceptional"))="Exceptional"</formula>
    </cfRule>
    <cfRule type="beginsWith" dxfId="462" priority="222" stopIfTrue="1" operator="beginsWith" text="Professional">
      <formula>LEFT(A44,LEN("Professional"))="Professional"</formula>
    </cfRule>
    <cfRule type="beginsWith" dxfId="461" priority="223" stopIfTrue="1" operator="beginsWith" text="Advanced">
      <formula>LEFT(A44,LEN("Advanced"))="Advanced"</formula>
    </cfRule>
    <cfRule type="beginsWith" dxfId="460" priority="224" stopIfTrue="1" operator="beginsWith" text="Intermediate">
      <formula>LEFT(A44,LEN("Intermediate"))="Intermediate"</formula>
    </cfRule>
    <cfRule type="beginsWith" dxfId="459" priority="225" stopIfTrue="1" operator="beginsWith" text="Basic">
      <formula>LEFT(A44,LEN("Basic"))="Basic"</formula>
    </cfRule>
    <cfRule type="beginsWith" dxfId="458" priority="226" stopIfTrue="1" operator="beginsWith" text="Required">
      <formula>LEFT(A44,LEN("Required"))="Required"</formula>
    </cfRule>
    <cfRule type="notContainsBlanks" dxfId="457" priority="227" stopIfTrue="1">
      <formula>LEN(TRIM(A44))&gt;0</formula>
    </cfRule>
  </conditionalFormatting>
  <conditionalFormatting sqref="A45">
    <cfRule type="beginsWith" dxfId="456" priority="214" stopIfTrue="1" operator="beginsWith" text="Exceptional">
      <formula>LEFT(A45,LEN("Exceptional"))="Exceptional"</formula>
    </cfRule>
    <cfRule type="beginsWith" dxfId="455" priority="215" stopIfTrue="1" operator="beginsWith" text="Professional">
      <formula>LEFT(A45,LEN("Professional"))="Professional"</formula>
    </cfRule>
    <cfRule type="beginsWith" dxfId="454" priority="216" stopIfTrue="1" operator="beginsWith" text="Advanced">
      <formula>LEFT(A45,LEN("Advanced"))="Advanced"</formula>
    </cfRule>
    <cfRule type="beginsWith" dxfId="453" priority="217" stopIfTrue="1" operator="beginsWith" text="Intermediate">
      <formula>LEFT(A45,LEN("Intermediate"))="Intermediate"</formula>
    </cfRule>
    <cfRule type="beginsWith" dxfId="452" priority="218" stopIfTrue="1" operator="beginsWith" text="Basic">
      <formula>LEFT(A45,LEN("Basic"))="Basic"</formula>
    </cfRule>
    <cfRule type="beginsWith" dxfId="451" priority="219" stopIfTrue="1" operator="beginsWith" text="Required">
      <formula>LEFT(A45,LEN("Required"))="Required"</formula>
    </cfRule>
    <cfRule type="notContainsBlanks" dxfId="450" priority="220" stopIfTrue="1">
      <formula>LEN(TRIM(A45))&gt;0</formula>
    </cfRule>
  </conditionalFormatting>
  <conditionalFormatting sqref="A49:A50">
    <cfRule type="beginsWith" dxfId="449" priority="207" stopIfTrue="1" operator="beginsWith" text="Exceptional">
      <formula>LEFT(A49,LEN("Exceptional"))="Exceptional"</formula>
    </cfRule>
    <cfRule type="beginsWith" dxfId="448" priority="208" stopIfTrue="1" operator="beginsWith" text="Professional">
      <formula>LEFT(A49,LEN("Professional"))="Professional"</formula>
    </cfRule>
    <cfRule type="beginsWith" dxfId="447" priority="209" stopIfTrue="1" operator="beginsWith" text="Advanced">
      <formula>LEFT(A49,LEN("Advanced"))="Advanced"</formula>
    </cfRule>
    <cfRule type="beginsWith" dxfId="446" priority="210" stopIfTrue="1" operator="beginsWith" text="Intermediate">
      <formula>LEFT(A49,LEN("Intermediate"))="Intermediate"</formula>
    </cfRule>
    <cfRule type="beginsWith" dxfId="445" priority="211" stopIfTrue="1" operator="beginsWith" text="Basic">
      <formula>LEFT(A49,LEN("Basic"))="Basic"</formula>
    </cfRule>
    <cfRule type="beginsWith" dxfId="444" priority="212" stopIfTrue="1" operator="beginsWith" text="Required">
      <formula>LEFT(A49,LEN("Required"))="Required"</formula>
    </cfRule>
    <cfRule type="notContainsBlanks" dxfId="443" priority="213" stopIfTrue="1">
      <formula>LEN(TRIM(A49))&gt;0</formula>
    </cfRule>
  </conditionalFormatting>
  <conditionalFormatting sqref="A51">
    <cfRule type="beginsWith" dxfId="442" priority="200" stopIfTrue="1" operator="beginsWith" text="Exceptional">
      <formula>LEFT(A51,LEN("Exceptional"))="Exceptional"</formula>
    </cfRule>
    <cfRule type="beginsWith" dxfId="441" priority="201" stopIfTrue="1" operator="beginsWith" text="Professional">
      <formula>LEFT(A51,LEN("Professional"))="Professional"</formula>
    </cfRule>
    <cfRule type="beginsWith" dxfId="440" priority="202" stopIfTrue="1" operator="beginsWith" text="Advanced">
      <formula>LEFT(A51,LEN("Advanced"))="Advanced"</formula>
    </cfRule>
    <cfRule type="beginsWith" dxfId="439" priority="203" stopIfTrue="1" operator="beginsWith" text="Intermediate">
      <formula>LEFT(A51,LEN("Intermediate"))="Intermediate"</formula>
    </cfRule>
    <cfRule type="beginsWith" dxfId="438" priority="204" stopIfTrue="1" operator="beginsWith" text="Basic">
      <formula>LEFT(A51,LEN("Basic"))="Basic"</formula>
    </cfRule>
    <cfRule type="beginsWith" dxfId="437" priority="205" stopIfTrue="1" operator="beginsWith" text="Required">
      <formula>LEFT(A51,LEN("Required"))="Required"</formula>
    </cfRule>
    <cfRule type="notContainsBlanks" dxfId="436" priority="206" stopIfTrue="1">
      <formula>LEN(TRIM(A51))&gt;0</formula>
    </cfRule>
  </conditionalFormatting>
  <conditionalFormatting sqref="A52:A53">
    <cfRule type="beginsWith" dxfId="435" priority="193" stopIfTrue="1" operator="beginsWith" text="Exceptional">
      <formula>LEFT(A52,LEN("Exceptional"))="Exceptional"</formula>
    </cfRule>
    <cfRule type="beginsWith" dxfId="434" priority="194" stopIfTrue="1" operator="beginsWith" text="Professional">
      <formula>LEFT(A52,LEN("Professional"))="Professional"</formula>
    </cfRule>
    <cfRule type="beginsWith" dxfId="433" priority="195" stopIfTrue="1" operator="beginsWith" text="Advanced">
      <formula>LEFT(A52,LEN("Advanced"))="Advanced"</formula>
    </cfRule>
    <cfRule type="beginsWith" dxfId="432" priority="196" stopIfTrue="1" operator="beginsWith" text="Intermediate">
      <formula>LEFT(A52,LEN("Intermediate"))="Intermediate"</formula>
    </cfRule>
    <cfRule type="beginsWith" dxfId="431" priority="197" stopIfTrue="1" operator="beginsWith" text="Basic">
      <formula>LEFT(A52,LEN("Basic"))="Basic"</formula>
    </cfRule>
    <cfRule type="beginsWith" dxfId="430" priority="198" stopIfTrue="1" operator="beginsWith" text="Required">
      <formula>LEFT(A52,LEN("Required"))="Required"</formula>
    </cfRule>
    <cfRule type="notContainsBlanks" dxfId="429" priority="199" stopIfTrue="1">
      <formula>LEN(TRIM(A52))&gt;0</formula>
    </cfRule>
  </conditionalFormatting>
  <conditionalFormatting sqref="A54">
    <cfRule type="beginsWith" dxfId="428" priority="186" stopIfTrue="1" operator="beginsWith" text="Exceptional">
      <formula>LEFT(A54,LEN("Exceptional"))="Exceptional"</formula>
    </cfRule>
    <cfRule type="beginsWith" dxfId="427" priority="187" stopIfTrue="1" operator="beginsWith" text="Professional">
      <formula>LEFT(A54,LEN("Professional"))="Professional"</formula>
    </cfRule>
    <cfRule type="beginsWith" dxfId="426" priority="188" stopIfTrue="1" operator="beginsWith" text="Advanced">
      <formula>LEFT(A54,LEN("Advanced"))="Advanced"</formula>
    </cfRule>
    <cfRule type="beginsWith" dxfId="425" priority="189" stopIfTrue="1" operator="beginsWith" text="Intermediate">
      <formula>LEFT(A54,LEN("Intermediate"))="Intermediate"</formula>
    </cfRule>
    <cfRule type="beginsWith" dxfId="424" priority="190" stopIfTrue="1" operator="beginsWith" text="Basic">
      <formula>LEFT(A54,LEN("Basic"))="Basic"</formula>
    </cfRule>
    <cfRule type="beginsWith" dxfId="423" priority="191" stopIfTrue="1" operator="beginsWith" text="Required">
      <formula>LEFT(A54,LEN("Required"))="Required"</formula>
    </cfRule>
    <cfRule type="notContainsBlanks" dxfId="422" priority="192" stopIfTrue="1">
      <formula>LEN(TRIM(A54))&gt;0</formula>
    </cfRule>
  </conditionalFormatting>
  <conditionalFormatting sqref="A55">
    <cfRule type="beginsWith" dxfId="421" priority="179" stopIfTrue="1" operator="beginsWith" text="Exceptional">
      <formula>LEFT(A55,LEN("Exceptional"))="Exceptional"</formula>
    </cfRule>
    <cfRule type="beginsWith" dxfId="420" priority="180" stopIfTrue="1" operator="beginsWith" text="Professional">
      <formula>LEFT(A55,LEN("Professional"))="Professional"</formula>
    </cfRule>
    <cfRule type="beginsWith" dxfId="419" priority="181" stopIfTrue="1" operator="beginsWith" text="Advanced">
      <formula>LEFT(A55,LEN("Advanced"))="Advanced"</formula>
    </cfRule>
    <cfRule type="beginsWith" dxfId="418" priority="182" stopIfTrue="1" operator="beginsWith" text="Intermediate">
      <formula>LEFT(A55,LEN("Intermediate"))="Intermediate"</formula>
    </cfRule>
    <cfRule type="beginsWith" dxfId="417" priority="183" stopIfTrue="1" operator="beginsWith" text="Basic">
      <formula>LEFT(A55,LEN("Basic"))="Basic"</formula>
    </cfRule>
    <cfRule type="beginsWith" dxfId="416" priority="184" stopIfTrue="1" operator="beginsWith" text="Required">
      <formula>LEFT(A55,LEN("Required"))="Required"</formula>
    </cfRule>
    <cfRule type="notContainsBlanks" dxfId="415" priority="185" stopIfTrue="1">
      <formula>LEN(TRIM(A55))&gt;0</formula>
    </cfRule>
  </conditionalFormatting>
  <conditionalFormatting sqref="A57">
    <cfRule type="beginsWith" dxfId="414" priority="172" stopIfTrue="1" operator="beginsWith" text="Exceptional">
      <formula>LEFT(A57,LEN("Exceptional"))="Exceptional"</formula>
    </cfRule>
    <cfRule type="beginsWith" dxfId="413" priority="173" stopIfTrue="1" operator="beginsWith" text="Professional">
      <formula>LEFT(A57,LEN("Professional"))="Professional"</formula>
    </cfRule>
    <cfRule type="beginsWith" dxfId="412" priority="174" stopIfTrue="1" operator="beginsWith" text="Advanced">
      <formula>LEFT(A57,LEN("Advanced"))="Advanced"</formula>
    </cfRule>
    <cfRule type="beginsWith" dxfId="411" priority="175" stopIfTrue="1" operator="beginsWith" text="Intermediate">
      <formula>LEFT(A57,LEN("Intermediate"))="Intermediate"</formula>
    </cfRule>
    <cfRule type="beginsWith" dxfId="410" priority="176" stopIfTrue="1" operator="beginsWith" text="Basic">
      <formula>LEFT(A57,LEN("Basic"))="Basic"</formula>
    </cfRule>
    <cfRule type="beginsWith" dxfId="409" priority="177" stopIfTrue="1" operator="beginsWith" text="Required">
      <formula>LEFT(A57,LEN("Required"))="Required"</formula>
    </cfRule>
    <cfRule type="notContainsBlanks" dxfId="408" priority="178" stopIfTrue="1">
      <formula>LEN(TRIM(A57))&gt;0</formula>
    </cfRule>
  </conditionalFormatting>
  <conditionalFormatting sqref="A56">
    <cfRule type="beginsWith" dxfId="407" priority="165" stopIfTrue="1" operator="beginsWith" text="Exceptional">
      <formula>LEFT(A56,LEN("Exceptional"))="Exceptional"</formula>
    </cfRule>
    <cfRule type="beginsWith" dxfId="406" priority="166" stopIfTrue="1" operator="beginsWith" text="Professional">
      <formula>LEFT(A56,LEN("Professional"))="Professional"</formula>
    </cfRule>
    <cfRule type="beginsWith" dxfId="405" priority="167" stopIfTrue="1" operator="beginsWith" text="Advanced">
      <formula>LEFT(A56,LEN("Advanced"))="Advanced"</formula>
    </cfRule>
    <cfRule type="beginsWith" dxfId="404" priority="168" stopIfTrue="1" operator="beginsWith" text="Intermediate">
      <formula>LEFT(A56,LEN("Intermediate"))="Intermediate"</formula>
    </cfRule>
    <cfRule type="beginsWith" dxfId="403" priority="169" stopIfTrue="1" operator="beginsWith" text="Basic">
      <formula>LEFT(A56,LEN("Basic"))="Basic"</formula>
    </cfRule>
    <cfRule type="beginsWith" dxfId="402" priority="170" stopIfTrue="1" operator="beginsWith" text="Required">
      <formula>LEFT(A56,LEN("Required"))="Required"</formula>
    </cfRule>
    <cfRule type="notContainsBlanks" dxfId="401" priority="171" stopIfTrue="1">
      <formula>LEN(TRIM(A56))&gt;0</formula>
    </cfRule>
  </conditionalFormatting>
  <conditionalFormatting sqref="A58">
    <cfRule type="beginsWith" dxfId="400" priority="158" stopIfTrue="1" operator="beginsWith" text="Exceptional">
      <formula>LEFT(A58,LEN("Exceptional"))="Exceptional"</formula>
    </cfRule>
    <cfRule type="beginsWith" dxfId="399" priority="159" stopIfTrue="1" operator="beginsWith" text="Professional">
      <formula>LEFT(A58,LEN("Professional"))="Professional"</formula>
    </cfRule>
    <cfRule type="beginsWith" dxfId="398" priority="160" stopIfTrue="1" operator="beginsWith" text="Advanced">
      <formula>LEFT(A58,LEN("Advanced"))="Advanced"</formula>
    </cfRule>
    <cfRule type="beginsWith" dxfId="397" priority="161" stopIfTrue="1" operator="beginsWith" text="Intermediate">
      <formula>LEFT(A58,LEN("Intermediate"))="Intermediate"</formula>
    </cfRule>
    <cfRule type="beginsWith" dxfId="396" priority="162" stopIfTrue="1" operator="beginsWith" text="Basic">
      <formula>LEFT(A58,LEN("Basic"))="Basic"</formula>
    </cfRule>
    <cfRule type="beginsWith" dxfId="395" priority="163" stopIfTrue="1" operator="beginsWith" text="Required">
      <formula>LEFT(A58,LEN("Required"))="Required"</formula>
    </cfRule>
    <cfRule type="notContainsBlanks" dxfId="394" priority="164" stopIfTrue="1">
      <formula>LEN(TRIM(A58))&gt;0</formula>
    </cfRule>
  </conditionalFormatting>
  <conditionalFormatting sqref="A59">
    <cfRule type="beginsWith" dxfId="393" priority="151" stopIfTrue="1" operator="beginsWith" text="Exceptional">
      <formula>LEFT(A59,LEN("Exceptional"))="Exceptional"</formula>
    </cfRule>
    <cfRule type="beginsWith" dxfId="392" priority="152" stopIfTrue="1" operator="beginsWith" text="Professional">
      <formula>LEFT(A59,LEN("Professional"))="Professional"</formula>
    </cfRule>
    <cfRule type="beginsWith" dxfId="391" priority="153" stopIfTrue="1" operator="beginsWith" text="Advanced">
      <formula>LEFT(A59,LEN("Advanced"))="Advanced"</formula>
    </cfRule>
    <cfRule type="beginsWith" dxfId="390" priority="154" stopIfTrue="1" operator="beginsWith" text="Intermediate">
      <formula>LEFT(A59,LEN("Intermediate"))="Intermediate"</formula>
    </cfRule>
    <cfRule type="beginsWith" dxfId="389" priority="155" stopIfTrue="1" operator="beginsWith" text="Basic">
      <formula>LEFT(A59,LEN("Basic"))="Basic"</formula>
    </cfRule>
    <cfRule type="beginsWith" dxfId="388" priority="156" stopIfTrue="1" operator="beginsWith" text="Required">
      <formula>LEFT(A59,LEN("Required"))="Required"</formula>
    </cfRule>
    <cfRule type="notContainsBlanks" dxfId="387" priority="157" stopIfTrue="1">
      <formula>LEN(TRIM(A59))&gt;0</formula>
    </cfRule>
  </conditionalFormatting>
  <conditionalFormatting sqref="A63">
    <cfRule type="beginsWith" dxfId="386" priority="144" stopIfTrue="1" operator="beginsWith" text="Exceptional">
      <formula>LEFT(A63,LEN("Exceptional"))="Exceptional"</formula>
    </cfRule>
    <cfRule type="beginsWith" dxfId="385" priority="145" stopIfTrue="1" operator="beginsWith" text="Professional">
      <formula>LEFT(A63,LEN("Professional"))="Professional"</formula>
    </cfRule>
    <cfRule type="beginsWith" dxfId="384" priority="146" stopIfTrue="1" operator="beginsWith" text="Advanced">
      <formula>LEFT(A63,LEN("Advanced"))="Advanced"</formula>
    </cfRule>
    <cfRule type="beginsWith" dxfId="383" priority="147" stopIfTrue="1" operator="beginsWith" text="Intermediate">
      <formula>LEFT(A63,LEN("Intermediate"))="Intermediate"</formula>
    </cfRule>
    <cfRule type="beginsWith" dxfId="382" priority="148" stopIfTrue="1" operator="beginsWith" text="Basic">
      <formula>LEFT(A63,LEN("Basic"))="Basic"</formula>
    </cfRule>
    <cfRule type="beginsWith" dxfId="381" priority="149" stopIfTrue="1" operator="beginsWith" text="Required">
      <formula>LEFT(A63,LEN("Required"))="Required"</formula>
    </cfRule>
    <cfRule type="notContainsBlanks" dxfId="380" priority="150" stopIfTrue="1">
      <formula>LEN(TRIM(A63))&gt;0</formula>
    </cfRule>
  </conditionalFormatting>
  <conditionalFormatting sqref="A64">
    <cfRule type="beginsWith" dxfId="379" priority="137" stopIfTrue="1" operator="beginsWith" text="Exceptional">
      <formula>LEFT(A64,LEN("Exceptional"))="Exceptional"</formula>
    </cfRule>
    <cfRule type="beginsWith" dxfId="378" priority="138" stopIfTrue="1" operator="beginsWith" text="Professional">
      <formula>LEFT(A64,LEN("Professional"))="Professional"</formula>
    </cfRule>
    <cfRule type="beginsWith" dxfId="377" priority="139" stopIfTrue="1" operator="beginsWith" text="Advanced">
      <formula>LEFT(A64,LEN("Advanced"))="Advanced"</formula>
    </cfRule>
    <cfRule type="beginsWith" dxfId="376" priority="140" stopIfTrue="1" operator="beginsWith" text="Intermediate">
      <formula>LEFT(A64,LEN("Intermediate"))="Intermediate"</formula>
    </cfRule>
    <cfRule type="beginsWith" dxfId="375" priority="141" stopIfTrue="1" operator="beginsWith" text="Basic">
      <formula>LEFT(A64,LEN("Basic"))="Basic"</formula>
    </cfRule>
    <cfRule type="beginsWith" dxfId="374" priority="142" stopIfTrue="1" operator="beginsWith" text="Required">
      <formula>LEFT(A64,LEN("Required"))="Required"</formula>
    </cfRule>
    <cfRule type="notContainsBlanks" dxfId="373" priority="143" stopIfTrue="1">
      <formula>LEN(TRIM(A64))&gt;0</formula>
    </cfRule>
  </conditionalFormatting>
  <conditionalFormatting sqref="E20">
    <cfRule type="beginsWith" dxfId="372" priority="129" stopIfTrue="1" operator="beginsWith" text="Not Applicable">
      <formula>LEFT(E20,LEN("Not Applicable"))="Not Applicable"</formula>
    </cfRule>
    <cfRule type="beginsWith" dxfId="371" priority="130" stopIfTrue="1" operator="beginsWith" text="Waived">
      <formula>LEFT(E20,LEN("Waived"))="Waived"</formula>
    </cfRule>
    <cfRule type="beginsWith" dxfId="370" priority="131" stopIfTrue="1" operator="beginsWith" text="Pre-Passed">
      <formula>LEFT(E20,LEN("Pre-Passed"))="Pre-Passed"</formula>
    </cfRule>
    <cfRule type="beginsWith" dxfId="369" priority="132" stopIfTrue="1" operator="beginsWith" text="Completed">
      <formula>LEFT(E20,LEN("Completed"))="Completed"</formula>
    </cfRule>
    <cfRule type="beginsWith" dxfId="368" priority="133" stopIfTrue="1" operator="beginsWith" text="Partial">
      <formula>LEFT(E20,LEN("Partial"))="Partial"</formula>
    </cfRule>
    <cfRule type="beginsWith" dxfId="367" priority="134" stopIfTrue="1" operator="beginsWith" text="Missing">
      <formula>LEFT(E20,LEN("Missing"))="Missing"</formula>
    </cfRule>
    <cfRule type="beginsWith" dxfId="366" priority="135" stopIfTrue="1" operator="beginsWith" text="Untested">
      <formula>LEFT(E20,LEN("Untested"))="Untested"</formula>
    </cfRule>
    <cfRule type="notContainsBlanks" dxfId="365" priority="136" stopIfTrue="1">
      <formula>LEN(TRIM(E20))&gt;0</formula>
    </cfRule>
  </conditionalFormatting>
  <conditionalFormatting sqref="E19">
    <cfRule type="beginsWith" dxfId="364" priority="121" stopIfTrue="1" operator="beginsWith" text="Not Applicable">
      <formula>LEFT(E19,LEN("Not Applicable"))="Not Applicable"</formula>
    </cfRule>
    <cfRule type="beginsWith" dxfId="363" priority="122" stopIfTrue="1" operator="beginsWith" text="Waived">
      <formula>LEFT(E19,LEN("Waived"))="Waived"</formula>
    </cfRule>
    <cfRule type="beginsWith" dxfId="362" priority="123" stopIfTrue="1" operator="beginsWith" text="Pre-Passed">
      <formula>LEFT(E19,LEN("Pre-Passed"))="Pre-Passed"</formula>
    </cfRule>
    <cfRule type="beginsWith" dxfId="361" priority="124" stopIfTrue="1" operator="beginsWith" text="Completed">
      <formula>LEFT(E19,LEN("Completed"))="Completed"</formula>
    </cfRule>
    <cfRule type="beginsWith" dxfId="360" priority="125" stopIfTrue="1" operator="beginsWith" text="Partial">
      <formula>LEFT(E19,LEN("Partial"))="Partial"</formula>
    </cfRule>
    <cfRule type="beginsWith" dxfId="359" priority="126" stopIfTrue="1" operator="beginsWith" text="Missing">
      <formula>LEFT(E19,LEN("Missing"))="Missing"</formula>
    </cfRule>
    <cfRule type="beginsWith" dxfId="358" priority="127" stopIfTrue="1" operator="beginsWith" text="Untested">
      <formula>LEFT(E19,LEN("Untested"))="Untested"</formula>
    </cfRule>
    <cfRule type="notContainsBlanks" dxfId="357" priority="128" stopIfTrue="1">
      <formula>LEN(TRIM(E19))&gt;0</formula>
    </cfRule>
  </conditionalFormatting>
  <conditionalFormatting sqref="E18">
    <cfRule type="beginsWith" dxfId="356" priority="113" stopIfTrue="1" operator="beginsWith" text="Not Applicable">
      <formula>LEFT(E18,LEN("Not Applicable"))="Not Applicable"</formula>
    </cfRule>
    <cfRule type="beginsWith" dxfId="355" priority="114" stopIfTrue="1" operator="beginsWith" text="Waived">
      <formula>LEFT(E18,LEN("Waived"))="Waived"</formula>
    </cfRule>
    <cfRule type="beginsWith" dxfId="354" priority="115" stopIfTrue="1" operator="beginsWith" text="Pre-Passed">
      <formula>LEFT(E18,LEN("Pre-Passed"))="Pre-Passed"</formula>
    </cfRule>
    <cfRule type="beginsWith" dxfId="353" priority="116" stopIfTrue="1" operator="beginsWith" text="Completed">
      <formula>LEFT(E18,LEN("Completed"))="Completed"</formula>
    </cfRule>
    <cfRule type="beginsWith" dxfId="352" priority="117" stopIfTrue="1" operator="beginsWith" text="Partial">
      <formula>LEFT(E18,LEN("Partial"))="Partial"</formula>
    </cfRule>
    <cfRule type="beginsWith" dxfId="351" priority="118" stopIfTrue="1" operator="beginsWith" text="Missing">
      <formula>LEFT(E18,LEN("Missing"))="Missing"</formula>
    </cfRule>
    <cfRule type="beginsWith" dxfId="350" priority="119" stopIfTrue="1" operator="beginsWith" text="Untested">
      <formula>LEFT(E18,LEN("Untested"))="Untested"</formula>
    </cfRule>
    <cfRule type="notContainsBlanks" dxfId="349" priority="120" stopIfTrue="1">
      <formula>LEN(TRIM(E18))&gt;0</formula>
    </cfRule>
  </conditionalFormatting>
  <conditionalFormatting sqref="E34:E46">
    <cfRule type="beginsWith" dxfId="348" priority="105" stopIfTrue="1" operator="beginsWith" text="Not Applicable">
      <formula>LEFT(E34,LEN("Not Applicable"))="Not Applicable"</formula>
    </cfRule>
    <cfRule type="beginsWith" dxfId="347" priority="106" stopIfTrue="1" operator="beginsWith" text="Waived">
      <formula>LEFT(E34,LEN("Waived"))="Waived"</formula>
    </cfRule>
    <cfRule type="beginsWith" dxfId="346" priority="107" stopIfTrue="1" operator="beginsWith" text="Pre-Passed">
      <formula>LEFT(E34,LEN("Pre-Passed"))="Pre-Passed"</formula>
    </cfRule>
    <cfRule type="beginsWith" dxfId="345" priority="108" stopIfTrue="1" operator="beginsWith" text="Completed">
      <formula>LEFT(E34,LEN("Completed"))="Completed"</formula>
    </cfRule>
    <cfRule type="beginsWith" dxfId="344" priority="109" stopIfTrue="1" operator="beginsWith" text="Partial">
      <formula>LEFT(E34,LEN("Partial"))="Partial"</formula>
    </cfRule>
    <cfRule type="beginsWith" dxfId="343" priority="110" stopIfTrue="1" operator="beginsWith" text="Missing">
      <formula>LEFT(E34,LEN("Missing"))="Missing"</formula>
    </cfRule>
    <cfRule type="beginsWith" dxfId="342" priority="111" stopIfTrue="1" operator="beginsWith" text="Untested">
      <formula>LEFT(E34,LEN("Untested"))="Untested"</formula>
    </cfRule>
    <cfRule type="notContainsBlanks" dxfId="341" priority="112" stopIfTrue="1">
      <formula>LEN(TRIM(E34))&gt;0</formula>
    </cfRule>
  </conditionalFormatting>
  <conditionalFormatting sqref="E48">
    <cfRule type="beginsWith" dxfId="340" priority="97" stopIfTrue="1" operator="beginsWith" text="Not Applicable">
      <formula>LEFT(E48,LEN("Not Applicable"))="Not Applicable"</formula>
    </cfRule>
    <cfRule type="beginsWith" dxfId="339" priority="98" stopIfTrue="1" operator="beginsWith" text="Waived">
      <formula>LEFT(E48,LEN("Waived"))="Waived"</formula>
    </cfRule>
    <cfRule type="beginsWith" dxfId="338" priority="99" stopIfTrue="1" operator="beginsWith" text="Pre-Passed">
      <formula>LEFT(E48,LEN("Pre-Passed"))="Pre-Passed"</formula>
    </cfRule>
    <cfRule type="beginsWith" dxfId="337" priority="100" stopIfTrue="1" operator="beginsWith" text="Completed">
      <formula>LEFT(E48,LEN("Completed"))="Completed"</formula>
    </cfRule>
    <cfRule type="beginsWith" dxfId="336" priority="101" stopIfTrue="1" operator="beginsWith" text="Partial">
      <formula>LEFT(E48,LEN("Partial"))="Partial"</formula>
    </cfRule>
    <cfRule type="beginsWith" dxfId="335" priority="102" stopIfTrue="1" operator="beginsWith" text="Missing">
      <formula>LEFT(E48,LEN("Missing"))="Missing"</formula>
    </cfRule>
    <cfRule type="beginsWith" dxfId="334" priority="103" stopIfTrue="1" operator="beginsWith" text="Untested">
      <formula>LEFT(E48,LEN("Untested"))="Untested"</formula>
    </cfRule>
    <cfRule type="notContainsBlanks" dxfId="333" priority="104" stopIfTrue="1">
      <formula>LEN(TRIM(E48))&gt;0</formula>
    </cfRule>
  </conditionalFormatting>
  <conditionalFormatting sqref="E49">
    <cfRule type="beginsWith" dxfId="332" priority="89" stopIfTrue="1" operator="beginsWith" text="Not Applicable">
      <formula>LEFT(E49,LEN("Not Applicable"))="Not Applicable"</formula>
    </cfRule>
    <cfRule type="beginsWith" dxfId="331" priority="90" stopIfTrue="1" operator="beginsWith" text="Waived">
      <formula>LEFT(E49,LEN("Waived"))="Waived"</formula>
    </cfRule>
    <cfRule type="beginsWith" dxfId="330" priority="91" stopIfTrue="1" operator="beginsWith" text="Pre-Passed">
      <formula>LEFT(E49,LEN("Pre-Passed"))="Pre-Passed"</formula>
    </cfRule>
    <cfRule type="beginsWith" dxfId="329" priority="92" stopIfTrue="1" operator="beginsWith" text="Completed">
      <formula>LEFT(E49,LEN("Completed"))="Completed"</formula>
    </cfRule>
    <cfRule type="beginsWith" dxfId="328" priority="93" stopIfTrue="1" operator="beginsWith" text="Partial">
      <formula>LEFT(E49,LEN("Partial"))="Partial"</formula>
    </cfRule>
    <cfRule type="beginsWith" dxfId="327" priority="94" stopIfTrue="1" operator="beginsWith" text="Missing">
      <formula>LEFT(E49,LEN("Missing"))="Missing"</formula>
    </cfRule>
    <cfRule type="beginsWith" dxfId="326" priority="95" stopIfTrue="1" operator="beginsWith" text="Untested">
      <formula>LEFT(E49,LEN("Untested"))="Untested"</formula>
    </cfRule>
    <cfRule type="notContainsBlanks" dxfId="325" priority="96" stopIfTrue="1">
      <formula>LEN(TRIM(E49))&gt;0</formula>
    </cfRule>
  </conditionalFormatting>
  <conditionalFormatting sqref="E50">
    <cfRule type="beginsWith" dxfId="324" priority="81" stopIfTrue="1" operator="beginsWith" text="Not Applicable">
      <formula>LEFT(E50,LEN("Not Applicable"))="Not Applicable"</formula>
    </cfRule>
    <cfRule type="beginsWith" dxfId="323" priority="82" stopIfTrue="1" operator="beginsWith" text="Waived">
      <formula>LEFT(E50,LEN("Waived"))="Waived"</formula>
    </cfRule>
    <cfRule type="beginsWith" dxfId="322" priority="83" stopIfTrue="1" operator="beginsWith" text="Pre-Passed">
      <formula>LEFT(E50,LEN("Pre-Passed"))="Pre-Passed"</formula>
    </cfRule>
    <cfRule type="beginsWith" dxfId="321" priority="84" stopIfTrue="1" operator="beginsWith" text="Completed">
      <formula>LEFT(E50,LEN("Completed"))="Completed"</formula>
    </cfRule>
    <cfRule type="beginsWith" dxfId="320" priority="85" stopIfTrue="1" operator="beginsWith" text="Partial">
      <formula>LEFT(E50,LEN("Partial"))="Partial"</formula>
    </cfRule>
    <cfRule type="beginsWith" dxfId="319" priority="86" stopIfTrue="1" operator="beginsWith" text="Missing">
      <formula>LEFT(E50,LEN("Missing"))="Missing"</formula>
    </cfRule>
    <cfRule type="beginsWith" dxfId="318" priority="87" stopIfTrue="1" operator="beginsWith" text="Untested">
      <formula>LEFT(E50,LEN("Untested"))="Untested"</formula>
    </cfRule>
    <cfRule type="notContainsBlanks" dxfId="317" priority="88" stopIfTrue="1">
      <formula>LEN(TRIM(E50))&gt;0</formula>
    </cfRule>
  </conditionalFormatting>
  <conditionalFormatting sqref="E51">
    <cfRule type="beginsWith" dxfId="316" priority="73" stopIfTrue="1" operator="beginsWith" text="Not Applicable">
      <formula>LEFT(E51,LEN("Not Applicable"))="Not Applicable"</formula>
    </cfRule>
    <cfRule type="beginsWith" dxfId="315" priority="74" stopIfTrue="1" operator="beginsWith" text="Waived">
      <formula>LEFT(E51,LEN("Waived"))="Waived"</formula>
    </cfRule>
    <cfRule type="beginsWith" dxfId="314" priority="75" stopIfTrue="1" operator="beginsWith" text="Pre-Passed">
      <formula>LEFT(E51,LEN("Pre-Passed"))="Pre-Passed"</formula>
    </cfRule>
    <cfRule type="beginsWith" dxfId="313" priority="76" stopIfTrue="1" operator="beginsWith" text="Completed">
      <formula>LEFT(E51,LEN("Completed"))="Completed"</formula>
    </cfRule>
    <cfRule type="beginsWith" dxfId="312" priority="77" stopIfTrue="1" operator="beginsWith" text="Partial">
      <formula>LEFT(E51,LEN("Partial"))="Partial"</formula>
    </cfRule>
    <cfRule type="beginsWith" dxfId="311" priority="78" stopIfTrue="1" operator="beginsWith" text="Missing">
      <formula>LEFT(E51,LEN("Missing"))="Missing"</formula>
    </cfRule>
    <cfRule type="beginsWith" dxfId="310" priority="79" stopIfTrue="1" operator="beginsWith" text="Untested">
      <formula>LEFT(E51,LEN("Untested"))="Untested"</formula>
    </cfRule>
    <cfRule type="notContainsBlanks" dxfId="309" priority="80" stopIfTrue="1">
      <formula>LEN(TRIM(E51))&gt;0</formula>
    </cfRule>
  </conditionalFormatting>
  <conditionalFormatting sqref="E52">
    <cfRule type="beginsWith" dxfId="308" priority="65" stopIfTrue="1" operator="beginsWith" text="Not Applicable">
      <formula>LEFT(E52,LEN("Not Applicable"))="Not Applicable"</formula>
    </cfRule>
    <cfRule type="beginsWith" dxfId="307" priority="66" stopIfTrue="1" operator="beginsWith" text="Waived">
      <formula>LEFT(E52,LEN("Waived"))="Waived"</formula>
    </cfRule>
    <cfRule type="beginsWith" dxfId="306" priority="67" stopIfTrue="1" operator="beginsWith" text="Pre-Passed">
      <formula>LEFT(E52,LEN("Pre-Passed"))="Pre-Passed"</formula>
    </cfRule>
    <cfRule type="beginsWith" dxfId="305" priority="68" stopIfTrue="1" operator="beginsWith" text="Completed">
      <formula>LEFT(E52,LEN("Completed"))="Completed"</formula>
    </cfRule>
    <cfRule type="beginsWith" dxfId="304" priority="69" stopIfTrue="1" operator="beginsWith" text="Partial">
      <formula>LEFT(E52,LEN("Partial"))="Partial"</formula>
    </cfRule>
    <cfRule type="beginsWith" dxfId="303" priority="70" stopIfTrue="1" operator="beginsWith" text="Missing">
      <formula>LEFT(E52,LEN("Missing"))="Missing"</formula>
    </cfRule>
    <cfRule type="beginsWith" dxfId="302" priority="71" stopIfTrue="1" operator="beginsWith" text="Untested">
      <formula>LEFT(E52,LEN("Untested"))="Untested"</formula>
    </cfRule>
    <cfRule type="notContainsBlanks" dxfId="301" priority="72" stopIfTrue="1">
      <formula>LEN(TRIM(E52))&gt;0</formula>
    </cfRule>
  </conditionalFormatting>
  <conditionalFormatting sqref="E53">
    <cfRule type="beginsWith" dxfId="300" priority="57" stopIfTrue="1" operator="beginsWith" text="Not Applicable">
      <formula>LEFT(E53,LEN("Not Applicable"))="Not Applicable"</formula>
    </cfRule>
    <cfRule type="beginsWith" dxfId="299" priority="58" stopIfTrue="1" operator="beginsWith" text="Waived">
      <formula>LEFT(E53,LEN("Waived"))="Waived"</formula>
    </cfRule>
    <cfRule type="beginsWith" dxfId="298" priority="59" stopIfTrue="1" operator="beginsWith" text="Pre-Passed">
      <formula>LEFT(E53,LEN("Pre-Passed"))="Pre-Passed"</formula>
    </cfRule>
    <cfRule type="beginsWith" dxfId="297" priority="60" stopIfTrue="1" operator="beginsWith" text="Completed">
      <formula>LEFT(E53,LEN("Completed"))="Completed"</formula>
    </cfRule>
    <cfRule type="beginsWith" dxfId="296" priority="61" stopIfTrue="1" operator="beginsWith" text="Partial">
      <formula>LEFT(E53,LEN("Partial"))="Partial"</formula>
    </cfRule>
    <cfRule type="beginsWith" dxfId="295" priority="62" stopIfTrue="1" operator="beginsWith" text="Missing">
      <formula>LEFT(E53,LEN("Missing"))="Missing"</formula>
    </cfRule>
    <cfRule type="beginsWith" dxfId="294" priority="63" stopIfTrue="1" operator="beginsWith" text="Untested">
      <formula>LEFT(E53,LEN("Untested"))="Untested"</formula>
    </cfRule>
    <cfRule type="notContainsBlanks" dxfId="293" priority="64" stopIfTrue="1">
      <formula>LEN(TRIM(E53))&gt;0</formula>
    </cfRule>
  </conditionalFormatting>
  <conditionalFormatting sqref="E54">
    <cfRule type="beginsWith" dxfId="292" priority="49" stopIfTrue="1" operator="beginsWith" text="Not Applicable">
      <formula>LEFT(E54,LEN("Not Applicable"))="Not Applicable"</formula>
    </cfRule>
    <cfRule type="beginsWith" dxfId="291" priority="50" stopIfTrue="1" operator="beginsWith" text="Waived">
      <formula>LEFT(E54,LEN("Waived"))="Waived"</formula>
    </cfRule>
    <cfRule type="beginsWith" dxfId="290" priority="51" stopIfTrue="1" operator="beginsWith" text="Pre-Passed">
      <formula>LEFT(E54,LEN("Pre-Passed"))="Pre-Passed"</formula>
    </cfRule>
    <cfRule type="beginsWith" dxfId="289" priority="52" stopIfTrue="1" operator="beginsWith" text="Completed">
      <formula>LEFT(E54,LEN("Completed"))="Completed"</formula>
    </cfRule>
    <cfRule type="beginsWith" dxfId="288" priority="53" stopIfTrue="1" operator="beginsWith" text="Partial">
      <formula>LEFT(E54,LEN("Partial"))="Partial"</formula>
    </cfRule>
    <cfRule type="beginsWith" dxfId="287" priority="54" stopIfTrue="1" operator="beginsWith" text="Missing">
      <formula>LEFT(E54,LEN("Missing"))="Missing"</formula>
    </cfRule>
    <cfRule type="beginsWith" dxfId="286" priority="55" stopIfTrue="1" operator="beginsWith" text="Untested">
      <formula>LEFT(E54,LEN("Untested"))="Untested"</formula>
    </cfRule>
    <cfRule type="notContainsBlanks" dxfId="285" priority="56" stopIfTrue="1">
      <formula>LEN(TRIM(E54))&gt;0</formula>
    </cfRule>
  </conditionalFormatting>
  <conditionalFormatting sqref="E55">
    <cfRule type="beginsWith" dxfId="284" priority="41" stopIfTrue="1" operator="beginsWith" text="Not Applicable">
      <formula>LEFT(E55,LEN("Not Applicable"))="Not Applicable"</formula>
    </cfRule>
    <cfRule type="beginsWith" dxfId="283" priority="42" stopIfTrue="1" operator="beginsWith" text="Waived">
      <formula>LEFT(E55,LEN("Waived"))="Waived"</formula>
    </cfRule>
    <cfRule type="beginsWith" dxfId="282" priority="43" stopIfTrue="1" operator="beginsWith" text="Pre-Passed">
      <formula>LEFT(E55,LEN("Pre-Passed"))="Pre-Passed"</formula>
    </cfRule>
    <cfRule type="beginsWith" dxfId="281" priority="44" stopIfTrue="1" operator="beginsWith" text="Completed">
      <formula>LEFT(E55,LEN("Completed"))="Completed"</formula>
    </cfRule>
    <cfRule type="beginsWith" dxfId="280" priority="45" stopIfTrue="1" operator="beginsWith" text="Partial">
      <formula>LEFT(E55,LEN("Partial"))="Partial"</formula>
    </cfRule>
    <cfRule type="beginsWith" dxfId="279" priority="46" stopIfTrue="1" operator="beginsWith" text="Missing">
      <formula>LEFT(E55,LEN("Missing"))="Missing"</formula>
    </cfRule>
    <cfRule type="beginsWith" dxfId="278" priority="47" stopIfTrue="1" operator="beginsWith" text="Untested">
      <formula>LEFT(E55,LEN("Untested"))="Untested"</formula>
    </cfRule>
    <cfRule type="notContainsBlanks" dxfId="277" priority="48" stopIfTrue="1">
      <formula>LEN(TRIM(E55))&gt;0</formula>
    </cfRule>
  </conditionalFormatting>
  <conditionalFormatting sqref="E56">
    <cfRule type="beginsWith" dxfId="276" priority="33" stopIfTrue="1" operator="beginsWith" text="Not Applicable">
      <formula>LEFT(E56,LEN("Not Applicable"))="Not Applicable"</formula>
    </cfRule>
    <cfRule type="beginsWith" dxfId="275" priority="34" stopIfTrue="1" operator="beginsWith" text="Waived">
      <formula>LEFT(E56,LEN("Waived"))="Waived"</formula>
    </cfRule>
    <cfRule type="beginsWith" dxfId="274" priority="35" stopIfTrue="1" operator="beginsWith" text="Pre-Passed">
      <formula>LEFT(E56,LEN("Pre-Passed"))="Pre-Passed"</formula>
    </cfRule>
    <cfRule type="beginsWith" dxfId="273" priority="36" stopIfTrue="1" operator="beginsWith" text="Completed">
      <formula>LEFT(E56,LEN("Completed"))="Completed"</formula>
    </cfRule>
    <cfRule type="beginsWith" dxfId="272" priority="37" stopIfTrue="1" operator="beginsWith" text="Partial">
      <formula>LEFT(E56,LEN("Partial"))="Partial"</formula>
    </cfRule>
    <cfRule type="beginsWith" dxfId="271" priority="38" stopIfTrue="1" operator="beginsWith" text="Missing">
      <formula>LEFT(E56,LEN("Missing"))="Missing"</formula>
    </cfRule>
    <cfRule type="beginsWith" dxfId="270" priority="39" stopIfTrue="1" operator="beginsWith" text="Untested">
      <formula>LEFT(E56,LEN("Untested"))="Untested"</formula>
    </cfRule>
    <cfRule type="notContainsBlanks" dxfId="269" priority="40" stopIfTrue="1">
      <formula>LEN(TRIM(E56))&gt;0</formula>
    </cfRule>
  </conditionalFormatting>
  <conditionalFormatting sqref="E57">
    <cfRule type="beginsWith" dxfId="268" priority="25" stopIfTrue="1" operator="beginsWith" text="Not Applicable">
      <formula>LEFT(E57,LEN("Not Applicable"))="Not Applicable"</formula>
    </cfRule>
    <cfRule type="beginsWith" dxfId="267" priority="26" stopIfTrue="1" operator="beginsWith" text="Waived">
      <formula>LEFT(E57,LEN("Waived"))="Waived"</formula>
    </cfRule>
    <cfRule type="beginsWith" dxfId="266" priority="27" stopIfTrue="1" operator="beginsWith" text="Pre-Passed">
      <formula>LEFT(E57,LEN("Pre-Passed"))="Pre-Passed"</formula>
    </cfRule>
    <cfRule type="beginsWith" dxfId="265" priority="28" stopIfTrue="1" operator="beginsWith" text="Completed">
      <formula>LEFT(E57,LEN("Completed"))="Completed"</formula>
    </cfRule>
    <cfRule type="beginsWith" dxfId="264" priority="29" stopIfTrue="1" operator="beginsWith" text="Partial">
      <formula>LEFT(E57,LEN("Partial"))="Partial"</formula>
    </cfRule>
    <cfRule type="beginsWith" dxfId="263" priority="30" stopIfTrue="1" operator="beginsWith" text="Missing">
      <formula>LEFT(E57,LEN("Missing"))="Missing"</formula>
    </cfRule>
    <cfRule type="beginsWith" dxfId="262" priority="31" stopIfTrue="1" operator="beginsWith" text="Untested">
      <formula>LEFT(E57,LEN("Untested"))="Untested"</formula>
    </cfRule>
    <cfRule type="notContainsBlanks" dxfId="261" priority="32" stopIfTrue="1">
      <formula>LEN(TRIM(E57))&gt;0</formula>
    </cfRule>
  </conditionalFormatting>
  <conditionalFormatting sqref="E58">
    <cfRule type="beginsWith" dxfId="260" priority="17" stopIfTrue="1" operator="beginsWith" text="Not Applicable">
      <formula>LEFT(E58,LEN("Not Applicable"))="Not Applicable"</formula>
    </cfRule>
    <cfRule type="beginsWith" dxfId="259" priority="18" stopIfTrue="1" operator="beginsWith" text="Waived">
      <formula>LEFT(E58,LEN("Waived"))="Waived"</formula>
    </cfRule>
    <cfRule type="beginsWith" dxfId="258" priority="19" stopIfTrue="1" operator="beginsWith" text="Pre-Passed">
      <formula>LEFT(E58,LEN("Pre-Passed"))="Pre-Passed"</formula>
    </cfRule>
    <cfRule type="beginsWith" dxfId="257" priority="20" stopIfTrue="1" operator="beginsWith" text="Completed">
      <formula>LEFT(E58,LEN("Completed"))="Completed"</formula>
    </cfRule>
    <cfRule type="beginsWith" dxfId="256" priority="21" stopIfTrue="1" operator="beginsWith" text="Partial">
      <formula>LEFT(E58,LEN("Partial"))="Partial"</formula>
    </cfRule>
    <cfRule type="beginsWith" dxfId="255" priority="22" stopIfTrue="1" operator="beginsWith" text="Missing">
      <formula>LEFT(E58,LEN("Missing"))="Missing"</formula>
    </cfRule>
    <cfRule type="beginsWith" dxfId="254" priority="23" stopIfTrue="1" operator="beginsWith" text="Untested">
      <formula>LEFT(E58,LEN("Untested"))="Untested"</formula>
    </cfRule>
    <cfRule type="notContainsBlanks" dxfId="253" priority="24" stopIfTrue="1">
      <formula>LEN(TRIM(E58))&gt;0</formula>
    </cfRule>
  </conditionalFormatting>
  <conditionalFormatting sqref="E59">
    <cfRule type="beginsWith" dxfId="252" priority="9" stopIfTrue="1" operator="beginsWith" text="Not Applicable">
      <formula>LEFT(E59,LEN("Not Applicable"))="Not Applicable"</formula>
    </cfRule>
    <cfRule type="beginsWith" dxfId="251" priority="10" stopIfTrue="1" operator="beginsWith" text="Waived">
      <formula>LEFT(E59,LEN("Waived"))="Waived"</formula>
    </cfRule>
    <cfRule type="beginsWith" dxfId="250" priority="11" stopIfTrue="1" operator="beginsWith" text="Pre-Passed">
      <formula>LEFT(E59,LEN("Pre-Passed"))="Pre-Passed"</formula>
    </cfRule>
    <cfRule type="beginsWith" dxfId="249" priority="12" stopIfTrue="1" operator="beginsWith" text="Completed">
      <formula>LEFT(E59,LEN("Completed"))="Completed"</formula>
    </cfRule>
    <cfRule type="beginsWith" dxfId="248" priority="13" stopIfTrue="1" operator="beginsWith" text="Partial">
      <formula>LEFT(E59,LEN("Partial"))="Partial"</formula>
    </cfRule>
    <cfRule type="beginsWith" dxfId="247" priority="14" stopIfTrue="1" operator="beginsWith" text="Missing">
      <formula>LEFT(E59,LEN("Missing"))="Missing"</formula>
    </cfRule>
    <cfRule type="beginsWith" dxfId="246" priority="15" stopIfTrue="1" operator="beginsWith" text="Untested">
      <formula>LEFT(E59,LEN("Untested"))="Untested"</formula>
    </cfRule>
    <cfRule type="notContainsBlanks" dxfId="245" priority="16" stopIfTrue="1">
      <formula>LEN(TRIM(E59))&gt;0</formula>
    </cfRule>
  </conditionalFormatting>
  <conditionalFormatting sqref="E60">
    <cfRule type="beginsWith" dxfId="244" priority="1" stopIfTrue="1" operator="beginsWith" text="Not Applicable">
      <formula>LEFT(E60,LEN("Not Applicable"))="Not Applicable"</formula>
    </cfRule>
    <cfRule type="beginsWith" dxfId="243" priority="2" stopIfTrue="1" operator="beginsWith" text="Waived">
      <formula>LEFT(E60,LEN("Waived"))="Waived"</formula>
    </cfRule>
    <cfRule type="beginsWith" dxfId="242" priority="3" stopIfTrue="1" operator="beginsWith" text="Pre-Passed">
      <formula>LEFT(E60,LEN("Pre-Passed"))="Pre-Passed"</formula>
    </cfRule>
    <cfRule type="beginsWith" dxfId="241" priority="4" stopIfTrue="1" operator="beginsWith" text="Completed">
      <formula>LEFT(E60,LEN("Completed"))="Completed"</formula>
    </cfRule>
    <cfRule type="beginsWith" dxfId="240" priority="5" stopIfTrue="1" operator="beginsWith" text="Partial">
      <formula>LEFT(E60,LEN("Partial"))="Partial"</formula>
    </cfRule>
    <cfRule type="beginsWith" dxfId="239" priority="6" stopIfTrue="1" operator="beginsWith" text="Missing">
      <formula>LEFT(E60,LEN("Missing"))="Missing"</formula>
    </cfRule>
    <cfRule type="beginsWith" dxfId="238" priority="7" stopIfTrue="1" operator="beginsWith" text="Untested">
      <formula>LEFT(E60,LEN("Untested"))="Untested"</formula>
    </cfRule>
    <cfRule type="notContainsBlanks" dxfId="237" priority="8" stopIfTrue="1">
      <formula>LEN(TRIM(E60))&gt;0</formula>
    </cfRule>
  </conditionalFormatting>
  <dataValidations count="2">
    <dataValidation type="list" showInputMessage="1" showErrorMessage="1" sqref="E124:F126 E133:F140 E128:F131 E102:F122 E88:F100 E79:F86 F18:F32 E11:F16 F62:F77 E70:E77 E18:E20 E48:F60 E34:F46">
      <formula1>"Untested, Missing, Partial, Completed, Waived, Not Applicable"</formula1>
    </dataValidation>
    <dataValidation type="list" allowBlank="1" showInputMessage="1" showErrorMessage="1" sqref="F47 F61 F33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378" stopIfTrue="1" operator="beginsWith" text="Exceptional" id="{41879612-B6A7-C947-B7A3-99BFD3A4DE2A}">
            <xm:f>LEFT(TECH!A11,LEN("Exceptional"))="Exceptional"</xm:f>
            <x14:dxf>
              <font>
                <b/>
                <i val="0"/>
                <color theme="1"/>
              </font>
              <fill>
                <patternFill patternType="solid">
                  <fgColor indexed="64"/>
                  <bgColor theme="7" tint="-0.249977111117893"/>
                </patternFill>
              </fill>
            </x14:dxf>
          </x14:cfRule>
          <x14:cfRule type="beginsWith" priority="379" stopIfTrue="1" operator="beginsWith" text="Professional" id="{21D47FC6-A9F5-6F4F-A034-45B49B320DBC}">
            <xm:f>LEFT(TECH!A11,LEN("Professional"))="Professional"</xm:f>
            <x14:dxf>
              <font>
                <b/>
                <i val="0"/>
                <color theme="1"/>
              </font>
              <fill>
                <patternFill patternType="solid">
                  <fgColor indexed="64"/>
                  <bgColor theme="4" tint="-0.249977111117893"/>
                </patternFill>
              </fill>
            </x14:dxf>
          </x14:cfRule>
          <x14:cfRule type="beginsWith" priority="380" stopIfTrue="1" operator="beginsWith" text="Advanced" id="{8731F62C-0DAE-EE45-99E1-25E8B0E2C807}">
            <xm:f>LEFT(TECH!A11,LEN("Advanced"))="Advanced"</xm:f>
            <x14:dxf>
              <font>
                <b/>
                <i val="0"/>
                <color theme="1"/>
              </font>
              <fill>
                <patternFill patternType="solid">
                  <fgColor indexed="64"/>
                  <bgColor rgb="FF008000"/>
                </patternFill>
              </fill>
            </x14:dxf>
          </x14:cfRule>
          <x14:cfRule type="beginsWith" priority="381" stopIfTrue="1" operator="beginsWith" text="Intermediate" id="{17058476-F4C6-8B47-99F6-6E96F0F7FBA4}">
            <xm:f>LEFT(TECH!A11,LEN("Intermediate"))="Intermediate"</xm:f>
            <x14:dxf>
              <font>
                <b/>
                <i val="0"/>
                <color theme="1"/>
              </font>
              <fill>
                <patternFill patternType="solid">
                  <fgColor indexed="64"/>
                  <bgColor theme="1" tint="0.499984740745262"/>
                </patternFill>
              </fill>
            </x14:dxf>
          </x14:cfRule>
          <x14:cfRule type="beginsWith" priority="382" stopIfTrue="1" operator="beginsWith" text="Basic" id="{01FF7582-F4ED-1D4C-8F98-FBB330845CF2}">
            <xm:f>LEFT(TECH!A11,LEN("Basic"))="Basic"</xm:f>
            <x14:dxf>
              <font>
                <b/>
                <i val="0"/>
                <color theme="1"/>
              </font>
              <fill>
                <patternFill patternType="solid">
                  <fgColor indexed="64"/>
                  <bgColor rgb="FFE6DB3E"/>
                </patternFill>
              </fill>
            </x14:dxf>
          </x14:cfRule>
          <x14:cfRule type="beginsWith" priority="383" stopIfTrue="1" operator="beginsWith" text="Required" id="{767756AA-E508-DA46-8C4B-417B3E124011}">
            <xm:f>LEFT(TECH!A11,LEN("Required"))="Required"</xm:f>
            <x14:dxf>
              <font>
                <b/>
                <i val="0"/>
                <color theme="1"/>
              </font>
              <fill>
                <patternFill patternType="solid">
                  <fgColor indexed="64"/>
                  <bgColor rgb="FFC60710"/>
                </patternFill>
              </fill>
            </x14:dxf>
          </x14:cfRule>
          <x14:cfRule type="notContainsBlanks" priority="384" stopIfTrue="1" id="{3F761D1D-1340-B242-8AC5-5ED4897C8DB1}">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370" stopIfTrue="1" operator="beginsWith" text="Not Applicable" id="{6975E91B-B042-B645-BD2C-4036D2FC9CCD}">
            <xm:f>LEFT(TECH!E11,LEN("Not Applicable"))="Not Applicable"</xm:f>
            <x14:dxf>
              <font>
                <b/>
                <i val="0"/>
                <color theme="1"/>
              </font>
              <fill>
                <patternFill patternType="solid">
                  <fgColor indexed="64"/>
                  <bgColor theme="0" tint="-0.499984740745262"/>
                </patternFill>
              </fill>
            </x14:dxf>
          </x14:cfRule>
          <x14:cfRule type="beginsWith" priority="371" stopIfTrue="1" operator="beginsWith" text="Waived" id="{DCF132EF-1B8B-1B4E-8AA2-70EDA01693C4}">
            <xm:f>LEFT(TECH!E11,LEN("Waived"))="Waived"</xm:f>
            <x14:dxf>
              <font>
                <b/>
                <i val="0"/>
                <color theme="1"/>
              </font>
              <fill>
                <patternFill patternType="solid">
                  <fgColor indexed="64"/>
                  <bgColor theme="0" tint="-0.499984740745262"/>
                </patternFill>
              </fill>
            </x14:dxf>
          </x14:cfRule>
          <x14:cfRule type="beginsWith" priority="372" stopIfTrue="1" operator="beginsWith" text="Pre-Passed" id="{01EFCB6A-546A-E24D-BC75-33E829B904F3}">
            <xm:f>LEFT(TECH!E11,LEN("Pre-Passed"))="Pre-Passed"</xm:f>
            <x14:dxf>
              <font>
                <b/>
                <i val="0"/>
                <color theme="1"/>
              </font>
              <fill>
                <patternFill patternType="solid">
                  <fgColor indexed="64"/>
                  <bgColor rgb="FF008000"/>
                </patternFill>
              </fill>
            </x14:dxf>
          </x14:cfRule>
          <x14:cfRule type="beginsWith" priority="373" stopIfTrue="1" operator="beginsWith" text="Completed" id="{48B3522B-959A-1944-846D-5885F3D0CBF8}">
            <xm:f>LEFT(TECH!E11,LEN("Completed"))="Completed"</xm:f>
            <x14:dxf>
              <font>
                <b/>
                <i val="0"/>
                <color theme="1"/>
              </font>
              <fill>
                <patternFill patternType="solid">
                  <fgColor indexed="64"/>
                  <bgColor rgb="FF008000"/>
                </patternFill>
              </fill>
            </x14:dxf>
          </x14:cfRule>
          <x14:cfRule type="beginsWith" priority="374" stopIfTrue="1" operator="beginsWith" text="Partial" id="{C833DEA5-BC52-1D41-9E0A-784052E9C2E9}">
            <xm:f>LEFT(TECH!E11,LEN("Partial"))="Partial"</xm:f>
            <x14:dxf>
              <font>
                <b/>
                <i val="0"/>
                <color theme="1"/>
              </font>
              <fill>
                <patternFill patternType="solid">
                  <fgColor indexed="64"/>
                  <bgColor rgb="FFD2CA07"/>
                </patternFill>
              </fill>
            </x14:dxf>
          </x14:cfRule>
          <x14:cfRule type="beginsWith" priority="375" stopIfTrue="1" operator="beginsWith" text="Missing" id="{7AA67B0D-AD87-D544-A68C-9B979B72F36F}">
            <xm:f>LEFT(TECH!E11,LEN("Missing"))="Missing"</xm:f>
            <x14:dxf>
              <font>
                <b/>
                <i val="0"/>
                <color theme="1"/>
              </font>
              <fill>
                <patternFill patternType="solid">
                  <fgColor indexed="64"/>
                  <bgColor rgb="FFB80615"/>
                </patternFill>
              </fill>
            </x14:dxf>
          </x14:cfRule>
          <x14:cfRule type="beginsWith" priority="376" stopIfTrue="1" operator="beginsWith" text="Untested" id="{F5DB265A-A38B-9343-94B6-F23AA8ACA4FB}">
            <xm:f>LEFT(TECH!E11,LEN("Untested"))="Untested"</xm:f>
            <x14:dxf>
              <font>
                <b/>
                <i val="0"/>
                <color theme="1"/>
              </font>
              <fill>
                <patternFill patternType="solid">
                  <fgColor indexed="64"/>
                  <bgColor rgb="FF35556A"/>
                </patternFill>
              </fill>
            </x14:dxf>
          </x14:cfRule>
          <x14:cfRule type="notContainsBlanks" priority="377" stopIfTrue="1" id="{33825786-8161-B548-9426-2E82E50AB798}">
            <xm:f>LEN(TRIM(TECH!E11))&gt;0</xm:f>
            <x14:dxf>
              <font>
                <b/>
                <i val="0"/>
                <color theme="0"/>
              </font>
              <fill>
                <patternFill patternType="solid">
                  <fgColor indexed="64"/>
                  <bgColor theme="1"/>
                </patternFill>
              </fill>
            </x14:dxf>
          </x14:cfRule>
          <xm:sqref>E11:F16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8"/>
  <sheetViews>
    <sheetView workbookViewId="0">
      <selection activeCell="E56" sqref="E56:E59"/>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225</v>
      </c>
      <c r="D1" s="4"/>
      <c r="E1" s="3" t="str">
        <f>""&amp;COUNTIF(E$10:E$252,$A$2)&amp;" "&amp;$A$2</f>
        <v>0 Untested</v>
      </c>
      <c r="F1" s="3" t="str">
        <f>""&amp;COUNTIF(F$10:F$252,$A$2)&amp;" "&amp;$A$2</f>
        <v>43 Untested</v>
      </c>
      <c r="G1" s="4" t="s">
        <v>619</v>
      </c>
    </row>
    <row r="2" spans="1:7" ht="14.1" customHeight="1" thickBot="1">
      <c r="A2" s="12" t="s">
        <v>54</v>
      </c>
      <c r="B2" s="11" t="s">
        <v>55</v>
      </c>
      <c r="C2" s="259" t="s">
        <v>788</v>
      </c>
      <c r="D2" s="260"/>
      <c r="E2" s="14">
        <f>SUMPRODUCT(($A$10:$A$252="Required")*(E$10:E$252="Missing"))+0.5*SUMPRODUCT(($A$10:$A$252="Required")*(E$10:E$252="Partial"))</f>
        <v>1</v>
      </c>
      <c r="F2" s="14">
        <f>SUMPRODUCT(($A$10:$A$252="Required")*(F$10:F$252="Missing"))+0.5*SUMPRODUCT(($A$10:$A$252="Required")*(F$10:F$252="Partial"))</f>
        <v>0</v>
      </c>
      <c r="G2" s="11" t="str">
        <f>"Required "&amp;$G$1&amp;"s "&amp;A3</f>
        <v>Required NARRATIVEs Missing</v>
      </c>
    </row>
    <row r="3" spans="1:7" ht="14.1" customHeight="1" thickBot="1">
      <c r="A3" s="12" t="s">
        <v>56</v>
      </c>
      <c r="B3" s="11" t="s">
        <v>57</v>
      </c>
      <c r="C3" s="261"/>
      <c r="D3" s="262"/>
      <c r="E3" s="14">
        <f>SUMPRODUCT(($A$10:$A$252="Basic")*(E$10:E$252="Missing"))+0.5*SUMPRODUCT(($A$10:$A$252="Basic")*(E$10:E$252="Partial"))</f>
        <v>8</v>
      </c>
      <c r="F3" s="14">
        <f>SUMPRODUCT(($A$10:$A$252="Basic")*(F$10:F$252="Missing"))+0.5*SUMPRODUCT(($A$10:$A$252="Basic")*(F$10:F$252="Partial"))</f>
        <v>0</v>
      </c>
      <c r="G3" s="11" t="str">
        <f>"Basic "&amp;$G$1&amp;"s "&amp;A3</f>
        <v>Basic NARRATIVEs Missing</v>
      </c>
    </row>
    <row r="4" spans="1:7" ht="14.1" customHeight="1" thickBot="1">
      <c r="A4" s="12" t="s">
        <v>58</v>
      </c>
      <c r="B4" s="11" t="s">
        <v>59</v>
      </c>
      <c r="C4" s="261"/>
      <c r="D4" s="262"/>
      <c r="E4" s="14">
        <f>SUMPRODUCT(($A$10:$A$252="Intermediate")*(E$10:E$252="Missing"))+0.5*SUMPRODUCT(($A$10:$A$252="Intermediate")*(E$10:E$252="Partial"))</f>
        <v>6</v>
      </c>
      <c r="F4" s="14">
        <f>SUMPRODUCT(($A$10:$A$252="Intermediate")*(F$10:F$252="Missing"))+0.5*SUMPRODUCT(($A$10:$A$252="Intermediate")*(F$10:F$252="Partial"))</f>
        <v>0</v>
      </c>
      <c r="G4" s="11" t="str">
        <f>"Intermediate "&amp;$G$1&amp;"s "&amp;A3</f>
        <v>Intermediate NARRATIVEs Missing</v>
      </c>
    </row>
    <row r="5" spans="1:7" ht="14.1" customHeight="1" thickBot="1">
      <c r="A5" s="12" t="s">
        <v>60</v>
      </c>
      <c r="B5" s="11" t="s">
        <v>61</v>
      </c>
      <c r="C5" s="261"/>
      <c r="D5" s="262"/>
      <c r="E5" s="14">
        <f>SUMPRODUCT(($A$10:$A$252="Intermediate")*(E$10:E$252="Completed"))+SUMPRODUCT(($A$10:$A$252="Intermediate")*(E$10:E$252="Pre-Passed"))+0.5*SUMPRODUCT(($A$10:$A$252="Intermediate")*(E$10:E$252="Partial"))</f>
        <v>0</v>
      </c>
      <c r="F5" s="14">
        <f>SUMPRODUCT(($A$10:$A$252="Intermediate")*(F$10:F$252="Completed"))+SUMPRODUCT(($A$10:$A$252="Intermediate")*(F$10:F$252="Pre-Passed"))+0.5*SUMPRODUCT(($A$10:$A$252="Intermediate")*(F$10:F$252="Partial"))</f>
        <v>0</v>
      </c>
      <c r="G5" s="11" t="str">
        <f>"Intermediate "&amp;$G$1&amp;"s "&amp;A5</f>
        <v>Intermediate NARRATIVEs Completed</v>
      </c>
    </row>
    <row r="6" spans="1:7" ht="14.1" customHeight="1" thickBot="1">
      <c r="A6" s="12" t="s">
        <v>62</v>
      </c>
      <c r="B6" s="11" t="s">
        <v>468</v>
      </c>
      <c r="C6" s="261"/>
      <c r="D6" s="262"/>
      <c r="E6" s="14">
        <f>SUMPRODUCT(($A$10:$A$252="Advanced")*(E$10:E$252="Missing"))+0.5*SUMPRODUCT(($A$10:$A$252="Advanced")*(E$10:E$252="Partial"))</f>
        <v>9</v>
      </c>
      <c r="F6" s="14">
        <f>SUMPRODUCT(($A$10:$A$252="Advanced")*(F$10:F$252="Missing"))+0.5*SUMPRODUCT(($A$10:$A$252="Advanced")*(F$10:F$252="Partial"))</f>
        <v>0</v>
      </c>
      <c r="G6" s="11" t="str">
        <f>"Advanced "&amp;$G$1&amp;"s "&amp;A3</f>
        <v>Advanced NARRATIVEs Missing</v>
      </c>
    </row>
    <row r="7" spans="1:7" ht="14.1" customHeight="1" thickBot="1">
      <c r="A7" s="10" t="s">
        <v>63</v>
      </c>
      <c r="B7" s="11" t="s">
        <v>64</v>
      </c>
      <c r="C7" s="261"/>
      <c r="D7" s="262"/>
      <c r="E7" s="14">
        <f>SUMPRODUCT(($A$10:$A$252="Advanced")*(E$10:E$252="Completed"))+SUMPRODUCT(($A$10:$A$252="Advanced")*(E$10:E$252="Pre-Passed"))+0.5*SUMPRODUCT(($A$10:$A$252="Advanced")*(E$10:E$252="Partial"))</f>
        <v>0</v>
      </c>
      <c r="F7" s="14">
        <f>SUMPRODUCT(($A$10:$A$252="Advanced")*(F$10:F$252="Completed"))+SUMPRODUCT(($A$10:$A$252="Advanced")*(F$10:F$252="Pre-Passed"))+0.5*SUMPRODUCT(($A$10:$A$252="Advanced")*(F$10:F$252="Partial"))</f>
        <v>0</v>
      </c>
      <c r="G7" s="11" t="str">
        <f>"Advanced "&amp;$G$1&amp;"s "&amp;A5</f>
        <v>Advanced NARRATIVEs Completed</v>
      </c>
    </row>
    <row r="8" spans="1:7" ht="14.1" customHeight="1" thickBot="1">
      <c r="A8" s="265" t="s">
        <v>642</v>
      </c>
      <c r="B8" s="266"/>
      <c r="C8" s="261"/>
      <c r="D8" s="262"/>
      <c r="E8" s="14">
        <f>SUMPRODUCT(($A$10:$A$252="Professional")*(E$10:E$252="Completed"))+SUMPRODUCT(($A$10:$A$252="Professional")*(E$10:E$252="Pre-Passed"))+0.5*SUMPRODUCT(($A$10:$A$252="Professional")*(E$10:E$252="Partial"))</f>
        <v>0</v>
      </c>
      <c r="F8" s="14">
        <f>SUMPRODUCT(($A$10:$A$252="Professional")*(F$10:F$252="Completed"))+SUMPRODUCT(($A$10:$A$252="Professional")*(F$10:F$252="Pre-Passed"))+0.5*SUMPRODUCT(($A$10:$A$252="Professional")*(F$10:F$252="Partial"))</f>
        <v>0</v>
      </c>
      <c r="G8" s="11" t="str">
        <f>"Professional "&amp;$G$1&amp;"s "&amp;A5</f>
        <v>Professional NARRATIVEs Completed</v>
      </c>
    </row>
    <row r="9" spans="1:7" ht="14.1" customHeight="1" thickBot="1">
      <c r="A9" s="267" t="s">
        <v>643</v>
      </c>
      <c r="B9" s="268"/>
      <c r="C9" s="263"/>
      <c r="D9" s="264"/>
      <c r="E9" s="14">
        <f>SUMPRODUCT(($A$10:$A$244="Exceptional")*(E$10:E$244="Completed"))+SUMPRODUCT(($A$10:$A$244="Exceptional")*(E$10:E$244="Pre-Passed"))+0.5*SUMPRODUCT(($A$10:$A$244="Exceptional")*(E$10:E$244="Partial"))</f>
        <v>0</v>
      </c>
      <c r="F9" s="14">
        <f>SUMPRODUCT(($A$10:$A$244="Exceptional")*(F$10:F$244="Completed"))+SUMPRODUCT(($A$10:$A$244="Exceptional")*(F$10:F$244="Pre-Passed"))+0.5*SUMPRODUCT(($A$10:$A$244="Exceptional")*(F$10:F$244="Partial"))</f>
        <v>0</v>
      </c>
      <c r="G9" s="11" t="str">
        <f>"Exceptional "&amp;$G$1&amp;"s "&amp;A5</f>
        <v>Exceptional NARRATIVEs Completed</v>
      </c>
    </row>
    <row r="10" spans="1:7" ht="14.1" customHeight="1" thickBot="1">
      <c r="A10" s="241" t="s">
        <v>947</v>
      </c>
      <c r="B10" s="243"/>
      <c r="C10" s="4" t="s">
        <v>948</v>
      </c>
      <c r="D10" s="4" t="s">
        <v>472</v>
      </c>
      <c r="E10" s="4" t="s">
        <v>66</v>
      </c>
      <c r="F10" s="4" t="s">
        <v>67</v>
      </c>
      <c r="G10" s="4" t="s">
        <v>473</v>
      </c>
    </row>
    <row r="11" spans="1:7" ht="26.25" thickBot="1">
      <c r="A11" s="15" t="s">
        <v>68</v>
      </c>
      <c r="B11" s="11" t="s">
        <v>919</v>
      </c>
      <c r="C11" s="11" t="s">
        <v>949</v>
      </c>
      <c r="D11" s="11"/>
      <c r="E11" s="145" t="s">
        <v>56</v>
      </c>
      <c r="F11" s="4" t="s">
        <v>54</v>
      </c>
      <c r="G11" s="11"/>
    </row>
    <row r="12" spans="1:7" ht="26.25" thickBot="1">
      <c r="A12" s="16" t="s">
        <v>70</v>
      </c>
      <c r="B12" s="11" t="s">
        <v>920</v>
      </c>
      <c r="C12" s="11" t="s">
        <v>950</v>
      </c>
      <c r="D12" s="11"/>
      <c r="E12" s="145" t="s">
        <v>56</v>
      </c>
      <c r="F12" s="4" t="s">
        <v>54</v>
      </c>
      <c r="G12" s="11"/>
    </row>
    <row r="13" spans="1:7" ht="16.5" thickBot="1">
      <c r="A13" s="16" t="s">
        <v>70</v>
      </c>
      <c r="B13" s="11" t="s">
        <v>923</v>
      </c>
      <c r="C13" s="11" t="s">
        <v>924</v>
      </c>
      <c r="D13" s="11"/>
      <c r="E13" s="145" t="s">
        <v>56</v>
      </c>
      <c r="F13" s="4" t="s">
        <v>54</v>
      </c>
      <c r="G13" s="11"/>
    </row>
    <row r="14" spans="1:7" ht="26.25" thickBot="1">
      <c r="A14" s="17" t="s">
        <v>72</v>
      </c>
      <c r="B14" s="11" t="s">
        <v>922</v>
      </c>
      <c r="C14" s="11" t="s">
        <v>951</v>
      </c>
      <c r="D14" s="11"/>
      <c r="E14" s="145" t="s">
        <v>56</v>
      </c>
      <c r="F14" s="4" t="s">
        <v>54</v>
      </c>
      <c r="G14" s="11"/>
    </row>
    <row r="15" spans="1:7" ht="16.5" thickBot="1">
      <c r="A15" s="17" t="s">
        <v>72</v>
      </c>
      <c r="B15" s="11" t="s">
        <v>925</v>
      </c>
      <c r="C15" s="11" t="s">
        <v>926</v>
      </c>
      <c r="D15" s="11"/>
      <c r="E15" s="146" t="s">
        <v>56</v>
      </c>
      <c r="F15" s="4" t="s">
        <v>54</v>
      </c>
      <c r="G15" s="11"/>
    </row>
    <row r="16" spans="1:7" ht="16.5" thickBot="1">
      <c r="A16" s="17" t="s">
        <v>469</v>
      </c>
      <c r="B16" s="11" t="s">
        <v>927</v>
      </c>
      <c r="C16" s="11" t="s">
        <v>928</v>
      </c>
      <c r="D16" s="11"/>
      <c r="E16" s="146" t="s">
        <v>56</v>
      </c>
      <c r="F16" s="4" t="s">
        <v>54</v>
      </c>
      <c r="G16" s="11"/>
    </row>
    <row r="17" spans="1:7" ht="14.1" customHeight="1" thickBot="1">
      <c r="A17" s="241" t="s">
        <v>226</v>
      </c>
      <c r="B17" s="243"/>
      <c r="C17" s="4" t="s">
        <v>65</v>
      </c>
      <c r="D17" s="4" t="s">
        <v>472</v>
      </c>
      <c r="E17" s="4" t="s">
        <v>66</v>
      </c>
      <c r="F17" s="4" t="s">
        <v>67</v>
      </c>
      <c r="G17" s="4" t="s">
        <v>473</v>
      </c>
    </row>
    <row r="18" spans="1:7" ht="16.5" thickBot="1">
      <c r="A18" s="100" t="s">
        <v>70</v>
      </c>
      <c r="B18" s="11" t="s">
        <v>227</v>
      </c>
      <c r="C18" s="11" t="s">
        <v>228</v>
      </c>
      <c r="D18" s="11"/>
      <c r="E18" s="145" t="s">
        <v>56</v>
      </c>
      <c r="F18" s="4" t="s">
        <v>54</v>
      </c>
      <c r="G18" s="11"/>
    </row>
    <row r="19" spans="1:7" ht="16.5" thickBot="1">
      <c r="A19" s="29" t="s">
        <v>80</v>
      </c>
      <c r="B19" s="11" t="s">
        <v>229</v>
      </c>
      <c r="C19" s="11" t="s">
        <v>230</v>
      </c>
      <c r="D19" s="11"/>
      <c r="E19" s="145" t="s">
        <v>56</v>
      </c>
      <c r="F19" s="4" t="s">
        <v>54</v>
      </c>
      <c r="G19" s="11"/>
    </row>
    <row r="20" spans="1:7" ht="16.5" thickBot="1">
      <c r="A20" s="30" t="s">
        <v>72</v>
      </c>
      <c r="B20" s="11" t="s">
        <v>476</v>
      </c>
      <c r="C20" s="11" t="s">
        <v>477</v>
      </c>
      <c r="D20" s="11"/>
      <c r="E20" s="146" t="s">
        <v>56</v>
      </c>
      <c r="F20" s="4" t="s">
        <v>54</v>
      </c>
      <c r="G20" s="11"/>
    </row>
    <row r="21" spans="1:7" ht="16.5" thickBot="1">
      <c r="A21" s="31" t="s">
        <v>96</v>
      </c>
      <c r="B21" s="11" t="s">
        <v>231</v>
      </c>
      <c r="C21" s="11" t="s">
        <v>232</v>
      </c>
      <c r="D21" s="11"/>
      <c r="E21" s="146" t="s">
        <v>56</v>
      </c>
      <c r="F21" s="4" t="s">
        <v>54</v>
      </c>
      <c r="G21" s="11"/>
    </row>
    <row r="22" spans="1:7" ht="14.1" customHeight="1" thickBot="1">
      <c r="A22" s="241" t="s">
        <v>233</v>
      </c>
      <c r="B22" s="243"/>
      <c r="C22" s="4" t="s">
        <v>764</v>
      </c>
      <c r="D22" s="4" t="s">
        <v>472</v>
      </c>
      <c r="E22" s="4" t="s">
        <v>66</v>
      </c>
      <c r="F22" s="4" t="s">
        <v>67</v>
      </c>
      <c r="G22" s="4" t="s">
        <v>473</v>
      </c>
    </row>
    <row r="23" spans="1:7" ht="16.5" thickBot="1">
      <c r="A23" s="100" t="s">
        <v>70</v>
      </c>
      <c r="B23" s="11" t="s">
        <v>234</v>
      </c>
      <c r="C23" s="13" t="s">
        <v>235</v>
      </c>
      <c r="D23" s="13"/>
      <c r="E23" s="145" t="s">
        <v>56</v>
      </c>
      <c r="F23" s="4" t="s">
        <v>54</v>
      </c>
      <c r="G23" s="11"/>
    </row>
    <row r="24" spans="1:7" ht="16.5" thickBot="1">
      <c r="A24" s="29" t="s">
        <v>80</v>
      </c>
      <c r="B24" s="11" t="s">
        <v>236</v>
      </c>
      <c r="C24" s="13" t="s">
        <v>763</v>
      </c>
      <c r="D24" s="13"/>
      <c r="E24" s="145" t="s">
        <v>56</v>
      </c>
      <c r="F24" s="4" t="s">
        <v>54</v>
      </c>
      <c r="G24" s="11"/>
    </row>
    <row r="25" spans="1:7" ht="16.5" thickBot="1">
      <c r="A25" s="30" t="s">
        <v>72</v>
      </c>
      <c r="B25" s="11" t="s">
        <v>237</v>
      </c>
      <c r="C25" s="13" t="s">
        <v>238</v>
      </c>
      <c r="D25" s="13"/>
      <c r="E25" s="145" t="s">
        <v>56</v>
      </c>
      <c r="F25" s="4" t="s">
        <v>54</v>
      </c>
      <c r="G25" s="11"/>
    </row>
    <row r="26" spans="1:7" ht="16.5" thickBot="1">
      <c r="A26" s="31" t="s">
        <v>96</v>
      </c>
      <c r="B26" s="11" t="s">
        <v>239</v>
      </c>
      <c r="C26" s="13" t="s">
        <v>766</v>
      </c>
      <c r="D26" s="13"/>
      <c r="E26" s="146" t="s">
        <v>56</v>
      </c>
      <c r="F26" s="4" t="s">
        <v>54</v>
      </c>
      <c r="G26" s="11"/>
    </row>
    <row r="27" spans="1:7" ht="16.5" thickBot="1">
      <c r="A27" s="32" t="s">
        <v>469</v>
      </c>
      <c r="B27" s="11" t="s">
        <v>240</v>
      </c>
      <c r="C27" s="13" t="s">
        <v>767</v>
      </c>
      <c r="D27" s="13"/>
      <c r="E27" s="146" t="s">
        <v>56</v>
      </c>
      <c r="F27" s="4" t="s">
        <v>54</v>
      </c>
      <c r="G27" s="11"/>
    </row>
    <row r="28" spans="1:7" ht="14.1" customHeight="1" thickBot="1">
      <c r="A28" s="241" t="s">
        <v>768</v>
      </c>
      <c r="B28" s="243"/>
      <c r="C28" s="4" t="s">
        <v>65</v>
      </c>
      <c r="D28" s="4" t="s">
        <v>472</v>
      </c>
      <c r="E28" s="4" t="s">
        <v>66</v>
      </c>
      <c r="F28" s="4" t="s">
        <v>67</v>
      </c>
      <c r="G28" s="4" t="s">
        <v>473</v>
      </c>
    </row>
    <row r="29" spans="1:7" ht="16.5" thickBot="1">
      <c r="A29" s="100" t="s">
        <v>70</v>
      </c>
      <c r="B29" s="11" t="s">
        <v>769</v>
      </c>
      <c r="C29" s="13" t="s">
        <v>775</v>
      </c>
      <c r="D29" s="13"/>
      <c r="E29" s="145" t="s">
        <v>56</v>
      </c>
      <c r="F29" s="4" t="s">
        <v>54</v>
      </c>
      <c r="G29" s="11"/>
    </row>
    <row r="30" spans="1:7" ht="17.100000000000001" customHeight="1" thickBot="1">
      <c r="A30" s="29" t="s">
        <v>80</v>
      </c>
      <c r="B30" s="11" t="s">
        <v>770</v>
      </c>
      <c r="C30" s="13" t="s">
        <v>776</v>
      </c>
      <c r="D30" s="13"/>
      <c r="E30" s="145" t="s">
        <v>56</v>
      </c>
      <c r="F30" s="4" t="s">
        <v>54</v>
      </c>
      <c r="G30" s="11"/>
    </row>
    <row r="31" spans="1:7" ht="16.5" thickBot="1">
      <c r="A31" s="30" t="s">
        <v>72</v>
      </c>
      <c r="B31" s="11" t="s">
        <v>771</v>
      </c>
      <c r="C31" s="13" t="s">
        <v>777</v>
      </c>
      <c r="D31" s="13"/>
      <c r="E31" s="145" t="s">
        <v>56</v>
      </c>
      <c r="F31" s="4" t="s">
        <v>54</v>
      </c>
      <c r="G31" s="11"/>
    </row>
    <row r="32" spans="1:7" ht="16.5" thickBot="1">
      <c r="A32" s="31" t="s">
        <v>96</v>
      </c>
      <c r="B32" s="11" t="s">
        <v>772</v>
      </c>
      <c r="C32" s="13" t="s">
        <v>778</v>
      </c>
      <c r="D32" s="13"/>
      <c r="E32" s="145" t="s">
        <v>56</v>
      </c>
      <c r="F32" s="4" t="s">
        <v>54</v>
      </c>
      <c r="G32" s="11"/>
    </row>
    <row r="33" spans="1:7" ht="16.5" thickBot="1">
      <c r="A33" s="32" t="s">
        <v>469</v>
      </c>
      <c r="B33" s="11" t="s">
        <v>773</v>
      </c>
      <c r="C33" s="11" t="s">
        <v>779</v>
      </c>
      <c r="D33" s="11"/>
      <c r="E33" s="146" t="s">
        <v>56</v>
      </c>
      <c r="F33" s="4" t="s">
        <v>54</v>
      </c>
      <c r="G33" s="11"/>
    </row>
    <row r="34" spans="1:7" ht="16.5" thickBot="1">
      <c r="A34" s="32" t="s">
        <v>469</v>
      </c>
      <c r="B34" s="11" t="s">
        <v>774</v>
      </c>
      <c r="C34" s="13" t="s">
        <v>780</v>
      </c>
      <c r="D34" s="13"/>
      <c r="E34" s="146" t="s">
        <v>56</v>
      </c>
      <c r="F34" s="4" t="s">
        <v>54</v>
      </c>
      <c r="G34" s="11"/>
    </row>
    <row r="35" spans="1:7" ht="14.1" customHeight="1" thickBot="1">
      <c r="A35" s="241" t="s">
        <v>241</v>
      </c>
      <c r="B35" s="243"/>
      <c r="C35" s="4" t="s">
        <v>765</v>
      </c>
      <c r="D35" s="4" t="s">
        <v>472</v>
      </c>
      <c r="E35" s="4" t="s">
        <v>66</v>
      </c>
      <c r="F35" s="4" t="s">
        <v>67</v>
      </c>
      <c r="G35" s="4" t="s">
        <v>473</v>
      </c>
    </row>
    <row r="36" spans="1:7" ht="16.5" thickBot="1">
      <c r="A36" s="100" t="s">
        <v>70</v>
      </c>
      <c r="B36" s="11" t="s">
        <v>242</v>
      </c>
      <c r="C36" s="13" t="s">
        <v>243</v>
      </c>
      <c r="D36" s="13"/>
      <c r="E36" s="145" t="s">
        <v>56</v>
      </c>
      <c r="F36" s="4" t="s">
        <v>54</v>
      </c>
      <c r="G36" s="11"/>
    </row>
    <row r="37" spans="1:7" ht="16.5" thickBot="1">
      <c r="A37" s="29" t="s">
        <v>80</v>
      </c>
      <c r="B37" s="11" t="s">
        <v>244</v>
      </c>
      <c r="C37" s="11" t="s">
        <v>245</v>
      </c>
      <c r="D37" s="11"/>
      <c r="E37" s="145" t="s">
        <v>56</v>
      </c>
      <c r="F37" s="4" t="s">
        <v>54</v>
      </c>
      <c r="G37" s="11"/>
    </row>
    <row r="38" spans="1:7" ht="16.5" thickBot="1">
      <c r="A38" s="30" t="s">
        <v>72</v>
      </c>
      <c r="B38" s="11" t="s">
        <v>246</v>
      </c>
      <c r="C38" s="13" t="s">
        <v>247</v>
      </c>
      <c r="D38" s="13"/>
      <c r="E38" s="146" t="s">
        <v>56</v>
      </c>
      <c r="F38" s="4" t="s">
        <v>54</v>
      </c>
      <c r="G38" s="11"/>
    </row>
    <row r="39" spans="1:7" ht="16.5" thickBot="1">
      <c r="A39" s="31" t="s">
        <v>96</v>
      </c>
      <c r="B39" s="11" t="s">
        <v>248</v>
      </c>
      <c r="C39" s="13" t="s">
        <v>249</v>
      </c>
      <c r="D39" s="13"/>
      <c r="E39" s="145" t="s">
        <v>56</v>
      </c>
      <c r="F39" s="4" t="s">
        <v>54</v>
      </c>
      <c r="G39" s="11"/>
    </row>
    <row r="40" spans="1:7" ht="16.5" thickBot="1">
      <c r="A40" s="32" t="s">
        <v>469</v>
      </c>
      <c r="B40" s="11" t="s">
        <v>250</v>
      </c>
      <c r="C40" s="11" t="s">
        <v>251</v>
      </c>
      <c r="D40" s="11"/>
      <c r="E40" s="145" t="s">
        <v>56</v>
      </c>
      <c r="F40" s="4" t="s">
        <v>54</v>
      </c>
      <c r="G40" s="11"/>
    </row>
    <row r="41" spans="1:7" ht="16.5" thickBot="1">
      <c r="A41" s="32" t="s">
        <v>469</v>
      </c>
      <c r="B41" s="11" t="s">
        <v>252</v>
      </c>
      <c r="C41" s="11" t="s">
        <v>253</v>
      </c>
      <c r="D41" s="11"/>
      <c r="E41" s="146" t="s">
        <v>56</v>
      </c>
      <c r="F41" s="4" t="s">
        <v>54</v>
      </c>
      <c r="G41" s="11"/>
    </row>
    <row r="42" spans="1:7" ht="16.5" thickBot="1">
      <c r="A42" s="32" t="s">
        <v>469</v>
      </c>
      <c r="B42" s="11" t="s">
        <v>254</v>
      </c>
      <c r="C42" s="11" t="s">
        <v>255</v>
      </c>
      <c r="D42" s="11"/>
      <c r="E42" s="146" t="s">
        <v>56</v>
      </c>
      <c r="F42" s="4" t="s">
        <v>54</v>
      </c>
      <c r="G42" s="11"/>
    </row>
    <row r="43" spans="1:7" ht="14.1" customHeight="1" thickBot="1">
      <c r="A43" s="241" t="s">
        <v>781</v>
      </c>
      <c r="B43" s="243"/>
      <c r="C43" s="4" t="s">
        <v>441</v>
      </c>
      <c r="D43" s="4" t="s">
        <v>472</v>
      </c>
      <c r="E43" s="4" t="s">
        <v>66</v>
      </c>
      <c r="F43" s="4" t="s">
        <v>67</v>
      </c>
      <c r="G43" s="4" t="s">
        <v>473</v>
      </c>
    </row>
    <row r="44" spans="1:7" ht="15.95" customHeight="1" thickBot="1">
      <c r="A44" s="100" t="s">
        <v>70</v>
      </c>
      <c r="B44" s="11" t="s">
        <v>782</v>
      </c>
      <c r="C44" s="13" t="s">
        <v>256</v>
      </c>
      <c r="D44" s="13"/>
      <c r="E44" s="145" t="s">
        <v>56</v>
      </c>
      <c r="F44" s="4" t="s">
        <v>54</v>
      </c>
      <c r="G44" s="11"/>
    </row>
    <row r="45" spans="1:7" ht="16.5" thickBot="1">
      <c r="A45" s="29" t="s">
        <v>80</v>
      </c>
      <c r="B45" s="11" t="s">
        <v>783</v>
      </c>
      <c r="C45" s="13" t="s">
        <v>257</v>
      </c>
      <c r="D45" s="13"/>
      <c r="E45" s="145" t="s">
        <v>56</v>
      </c>
      <c r="F45" s="4" t="s">
        <v>54</v>
      </c>
      <c r="G45" s="11"/>
    </row>
    <row r="46" spans="1:7" ht="16.5" thickBot="1">
      <c r="A46" s="30" t="s">
        <v>72</v>
      </c>
      <c r="B46" s="11" t="s">
        <v>784</v>
      </c>
      <c r="C46" s="13" t="s">
        <v>258</v>
      </c>
      <c r="D46" s="13"/>
      <c r="E46" s="145" t="s">
        <v>56</v>
      </c>
      <c r="F46" s="4" t="s">
        <v>54</v>
      </c>
      <c r="G46" s="11"/>
    </row>
    <row r="47" spans="1:7" ht="16.5" thickBot="1">
      <c r="A47" s="31" t="s">
        <v>96</v>
      </c>
      <c r="B47" s="11" t="s">
        <v>785</v>
      </c>
      <c r="C47" s="13" t="s">
        <v>259</v>
      </c>
      <c r="D47" s="13"/>
      <c r="E47" s="145" t="s">
        <v>56</v>
      </c>
      <c r="F47" s="4" t="s">
        <v>54</v>
      </c>
      <c r="G47" s="11"/>
    </row>
    <row r="48" spans="1:7" ht="16.5" thickBot="1">
      <c r="A48" s="31" t="s">
        <v>96</v>
      </c>
      <c r="B48" s="11" t="s">
        <v>786</v>
      </c>
      <c r="C48" s="11" t="s">
        <v>260</v>
      </c>
      <c r="D48" s="11"/>
      <c r="E48" s="146" t="s">
        <v>56</v>
      </c>
      <c r="F48" s="4" t="s">
        <v>54</v>
      </c>
      <c r="G48" s="11"/>
    </row>
    <row r="49" spans="1:7" ht="16.5" thickBot="1">
      <c r="A49" s="32" t="s">
        <v>469</v>
      </c>
      <c r="B49" s="11" t="s">
        <v>787</v>
      </c>
      <c r="C49" s="13" t="s">
        <v>261</v>
      </c>
      <c r="D49" s="13"/>
      <c r="E49" s="146" t="s">
        <v>56</v>
      </c>
      <c r="F49" s="4" t="s">
        <v>54</v>
      </c>
      <c r="G49" s="11"/>
    </row>
    <row r="50" spans="1:7" ht="14.1" customHeight="1" thickBot="1">
      <c r="A50" s="241" t="s">
        <v>262</v>
      </c>
      <c r="B50" s="243"/>
      <c r="C50" s="4" t="s">
        <v>65</v>
      </c>
      <c r="D50" s="4" t="s">
        <v>472</v>
      </c>
      <c r="E50" s="4" t="s">
        <v>66</v>
      </c>
      <c r="F50" s="4" t="s">
        <v>67</v>
      </c>
      <c r="G50" s="4" t="s">
        <v>473</v>
      </c>
    </row>
    <row r="51" spans="1:7" ht="14.1" customHeight="1" thickBot="1">
      <c r="A51" s="100" t="s">
        <v>70</v>
      </c>
      <c r="B51" s="11" t="s">
        <v>263</v>
      </c>
      <c r="C51" s="13" t="s">
        <v>264</v>
      </c>
      <c r="D51" s="13"/>
      <c r="E51" s="145" t="s">
        <v>56</v>
      </c>
      <c r="F51" s="4" t="s">
        <v>54</v>
      </c>
      <c r="G51" s="11"/>
    </row>
    <row r="52" spans="1:7" ht="16.5" thickBot="1">
      <c r="A52" s="29" t="s">
        <v>80</v>
      </c>
      <c r="B52" s="11" t="s">
        <v>265</v>
      </c>
      <c r="C52" s="13" t="s">
        <v>266</v>
      </c>
      <c r="D52" s="13"/>
      <c r="E52" s="145" t="s">
        <v>56</v>
      </c>
      <c r="F52" s="4" t="s">
        <v>54</v>
      </c>
      <c r="G52" s="11"/>
    </row>
    <row r="53" spans="1:7" ht="16.5" thickBot="1">
      <c r="A53" s="30" t="s">
        <v>72</v>
      </c>
      <c r="B53" s="11" t="s">
        <v>267</v>
      </c>
      <c r="C53" s="13" t="s">
        <v>268</v>
      </c>
      <c r="D53" s="13"/>
      <c r="E53" s="146" t="s">
        <v>56</v>
      </c>
      <c r="F53" s="4" t="s">
        <v>54</v>
      </c>
      <c r="G53" s="11"/>
    </row>
    <row r="54" spans="1:7" ht="16.5" thickBot="1">
      <c r="A54" s="30" t="s">
        <v>72</v>
      </c>
      <c r="B54" s="11" t="s">
        <v>696</v>
      </c>
      <c r="C54" s="13" t="s">
        <v>697</v>
      </c>
      <c r="D54" s="13"/>
      <c r="E54" s="146" t="s">
        <v>56</v>
      </c>
      <c r="F54" s="4" t="s">
        <v>54</v>
      </c>
      <c r="G54" s="11"/>
    </row>
    <row r="55" spans="1:7" ht="14.1" customHeight="1" thickBot="1">
      <c r="A55" s="31" t="s">
        <v>96</v>
      </c>
      <c r="B55" s="11" t="s">
        <v>269</v>
      </c>
      <c r="C55" s="13" t="s">
        <v>270</v>
      </c>
      <c r="D55" s="13"/>
      <c r="E55" s="145" t="s">
        <v>56</v>
      </c>
      <c r="F55" s="4" t="s">
        <v>54</v>
      </c>
      <c r="G55" s="11"/>
    </row>
    <row r="56" spans="1:7" ht="16.5" thickBot="1">
      <c r="A56" s="31" t="s">
        <v>96</v>
      </c>
      <c r="B56" s="11" t="s">
        <v>698</v>
      </c>
      <c r="C56" s="13" t="s">
        <v>699</v>
      </c>
      <c r="D56" s="13"/>
      <c r="E56" s="145" t="s">
        <v>56</v>
      </c>
      <c r="F56" s="4" t="s">
        <v>54</v>
      </c>
      <c r="G56" s="11"/>
    </row>
    <row r="57" spans="1:7" ht="16.5" thickBot="1">
      <c r="A57" s="32" t="s">
        <v>469</v>
      </c>
      <c r="B57" s="11" t="s">
        <v>271</v>
      </c>
      <c r="C57" s="11" t="s">
        <v>272</v>
      </c>
      <c r="D57" s="11"/>
      <c r="E57" s="145" t="s">
        <v>56</v>
      </c>
      <c r="F57" s="4" t="s">
        <v>54</v>
      </c>
      <c r="G57" s="11"/>
    </row>
    <row r="58" spans="1:7" ht="16.5" thickBot="1">
      <c r="A58" s="32" t="s">
        <v>469</v>
      </c>
      <c r="B58" s="11" t="s">
        <v>273</v>
      </c>
      <c r="C58" s="11" t="s">
        <v>274</v>
      </c>
      <c r="D58" s="11"/>
      <c r="E58" s="146" t="s">
        <v>56</v>
      </c>
      <c r="F58" s="4" t="s">
        <v>54</v>
      </c>
      <c r="G58" s="11"/>
    </row>
    <row r="59" spans="1:7" ht="16.5" thickBot="1">
      <c r="A59" s="32" t="s">
        <v>469</v>
      </c>
      <c r="B59" s="11" t="s">
        <v>275</v>
      </c>
      <c r="C59" s="11" t="s">
        <v>276</v>
      </c>
      <c r="D59" s="11"/>
      <c r="E59" s="146" t="s">
        <v>56</v>
      </c>
      <c r="F59" s="4" t="s">
        <v>54</v>
      </c>
      <c r="G59" s="11"/>
    </row>
    <row r="60" spans="1:7" s="7" customFormat="1" ht="14.1" customHeight="1"/>
    <row r="61" spans="1:7" s="7" customFormat="1" ht="15.75"/>
    <row r="62" spans="1:7" s="7" customFormat="1" ht="15.75"/>
    <row r="63" spans="1:7" s="7" customFormat="1" ht="15.75"/>
    <row r="64" spans="1:7" s="7" customFormat="1" ht="15.75"/>
    <row r="65" s="7" customFormat="1" ht="15.75"/>
    <row r="66" s="7" customFormat="1" ht="15.75"/>
    <row r="67" s="7" customFormat="1" ht="15.75"/>
    <row r="68" s="7" customFormat="1" ht="15.75"/>
    <row r="69" s="7" customFormat="1" ht="14.1" customHeight="1"/>
    <row r="70" s="7" customFormat="1" ht="15.75"/>
    <row r="71" s="7" customFormat="1" ht="15.75"/>
    <row r="72" s="7" customFormat="1" ht="15.75"/>
    <row r="73" s="7" customFormat="1" ht="15.75"/>
    <row r="74" s="7" customFormat="1" ht="15.75"/>
    <row r="75" s="7" customFormat="1" ht="14.1" customHeight="1"/>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4.1" customHeight="1"/>
    <row r="116" s="7" customFormat="1" ht="15.75"/>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5.75"/>
    <row r="126" s="7" customFormat="1" ht="15.75"/>
    <row r="127" s="7" customFormat="1" ht="15.75"/>
    <row r="128" s="7" customFormat="1" ht="15.75"/>
  </sheetData>
  <mergeCells count="10">
    <mergeCell ref="C2:D9"/>
    <mergeCell ref="A35:B35"/>
    <mergeCell ref="A43:B43"/>
    <mergeCell ref="A50:B50"/>
    <mergeCell ref="A10:B10"/>
    <mergeCell ref="A22:B22"/>
    <mergeCell ref="A28:B28"/>
    <mergeCell ref="A8:B8"/>
    <mergeCell ref="A9:B9"/>
    <mergeCell ref="A17:B17"/>
  </mergeCells>
  <conditionalFormatting sqref="A129:A253">
    <cfRule type="beginsWith" dxfId="221" priority="534" stopIfTrue="1" operator="beginsWith" text="Exceptional">
      <formula>LEFT(A129,LEN("Exceptional"))="Exceptional"</formula>
    </cfRule>
    <cfRule type="beginsWith" dxfId="220" priority="535" stopIfTrue="1" operator="beginsWith" text="Professional">
      <formula>LEFT(A129,LEN("Professional"))="Professional"</formula>
    </cfRule>
    <cfRule type="beginsWith" dxfId="219" priority="536" stopIfTrue="1" operator="beginsWith" text="Advanced">
      <formula>LEFT(A129,LEN("Advanced"))="Advanced"</formula>
    </cfRule>
    <cfRule type="beginsWith" dxfId="218" priority="537" stopIfTrue="1" operator="beginsWith" text="Intermediate">
      <formula>LEFT(A129,LEN("Intermediate"))="Intermediate"</formula>
    </cfRule>
    <cfRule type="beginsWith" dxfId="217" priority="538" stopIfTrue="1" operator="beginsWith" text="Basic">
      <formula>LEFT(A129,LEN("Basic"))="Basic"</formula>
    </cfRule>
    <cfRule type="beginsWith" dxfId="216" priority="539" stopIfTrue="1" operator="beginsWith" text="Required">
      <formula>LEFT(A129,LEN("Required"))="Required"</formula>
    </cfRule>
    <cfRule type="notContainsBlanks" dxfId="215" priority="540" stopIfTrue="1">
      <formula>LEN(TRIM(A129))&gt;0</formula>
    </cfRule>
  </conditionalFormatting>
  <conditionalFormatting sqref="E129:F253 F18:F19 F21 F55:F59">
    <cfRule type="beginsWith" dxfId="214" priority="527" stopIfTrue="1" operator="beginsWith" text="Not Applicable">
      <formula>LEFT(E18,LEN("Not Applicable"))="Not Applicable"</formula>
    </cfRule>
    <cfRule type="beginsWith" dxfId="213" priority="528" stopIfTrue="1" operator="beginsWith" text="Waived">
      <formula>LEFT(E18,LEN("Waived"))="Waived"</formula>
    </cfRule>
    <cfRule type="beginsWith" dxfId="212" priority="529" stopIfTrue="1" operator="beginsWith" text="Pre-Passed">
      <formula>LEFT(E18,LEN("Pre-Passed"))="Pre-Passed"</formula>
    </cfRule>
    <cfRule type="beginsWith" dxfId="211" priority="530" stopIfTrue="1" operator="beginsWith" text="Completed">
      <formula>LEFT(E18,LEN("Completed"))="Completed"</formula>
    </cfRule>
    <cfRule type="beginsWith" dxfId="210" priority="531" stopIfTrue="1" operator="beginsWith" text="Partial">
      <formula>LEFT(E18,LEN("Partial"))="Partial"</formula>
    </cfRule>
    <cfRule type="beginsWith" dxfId="209" priority="532" stopIfTrue="1" operator="beginsWith" text="Missing">
      <formula>LEFT(E18,LEN("Missing"))="Missing"</formula>
    </cfRule>
    <cfRule type="beginsWith" dxfId="208" priority="533" stopIfTrue="1" operator="beginsWith" text="Untested">
      <formula>LEFT(E18,LEN("Untested"))="Untested"</formula>
    </cfRule>
    <cfRule type="notContainsBlanks" dxfId="207" priority="541" stopIfTrue="1">
      <formula>LEN(TRIM(E18))&gt;0</formula>
    </cfRule>
  </conditionalFormatting>
  <conditionalFormatting sqref="F23">
    <cfRule type="beginsWith" dxfId="206" priority="335" stopIfTrue="1" operator="beginsWith" text="Not Applicable">
      <formula>LEFT(F23,LEN("Not Applicable"))="Not Applicable"</formula>
    </cfRule>
    <cfRule type="beginsWith" dxfId="205" priority="336" stopIfTrue="1" operator="beginsWith" text="Waived">
      <formula>LEFT(F23,LEN("Waived"))="Waived"</formula>
    </cfRule>
    <cfRule type="beginsWith" dxfId="204" priority="337" stopIfTrue="1" operator="beginsWith" text="Pre-Passed">
      <formula>LEFT(F23,LEN("Pre-Passed"))="Pre-Passed"</formula>
    </cfRule>
    <cfRule type="beginsWith" dxfId="203" priority="338" stopIfTrue="1" operator="beginsWith" text="Completed">
      <formula>LEFT(F23,LEN("Completed"))="Completed"</formula>
    </cfRule>
    <cfRule type="beginsWith" dxfId="202" priority="339" stopIfTrue="1" operator="beginsWith" text="Partial">
      <formula>LEFT(F23,LEN("Partial"))="Partial"</formula>
    </cfRule>
    <cfRule type="beginsWith" dxfId="201" priority="340" stopIfTrue="1" operator="beginsWith" text="Missing">
      <formula>LEFT(F23,LEN("Missing"))="Missing"</formula>
    </cfRule>
    <cfRule type="beginsWith" dxfId="200" priority="341" stopIfTrue="1" operator="beginsWith" text="Untested">
      <formula>LEFT(F23,LEN("Untested"))="Untested"</formula>
    </cfRule>
    <cfRule type="notContainsBlanks" dxfId="199" priority="342" stopIfTrue="1">
      <formula>LEN(TRIM(F23))&gt;0</formula>
    </cfRule>
  </conditionalFormatting>
  <conditionalFormatting sqref="F24:F27">
    <cfRule type="beginsWith" dxfId="198" priority="327" stopIfTrue="1" operator="beginsWith" text="Not Applicable">
      <formula>LEFT(F24,LEN("Not Applicable"))="Not Applicable"</formula>
    </cfRule>
    <cfRule type="beginsWith" dxfId="197" priority="328" stopIfTrue="1" operator="beginsWith" text="Waived">
      <formula>LEFT(F24,LEN("Waived"))="Waived"</formula>
    </cfRule>
    <cfRule type="beginsWith" dxfId="196" priority="329" stopIfTrue="1" operator="beginsWith" text="Pre-Passed">
      <formula>LEFT(F24,LEN("Pre-Passed"))="Pre-Passed"</formula>
    </cfRule>
    <cfRule type="beginsWith" dxfId="195" priority="330" stopIfTrue="1" operator="beginsWith" text="Completed">
      <formula>LEFT(F24,LEN("Completed"))="Completed"</formula>
    </cfRule>
    <cfRule type="beginsWith" dxfId="194" priority="331" stopIfTrue="1" operator="beginsWith" text="Partial">
      <formula>LEFT(F24,LEN("Partial"))="Partial"</formula>
    </cfRule>
    <cfRule type="beginsWith" dxfId="193" priority="332" stopIfTrue="1" operator="beginsWith" text="Missing">
      <formula>LEFT(F24,LEN("Missing"))="Missing"</formula>
    </cfRule>
    <cfRule type="beginsWith" dxfId="192" priority="333" stopIfTrue="1" operator="beginsWith" text="Untested">
      <formula>LEFT(F24,LEN("Untested"))="Untested"</formula>
    </cfRule>
    <cfRule type="notContainsBlanks" dxfId="191" priority="334" stopIfTrue="1">
      <formula>LEN(TRIM(F24))&gt;0</formula>
    </cfRule>
  </conditionalFormatting>
  <conditionalFormatting sqref="F29:F30">
    <cfRule type="beginsWith" dxfId="190" priority="319" stopIfTrue="1" operator="beginsWith" text="Not Applicable">
      <formula>LEFT(F29,LEN("Not Applicable"))="Not Applicable"</formula>
    </cfRule>
    <cfRule type="beginsWith" dxfId="189" priority="320" stopIfTrue="1" operator="beginsWith" text="Waived">
      <formula>LEFT(F29,LEN("Waived"))="Waived"</formula>
    </cfRule>
    <cfRule type="beginsWith" dxfId="188" priority="321" stopIfTrue="1" operator="beginsWith" text="Pre-Passed">
      <formula>LEFT(F29,LEN("Pre-Passed"))="Pre-Passed"</formula>
    </cfRule>
    <cfRule type="beginsWith" dxfId="187" priority="322" stopIfTrue="1" operator="beginsWith" text="Completed">
      <formula>LEFT(F29,LEN("Completed"))="Completed"</formula>
    </cfRule>
    <cfRule type="beginsWith" dxfId="186" priority="323" stopIfTrue="1" operator="beginsWith" text="Partial">
      <formula>LEFT(F29,LEN("Partial"))="Partial"</formula>
    </cfRule>
    <cfRule type="beginsWith" dxfId="185" priority="324" stopIfTrue="1" operator="beginsWith" text="Missing">
      <formula>LEFT(F29,LEN("Missing"))="Missing"</formula>
    </cfRule>
    <cfRule type="beginsWith" dxfId="184" priority="325" stopIfTrue="1" operator="beginsWith" text="Untested">
      <formula>LEFT(F29,LEN("Untested"))="Untested"</formula>
    </cfRule>
    <cfRule type="notContainsBlanks" dxfId="183" priority="326" stopIfTrue="1">
      <formula>LEN(TRIM(F29))&gt;0</formula>
    </cfRule>
  </conditionalFormatting>
  <conditionalFormatting sqref="F31:F34">
    <cfRule type="beginsWith" dxfId="182" priority="311" stopIfTrue="1" operator="beginsWith" text="Not Applicable">
      <formula>LEFT(F31,LEN("Not Applicable"))="Not Applicable"</formula>
    </cfRule>
    <cfRule type="beginsWith" dxfId="181" priority="312" stopIfTrue="1" operator="beginsWith" text="Waived">
      <formula>LEFT(F31,LEN("Waived"))="Waived"</formula>
    </cfRule>
    <cfRule type="beginsWith" dxfId="180" priority="313" stopIfTrue="1" operator="beginsWith" text="Pre-Passed">
      <formula>LEFT(F31,LEN("Pre-Passed"))="Pre-Passed"</formula>
    </cfRule>
    <cfRule type="beginsWith" dxfId="179" priority="314" stopIfTrue="1" operator="beginsWith" text="Completed">
      <formula>LEFT(F31,LEN("Completed"))="Completed"</formula>
    </cfRule>
    <cfRule type="beginsWith" dxfId="178" priority="315" stopIfTrue="1" operator="beginsWith" text="Partial">
      <formula>LEFT(F31,LEN("Partial"))="Partial"</formula>
    </cfRule>
    <cfRule type="beginsWith" dxfId="177" priority="316" stopIfTrue="1" operator="beginsWith" text="Missing">
      <formula>LEFT(F31,LEN("Missing"))="Missing"</formula>
    </cfRule>
    <cfRule type="beginsWith" dxfId="176" priority="317" stopIfTrue="1" operator="beginsWith" text="Untested">
      <formula>LEFT(F31,LEN("Untested"))="Untested"</formula>
    </cfRule>
    <cfRule type="notContainsBlanks" dxfId="175" priority="318" stopIfTrue="1">
      <formula>LEN(TRIM(F31))&gt;0</formula>
    </cfRule>
  </conditionalFormatting>
  <conditionalFormatting sqref="F36:F38">
    <cfRule type="beginsWith" dxfId="174" priority="303" stopIfTrue="1" operator="beginsWith" text="Not Applicable">
      <formula>LEFT(F36,LEN("Not Applicable"))="Not Applicable"</formula>
    </cfRule>
    <cfRule type="beginsWith" dxfId="173" priority="304" stopIfTrue="1" operator="beginsWith" text="Waived">
      <formula>LEFT(F36,LEN("Waived"))="Waived"</formula>
    </cfRule>
    <cfRule type="beginsWith" dxfId="172" priority="305" stopIfTrue="1" operator="beginsWith" text="Pre-Passed">
      <formula>LEFT(F36,LEN("Pre-Passed"))="Pre-Passed"</formula>
    </cfRule>
    <cfRule type="beginsWith" dxfId="171" priority="306" stopIfTrue="1" operator="beginsWith" text="Completed">
      <formula>LEFT(F36,LEN("Completed"))="Completed"</formula>
    </cfRule>
    <cfRule type="beginsWith" dxfId="170" priority="307" stopIfTrue="1" operator="beginsWith" text="Partial">
      <formula>LEFT(F36,LEN("Partial"))="Partial"</formula>
    </cfRule>
    <cfRule type="beginsWith" dxfId="169" priority="308" stopIfTrue="1" operator="beginsWith" text="Missing">
      <formula>LEFT(F36,LEN("Missing"))="Missing"</formula>
    </cfRule>
    <cfRule type="beginsWith" dxfId="168" priority="309" stopIfTrue="1" operator="beginsWith" text="Untested">
      <formula>LEFT(F36,LEN("Untested"))="Untested"</formula>
    </cfRule>
    <cfRule type="notContainsBlanks" dxfId="167" priority="310" stopIfTrue="1">
      <formula>LEN(TRIM(F36))&gt;0</formula>
    </cfRule>
  </conditionalFormatting>
  <conditionalFormatting sqref="F39:F42">
    <cfRule type="beginsWith" dxfId="166" priority="295" stopIfTrue="1" operator="beginsWith" text="Not Applicable">
      <formula>LEFT(F39,LEN("Not Applicable"))="Not Applicable"</formula>
    </cfRule>
    <cfRule type="beginsWith" dxfId="165" priority="296" stopIfTrue="1" operator="beginsWith" text="Waived">
      <formula>LEFT(F39,LEN("Waived"))="Waived"</formula>
    </cfRule>
    <cfRule type="beginsWith" dxfId="164" priority="297" stopIfTrue="1" operator="beginsWith" text="Pre-Passed">
      <formula>LEFT(F39,LEN("Pre-Passed"))="Pre-Passed"</formula>
    </cfRule>
    <cfRule type="beginsWith" dxfId="163" priority="298" stopIfTrue="1" operator="beginsWith" text="Completed">
      <formula>LEFT(F39,LEN("Completed"))="Completed"</formula>
    </cfRule>
    <cfRule type="beginsWith" dxfId="162" priority="299" stopIfTrue="1" operator="beginsWith" text="Partial">
      <formula>LEFT(F39,LEN("Partial"))="Partial"</formula>
    </cfRule>
    <cfRule type="beginsWith" dxfId="161" priority="300" stopIfTrue="1" operator="beginsWith" text="Missing">
      <formula>LEFT(F39,LEN("Missing"))="Missing"</formula>
    </cfRule>
    <cfRule type="beginsWith" dxfId="160" priority="301" stopIfTrue="1" operator="beginsWith" text="Untested">
      <formula>LEFT(F39,LEN("Untested"))="Untested"</formula>
    </cfRule>
    <cfRule type="notContainsBlanks" dxfId="159" priority="302" stopIfTrue="1">
      <formula>LEN(TRIM(F39))&gt;0</formula>
    </cfRule>
  </conditionalFormatting>
  <conditionalFormatting sqref="F44:F45">
    <cfRule type="beginsWith" dxfId="158" priority="287" stopIfTrue="1" operator="beginsWith" text="Not Applicable">
      <formula>LEFT(F44,LEN("Not Applicable"))="Not Applicable"</formula>
    </cfRule>
    <cfRule type="beginsWith" dxfId="157" priority="288" stopIfTrue="1" operator="beginsWith" text="Waived">
      <formula>LEFT(F44,LEN("Waived"))="Waived"</formula>
    </cfRule>
    <cfRule type="beginsWith" dxfId="156" priority="289" stopIfTrue="1" operator="beginsWith" text="Pre-Passed">
      <formula>LEFT(F44,LEN("Pre-Passed"))="Pre-Passed"</formula>
    </cfRule>
    <cfRule type="beginsWith" dxfId="155" priority="290" stopIfTrue="1" operator="beginsWith" text="Completed">
      <formula>LEFT(F44,LEN("Completed"))="Completed"</formula>
    </cfRule>
    <cfRule type="beginsWith" dxfId="154" priority="291" stopIfTrue="1" operator="beginsWith" text="Partial">
      <formula>LEFT(F44,LEN("Partial"))="Partial"</formula>
    </cfRule>
    <cfRule type="beginsWith" dxfId="153" priority="292" stopIfTrue="1" operator="beginsWith" text="Missing">
      <formula>LEFT(F44,LEN("Missing"))="Missing"</formula>
    </cfRule>
    <cfRule type="beginsWith" dxfId="152" priority="293" stopIfTrue="1" operator="beginsWith" text="Untested">
      <formula>LEFT(F44,LEN("Untested"))="Untested"</formula>
    </cfRule>
    <cfRule type="notContainsBlanks" dxfId="151" priority="294" stopIfTrue="1">
      <formula>LEN(TRIM(F44))&gt;0</formula>
    </cfRule>
  </conditionalFormatting>
  <conditionalFormatting sqref="F46:F49">
    <cfRule type="beginsWith" dxfId="150" priority="279" stopIfTrue="1" operator="beginsWith" text="Not Applicable">
      <formula>LEFT(F46,LEN("Not Applicable"))="Not Applicable"</formula>
    </cfRule>
    <cfRule type="beginsWith" dxfId="149" priority="280" stopIfTrue="1" operator="beginsWith" text="Waived">
      <formula>LEFT(F46,LEN("Waived"))="Waived"</formula>
    </cfRule>
    <cfRule type="beginsWith" dxfId="148" priority="281" stopIfTrue="1" operator="beginsWith" text="Pre-Passed">
      <formula>LEFT(F46,LEN("Pre-Passed"))="Pre-Passed"</formula>
    </cfRule>
    <cfRule type="beginsWith" dxfId="147" priority="282" stopIfTrue="1" operator="beginsWith" text="Completed">
      <formula>LEFT(F46,LEN("Completed"))="Completed"</formula>
    </cfRule>
    <cfRule type="beginsWith" dxfId="146" priority="283" stopIfTrue="1" operator="beginsWith" text="Partial">
      <formula>LEFT(F46,LEN("Partial"))="Partial"</formula>
    </cfRule>
    <cfRule type="beginsWith" dxfId="145" priority="284" stopIfTrue="1" operator="beginsWith" text="Missing">
      <formula>LEFT(F46,LEN("Missing"))="Missing"</formula>
    </cfRule>
    <cfRule type="beginsWith" dxfId="144" priority="285" stopIfTrue="1" operator="beginsWith" text="Untested">
      <formula>LEFT(F46,LEN("Untested"))="Untested"</formula>
    </cfRule>
    <cfRule type="notContainsBlanks" dxfId="143" priority="286" stopIfTrue="1">
      <formula>LEN(TRIM(F46))&gt;0</formula>
    </cfRule>
  </conditionalFormatting>
  <conditionalFormatting sqref="F51:F54">
    <cfRule type="beginsWith" dxfId="142" priority="271" stopIfTrue="1" operator="beginsWith" text="Not Applicable">
      <formula>LEFT(F51,LEN("Not Applicable"))="Not Applicable"</formula>
    </cfRule>
    <cfRule type="beginsWith" dxfId="141" priority="272" stopIfTrue="1" operator="beginsWith" text="Waived">
      <formula>LEFT(F51,LEN("Waived"))="Waived"</formula>
    </cfRule>
    <cfRule type="beginsWith" dxfId="140" priority="273" stopIfTrue="1" operator="beginsWith" text="Pre-Passed">
      <formula>LEFT(F51,LEN("Pre-Passed"))="Pre-Passed"</formula>
    </cfRule>
    <cfRule type="beginsWith" dxfId="139" priority="274" stopIfTrue="1" operator="beginsWith" text="Completed">
      <formula>LEFT(F51,LEN("Completed"))="Completed"</formula>
    </cfRule>
    <cfRule type="beginsWith" dxfId="138" priority="275" stopIfTrue="1" operator="beginsWith" text="Partial">
      <formula>LEFT(F51,LEN("Partial"))="Partial"</formula>
    </cfRule>
    <cfRule type="beginsWith" dxfId="137" priority="276" stopIfTrue="1" operator="beginsWith" text="Missing">
      <formula>LEFT(F51,LEN("Missing"))="Missing"</formula>
    </cfRule>
    <cfRule type="beginsWith" dxfId="136" priority="277" stopIfTrue="1" operator="beginsWith" text="Untested">
      <formula>LEFT(F51,LEN("Untested"))="Untested"</formula>
    </cfRule>
    <cfRule type="notContainsBlanks" dxfId="135" priority="278" stopIfTrue="1">
      <formula>LEN(TRIM(F51))&gt;0</formula>
    </cfRule>
  </conditionalFormatting>
  <conditionalFormatting sqref="E35">
    <cfRule type="beginsWith" dxfId="134" priority="151" stopIfTrue="1" operator="beginsWith" text="Not Applicable">
      <formula>LEFT(E35,LEN("Not Applicable"))="Not Applicable"</formula>
    </cfRule>
    <cfRule type="beginsWith" dxfId="133" priority="152" stopIfTrue="1" operator="beginsWith" text="Waived">
      <formula>LEFT(E35,LEN("Waived"))="Waived"</formula>
    </cfRule>
    <cfRule type="beginsWith" dxfId="132" priority="153" stopIfTrue="1" operator="beginsWith" text="Pre-Passed">
      <formula>LEFT(E35,LEN("Pre-Passed"))="Pre-Passed"</formula>
    </cfRule>
    <cfRule type="beginsWith" dxfId="131" priority="154" stopIfTrue="1" operator="beginsWith" text="Completed">
      <formula>LEFT(E35,LEN("Completed"))="Completed"</formula>
    </cfRule>
    <cfRule type="beginsWith" dxfId="130" priority="155" stopIfTrue="1" operator="beginsWith" text="Partial">
      <formula>LEFT(E35,LEN("Partial"))="Partial"</formula>
    </cfRule>
    <cfRule type="beginsWith" dxfId="129" priority="156" stopIfTrue="1" operator="beginsWith" text="Missing">
      <formula>LEFT(E35,LEN("Missing"))="Missing"</formula>
    </cfRule>
    <cfRule type="beginsWith" dxfId="128" priority="157" stopIfTrue="1" operator="beginsWith" text="Untested">
      <formula>LEFT(E35,LEN("Untested"))="Untested"</formula>
    </cfRule>
    <cfRule type="notContainsBlanks" dxfId="127" priority="158" stopIfTrue="1">
      <formula>LEN(TRIM(E35))&gt;0</formula>
    </cfRule>
  </conditionalFormatting>
  <conditionalFormatting sqref="F28">
    <cfRule type="beginsWith" dxfId="126" priority="159" stopIfTrue="1" operator="beginsWith" text="Not Applicable">
      <formula>LEFT(F28,LEN("Not Applicable"))="Not Applicable"</formula>
    </cfRule>
    <cfRule type="beginsWith" dxfId="125" priority="160" stopIfTrue="1" operator="beginsWith" text="Waived">
      <formula>LEFT(F28,LEN("Waived"))="Waived"</formula>
    </cfRule>
    <cfRule type="beginsWith" dxfId="124" priority="161" stopIfTrue="1" operator="beginsWith" text="Pre-Passed">
      <formula>LEFT(F28,LEN("Pre-Passed"))="Pre-Passed"</formula>
    </cfRule>
    <cfRule type="beginsWith" dxfId="123" priority="162" stopIfTrue="1" operator="beginsWith" text="Completed">
      <formula>LEFT(F28,LEN("Completed"))="Completed"</formula>
    </cfRule>
    <cfRule type="beginsWith" dxfId="122" priority="163" stopIfTrue="1" operator="beginsWith" text="Partial">
      <formula>LEFT(F28,LEN("Partial"))="Partial"</formula>
    </cfRule>
    <cfRule type="beginsWith" dxfId="121" priority="164" stopIfTrue="1" operator="beginsWith" text="Missing">
      <formula>LEFT(F28,LEN("Missing"))="Missing"</formula>
    </cfRule>
    <cfRule type="beginsWith" dxfId="120" priority="165" stopIfTrue="1" operator="beginsWith" text="Untested">
      <formula>LEFT(F28,LEN("Untested"))="Untested"</formula>
    </cfRule>
    <cfRule type="notContainsBlanks" dxfId="119" priority="166" stopIfTrue="1">
      <formula>LEN(TRIM(F28))&gt;0</formula>
    </cfRule>
  </conditionalFormatting>
  <conditionalFormatting sqref="E28">
    <cfRule type="beginsWith" dxfId="118" priority="167" stopIfTrue="1" operator="beginsWith" text="Not Applicable">
      <formula>LEFT(E28,LEN("Not Applicable"))="Not Applicable"</formula>
    </cfRule>
    <cfRule type="beginsWith" dxfId="117" priority="168" stopIfTrue="1" operator="beginsWith" text="Waived">
      <formula>LEFT(E28,LEN("Waived"))="Waived"</formula>
    </cfRule>
    <cfRule type="beginsWith" dxfId="116" priority="169" stopIfTrue="1" operator="beginsWith" text="Pre-Passed">
      <formula>LEFT(E28,LEN("Pre-Passed"))="Pre-Passed"</formula>
    </cfRule>
    <cfRule type="beginsWith" dxfId="115" priority="170" stopIfTrue="1" operator="beginsWith" text="Completed">
      <formula>LEFT(E28,LEN("Completed"))="Completed"</formula>
    </cfRule>
    <cfRule type="beginsWith" dxfId="114" priority="171" stopIfTrue="1" operator="beginsWith" text="Partial">
      <formula>LEFT(E28,LEN("Partial"))="Partial"</formula>
    </cfRule>
    <cfRule type="beginsWith" dxfId="113" priority="172" stopIfTrue="1" operator="beginsWith" text="Missing">
      <formula>LEFT(E28,LEN("Missing"))="Missing"</formula>
    </cfRule>
    <cfRule type="beginsWith" dxfId="112" priority="173" stopIfTrue="1" operator="beginsWith" text="Untested">
      <formula>LEFT(E28,LEN("Untested"))="Untested"</formula>
    </cfRule>
    <cfRule type="notContainsBlanks" dxfId="111" priority="174" stopIfTrue="1">
      <formula>LEN(TRIM(E28))&gt;0</formula>
    </cfRule>
  </conditionalFormatting>
  <conditionalFormatting sqref="F22">
    <cfRule type="beginsWith" dxfId="110" priority="175" stopIfTrue="1" operator="beginsWith" text="Not Applicable">
      <formula>LEFT(F22,LEN("Not Applicable"))="Not Applicable"</formula>
    </cfRule>
    <cfRule type="beginsWith" dxfId="109" priority="176" stopIfTrue="1" operator="beginsWith" text="Waived">
      <formula>LEFT(F22,LEN("Waived"))="Waived"</formula>
    </cfRule>
    <cfRule type="beginsWith" dxfId="108" priority="177" stopIfTrue="1" operator="beginsWith" text="Pre-Passed">
      <formula>LEFT(F22,LEN("Pre-Passed"))="Pre-Passed"</formula>
    </cfRule>
    <cfRule type="beginsWith" dxfId="107" priority="178" stopIfTrue="1" operator="beginsWith" text="Completed">
      <formula>LEFT(F22,LEN("Completed"))="Completed"</formula>
    </cfRule>
    <cfRule type="beginsWith" dxfId="106" priority="179" stopIfTrue="1" operator="beginsWith" text="Partial">
      <formula>LEFT(F22,LEN("Partial"))="Partial"</formula>
    </cfRule>
    <cfRule type="beginsWith" dxfId="105" priority="180" stopIfTrue="1" operator="beginsWith" text="Missing">
      <formula>LEFT(F22,LEN("Missing"))="Missing"</formula>
    </cfRule>
    <cfRule type="beginsWith" dxfId="104" priority="181" stopIfTrue="1" operator="beginsWith" text="Untested">
      <formula>LEFT(F22,LEN("Untested"))="Untested"</formula>
    </cfRule>
    <cfRule type="notContainsBlanks" dxfId="103" priority="182" stopIfTrue="1">
      <formula>LEN(TRIM(F22))&gt;0</formula>
    </cfRule>
  </conditionalFormatting>
  <conditionalFormatting sqref="E22">
    <cfRule type="beginsWith" dxfId="102" priority="183" stopIfTrue="1" operator="beginsWith" text="Not Applicable">
      <formula>LEFT(E22,LEN("Not Applicable"))="Not Applicable"</formula>
    </cfRule>
    <cfRule type="beginsWith" dxfId="101" priority="184" stopIfTrue="1" operator="beginsWith" text="Waived">
      <formula>LEFT(E22,LEN("Waived"))="Waived"</formula>
    </cfRule>
    <cfRule type="beginsWith" dxfId="100" priority="185" stopIfTrue="1" operator="beginsWith" text="Pre-Passed">
      <formula>LEFT(E22,LEN("Pre-Passed"))="Pre-Passed"</formula>
    </cfRule>
    <cfRule type="beginsWith" dxfId="99" priority="186" stopIfTrue="1" operator="beginsWith" text="Completed">
      <formula>LEFT(E22,LEN("Completed"))="Completed"</formula>
    </cfRule>
    <cfRule type="beginsWith" dxfId="98" priority="187" stopIfTrue="1" operator="beginsWith" text="Partial">
      <formula>LEFT(E22,LEN("Partial"))="Partial"</formula>
    </cfRule>
    <cfRule type="beginsWith" dxfId="97" priority="188" stopIfTrue="1" operator="beginsWith" text="Missing">
      <formula>LEFT(E22,LEN("Missing"))="Missing"</formula>
    </cfRule>
    <cfRule type="beginsWith" dxfId="96" priority="189" stopIfTrue="1" operator="beginsWith" text="Untested">
      <formula>LEFT(E22,LEN("Untested"))="Untested"</formula>
    </cfRule>
    <cfRule type="notContainsBlanks" dxfId="95" priority="190" stopIfTrue="1">
      <formula>LEN(TRIM(E22))&gt;0</formula>
    </cfRule>
  </conditionalFormatting>
  <conditionalFormatting sqref="F10">
    <cfRule type="beginsWith" dxfId="94" priority="191" stopIfTrue="1" operator="beginsWith" text="Not Applicable">
      <formula>LEFT(F10,LEN("Not Applicable"))="Not Applicable"</formula>
    </cfRule>
    <cfRule type="beginsWith" dxfId="93" priority="192" stopIfTrue="1" operator="beginsWith" text="Waived">
      <formula>LEFT(F10,LEN("Waived"))="Waived"</formula>
    </cfRule>
    <cfRule type="beginsWith" dxfId="92" priority="193" stopIfTrue="1" operator="beginsWith" text="Pre-Passed">
      <formula>LEFT(F10,LEN("Pre-Passed"))="Pre-Passed"</formula>
    </cfRule>
    <cfRule type="beginsWith" dxfId="91" priority="194" stopIfTrue="1" operator="beginsWith" text="Completed">
      <formula>LEFT(F10,LEN("Completed"))="Completed"</formula>
    </cfRule>
    <cfRule type="beginsWith" dxfId="90" priority="195" stopIfTrue="1" operator="beginsWith" text="Partial">
      <formula>LEFT(F10,LEN("Partial"))="Partial"</formula>
    </cfRule>
    <cfRule type="beginsWith" dxfId="89" priority="196" stopIfTrue="1" operator="beginsWith" text="Missing">
      <formula>LEFT(F10,LEN("Missing"))="Missing"</formula>
    </cfRule>
    <cfRule type="beginsWith" dxfId="88" priority="197" stopIfTrue="1" operator="beginsWith" text="Untested">
      <formula>LEFT(F10,LEN("Untested"))="Untested"</formula>
    </cfRule>
    <cfRule type="notContainsBlanks" dxfId="87" priority="198" stopIfTrue="1">
      <formula>LEN(TRIM(F10))&gt;0</formula>
    </cfRule>
  </conditionalFormatting>
  <conditionalFormatting sqref="E10">
    <cfRule type="beginsWith" dxfId="86" priority="199" stopIfTrue="1" operator="beginsWith" text="Not Applicable">
      <formula>LEFT(E10,LEN("Not Applicable"))="Not Applicable"</formula>
    </cfRule>
    <cfRule type="beginsWith" dxfId="85" priority="200" stopIfTrue="1" operator="beginsWith" text="Waived">
      <formula>LEFT(E10,LEN("Waived"))="Waived"</formula>
    </cfRule>
    <cfRule type="beginsWith" dxfId="84" priority="201" stopIfTrue="1" operator="beginsWith" text="Pre-Passed">
      <formula>LEFT(E10,LEN("Pre-Passed"))="Pre-Passed"</formula>
    </cfRule>
    <cfRule type="beginsWith" dxfId="83" priority="202" stopIfTrue="1" operator="beginsWith" text="Completed">
      <formula>LEFT(E10,LEN("Completed"))="Completed"</formula>
    </cfRule>
    <cfRule type="beginsWith" dxfId="82" priority="203" stopIfTrue="1" operator="beginsWith" text="Partial">
      <formula>LEFT(E10,LEN("Partial"))="Partial"</formula>
    </cfRule>
    <cfRule type="beginsWith" dxfId="81" priority="204" stopIfTrue="1" operator="beginsWith" text="Missing">
      <formula>LEFT(E10,LEN("Missing"))="Missing"</formula>
    </cfRule>
    <cfRule type="beginsWith" dxfId="80" priority="205" stopIfTrue="1" operator="beginsWith" text="Untested">
      <formula>LEFT(E10,LEN("Untested"))="Untested"</formula>
    </cfRule>
    <cfRule type="notContainsBlanks" dxfId="79" priority="206" stopIfTrue="1">
      <formula>LEN(TRIM(E10))&gt;0</formula>
    </cfRule>
  </conditionalFormatting>
  <conditionalFormatting sqref="F35">
    <cfRule type="beginsWith" dxfId="78" priority="143" stopIfTrue="1" operator="beginsWith" text="Not Applicable">
      <formula>LEFT(F35,LEN("Not Applicable"))="Not Applicable"</formula>
    </cfRule>
    <cfRule type="beginsWith" dxfId="77" priority="144" stopIfTrue="1" operator="beginsWith" text="Waived">
      <formula>LEFT(F35,LEN("Waived"))="Waived"</formula>
    </cfRule>
    <cfRule type="beginsWith" dxfId="76" priority="145" stopIfTrue="1" operator="beginsWith" text="Pre-Passed">
      <formula>LEFT(F35,LEN("Pre-Passed"))="Pre-Passed"</formula>
    </cfRule>
    <cfRule type="beginsWith" dxfId="75" priority="146" stopIfTrue="1" operator="beginsWith" text="Completed">
      <formula>LEFT(F35,LEN("Completed"))="Completed"</formula>
    </cfRule>
    <cfRule type="beginsWith" dxfId="74" priority="147" stopIfTrue="1" operator="beginsWith" text="Partial">
      <formula>LEFT(F35,LEN("Partial"))="Partial"</formula>
    </cfRule>
    <cfRule type="beginsWith" dxfId="73" priority="148" stopIfTrue="1" operator="beginsWith" text="Missing">
      <formula>LEFT(F35,LEN("Missing"))="Missing"</formula>
    </cfRule>
    <cfRule type="beginsWith" dxfId="72" priority="149" stopIfTrue="1" operator="beginsWith" text="Untested">
      <formula>LEFT(F35,LEN("Untested"))="Untested"</formula>
    </cfRule>
    <cfRule type="notContainsBlanks" dxfId="71" priority="150" stopIfTrue="1">
      <formula>LEN(TRIM(F35))&gt;0</formula>
    </cfRule>
  </conditionalFormatting>
  <conditionalFormatting sqref="F43">
    <cfRule type="beginsWith" dxfId="70" priority="127" stopIfTrue="1" operator="beginsWith" text="Not Applicable">
      <formula>LEFT(F43,LEN("Not Applicable"))="Not Applicable"</formula>
    </cfRule>
    <cfRule type="beginsWith" dxfId="69" priority="128" stopIfTrue="1" operator="beginsWith" text="Waived">
      <formula>LEFT(F43,LEN("Waived"))="Waived"</formula>
    </cfRule>
    <cfRule type="beginsWith" dxfId="68" priority="129" stopIfTrue="1" operator="beginsWith" text="Pre-Passed">
      <formula>LEFT(F43,LEN("Pre-Passed"))="Pre-Passed"</formula>
    </cfRule>
    <cfRule type="beginsWith" dxfId="67" priority="130" stopIfTrue="1" operator="beginsWith" text="Completed">
      <formula>LEFT(F43,LEN("Completed"))="Completed"</formula>
    </cfRule>
    <cfRule type="beginsWith" dxfId="66" priority="131" stopIfTrue="1" operator="beginsWith" text="Partial">
      <formula>LEFT(F43,LEN("Partial"))="Partial"</formula>
    </cfRule>
    <cfRule type="beginsWith" dxfId="65" priority="132" stopIfTrue="1" operator="beginsWith" text="Missing">
      <formula>LEFT(F43,LEN("Missing"))="Missing"</formula>
    </cfRule>
    <cfRule type="beginsWith" dxfId="64" priority="133" stopIfTrue="1" operator="beginsWith" text="Untested">
      <formula>LEFT(F43,LEN("Untested"))="Untested"</formula>
    </cfRule>
    <cfRule type="notContainsBlanks" dxfId="63" priority="134" stopIfTrue="1">
      <formula>LEN(TRIM(F43))&gt;0</formula>
    </cfRule>
  </conditionalFormatting>
  <conditionalFormatting sqref="E43">
    <cfRule type="beginsWith" dxfId="62" priority="135" stopIfTrue="1" operator="beginsWith" text="Not Applicable">
      <formula>LEFT(E43,LEN("Not Applicable"))="Not Applicable"</formula>
    </cfRule>
    <cfRule type="beginsWith" dxfId="61" priority="136" stopIfTrue="1" operator="beginsWith" text="Waived">
      <formula>LEFT(E43,LEN("Waived"))="Waived"</formula>
    </cfRule>
    <cfRule type="beginsWith" dxfId="60" priority="137" stopIfTrue="1" operator="beginsWith" text="Pre-Passed">
      <formula>LEFT(E43,LEN("Pre-Passed"))="Pre-Passed"</formula>
    </cfRule>
    <cfRule type="beginsWith" dxfId="59" priority="138" stopIfTrue="1" operator="beginsWith" text="Completed">
      <formula>LEFT(E43,LEN("Completed"))="Completed"</formula>
    </cfRule>
    <cfRule type="beginsWith" dxfId="58" priority="139" stopIfTrue="1" operator="beginsWith" text="Partial">
      <formula>LEFT(E43,LEN("Partial"))="Partial"</formula>
    </cfRule>
    <cfRule type="beginsWith" dxfId="57" priority="140" stopIfTrue="1" operator="beginsWith" text="Missing">
      <formula>LEFT(E43,LEN("Missing"))="Missing"</formula>
    </cfRule>
    <cfRule type="beginsWith" dxfId="56" priority="141" stopIfTrue="1" operator="beginsWith" text="Untested">
      <formula>LEFT(E43,LEN("Untested"))="Untested"</formula>
    </cfRule>
    <cfRule type="notContainsBlanks" dxfId="55" priority="142" stopIfTrue="1">
      <formula>LEN(TRIM(E43))&gt;0</formula>
    </cfRule>
  </conditionalFormatting>
  <conditionalFormatting sqref="F50">
    <cfRule type="beginsWith" dxfId="54" priority="111" stopIfTrue="1" operator="beginsWith" text="Not Applicable">
      <formula>LEFT(F50,LEN("Not Applicable"))="Not Applicable"</formula>
    </cfRule>
    <cfRule type="beginsWith" dxfId="53" priority="112" stopIfTrue="1" operator="beginsWith" text="Waived">
      <formula>LEFT(F50,LEN("Waived"))="Waived"</formula>
    </cfRule>
    <cfRule type="beginsWith" dxfId="52" priority="113" stopIfTrue="1" operator="beginsWith" text="Pre-Passed">
      <formula>LEFT(F50,LEN("Pre-Passed"))="Pre-Passed"</formula>
    </cfRule>
    <cfRule type="beginsWith" dxfId="51" priority="114" stopIfTrue="1" operator="beginsWith" text="Completed">
      <formula>LEFT(F50,LEN("Completed"))="Completed"</formula>
    </cfRule>
    <cfRule type="beginsWith" dxfId="50" priority="115" stopIfTrue="1" operator="beginsWith" text="Partial">
      <formula>LEFT(F50,LEN("Partial"))="Partial"</formula>
    </cfRule>
    <cfRule type="beginsWith" dxfId="49" priority="116" stopIfTrue="1" operator="beginsWith" text="Missing">
      <formula>LEFT(F50,LEN("Missing"))="Missing"</formula>
    </cfRule>
    <cfRule type="beginsWith" dxfId="48" priority="117" stopIfTrue="1" operator="beginsWith" text="Untested">
      <formula>LEFT(F50,LEN("Untested"))="Untested"</formula>
    </cfRule>
    <cfRule type="notContainsBlanks" dxfId="47" priority="118" stopIfTrue="1">
      <formula>LEN(TRIM(F50))&gt;0</formula>
    </cfRule>
  </conditionalFormatting>
  <conditionalFormatting sqref="E50">
    <cfRule type="beginsWith" dxfId="46" priority="119" stopIfTrue="1" operator="beginsWith" text="Not Applicable">
      <formula>LEFT(E50,LEN("Not Applicable"))="Not Applicable"</formula>
    </cfRule>
    <cfRule type="beginsWith" dxfId="45" priority="120" stopIfTrue="1" operator="beginsWith" text="Waived">
      <formula>LEFT(E50,LEN("Waived"))="Waived"</formula>
    </cfRule>
    <cfRule type="beginsWith" dxfId="44" priority="121" stopIfTrue="1" operator="beginsWith" text="Pre-Passed">
      <formula>LEFT(E50,LEN("Pre-Passed"))="Pre-Passed"</formula>
    </cfRule>
    <cfRule type="beginsWith" dxfId="43" priority="122" stopIfTrue="1" operator="beginsWith" text="Completed">
      <formula>LEFT(E50,LEN("Completed"))="Completed"</formula>
    </cfRule>
    <cfRule type="beginsWith" dxfId="42" priority="123" stopIfTrue="1" operator="beginsWith" text="Partial">
      <formula>LEFT(E50,LEN("Partial"))="Partial"</formula>
    </cfRule>
    <cfRule type="beginsWith" dxfId="41" priority="124" stopIfTrue="1" operator="beginsWith" text="Missing">
      <formula>LEFT(E50,LEN("Missing"))="Missing"</formula>
    </cfRule>
    <cfRule type="beginsWith" dxfId="40" priority="125" stopIfTrue="1" operator="beginsWith" text="Untested">
      <formula>LEFT(E50,LEN("Untested"))="Untested"</formula>
    </cfRule>
    <cfRule type="notContainsBlanks" dxfId="39" priority="126" stopIfTrue="1">
      <formula>LEN(TRIM(E50))&gt;0</formula>
    </cfRule>
  </conditionalFormatting>
  <conditionalFormatting sqref="F20">
    <cfRule type="beginsWith" dxfId="38" priority="103" stopIfTrue="1" operator="beginsWith" text="Not Applicable">
      <formula>LEFT(F20,LEN("Not Applicable"))="Not Applicable"</formula>
    </cfRule>
    <cfRule type="beginsWith" dxfId="37" priority="104" stopIfTrue="1" operator="beginsWith" text="Waived">
      <formula>LEFT(F20,LEN("Waived"))="Waived"</formula>
    </cfRule>
    <cfRule type="beginsWith" dxfId="36" priority="105" stopIfTrue="1" operator="beginsWith" text="Pre-Passed">
      <formula>LEFT(F20,LEN("Pre-Passed"))="Pre-Passed"</formula>
    </cfRule>
    <cfRule type="beginsWith" dxfId="35" priority="106" stopIfTrue="1" operator="beginsWith" text="Completed">
      <formula>LEFT(F20,LEN("Completed"))="Completed"</formula>
    </cfRule>
    <cfRule type="beginsWith" dxfId="34" priority="107" stopIfTrue="1" operator="beginsWith" text="Partial">
      <formula>LEFT(F20,LEN("Partial"))="Partial"</formula>
    </cfRule>
    <cfRule type="beginsWith" dxfId="33" priority="108" stopIfTrue="1" operator="beginsWith" text="Missing">
      <formula>LEFT(F20,LEN("Missing"))="Missing"</formula>
    </cfRule>
    <cfRule type="beginsWith" dxfId="32" priority="109" stopIfTrue="1" operator="beginsWith" text="Untested">
      <formula>LEFT(F20,LEN("Untested"))="Untested"</formula>
    </cfRule>
    <cfRule type="notContainsBlanks" dxfId="31" priority="110" stopIfTrue="1">
      <formula>LEN(TRIM(F20))&gt;0</formula>
    </cfRule>
  </conditionalFormatting>
  <conditionalFormatting sqref="F17">
    <cfRule type="beginsWith" dxfId="30" priority="72" stopIfTrue="1" operator="beginsWith" text="Not Applicable">
      <formula>LEFT(F17,LEN("Not Applicable"))="Not Applicable"</formula>
    </cfRule>
    <cfRule type="beginsWith" dxfId="29" priority="73" stopIfTrue="1" operator="beginsWith" text="Waived">
      <formula>LEFT(F17,LEN("Waived"))="Waived"</formula>
    </cfRule>
    <cfRule type="beginsWith" dxfId="28" priority="74" stopIfTrue="1" operator="beginsWith" text="Pre-Passed">
      <formula>LEFT(F17,LEN("Pre-Passed"))="Pre-Passed"</formula>
    </cfRule>
    <cfRule type="beginsWith" dxfId="27" priority="75" stopIfTrue="1" operator="beginsWith" text="Completed">
      <formula>LEFT(F17,LEN("Completed"))="Completed"</formula>
    </cfRule>
    <cfRule type="beginsWith" dxfId="26" priority="76" stopIfTrue="1" operator="beginsWith" text="Partial">
      <formula>LEFT(F17,LEN("Partial"))="Partial"</formula>
    </cfRule>
    <cfRule type="beginsWith" dxfId="25" priority="77" stopIfTrue="1" operator="beginsWith" text="Missing">
      <formula>LEFT(F17,LEN("Missing"))="Missing"</formula>
    </cfRule>
    <cfRule type="beginsWith" dxfId="24" priority="78" stopIfTrue="1" operator="beginsWith" text="Untested">
      <formula>LEFT(F17,LEN("Untested"))="Untested"</formula>
    </cfRule>
    <cfRule type="notContainsBlanks" dxfId="23" priority="79" stopIfTrue="1">
      <formula>LEN(TRIM(F17))&gt;0</formula>
    </cfRule>
  </conditionalFormatting>
  <conditionalFormatting sqref="E17">
    <cfRule type="beginsWith" dxfId="22" priority="80" stopIfTrue="1" operator="beginsWith" text="Not Applicable">
      <formula>LEFT(E17,LEN("Not Applicable"))="Not Applicable"</formula>
    </cfRule>
    <cfRule type="beginsWith" dxfId="21" priority="81" stopIfTrue="1" operator="beginsWith" text="Waived">
      <formula>LEFT(E17,LEN("Waived"))="Waived"</formula>
    </cfRule>
    <cfRule type="beginsWith" dxfId="20" priority="82" stopIfTrue="1" operator="beginsWith" text="Pre-Passed">
      <formula>LEFT(E17,LEN("Pre-Passed"))="Pre-Passed"</formula>
    </cfRule>
    <cfRule type="beginsWith" dxfId="19" priority="83" stopIfTrue="1" operator="beginsWith" text="Completed">
      <formula>LEFT(E17,LEN("Completed"))="Completed"</formula>
    </cfRule>
    <cfRule type="beginsWith" dxfId="18" priority="84" stopIfTrue="1" operator="beginsWith" text="Partial">
      <formula>LEFT(E17,LEN("Partial"))="Partial"</formula>
    </cfRule>
    <cfRule type="beginsWith" dxfId="17" priority="85" stopIfTrue="1" operator="beginsWith" text="Missing">
      <formula>LEFT(E17,LEN("Missing"))="Missing"</formula>
    </cfRule>
    <cfRule type="beginsWith" dxfId="16" priority="86" stopIfTrue="1" operator="beginsWith" text="Untested">
      <formula>LEFT(E17,LEN("Untested"))="Untested"</formula>
    </cfRule>
    <cfRule type="notContainsBlanks" dxfId="15" priority="87" stopIfTrue="1">
      <formula>LEN(TRIM(E17))&gt;0</formula>
    </cfRule>
  </conditionalFormatting>
  <dataValidations count="2">
    <dataValidation type="list" showInputMessage="1" showErrorMessage="1" sqref="E112:F114 E121:F128 E116:F119 E90:F110 E69:F88 F11:F16 F18:F21 F23:F27 F36:F42 F44:F49 F29:F34 F51:F67 E60:E67">
      <formula1>"Untested, Missing, Partial, Completed, Waived, Not Applicable"</formula1>
    </dataValidation>
    <dataValidation type="list" allowBlank="1" showInputMessage="1" showErrorMessage="1" sqref="F43 F50 F22 F28 F35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96" stopIfTrue="1" operator="beginsWith" text="Exceptional" id="{0FE54176-FFB7-1147-8C59-C3367722B0D8}">
            <xm:f>LEFT(TECH!A11,LEN("Exceptional"))="Exceptional"</xm:f>
            <x14:dxf>
              <font>
                <b/>
                <i val="0"/>
                <color theme="1"/>
              </font>
              <fill>
                <patternFill patternType="solid">
                  <fgColor indexed="64"/>
                  <bgColor theme="7" tint="-0.249977111117893"/>
                </patternFill>
              </fill>
            </x14:dxf>
          </x14:cfRule>
          <x14:cfRule type="beginsWith" priority="97" stopIfTrue="1" operator="beginsWith" text="Professional" id="{994E3588-7628-9440-B8EB-FA94351CBF9E}">
            <xm:f>LEFT(TECH!A11,LEN("Professional"))="Professional"</xm:f>
            <x14:dxf>
              <font>
                <b/>
                <i val="0"/>
                <color theme="1"/>
              </font>
              <fill>
                <patternFill patternType="solid">
                  <fgColor indexed="64"/>
                  <bgColor theme="4" tint="-0.249977111117893"/>
                </patternFill>
              </fill>
            </x14:dxf>
          </x14:cfRule>
          <x14:cfRule type="beginsWith" priority="98" stopIfTrue="1" operator="beginsWith" text="Advanced" id="{101EB507-9C68-454F-8301-FF30FCBF5408}">
            <xm:f>LEFT(TECH!A11,LEN("Advanced"))="Advanced"</xm:f>
            <x14:dxf>
              <font>
                <b/>
                <i val="0"/>
                <color theme="1"/>
              </font>
              <fill>
                <patternFill patternType="solid">
                  <fgColor indexed="64"/>
                  <bgColor rgb="FF008000"/>
                </patternFill>
              </fill>
            </x14:dxf>
          </x14:cfRule>
          <x14:cfRule type="beginsWith" priority="99" stopIfTrue="1" operator="beginsWith" text="Intermediate" id="{85850AC2-6953-A84C-9AF0-2D6183D7B9D1}">
            <xm:f>LEFT(TECH!A11,LEN("Intermediate"))="Intermediate"</xm:f>
            <x14:dxf>
              <font>
                <b/>
                <i val="0"/>
                <color theme="1"/>
              </font>
              <fill>
                <patternFill patternType="solid">
                  <fgColor indexed="64"/>
                  <bgColor theme="1" tint="0.499984740745262"/>
                </patternFill>
              </fill>
            </x14:dxf>
          </x14:cfRule>
          <x14:cfRule type="beginsWith" priority="100" stopIfTrue="1" operator="beginsWith" text="Basic" id="{0F437C70-D904-DF4F-B9B7-0B701E07DD2C}">
            <xm:f>LEFT(TECH!A11,LEN("Basic"))="Basic"</xm:f>
            <x14:dxf>
              <font>
                <b/>
                <i val="0"/>
                <color theme="1"/>
              </font>
              <fill>
                <patternFill patternType="solid">
                  <fgColor indexed="64"/>
                  <bgColor rgb="FFE6DB3E"/>
                </patternFill>
              </fill>
            </x14:dxf>
          </x14:cfRule>
          <x14:cfRule type="beginsWith" priority="101" stopIfTrue="1" operator="beginsWith" text="Required" id="{4B59D749-6FFA-0249-AB24-CC7CBC2DFBBD}">
            <xm:f>LEFT(TECH!A11,LEN("Required"))="Required"</xm:f>
            <x14:dxf>
              <font>
                <b/>
                <i val="0"/>
                <color theme="1"/>
              </font>
              <fill>
                <patternFill patternType="solid">
                  <fgColor indexed="64"/>
                  <bgColor rgb="FFC60710"/>
                </patternFill>
              </fill>
            </x14:dxf>
          </x14:cfRule>
          <x14:cfRule type="notContainsBlanks" priority="102" stopIfTrue="1" id="{EDBBAFE9-A578-2843-BC71-029D6782D897}">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88" stopIfTrue="1" operator="beginsWith" text="Not Applicable" id="{442240BB-EA7C-1F45-AB1D-38615868D682}">
            <xm:f>LEFT(TECH!F11,LEN("Not Applicable"))="Not Applicable"</xm:f>
            <x14:dxf>
              <font>
                <b/>
                <i val="0"/>
                <color theme="1"/>
              </font>
              <fill>
                <patternFill patternType="solid">
                  <fgColor indexed="64"/>
                  <bgColor theme="0" tint="-0.499984740745262"/>
                </patternFill>
              </fill>
            </x14:dxf>
          </x14:cfRule>
          <x14:cfRule type="beginsWith" priority="89" stopIfTrue="1" operator="beginsWith" text="Waived" id="{5C991434-EC24-A249-8AC1-F4FFD698116E}">
            <xm:f>LEFT(TECH!F11,LEN("Waived"))="Waived"</xm:f>
            <x14:dxf>
              <font>
                <b/>
                <i val="0"/>
                <color theme="1"/>
              </font>
              <fill>
                <patternFill patternType="solid">
                  <fgColor indexed="64"/>
                  <bgColor theme="0" tint="-0.499984740745262"/>
                </patternFill>
              </fill>
            </x14:dxf>
          </x14:cfRule>
          <x14:cfRule type="beginsWith" priority="90" stopIfTrue="1" operator="beginsWith" text="Pre-Passed" id="{2A6EDC76-5B13-F147-8554-CC33C4BB713A}">
            <xm:f>LEFT(TECH!F11,LEN("Pre-Passed"))="Pre-Passed"</xm:f>
            <x14:dxf>
              <font>
                <b/>
                <i val="0"/>
                <color theme="1"/>
              </font>
              <fill>
                <patternFill patternType="solid">
                  <fgColor indexed="64"/>
                  <bgColor rgb="FF008000"/>
                </patternFill>
              </fill>
            </x14:dxf>
          </x14:cfRule>
          <x14:cfRule type="beginsWith" priority="91" stopIfTrue="1" operator="beginsWith" text="Completed" id="{7BFDD5F5-73E4-DD4E-AD56-630A594743EA}">
            <xm:f>LEFT(TECH!F11,LEN("Completed"))="Completed"</xm:f>
            <x14:dxf>
              <font>
                <b/>
                <i val="0"/>
                <color theme="1"/>
              </font>
              <fill>
                <patternFill patternType="solid">
                  <fgColor indexed="64"/>
                  <bgColor rgb="FF008000"/>
                </patternFill>
              </fill>
            </x14:dxf>
          </x14:cfRule>
          <x14:cfRule type="beginsWith" priority="92" stopIfTrue="1" operator="beginsWith" text="Partial" id="{E4F6B638-DD2F-0441-8D5E-985D2871553E}">
            <xm:f>LEFT(TECH!F11,LEN("Partial"))="Partial"</xm:f>
            <x14:dxf>
              <font>
                <b/>
                <i val="0"/>
                <color theme="1"/>
              </font>
              <fill>
                <patternFill patternType="solid">
                  <fgColor indexed="64"/>
                  <bgColor rgb="FFD2CA07"/>
                </patternFill>
              </fill>
            </x14:dxf>
          </x14:cfRule>
          <x14:cfRule type="beginsWith" priority="93" stopIfTrue="1" operator="beginsWith" text="Missing" id="{16561F00-2ED7-2047-B5D9-83D71A22282B}">
            <xm:f>LEFT(TECH!F11,LEN("Missing"))="Missing"</xm:f>
            <x14:dxf>
              <font>
                <b/>
                <i val="0"/>
                <color theme="1"/>
              </font>
              <fill>
                <patternFill patternType="solid">
                  <fgColor indexed="64"/>
                  <bgColor rgb="FFB80615"/>
                </patternFill>
              </fill>
            </x14:dxf>
          </x14:cfRule>
          <x14:cfRule type="beginsWith" priority="94" stopIfTrue="1" operator="beginsWith" text="Untested" id="{4A5DFCC8-F1F4-3A4F-A030-03751E97106E}">
            <xm:f>LEFT(TECH!F11,LEN("Untested"))="Untested"</xm:f>
            <x14:dxf>
              <font>
                <b/>
                <i val="0"/>
                <color theme="1"/>
              </font>
              <fill>
                <patternFill patternType="solid">
                  <fgColor indexed="64"/>
                  <bgColor rgb="FF35556A"/>
                </patternFill>
              </fill>
            </x14:dxf>
          </x14:cfRule>
          <x14:cfRule type="notContainsBlanks" priority="95" stopIfTrue="1" id="{889EA09B-D529-C74E-932E-E0D4AF3D636F}">
            <xm:f>LEN(TRIM(TECH!F11))&gt;0</xm:f>
            <x14:dxf>
              <font>
                <b/>
                <i val="0"/>
                <color theme="0"/>
              </font>
              <fill>
                <patternFill patternType="solid">
                  <fgColor indexed="64"/>
                  <bgColor theme="1"/>
                </patternFill>
              </fill>
            </x14:dxf>
          </x14:cfRule>
          <xm:sqref>F11:F16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Conor Lavelle</cp:lastModifiedBy>
  <dcterms:created xsi:type="dcterms:W3CDTF">2014-10-20T01:35:31Z</dcterms:created>
  <dcterms:modified xsi:type="dcterms:W3CDTF">2015-12-04T20:41:46Z</dcterms:modified>
</cp:coreProperties>
</file>