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j.painter\Desktop\swole_team_6\Shared Files\Rubric_Extended\"/>
    </mc:Choice>
  </mc:AlternateContent>
  <bookViews>
    <workbookView xWindow="0" yWindow="465" windowWidth="33600" windowHeight="20460" tabRatio="500" activeTab="3"/>
  </bookViews>
  <sheets>
    <sheet name="Game Data" sheetId="1" r:id="rId1"/>
    <sheet name="Project Grade" sheetId="9" r:id="rId2"/>
    <sheet name="Submission" sheetId="3" r:id="rId3"/>
    <sheet name="TECH" sheetId="4" r:id="rId4"/>
    <sheet name="DESIGN" sheetId="5" r:id="rId5"/>
    <sheet name="ART" sheetId="7" r:id="rId6"/>
    <sheet name="AUDIO" sheetId="8" r:id="rId7"/>
    <sheet name="NARRATIVE" sheetId="6" r:id="rId8"/>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F2" i="7" l="1"/>
  <c r="G29" i="9"/>
  <c r="H29" i="9"/>
  <c r="F3" i="7"/>
  <c r="G30" i="9"/>
  <c r="H30" i="9"/>
  <c r="F4" i="7"/>
  <c r="G31" i="9"/>
  <c r="H31" i="9"/>
  <c r="F7" i="7"/>
  <c r="G32" i="9"/>
  <c r="H32" i="9"/>
  <c r="F8" i="7"/>
  <c r="G33" i="9"/>
  <c r="H33" i="9"/>
  <c r="F9" i="7"/>
  <c r="G34" i="9"/>
  <c r="H34" i="9"/>
  <c r="F2" i="6"/>
  <c r="G47" i="9"/>
  <c r="H47" i="9"/>
  <c r="F3" i="6"/>
  <c r="G48" i="9"/>
  <c r="H48" i="9"/>
  <c r="F4" i="6"/>
  <c r="G49" i="9"/>
  <c r="H49" i="9"/>
  <c r="F7" i="6"/>
  <c r="G50" i="9"/>
  <c r="H50" i="9"/>
  <c r="F8" i="6"/>
  <c r="G51" i="9"/>
  <c r="H51" i="9"/>
  <c r="F9" i="6"/>
  <c r="G52" i="9"/>
  <c r="H52" i="9"/>
  <c r="H53" i="9"/>
  <c r="F2" i="8"/>
  <c r="G38" i="9"/>
  <c r="H38" i="9"/>
  <c r="F3" i="8"/>
  <c r="G39" i="9"/>
  <c r="H39" i="9"/>
  <c r="F4" i="8"/>
  <c r="G40" i="9"/>
  <c r="H40" i="9"/>
  <c r="F7" i="8"/>
  <c r="G41" i="9"/>
  <c r="H41" i="9"/>
  <c r="F8" i="8"/>
  <c r="G42" i="9"/>
  <c r="H42" i="9"/>
  <c r="F9" i="8"/>
  <c r="G43" i="9"/>
  <c r="H43" i="9"/>
  <c r="H44" i="9"/>
  <c r="F2" i="4"/>
  <c r="G11" i="9"/>
  <c r="H11" i="9"/>
  <c r="F3" i="4"/>
  <c r="G12" i="9"/>
  <c r="H12" i="9"/>
  <c r="F4" i="4"/>
  <c r="G13" i="9"/>
  <c r="H13" i="9"/>
  <c r="F7" i="4"/>
  <c r="G14" i="9"/>
  <c r="H14" i="9"/>
  <c r="F8" i="4"/>
  <c r="G15" i="9"/>
  <c r="H15" i="9"/>
  <c r="F9" i="4"/>
  <c r="G16" i="9"/>
  <c r="H16" i="9"/>
  <c r="F2" i="5"/>
  <c r="G20" i="9"/>
  <c r="H20" i="9"/>
  <c r="F3" i="5"/>
  <c r="G21" i="9"/>
  <c r="H21" i="9"/>
  <c r="F4" i="5"/>
  <c r="G22" i="9"/>
  <c r="H22" i="9"/>
  <c r="F7" i="5"/>
  <c r="G23" i="9"/>
  <c r="H23" i="9"/>
  <c r="F8" i="5"/>
  <c r="G24" i="9"/>
  <c r="H24" i="9"/>
  <c r="F9" i="5"/>
  <c r="G25" i="9"/>
  <c r="H25" i="9"/>
  <c r="E9" i="3"/>
  <c r="E10" i="3"/>
  <c r="E17" i="3"/>
  <c r="G5" i="9"/>
  <c r="E11" i="3"/>
  <c r="E12" i="3"/>
  <c r="E13" i="3"/>
  <c r="E14" i="3"/>
  <c r="E15" i="3"/>
  <c r="E16" i="3"/>
  <c r="E2" i="7"/>
  <c r="D29" i="9"/>
  <c r="E29" i="9"/>
  <c r="E3" i="7"/>
  <c r="D30" i="9"/>
  <c r="E30" i="9"/>
  <c r="E4" i="7"/>
  <c r="D31" i="9"/>
  <c r="E31" i="9"/>
  <c r="E7" i="7"/>
  <c r="D32" i="9"/>
  <c r="E32" i="9"/>
  <c r="E8" i="7"/>
  <c r="D33" i="9"/>
  <c r="E33" i="9"/>
  <c r="E9" i="7"/>
  <c r="D34" i="9"/>
  <c r="E34" i="9"/>
  <c r="E2" i="6"/>
  <c r="D47" i="9"/>
  <c r="E47" i="9"/>
  <c r="E3" i="6"/>
  <c r="D48" i="9"/>
  <c r="E48" i="9"/>
  <c r="E4" i="6"/>
  <c r="D49" i="9"/>
  <c r="E49" i="9"/>
  <c r="E7" i="6"/>
  <c r="D50" i="9"/>
  <c r="E50" i="9"/>
  <c r="E8" i="6"/>
  <c r="D51" i="9"/>
  <c r="E51" i="9"/>
  <c r="E9" i="6"/>
  <c r="D52" i="9"/>
  <c r="E52" i="9"/>
  <c r="E2" i="8"/>
  <c r="D38" i="9"/>
  <c r="E38" i="9"/>
  <c r="E3" i="8"/>
  <c r="D39" i="9"/>
  <c r="E39" i="9"/>
  <c r="E4" i="8"/>
  <c r="D40" i="9"/>
  <c r="E40" i="9"/>
  <c r="E7" i="8"/>
  <c r="D41" i="9"/>
  <c r="E41" i="9"/>
  <c r="E8" i="8"/>
  <c r="D42" i="9"/>
  <c r="E42" i="9"/>
  <c r="E9" i="8"/>
  <c r="D43" i="9"/>
  <c r="E43" i="9"/>
  <c r="E2" i="4"/>
  <c r="D11" i="9"/>
  <c r="E11" i="9"/>
  <c r="E3" i="4"/>
  <c r="D12" i="9"/>
  <c r="E12" i="9"/>
  <c r="E4" i="4"/>
  <c r="D13" i="9"/>
  <c r="E13" i="9"/>
  <c r="E7" i="4"/>
  <c r="D14" i="9"/>
  <c r="E14" i="9"/>
  <c r="E8" i="4"/>
  <c r="D15" i="9"/>
  <c r="E15" i="9"/>
  <c r="E9" i="4"/>
  <c r="D16" i="9"/>
  <c r="E16" i="9"/>
  <c r="E2" i="5"/>
  <c r="D20" i="9"/>
  <c r="E20" i="9"/>
  <c r="E3" i="5"/>
  <c r="D21" i="9"/>
  <c r="E21" i="9"/>
  <c r="E4" i="5"/>
  <c r="D22" i="9"/>
  <c r="E22" i="9"/>
  <c r="E7" i="5"/>
  <c r="D23" i="9"/>
  <c r="E23" i="9"/>
  <c r="E8" i="5"/>
  <c r="D24" i="9"/>
  <c r="E24" i="9"/>
  <c r="E9" i="5"/>
  <c r="D25" i="9"/>
  <c r="E25" i="9"/>
  <c r="E8" i="3"/>
  <c r="A52" i="9"/>
  <c r="A51" i="9"/>
  <c r="A50" i="9"/>
  <c r="A49" i="9"/>
  <c r="A48" i="9"/>
  <c r="A47" i="9"/>
  <c r="A43" i="9"/>
  <c r="A42" i="9"/>
  <c r="A41" i="9"/>
  <c r="A40" i="9"/>
  <c r="A39" i="9"/>
  <c r="A38" i="9"/>
  <c r="A34" i="9"/>
  <c r="A33" i="9"/>
  <c r="A32" i="9"/>
  <c r="A31" i="9"/>
  <c r="A30" i="9"/>
  <c r="A29" i="9"/>
  <c r="A25" i="9"/>
  <c r="A24" i="9"/>
  <c r="A23" i="9"/>
  <c r="A22" i="9"/>
  <c r="A21" i="9"/>
  <c r="A20" i="9"/>
  <c r="A16" i="9"/>
  <c r="A15" i="9"/>
  <c r="A14" i="9"/>
  <c r="A13" i="9"/>
  <c r="A12" i="9"/>
  <c r="A11" i="9"/>
  <c r="J18" i="1"/>
  <c r="J11" i="1"/>
  <c r="J19" i="1"/>
  <c r="I12" i="1"/>
  <c r="J12" i="1"/>
  <c r="I13" i="1"/>
  <c r="J13" i="1"/>
  <c r="G9" i="4"/>
  <c r="G9" i="5"/>
  <c r="G9" i="6"/>
  <c r="G9" i="7"/>
  <c r="G9" i="8"/>
  <c r="G8" i="8"/>
  <c r="G7" i="8"/>
  <c r="G6" i="8"/>
  <c r="F6" i="8"/>
  <c r="E6" i="8"/>
  <c r="G5" i="8"/>
  <c r="F5" i="8"/>
  <c r="E5" i="8"/>
  <c r="G4" i="8"/>
  <c r="G3" i="8"/>
  <c r="G2" i="8"/>
  <c r="F1" i="8"/>
  <c r="E1" i="8"/>
  <c r="G8" i="7"/>
  <c r="G7" i="7"/>
  <c r="G6" i="7"/>
  <c r="F6" i="7"/>
  <c r="E6" i="7"/>
  <c r="G5" i="7"/>
  <c r="F5" i="7"/>
  <c r="E5" i="7"/>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J20" i="1"/>
  <c r="H17" i="9"/>
  <c r="E53" i="9"/>
  <c r="E35" i="9"/>
  <c r="J15" i="1"/>
  <c r="E44" i="9"/>
  <c r="H35" i="9"/>
  <c r="E26" i="9"/>
  <c r="E17" i="9"/>
  <c r="H26" i="9"/>
  <c r="I14" i="1"/>
  <c r="J22" i="1"/>
  <c r="A7" i="9"/>
  <c r="G8" i="9"/>
  <c r="D8" i="9"/>
  <c r="J26" i="9"/>
  <c r="J24" i="9"/>
  <c r="L26" i="9"/>
  <c r="L24" i="9"/>
  <c r="L35" i="9"/>
  <c r="L33" i="9"/>
  <c r="L44" i="9"/>
  <c r="L42" i="9"/>
  <c r="L17" i="9"/>
  <c r="L15" i="9"/>
  <c r="J44" i="9"/>
  <c r="J42" i="9"/>
  <c r="J35" i="9"/>
  <c r="J33" i="9"/>
  <c r="J17" i="9"/>
  <c r="J15" i="9"/>
</calcChain>
</file>

<file path=xl/sharedStrings.xml><?xml version="1.0" encoding="utf-8"?>
<sst xmlns="http://schemas.openxmlformats.org/spreadsheetml/2006/main" count="2598" uniqueCount="1022">
  <si>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</si>
  <si>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</si>
  <si>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</si>
  <si>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</si>
  <si>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</si>
  <si>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</si>
  <si>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</si>
  <si>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</si>
  <si>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</si>
  <si>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</si>
  <si>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</si>
  <si>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</si>
  <si>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</si>
  <si>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</si>
  <si>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</si>
  <si>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</si>
  <si>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</si>
  <si>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</si>
  <si>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</si>
  <si>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</si>
  <si>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Entirely Custom</t>
  </si>
  <si>
    <t>2D vs. 3D</t>
  </si>
  <si>
    <t>2D Graphics and 2D Gameplay</t>
  </si>
  <si>
    <t>Base</t>
  </si>
  <si>
    <t>Grade</t>
  </si>
  <si>
    <t>WAIVERS</t>
  </si>
  <si>
    <t>You must list at least one core type of engagement for the game. Most games will have two to three core engagement types—list in order of importance.</t>
  </si>
  <si>
    <t>Producer Email</t>
  </si>
  <si>
    <t>INSTRUCTIONS FOR SUBMISSION OF PROJECTS</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</si>
  <si>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</si>
  <si>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</si>
  <si>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</si>
  <si>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</si>
  <si>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</si>
  <si>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</si>
  <si>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</si>
  <si>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</si>
  <si>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</si>
  <si>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</si>
  <si>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</si>
  <si>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</si>
  <si>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</si>
  <si>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</si>
  <si>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</si>
  <si>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</si>
  <si>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</si>
  <si>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family val="2"/>
        <scheme val="minor"/>
      </rPr>
      <t>gamename</t>
    </r>
    <r>
      <rPr>
        <sz val="10"/>
        <color rgb="FF000000"/>
        <rFont val="Calibri"/>
        <family val="2"/>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</si>
  <si>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family val="2"/>
        <scheme val="minor"/>
      </rPr>
      <t>_source.zip</t>
    </r>
  </si>
  <si>
    <r>
      <t>gamename</t>
    </r>
    <r>
      <rPr>
        <sz val="10"/>
        <color rgb="FF000000"/>
        <rFont val="Calibri"/>
        <family val="2"/>
        <scheme val="minor"/>
      </rPr>
      <t>_setup.exe</t>
    </r>
  </si>
  <si>
    <t>Do not leave any of the student fields set to "untested"--take your best guess if you are not sure.</t>
  </si>
  <si>
    <r>
      <t xml:space="preserve">A single file install for the game. </t>
    </r>
    <r>
      <rPr>
        <b/>
        <i/>
        <sz val="10"/>
        <color rgb="FF000000"/>
        <rFont val="Calibri"/>
        <family val="2"/>
        <scheme val="minor"/>
      </rPr>
      <t>Make sure you test the installer.</t>
    </r>
    <r>
      <rPr>
        <sz val="10"/>
        <color rgb="FF000000"/>
        <rFont val="Calibri"/>
        <family val="2"/>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</si>
  <si>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STATUS LIST</t>
  </si>
  <si>
    <t>STATUS DESCRIPTION</t>
  </si>
  <si>
    <t>TECHNICAL REQUIREMENTS</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</si>
  <si>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</si>
  <si>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</si>
  <si>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</si>
  <si>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</si>
  <si>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</si>
  <si>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</si>
  <si>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</si>
  <si>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</si>
  <si>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</si>
  <si>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</si>
  <si>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</si>
  <si>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</si>
  <si>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</si>
  <si>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</si>
  <si>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</si>
  <si>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</si>
  <si>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Basic</t>
  </si>
  <si>
    <t>Commented Source Code</t>
  </si>
  <si>
    <t>Advanced</t>
  </si>
  <si>
    <t>Lab Machines</t>
  </si>
  <si>
    <t>No Unregistered Installer</t>
  </si>
  <si>
    <t>No Reboot During Installation</t>
  </si>
  <si>
    <t>Default Install Location</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</si>
  <si>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</si>
  <si>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</si>
  <si>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</si>
  <si>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</si>
  <si>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</si>
  <si>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</si>
  <si>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MENUS</t>
  </si>
  <si>
    <t>Menus Work</t>
  </si>
  <si>
    <t>Basic Pause Menu</t>
  </si>
  <si>
    <t>Quit Game Option</t>
  </si>
  <si>
    <t>Resume Game Option</t>
  </si>
  <si>
    <t>The resume game option on the pause menu must be labeled "Resume Game". It must use this exact wording. This option must also be triggered if you hit ESC or the start button while on the pause menu.</t>
  </si>
  <si>
    <t>How To Play</t>
  </si>
  <si>
    <t>Confirmation of Destructive Action</t>
  </si>
  <si>
    <t>Menu Stability</t>
  </si>
  <si>
    <t>All menus are responsive and do not behave strangely.</t>
  </si>
  <si>
    <t>Correct Menu Returns</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</si>
  <si>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</si>
  <si>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</si>
  <si>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Professional</t>
  </si>
  <si>
    <t>PHYSICAL INPUT</t>
  </si>
  <si>
    <t>Keyboard/Mouse Support</t>
  </si>
  <si>
    <t>Gamepad/Peripheral Screen</t>
  </si>
  <si>
    <t>Gamepad Menu Navigation</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</si>
  <si>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</si>
  <si>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</si>
  <si>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</si>
  <si>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</si>
  <si>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</si>
  <si>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</si>
  <si>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</si>
  <si>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</si>
  <si>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</si>
  <si>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</si>
  <si>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</si>
  <si>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High Stability</t>
  </si>
  <si>
    <t>RESOLUTION</t>
  </si>
  <si>
    <t>Proper Launching</t>
  </si>
  <si>
    <t>Game either launches in fullscreen mode or has a launcher that allows you to choose the resolution (and windowed/fullscreen).</t>
  </si>
  <si>
    <t>Fullscreen Support</t>
  </si>
  <si>
    <t>Game is playable in fullscreen mode.</t>
  </si>
  <si>
    <t>Lab Machine Resolution Support</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</si>
  <si>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</si>
  <si>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</si>
  <si>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</si>
  <si>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</si>
  <si>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Proper Minimization</t>
  </si>
  <si>
    <t>Fullscreen Switching</t>
  </si>
  <si>
    <t>Desktop Resolution Reset</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</si>
  <si>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</si>
  <si>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</si>
  <si>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</si>
  <si>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</si>
  <si>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</si>
  <si>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</si>
  <si>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</si>
  <si>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</si>
  <si>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</si>
  <si>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</si>
  <si>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Cheat Codes</t>
  </si>
  <si>
    <t>No Debug Info</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</si>
  <si>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</si>
  <si>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</si>
  <si>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</si>
  <si>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</si>
  <si>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</si>
  <si>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</si>
  <si>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</si>
  <si>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</si>
  <si>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INSTALLED FILES</t>
  </si>
  <si>
    <t>No Development or SVN Files Installed</t>
  </si>
  <si>
    <t>No Debug Builds/DLL's</t>
  </si>
  <si>
    <t>Game must not be built in debug mode or use the debug version of any DLLs.</t>
  </si>
  <si>
    <t>50 Megabyte Limit</t>
  </si>
  <si>
    <t>NETWORKING</t>
  </si>
  <si>
    <t>Functional Networking</t>
  </si>
  <si>
    <t>Disconnection</t>
  </si>
  <si>
    <t>LAN Play</t>
  </si>
  <si>
    <t>Game Search</t>
  </si>
  <si>
    <t>Automatic Detection</t>
  </si>
  <si>
    <t>Working Controls</t>
  </si>
  <si>
    <t>Explained Controls</t>
  </si>
  <si>
    <t>Stable Controls</t>
  </si>
  <si>
    <t>Simple Controls</t>
  </si>
  <si>
    <t>Tuned Controls</t>
  </si>
  <si>
    <t>Taught Controls</t>
  </si>
  <si>
    <t>Elegant Controls</t>
  </si>
  <si>
    <t>Well-Taught Controls</t>
  </si>
  <si>
    <t>Clever Controls</t>
  </si>
  <si>
    <t>Decipherable Goals</t>
  </si>
  <si>
    <t>Explained Goals</t>
  </si>
  <si>
    <t>Taught Goals</t>
  </si>
  <si>
    <t>Well-Taught Goals</t>
  </si>
  <si>
    <t>Clever Goals</t>
  </si>
  <si>
    <t>Limited Progress</t>
  </si>
  <si>
    <t>Comprehensive Progress</t>
  </si>
  <si>
    <t>Clever Progress</t>
  </si>
  <si>
    <t>Technically Playable</t>
  </si>
  <si>
    <t>Appropriate Tempo</t>
  </si>
  <si>
    <t>Decent Melody</t>
  </si>
  <si>
    <t>Strong Harmonies</t>
  </si>
  <si>
    <t>Good Melody</t>
  </si>
  <si>
    <t>Elegant Harmonies</t>
  </si>
  <si>
    <t>Multiple Segments</t>
  </si>
  <si>
    <t>Decent Interludes</t>
  </si>
  <si>
    <t>Good Intro Segments</t>
  </si>
  <si>
    <t>Good Outro Segments</t>
  </si>
  <si>
    <t>Good Interludes</t>
  </si>
  <si>
    <t>Great Intro Segments</t>
  </si>
  <si>
    <t>Great Outro Segments</t>
  </si>
  <si>
    <t>Great Interludes</t>
  </si>
  <si>
    <t>Decent Engagement</t>
  </si>
  <si>
    <t>Flat Engagement Peaks</t>
  </si>
  <si>
    <t>Intermittent Engagement</t>
  </si>
  <si>
    <t>Noticeable Engagement Peaks</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</si>
  <si>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</si>
  <si>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</si>
  <si>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</si>
  <si>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</si>
  <si>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</si>
  <si>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</si>
  <si>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</si>
  <si>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</si>
  <si>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</si>
  <si>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</si>
  <si>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</si>
  <si>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</si>
  <si>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responsive and do not behave strangely.</t>
  </si>
  <si>
    <t>Controls (or interactive HUD) are not overly difficult or complicated for a normal player.</t>
  </si>
  <si>
    <t>Controls (or interactive HUD) are well-tuned and always respond perfectly.</t>
  </si>
  <si>
    <t>Controls (or interactive HUD) are elegant and transparent to the player, or just elegantly simple.</t>
  </si>
  <si>
    <t>Controls are non-standard or innovative, such as a Kinect, a touch interface, etc.</t>
  </si>
  <si>
    <t>Explicit goals are explained well enough (or are obvious enough) that they can be learned without too much effort.</t>
  </si>
  <si>
    <t>The player's progress is elegantly and clearly shown in all appropriate areas of the game.</t>
  </si>
  <si>
    <t>The player's progress is shown in particularly clever ways.</t>
  </si>
  <si>
    <t>Overall, the tempo of gameplay is not way too fast or way too slow.</t>
  </si>
  <si>
    <t>Overall, gameplay elements work so well in harmony with each other that they significantly enhance the experience of the game.</t>
  </si>
  <si>
    <t>All episodes have a good intro segment that teaches the player anything new they need for this episode, or just sets the tone for the episode (if nothing needs to be taught).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</si>
  <si>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</si>
  <si>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</si>
  <si>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</si>
  <si>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fairly well on at least one type of engagement at some point.</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</si>
  <si>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</si>
  <si>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</si>
  <si>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</si>
  <si>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</si>
  <si>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The game delivers its core types of engagement so well and consistently that it is mesmerizing and very difficult to stop playing.</t>
  </si>
  <si>
    <t>DESIGN REQUIREMENTS</t>
  </si>
  <si>
    <t>NARRATIVE REQUIREMENTS</t>
  </si>
  <si>
    <t>EDITING</t>
  </si>
  <si>
    <t>Some Editing</t>
  </si>
  <si>
    <t>Text has a dozen typos or fewer, and only one or two really obvious ones.</t>
  </si>
  <si>
    <t>Basic Editing</t>
  </si>
  <si>
    <t>Text has only one or two typos, and no really obvious ones.</t>
  </si>
  <si>
    <t>Localized Editing</t>
  </si>
  <si>
    <t>Text is localized into one or more other languages.</t>
  </si>
  <si>
    <t>THEME</t>
  </si>
  <si>
    <t>Acceptable Theme</t>
  </si>
  <si>
    <t>Theme/conceit is acceptable for a DigiPen game.</t>
  </si>
  <si>
    <t>Decent Theme</t>
  </si>
  <si>
    <t>Good Theme</t>
  </si>
  <si>
    <t>Theme is very strong and greatly enhances the game.</t>
  </si>
  <si>
    <t>Great Theme</t>
  </si>
  <si>
    <t>Unique Theme</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</si>
  <si>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</si>
  <si>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</si>
  <si>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</si>
  <si>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</si>
  <si>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</si>
  <si>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</si>
  <si>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</si>
  <si>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</si>
  <si>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</si>
  <si>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</si>
  <si>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</si>
  <si>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</si>
  <si>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</si>
  <si>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</si>
  <si>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</si>
  <si>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If the game has dialog, it is acceptable for a DigiPen game.</t>
  </si>
  <si>
    <t>If the game has dialog, it does not actively work against the experience of the game.</t>
  </si>
  <si>
    <t>Dialog is interesting or entertaining, and greatly enhances the game.</t>
  </si>
  <si>
    <t>Dialog fits the game perfectly and is highly memorable.</t>
  </si>
  <si>
    <t>Dialog has a good amount of variety that works well for the game.</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</si>
  <si>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</si>
  <si>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</si>
  <si>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</si>
  <si>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</si>
  <si>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</si>
  <si>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</si>
  <si>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</si>
  <si>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</si>
  <si>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Great Story</t>
  </si>
  <si>
    <t>Story is great and is integrated into the game seamlessly.</t>
  </si>
  <si>
    <t>Emotional Response</t>
  </si>
  <si>
    <t>Story evokes a strong, positive emotional response.</t>
  </si>
  <si>
    <t>Mirthful Response</t>
  </si>
  <si>
    <t>Story makes one of the instructors laugh out loud.</t>
  </si>
  <si>
    <t>Tearful Response</t>
  </si>
  <si>
    <t>Story makes one of the instructors cry.</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</si>
  <si>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</si>
  <si>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</si>
  <si>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</si>
  <si>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</si>
  <si>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</si>
  <si>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</si>
  <si>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</si>
  <si>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</si>
  <si>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</si>
  <si>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</si>
  <si>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</si>
  <si>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</si>
  <si>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</si>
  <si>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</si>
  <si>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</si>
  <si>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</si>
  <si>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Visual Consistency</t>
  </si>
  <si>
    <t>Visual elements are consistent with each other and do not clash.</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</si>
  <si>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</si>
  <si>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</si>
  <si>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</si>
  <si>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</si>
  <si>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</si>
  <si>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</si>
  <si>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</si>
  <si>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</si>
  <si>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</si>
  <si>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</si>
  <si>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</si>
  <si>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</si>
  <si>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</si>
  <si>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</si>
  <si>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</si>
  <si>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</si>
  <si>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</si>
  <si>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Interesting Transitions</t>
  </si>
  <si>
    <t>Sophisticated Transitions</t>
  </si>
  <si>
    <t>Working Camera</t>
  </si>
  <si>
    <t>Camera at least works to some degree and is not fundamentally broken or confusing.</t>
  </si>
  <si>
    <t>Decent Camera</t>
  </si>
  <si>
    <t>Camera works decently, even if the interpolation needs work or occlusion has some problems.</t>
  </si>
  <si>
    <t>Smooth Camera</t>
  </si>
  <si>
    <t>Cinematic Camera</t>
  </si>
  <si>
    <t>Epic Cinematic Moment</t>
  </si>
  <si>
    <t>VISUAL FEEDBACK</t>
  </si>
  <si>
    <t>Actions and Events Visual Feedback</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</si>
  <si>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</si>
  <si>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</si>
  <si>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</si>
  <si>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</si>
  <si>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</si>
  <si>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</si>
  <si>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</si>
  <si>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</si>
  <si>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</si>
  <si>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</si>
  <si>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</si>
  <si>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</si>
  <si>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</si>
  <si>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</si>
  <si>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</si>
  <si>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</si>
  <si>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</si>
  <si>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</si>
  <si>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</si>
  <si>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</si>
  <si>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</si>
  <si>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</si>
  <si>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</si>
  <si>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</si>
  <si>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</si>
  <si>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</si>
  <si>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</si>
  <si>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</si>
  <si>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</si>
  <si>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</si>
  <si>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</si>
  <si>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</si>
  <si>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</si>
  <si>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</si>
  <si>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</si>
  <si>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</si>
  <si>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</si>
  <si>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</si>
  <si>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</si>
  <si>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</si>
  <si>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</si>
  <si>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</si>
  <si>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</si>
  <si>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</si>
  <si>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</si>
  <si>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</si>
  <si>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</si>
  <si>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</si>
  <si>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</si>
  <si>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</si>
  <si>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</si>
  <si>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</si>
  <si>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AUDIO REQUIREMENTS</t>
  </si>
  <si>
    <t>You cannot use audio from sources external to DigPen; you must use the DigiPen audio libraries, create it yourself, or find a sound design student on the DigiPen Central sound design forums.</t>
  </si>
  <si>
    <t>SOUND EFFECTS</t>
  </si>
  <si>
    <t>Acceptable Sound Effects</t>
  </si>
  <si>
    <t>All sound effects are acceptable for a DigiPen game.</t>
  </si>
  <si>
    <t>Placeholder Sound Effects</t>
  </si>
  <si>
    <t>Appropriate Sound Effects</t>
  </si>
  <si>
    <t>Sound effects are appropriate for the theme/style of the game.</t>
  </si>
  <si>
    <t>Decent Quality Sound Effects</t>
  </si>
  <si>
    <t>Sound effects are of decent quality.</t>
  </si>
  <si>
    <t>Decent Recorded Dialog</t>
  </si>
  <si>
    <t>Menu Sound Effects</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</si>
  <si>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</si>
  <si>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</si>
  <si>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</si>
  <si>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</si>
  <si>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</si>
  <si>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</si>
  <si>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</si>
  <si>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</si>
  <si>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</si>
  <si>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</si>
  <si>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Innovative Sound Effects</t>
  </si>
  <si>
    <t>Sound effects are mostly custom made/modified and innovative—of a style or used in a way that has not been done before. (Must have dozens of sound effects to get this.)</t>
  </si>
  <si>
    <t>AUDIO FEEDBACK</t>
  </si>
  <si>
    <t>Basic Audio Feedback</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</si>
  <si>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</si>
  <si>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</si>
  <si>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</si>
  <si>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</si>
  <si>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Extensive Audio Feedback</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</si>
  <si>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</si>
  <si>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</si>
  <si>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</si>
  <si>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</si>
  <si>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</si>
  <si>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</si>
  <si>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BASE GRADE</t>
  </si>
  <si>
    <t>Weight</t>
  </si>
  <si>
    <t>Design Requirements</t>
  </si>
  <si>
    <t>Narrative Requirements</t>
  </si>
  <si>
    <t>Audio Requirements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</si>
  <si>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</si>
  <si>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</si>
  <si>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</si>
  <si>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</si>
  <si>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</si>
  <si>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</si>
  <si>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</si>
  <si>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</si>
  <si>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family val="2"/>
        <scheme val="minor"/>
      </rPr>
      <t>Verifier:</t>
    </r>
    <r>
      <rPr>
        <sz val="10"/>
        <color rgb="FF000000"/>
        <rFont val="Calibri"/>
        <family val="2"/>
        <scheme val="minor"/>
      </rPr>
      <t xml:space="preserve"> There is a verifier program on the Game Central page that you can use to verify that you have the folder structure and file names correct. </t>
    </r>
    <r>
      <rPr>
        <b/>
        <i/>
        <sz val="10"/>
        <color theme="1"/>
        <rFont val="Calibri"/>
        <family val="2"/>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</si>
  <si>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</si>
  <si>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</si>
  <si>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t>Autoplay</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</si>
  <si>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</si>
  <si>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</si>
  <si>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</si>
  <si>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</si>
  <si>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</si>
  <si>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</si>
  <si>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RECORDED DIALOG</t>
  </si>
  <si>
    <t>All recorded dialog is acceptable for a DigiPen game.</t>
  </si>
  <si>
    <t>Recorded dialog is just placeholder in quality.</t>
  </si>
  <si>
    <r>
      <t>Details</t>
    </r>
    <r>
      <rPr>
        <i/>
        <sz val="10"/>
        <color rgb="FFFFFFFF"/>
        <rFont val="Calibri"/>
        <family val="2"/>
        <scheme val="minor"/>
      </rPr>
      <t xml:space="preserve"> (includes animations, parallax, particles, glows, fades, hit effects, drop shadows, etc.)</t>
    </r>
  </si>
  <si>
    <r>
      <rPr>
        <b/>
        <sz val="10"/>
        <color rgb="FFFFFFFF"/>
        <rFont val="Calibri"/>
        <family val="2"/>
        <scheme val="minor"/>
      </rPr>
      <t>Details</t>
    </r>
    <r>
      <rPr>
        <i/>
        <sz val="10"/>
        <color rgb="FFFFFFFF"/>
        <rFont val="Calibri"/>
        <family val="2"/>
        <scheme val="minor"/>
      </rPr>
      <t xml:space="preserve"> (in-game UI such as cursors, labels, integrated UI on characters or backgrounds, etc.)</t>
    </r>
  </si>
  <si>
    <r>
      <t>Details</t>
    </r>
    <r>
      <rPr>
        <i/>
        <sz val="10"/>
        <color rgb="FFFFFFFF"/>
        <rFont val="Calibri"/>
        <family val="2"/>
        <scheme val="minor"/>
      </rPr>
      <t xml:space="preserve"> (this section only counts if networked play is the primary way your game is played)</t>
    </r>
  </si>
  <si>
    <r>
      <t>Details</t>
    </r>
    <r>
      <rPr>
        <i/>
        <sz val="10"/>
        <color rgb="FFFFFFFF"/>
        <rFont val="Calibri"/>
        <family val="2"/>
        <scheme val="minor"/>
      </rPr>
      <t xml:space="preserve"> (just as written, not as recorded or acted)</t>
    </r>
  </si>
  <si>
    <t>All episodes have a great intro segment that seamlessly teaches the player anything new they need, or sets the tone perfectly for the episode (if nothing needs to be taught).</t>
  </si>
  <si>
    <r>
      <rPr>
        <b/>
        <sz val="10"/>
        <color rgb="FFFFFFFF"/>
        <rFont val="Calibri"/>
        <family val="2"/>
        <scheme val="minor"/>
      </rPr>
      <t>Details</t>
    </r>
    <r>
      <rPr>
        <i/>
        <sz val="10"/>
        <color rgb="FFFFFFFF"/>
        <rFont val="Calibri"/>
        <family val="2"/>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</si>
  <si>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</si>
  <si>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</si>
  <si>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</si>
  <si>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</si>
  <si>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</si>
  <si>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</si>
  <si>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</si>
  <si>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</si>
  <si>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</si>
  <si>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</si>
  <si>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</si>
  <si>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</si>
  <si>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</si>
  <si>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</si>
  <si>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</si>
  <si>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</si>
  <si>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</si>
  <si>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Episode to Episode Progress</t>
  </si>
  <si>
    <t>Segment to Segment Progress</t>
  </si>
  <si>
    <t>Moment to Moment Progress</t>
  </si>
  <si>
    <t>The player's explicit and/or implicit goals are at least possible to figure out eventually.</t>
  </si>
  <si>
    <t>The player's explicit and/or implicit goals are conveyed in a particularly clever or interesting way.</t>
  </si>
  <si>
    <t>The player's explicit and/or implicit goals are of a nature not usually seen at DigiPen.</t>
  </si>
  <si>
    <t>Grade Clamping</t>
  </si>
  <si>
    <t>Requirement waived by instructor</t>
  </si>
  <si>
    <t>Exceptional</t>
  </si>
  <si>
    <t>INSTALLER</t>
  </si>
  <si>
    <t>Make sure you have all of the required files listed below.</t>
  </si>
  <si>
    <t>Student Comments</t>
  </si>
  <si>
    <t>Instructor Feedback</t>
  </si>
  <si>
    <t>Gameplay Recording and Playback</t>
  </si>
  <si>
    <t>Remote Tracking</t>
  </si>
  <si>
    <t>Good Editing</t>
  </si>
  <si>
    <t>Text has no typos and has decent grammar and structure.</t>
  </si>
  <si>
    <t>Interesting Camera Transitions</t>
  </si>
  <si>
    <t>PROJECT GRADE</t>
  </si>
  <si>
    <t>Note that you do not have to have elaborate art in your game to fulfill the required, basic, and intermediate visual requirements. A clean, abstract look that relies heavily on special effects for visual interest can work very well for many games.</t>
  </si>
  <si>
    <t>TESTING AND TRACKING</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</si>
  <si>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</si>
  <si>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</si>
  <si>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</si>
  <si>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There are five or more segments of gameplay (which can include intros and outros) in each episode.</t>
  </si>
  <si>
    <t>Working Episodes</t>
  </si>
  <si>
    <t>ANIMATIONS &amp; VFX</t>
  </si>
  <si>
    <t>Simple Animations &amp; VFX</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</si>
  <si>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</si>
  <si>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</si>
  <si>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</si>
  <si>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</si>
  <si>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</si>
  <si>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</si>
  <si>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</si>
  <si>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Varied Animations &amp; VFX</t>
  </si>
  <si>
    <t>Professional Animations &amp; VFX</t>
  </si>
  <si>
    <t>Animations and/or VFX are of professional quality with no glitches.</t>
  </si>
  <si>
    <t>Epic Animations &amp; VFX</t>
  </si>
  <si>
    <t>Emotional Animations &amp; VFX</t>
  </si>
  <si>
    <t>One or more animations and/or VFX are epic and extremely memorable.</t>
  </si>
  <si>
    <t>One or more animations and/or VFX provoke a strong, positive emotional response.</t>
  </si>
  <si>
    <r>
      <t>class</t>
    </r>
    <r>
      <rPr>
        <sz val="10"/>
        <color rgb="FF000000"/>
        <rFont val="Calibri"/>
        <family val="2"/>
        <scheme val="minor"/>
      </rPr>
      <t>_</t>
    </r>
    <r>
      <rPr>
        <b/>
        <sz val="10"/>
        <color rgb="FF000000"/>
        <rFont val="Calibri"/>
        <family val="2"/>
        <scheme val="minor"/>
      </rPr>
      <t>gamename</t>
    </r>
    <r>
      <rPr>
        <sz val="10"/>
        <color rgb="FF000000"/>
        <rFont val="Calibri"/>
        <family val="2"/>
        <scheme val="minor"/>
      </rPr>
      <t>_rubric.xlsx</t>
    </r>
  </si>
  <si>
    <t>The source folder cannot have any build artifacts or SVN/HG control files in it. Make sure you do not put any .obj files, .pch files, or other build artifacts in this folder. The easy way to do this is to use the SVN export command to get a clean folder of your entire source tree without any extraneous files.</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</si>
  <si>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</si>
  <si>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Example</t>
  </si>
  <si>
    <t>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t>
  </si>
  <si>
    <t>Limited Depth</t>
  </si>
  <si>
    <t>Moderate Depth</t>
  </si>
  <si>
    <t>Mechanical Depth</t>
  </si>
  <si>
    <t>Component Depth</t>
  </si>
  <si>
    <t>Spatial Depth</t>
  </si>
  <si>
    <t>Sustained Depth</t>
  </si>
  <si>
    <t>There is some depth/variety to the gameplay, but it is fairly limited.</t>
  </si>
  <si>
    <t>There is a moderate amount of depth/variety to the gameplay, but nothing more.</t>
  </si>
  <si>
    <t>The depth/variety of the gameplay is sustained for almost the entire length of the game.</t>
  </si>
  <si>
    <t>Rich Mechanics</t>
  </si>
  <si>
    <t>Rich Components</t>
  </si>
  <si>
    <t>Rich Space</t>
  </si>
  <si>
    <t>The mechanics (actions, abilities, events, systems, etc.) are rich with possiblity and have lots of depth, variety, or replayability.</t>
  </si>
  <si>
    <t>The components (enemies, allies, hazards, items, etc.) are rich with possiblity and have lots of depth, variety, or replayability.</t>
  </si>
  <si>
    <t>The spatial layout of the game is rich with possiblity and has lots of depth, variety, or replayability.</t>
  </si>
  <si>
    <t>Innovative Mechanics</t>
  </si>
  <si>
    <t>Innovative Components</t>
  </si>
  <si>
    <t>Innovative Space</t>
  </si>
  <si>
    <t>The mechanics (actions, abilities, events, systems, etc.) are new or innovative.</t>
  </si>
  <si>
    <t>The components (enemies, allies, hazards, items, etc.) are new or innovative.</t>
  </si>
  <si>
    <t>The spatial layout of the game is rich done in a new or innovative way.</t>
  </si>
  <si>
    <t>Unnecessary Complexity</t>
  </si>
  <si>
    <t>DEPTH vs. COMPLEXITY</t>
  </si>
  <si>
    <t>Balanced Complexity</t>
  </si>
  <si>
    <t>While not being too complex to play at all, the game still has a lot of unnecessary complexity for the depth it achieves.</t>
  </si>
  <si>
    <t>The complexity of the gameplay is properly balanced with the depth gained from that complexity (i.e., any complexity was worth it).</t>
  </si>
  <si>
    <t>Unfolding Complexity</t>
  </si>
  <si>
    <t>The complexity of the gameplay is introduced over time and never too quickly.</t>
  </si>
  <si>
    <t>Elegant Gameplay</t>
  </si>
  <si>
    <t>The depth of the gameplay is substaintially higher than the complexity.</t>
  </si>
  <si>
    <t>Highly Elegant Gameplay</t>
  </si>
  <si>
    <t>The depth of the gameplay is vastly higher than the complexity.</t>
  </si>
  <si>
    <t>Ultra Simple Gameplay</t>
  </si>
  <si>
    <t>The gameplay is incredibly simple (and can be grasped instantly), but has tons of depth.</t>
  </si>
  <si>
    <t>The mechanics (actions, abilities, events, systems, etc.) have significant depth, variety, or replayability.</t>
  </si>
  <si>
    <t>The components (enemies, allies, hazards, items, etc.) have significant depth, variety, or replayability.</t>
  </si>
  <si>
    <t>The spatial layout of the game has significant depth, variety, or replayability.</t>
  </si>
  <si>
    <t>GOALS and PROGRESS</t>
  </si>
  <si>
    <t>The player's progress is shown in a limited way, but is either not very clear or doesn't create anticipation for the player.</t>
  </si>
  <si>
    <t>The player's progress inside each segment of gameplay, from moment to moment, is clear and creates some anticipation towards their goals.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</si>
  <si>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overall progress of the player inside each episode, from segment to segment, is clear and creates some anticipation towards their goals.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t>
  </si>
  <si>
    <t>The overall progress of the player from episode to episode to episode is clear and creates some anticipation towards their goals.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This does not apply to single-episode games, unless that episode is part of a larger match or something similar.</t>
  </si>
  <si>
    <t>Micro Goals</t>
  </si>
  <si>
    <t>The player's micro goals (moment to moment) are usually clear.</t>
  </si>
  <si>
    <t>The player's macro goals (segment to segment and episode to episode) are usually clear.</t>
  </si>
  <si>
    <t>Macro Goals</t>
  </si>
  <si>
    <t>Interlocked Goals</t>
  </si>
  <si>
    <t>Macro goals are interlocked with each other in an effective way, so that the player always has a macro goal to pursue, which pulls the player through the game subconsciously.</t>
  </si>
  <si>
    <t>Good Tension</t>
  </si>
  <si>
    <t>The player's goals, combined with how progress towards those goals is shown, creates an effective building and release of tension as those goals are pursued and obtained.</t>
  </si>
  <si>
    <t>Great Tension</t>
  </si>
  <si>
    <t>The player's goals, combined with how progress towards those goals is shown, creates a very compelling building and release of tension that drives the whole game.</t>
  </si>
  <si>
    <t>Perfect Tension</t>
  </si>
  <si>
    <t>The building and release of tension in the game is perfectly crafted in a masterful fashion.</t>
  </si>
  <si>
    <t>Uncommon Mechanics</t>
  </si>
  <si>
    <t>Uncommon Components</t>
  </si>
  <si>
    <t>Uncommon Space</t>
  </si>
  <si>
    <t>The components are not commonly seen in DigiPen games.</t>
  </si>
  <si>
    <t>The mechanics are not commonly seen in DigiPen games.</t>
  </si>
  <si>
    <t>The spatial layout of the game is not commonly seen in DigiPen games.</t>
  </si>
  <si>
    <t>Unusual Goals</t>
  </si>
  <si>
    <t>MICRO COMPOSITION</t>
  </si>
  <si>
    <t>Decent Rhythm</t>
  </si>
  <si>
    <t>Monotone Rythym</t>
  </si>
  <si>
    <t>Overall, the rythym of gameplay is at least not jarring or random.</t>
  </si>
  <si>
    <t>Overall, the rhythm of gameplay is decent with at least somewhat interesting patterns.</t>
  </si>
  <si>
    <t>Decent Harmony</t>
  </si>
  <si>
    <t>Overall, gameplay elements work decently together and do not interfere with each other.</t>
  </si>
  <si>
    <t>Overall, the mechanics, components, and space often combine in a variety of ways to create interesting repeated patterns of action.</t>
  </si>
  <si>
    <t>Overall, the mechanics, components, and space almost always combine in a variety of ways to create interesting repeated patterns of action that feel good just by themselves.</t>
  </si>
  <si>
    <t>Overall, the mechanics, components, and space always combine in a variety of ways to create interesting repeated patterns of action that are deeply immersive.</t>
  </si>
  <si>
    <t>Immersive Melody</t>
  </si>
  <si>
    <t>Overall, gameplay elements work together elegantly and seamlessly, creating an experience that is much greater than the sum of their parts.</t>
  </si>
  <si>
    <t>MACRO COMPOSITION</t>
  </si>
  <si>
    <t>No episode is broken or incomplete, or is so problematic that it feels that way, even if it technically isn't.</t>
  </si>
  <si>
    <t>No interludes between episodes are are so strange, jarring, or boring that they hurt the experience of the game. For single-episode games, this includes interludes between replays.</t>
  </si>
  <si>
    <t>All episodes have a good outro segment that wraps up the episode nicely, even if it's very short.</t>
  </si>
  <si>
    <t>Clever Sequencing</t>
  </si>
  <si>
    <t>The sequence of segments/episodes in the game is particularly clever or interesting. Requires at least three episodes, and usually more.</t>
  </si>
  <si>
    <t>No episode goes for significant stretches without at least modestly delivering on one of the game's core types of engagement. Improve or cut any episode for which this is not true.</t>
  </si>
  <si>
    <t>Every episode's finale is a noticeable peak of one of the game's core types of engagement. Improve or cut any episode for which this is not true.</t>
  </si>
  <si>
    <t>High Engagement Peak</t>
  </si>
  <si>
    <t>Continuous Engagement</t>
  </si>
  <si>
    <t>The game never has a even a single segment (other than interludes) that does not deliver fairly well on one of the game's core types of engagement.</t>
  </si>
  <si>
    <t>Multiple Engagement Types</t>
  </si>
  <si>
    <t>The game delivers strongly on at least three different types of engagement (list them).</t>
  </si>
  <si>
    <t>The game blends at least three different types of engagement (list them) together so well that they are resonant (i.e., are more than the sum of their parts).</t>
  </si>
  <si>
    <t>ENGAGEMENT</t>
  </si>
  <si>
    <t>DESIGN</t>
  </si>
  <si>
    <t>Camera always rotates and zooms in/out smoothly.</t>
  </si>
  <si>
    <t>Tuned Camera</t>
  </si>
  <si>
    <t>Camera is well-tuned, moves dynamically based on player position/facing/velocity, handles occlusion well, and nevers gets into a problematic state.</t>
  </si>
  <si>
    <t>Camera movement used for highly polished level transitions, respawns, etc.</t>
  </si>
  <si>
    <t>Controls (or interactive HUD) are particularly clever or cool, including just being simple in a clever way (a one-button game, for example).</t>
  </si>
  <si>
    <t>Camera is used in a compelling cinematic manner at one or more points in the game.</t>
  </si>
  <si>
    <t>Uncommon Controls</t>
  </si>
  <si>
    <t>Has one or more epic cinematic moments just using the camera and spatial layout of the world.</t>
  </si>
  <si>
    <t>LEARNING CURVE</t>
  </si>
  <si>
    <t>Controls/HUD are at least explained on the How to Play screen and are not incorrect.</t>
  </si>
  <si>
    <t>The game is too difficult (in easy mode), but can still be played by a skilled player.</t>
  </si>
  <si>
    <t>Explicit goals are taught decently, not just explained, in the game itself, either in a separate tutorial episode (not ideal), or integrated into the regular episodes (ideally). Also counts if the goals are so intuitive they do not need to be taught, but check with an instructor about this.</t>
  </si>
  <si>
    <t>Appropriate Difficulty</t>
  </si>
  <si>
    <t>The game's difficulty (in easy mode) is not increased so quickly that it hurts the experience of the average player.</t>
  </si>
  <si>
    <t>Controls/HUD are taught decently, not just explained, in the game itself, either in a separate tutorial episode (not ideal), or integrated into the regular episodes (ideally). Also counts if the controls are so intuitive they do not need to be taught, but check with an instructor about this.</t>
  </si>
  <si>
    <t>Controls/HUD are taught well and the teaching is integrated into the regular episodes in an elegant way (such as a dynamic teaching system that tracks what the player does).</t>
  </si>
  <si>
    <t>Explicit goals are taught well and the teaching is integrated into the regular episodes in an elegant way (such as a dynamic teaching system that tracks what the player does).</t>
  </si>
  <si>
    <t>Dynamic Difficulty</t>
  </si>
  <si>
    <t>The game's difficulty can either be chosen by the player's actions in the game (not just by selecting a difficulty setting) or increases dynamically based on what the player does.</t>
  </si>
  <si>
    <t>Well-Crafted Difficulty</t>
  </si>
  <si>
    <t>The game's difficulty increases in a well-crafted manner that enhances the experience of the average player.</t>
  </si>
  <si>
    <t>CONTROLS &amp; CAMERA</t>
  </si>
  <si>
    <t>NARRATIVE</t>
  </si>
  <si>
    <t>AUDIO</t>
  </si>
  <si>
    <t>ART</t>
  </si>
  <si>
    <t>TECH</t>
  </si>
  <si>
    <t>Once a nominal total grade goes above a 95%, it gets harder to increase the actual final grade, as shown on the right. This calculation is done automatically in the total grades below.</t>
  </si>
  <si>
    <t>PROGRAMMER GRADE</t>
  </si>
  <si>
    <t>Art Requirements</t>
  </si>
  <si>
    <t>ARTIST GRADE</t>
  </si>
  <si>
    <t>Artist non-art bonuses cannot be higher than their art bonuses.</t>
  </si>
  <si>
    <t>SOUND DESIGNER GRADE</t>
  </si>
  <si>
    <t>Sound designer non-audio bonuses cannot be higher than their audio bonuses.</t>
  </si>
  <si>
    <t>MILESTONE</t>
  </si>
  <si>
    <t>GAME DESIGNER GRADE</t>
  </si>
  <si>
    <t>Number of Fields Missing on Game Data Tab</t>
  </si>
  <si>
    <t>Submission Modifiers</t>
  </si>
  <si>
    <t>Number of days turned in early (+3% max)</t>
  </si>
  <si>
    <t>If you turn your project in early, you get a +1% bonus per day early, with a maximum of a +3% bonus.</t>
  </si>
  <si>
    <t>Adj.</t>
  </si>
  <si>
    <t>Total Submission Modifiers:</t>
  </si>
  <si>
    <t>Game designer non-design bonuses cannot be higher than their design bonuses.</t>
  </si>
  <si>
    <t>Tech Requirements</t>
  </si>
  <si>
    <t>Modifiers</t>
  </si>
  <si>
    <t>The base grade is modified by the scores from the other tabs to get the total grade.</t>
  </si>
  <si>
    <t>Set the instructor column drop-down</t>
  </si>
  <si>
    <t xml:space="preserve"> for anything that is pre-graded.</t>
  </si>
  <si>
    <t>Automatically detects other games to join on the LAN. If this requirement is met, the Game Search requirement is not needed.</t>
  </si>
  <si>
    <t>Provides a search screen for LAN games and does not require the user to enter an IP address to find games on the LAN.</t>
  </si>
  <si>
    <t>Reliably playable on the LAN.</t>
  </si>
  <si>
    <t>Handles connection loss with a clean visible message, then returns to the game search menu.</t>
  </si>
  <si>
    <t>Game can at least be played once without disconnecting, de-syncing, etc.</t>
  </si>
  <si>
    <r>
      <t xml:space="preserve">The file size of the game’s installer is 50 megabytes or less, although the total size of all installed files can be larger. If it is larger than this, you must talk to the instructors to get a waiver, but </t>
    </r>
    <r>
      <rPr>
        <b/>
        <sz val="10"/>
        <color rgb="FF000000"/>
        <rFont val="Calibri"/>
        <family val="2"/>
        <scheme val="minor"/>
      </rPr>
      <t>this will be granted as long as you are using compressed formats for graphics and audio, and aren't doing anything foolish that bloats the size of your project</t>
    </r>
    <r>
      <rPr>
        <sz val="10"/>
        <color rgb="FF000000"/>
        <rFont val="Calibri"/>
        <family val="2"/>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</si>
  <si>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has a mode that automatically plays itself (even if it cheats massively to do so), either as an attract mode or just to test the game itself. Put how to activate this in the comments.</t>
  </si>
  <si>
    <t>Game must not display any debug text or other debug info (including a separate debug command windows or anything similar) by default. It’s okay to have something on the options screen that turns on debugging features.</t>
  </si>
  <si>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 (an “I win” code, an “I lose” code, a “goto the end” code, etc.).</t>
  </si>
  <si>
    <t>Must maintain a framerate of at least 30 FPS on the normal lab machines.</t>
  </si>
  <si>
    <t>Must maintain a framerate that is at least reasonably playable on the normal lab machines.</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</si>
  <si>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requirement.</t>
  </si>
  <si>
    <t>If the game ever sets the full-screen resolution of the game to something other than the desktop resolution, it must restore the desktop resolution back to what it was when exiting, minimizing, going to windowed mode, ALT-TABing, etc. This is not required if the resolution was selected by the player through a launcher window.</t>
  </si>
  <si>
    <t>ALT-TAB or Minimized Audio</t>
  </si>
  <si>
    <t>Audio must be turned off when ALT-TAB is used to go to a different program or when the game is minimized for any reason, and must be restored when you return to the game.</t>
  </si>
  <si>
    <t>Gameplay must be paused whenever the game is minimized for any reason. When un-minimized, the game can either be unpaused (if the pause menu was not active) or be restored with the pause menu activated (even if it wasn't before). The mouse must be released (if it was captured) when the game is minimized for any reason (including CTRL-ALT-DEL).</t>
  </si>
  <si>
    <t>Mouse and keyboard Input must not become confused when ALT-TAB is used to go to a different program, and must also work properly (along with any controllers) when you return.</t>
  </si>
  <si>
    <t>Game must smoothly handle ALT-TAB. Note that merely switching back to windowed mode when using ALT-TAB is not acceptable. This requirement is also failed if the machine is not responsive for more than three seconds after hitting ALT-TAB or if game displays in the background at any point without the user specifically selecting the game to be displayed.</t>
  </si>
  <si>
    <t>Game must support the recommended resolution of the lab machine (or machines) listed in comments. If no exact machine is listed, then it will be tested on a random lab machine.</t>
  </si>
  <si>
    <t xml:space="preserve">Game never soft=locked, crashed, or destabilize the operating system. </t>
  </si>
  <si>
    <t>Game crashed or soft-locked only once.</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</si>
  <si>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requirement is not met.</t>
  </si>
  <si>
    <t>Game must support keyboard and/or mouse-based gameplay, even if it is primarily designed to be played with a controller or special peripheral. All menus must work with keyboard or mouse input as well, and this must not be disabled, even if a peripheral is active. Note that the game does not have to be fun or even very playable with the mouse and keyboard if it is meant to be played with a gamepad or special peripheral—we just need to be able to do some basic technical checks of the menus, level loading, etc.</t>
  </si>
  <si>
    <t>If the game supports and is intended to be played using a gamepad you must be able to navigate all menus with the gamepad. The dpad and both analog sticks must work for navigation to met this requirement.</t>
  </si>
  <si>
    <t>It must be possible to easily test all the tech requirements (in particular the pause menu) even if there are not enough players or not enough controllers to play the game normally.</t>
  </si>
  <si>
    <t>Tech Testing</t>
  </si>
  <si>
    <t>When returning from any sub-menu, the game must come back to the place the sub-menu was accessed from. For example, if you access the How to Play screen from the Pause Menu, you must return to the Pause Menu when done, not the Main Menu (if you have one).</t>
  </si>
  <si>
    <t>Game must confirm any destructive action, such as quitting the game (always), returning to the main menu (if this is destructive), overwriting save files, etc. It must also not become minimized when this happens. If the game is currently minimized and someone attempts to close it, the game must be unminimized first and then the confirmation choice must be given. The default choice must be no/cancel/etc. if there is a default choice.</t>
  </si>
  <si>
    <r>
      <t xml:space="preserve">Game must have a screen that describes the basic controls and instructions for the game, even it does so poorly or even incorrectly. This screen </t>
    </r>
    <r>
      <rPr>
        <b/>
        <sz val="10"/>
        <color rgb="FF000000"/>
        <rFont val="Calibri"/>
        <family val="2"/>
        <scheme val="minor"/>
      </rPr>
      <t>must be accessible from the pause menu</t>
    </r>
    <r>
      <rPr>
        <sz val="10"/>
        <color rgb="FF000000"/>
        <rFont val="Calibri"/>
        <family val="2"/>
        <scheme val="minor"/>
      </rPr>
      <t xml:space="preserve"> and </t>
    </r>
    <r>
      <rPr>
        <b/>
        <sz val="10"/>
        <color rgb="FF000000"/>
        <rFont val="Calibri"/>
        <family val="2"/>
        <scheme val="minor"/>
      </rPr>
      <t>must be labeled "How to Play"</t>
    </r>
    <r>
      <rPr>
        <sz val="10"/>
        <color rgb="FF000000"/>
        <rFont val="Calibri"/>
        <family val="2"/>
        <scheme val="minor"/>
      </rPr>
      <t xml:space="preserve"> (do not change the wording of this option). In game tutorials, instructions, etc. are good things but do not fulfill this requirement.</t>
    </r>
  </si>
  <si>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requirement, not this one.</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</si>
  <si>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family val="2"/>
        <scheme val="minor"/>
      </rPr>
      <t>Note that a Main Menu is not required in any way.</t>
    </r>
    <r>
      <rPr>
        <sz val="10"/>
        <color rgb="FF000000"/>
        <rFont val="Calibri"/>
        <family val="2"/>
        <scheme val="minor"/>
      </rPr>
      <t xml:space="preserve"> You can go directly into the game after displaying logos and such. Only the Pause Menu is required.</t>
    </r>
  </si>
  <si>
    <t>All menus actually work, even if they have other problems. Note that just having keyboard shortcuts, even if they look like buttons, does not meet this requirement. In addition, windows dialog boxes can never count as menus/confirmations—the use of windows dialog boxes for anything other than error reporting will automatically fail this requirement.</t>
  </si>
  <si>
    <t>On the final installation screen, the user must be given the option to automatically launch the game. While an option to display a readme file is allowed for this screen, it is not required.</t>
  </si>
  <si>
    <t>Game must by default add a shortcut to the start menu in “Programs\DigiPen\[GameName]”. This can either be automatic or the user can be given the option not to add this shortcut. This shortcut must also function properly, of course—make sure you test it.</t>
  </si>
  <si>
    <t>Game must have a default install location of “[Program Files]\DigiPen\[GameName]”, but must allow the user to change the location if they wish.</t>
  </si>
  <si>
    <t>The computer must not reboot or request a reboot during or after the installation process.</t>
  </si>
  <si>
    <t>Installer must be a registered version that does not have an "Unregistered Version" pop-up.</t>
  </si>
  <si>
    <t>Game installs and runs on the machines in Edison/Tesla, using a real installer (Inno, InstallShield, etc.--not just a zip file or anything similar). It only has to run on a single lab machine to meet this requirement, but you need to list specific machines (including machine ID, room, and row number) in the comments that you know it runs on. If you do not list any, it will be assumed to work on any machine (and the machines do have subtle differences).</t>
  </si>
  <si>
    <t>Programmer non-technical bonuses are halved, but they have no maximum.</t>
  </si>
  <si>
    <t>Lots of placeholders, but not too sloppy and not a lot of problems with glitches, artifacts, etc.</t>
  </si>
  <si>
    <t>Art is consistent with the theme of the game, even if the theme is just abstract.</t>
  </si>
  <si>
    <t>Well-Themed Art</t>
  </si>
  <si>
    <t>Game has at least six or more animations and/or VFX, even if they are simple or limited. Menu and HUD animations/VFX do not count.</t>
  </si>
  <si>
    <t>Animations and/or VFX are of decent quality, without any major glitches or oddities.</t>
  </si>
  <si>
    <t>Game uses animation and/or VFX to create interesting transitions between levels, during respawns, etc.</t>
  </si>
  <si>
    <t>Animations and/or VFX have a good amount of interesting variety, with at least dozens of individual animations/VFX. Menu and HUD animations/VFX do not count.</t>
  </si>
  <si>
    <t>Game uses animation and/or VFX to create slick and sophisticated transitions between levels, during respawns, etc.</t>
  </si>
  <si>
    <t>All major game events and actions have appropriate visual feedback (at least one piece of visual feedback for every action the player can take and for every event that the player must react to). This requirement is not complete if the player cannot tell that an important event or action happened due to lack of visual feedback. This does not include victory or defeat, which are handled separately.</t>
  </si>
  <si>
    <t>Mouse cursor is animated with custom art that fits the game well. This requirement can be completed with just a mouse cursor for the menus if there is no mouse cursor during gameplay.</t>
  </si>
  <si>
    <t>Has some sound effects, but they are placeholder in quality or appropriateness for the game.</t>
  </si>
  <si>
    <t>All menus play an appropriate sound when an element is selected (or has the mouse over it).</t>
  </si>
  <si>
    <t>Recorded dialog has one or more moments that evoke real emotion in the player.</t>
  </si>
  <si>
    <t>Good Intro and Ending</t>
  </si>
  <si>
    <t>Story has a good, interesting intro and ending.</t>
  </si>
  <si>
    <t>Great Intro and Ending</t>
  </si>
  <si>
    <t>Story has a great, memorable intro and ending</t>
  </si>
  <si>
    <t>BACKGROUND AUDIO</t>
  </si>
  <si>
    <t>Acceptable Background Audio</t>
  </si>
  <si>
    <t>Placeholder Background Audio</t>
  </si>
  <si>
    <t>Appropriate Background Audio</t>
  </si>
  <si>
    <t>All background audio/music is acceptable for a DigiPen game.</t>
  </si>
  <si>
    <t>Has background audio/music, but it is placeholder in quality or appropriateness for the game.</t>
  </si>
  <si>
    <t>Background audio/music is appropriate for the theme/style of the game.</t>
  </si>
  <si>
    <t>Background audio/music matches the game really well.</t>
  </si>
  <si>
    <t>Background audio/music changes dynamically based on the situation in the game (not just because the player entered a new region or level).</t>
  </si>
  <si>
    <t>Background audio/music is custom made by students at DigiPen.</t>
  </si>
  <si>
    <t>Background audio/music is emotionally resonant, not just high quality.</t>
  </si>
  <si>
    <t>Decent Quality Background Audio</t>
  </si>
  <si>
    <t>Well-Matched Background Audio</t>
  </si>
  <si>
    <t>High Quality Background Audio</t>
  </si>
  <si>
    <t>Varied Background Audio</t>
  </si>
  <si>
    <t>Dynamic Background Audio</t>
  </si>
  <si>
    <t>Custom Background Audio</t>
  </si>
  <si>
    <t>Extensive Background Audio</t>
  </si>
  <si>
    <t>Professional Background Audio</t>
  </si>
  <si>
    <t>Emotional Background Audio</t>
  </si>
  <si>
    <t>Background audio/music has a good variety of styles or tracks in a way that works well for the game (this will usually require at least 3-5 styles/tracks).</t>
  </si>
  <si>
    <t>Background audio/music has tons of variety in a way that works well for the game (a dozen or more styles/tracks).</t>
  </si>
  <si>
    <t>Background audio/music is of high quality, and sounds good when actually played back.</t>
  </si>
  <si>
    <t>Background audio/music is custom made and professional quality, and sounds great when actually played back.</t>
  </si>
  <si>
    <t>Background audio/music is of decent quality, and sounds okay when actually played back.</t>
  </si>
  <si>
    <t>Uncommon Background Audio</t>
  </si>
  <si>
    <t>Background audio/music is custom made in an uncommon or unusual style.</t>
  </si>
  <si>
    <t>Audible Background Audio</t>
  </si>
  <si>
    <t>Background audio/music is audible at the default volume settings.</t>
  </si>
  <si>
    <t>Background Audio Volume</t>
  </si>
  <si>
    <t>Background audio/music is set at a good default volume that does not overwhelm or otherwise cause problems for the sound effects and dialog. This usually means it is significantly quieter.</t>
  </si>
  <si>
    <t>Audible Sound Effects</t>
  </si>
  <si>
    <t>Sound effects are audible at the default volume settings.</t>
  </si>
  <si>
    <t>Sound Effects Volume</t>
  </si>
  <si>
    <t>Sound effects are set at a good default volume that makes them clearly audible over the background audio/music. This usually means they are significantly louder.</t>
  </si>
  <si>
    <t>Has lots of bits of audio feedback for minor events and actions. Dozens of pieces of feedback are needed for this.</t>
  </si>
  <si>
    <t>Polished Audio Feedback</t>
  </si>
  <si>
    <t>Overall audio feedback for actions and events is highly polished. Dozens of pireces of feedack are needed for this.</t>
  </si>
  <si>
    <t>Recorded dialog is audible at the default volume settings.</t>
  </si>
  <si>
    <t>Recorded dialog quality is not so poor that it detracts from the experience of the game.</t>
  </si>
  <si>
    <t>Acceptable Recorded Dialog</t>
  </si>
  <si>
    <t>Placeholder Recorded Dialog</t>
  </si>
  <si>
    <t>Audible Recorded Dialog</t>
  </si>
  <si>
    <t>Recorded Dialog Volume</t>
  </si>
  <si>
    <t>Emotional Recorded Dialog</t>
  </si>
  <si>
    <r>
      <t xml:space="preserve">Details </t>
    </r>
    <r>
      <rPr>
        <b/>
        <i/>
        <sz val="10"/>
        <color rgb="FFFFFFFF"/>
        <rFont val="Calibri"/>
        <family val="2"/>
        <scheme val="minor"/>
      </rPr>
      <t>(this category can include short bits of voice or music when used as sound effects)</t>
    </r>
  </si>
  <si>
    <r>
      <t>Details</t>
    </r>
    <r>
      <rPr>
        <sz val="10"/>
        <color theme="0"/>
        <rFont val="Calibri"/>
        <family val="2"/>
        <scheme val="minor"/>
      </rPr>
      <t xml:space="preserve"> </t>
    </r>
    <r>
      <rPr>
        <i/>
        <sz val="10"/>
        <color theme="0"/>
        <rFont val="Calibri"/>
        <family val="2"/>
        <scheme val="minor"/>
      </rPr>
      <t>(this entire section is Not Applicable if your game has no recorded dialog)</t>
    </r>
  </si>
  <si>
    <t>All major game events and actions have appropriate audio feedback (at least one piece of audio feedback for every major action the player can take and for every event that the player must react to). This does not include victory or defeat, which are handled separately.</t>
  </si>
  <si>
    <t>Recorded dialog is set at a good default volume that makes it clearly audible over the background audio/music and sound effects. This usually means it is significantly louder.</t>
  </si>
  <si>
    <t>No Overlapped Dialog</t>
  </si>
  <si>
    <t>No recorded dialog is played overlapped (inappropriately) with another piece of dialog.</t>
  </si>
  <si>
    <t>Consistent Dialog</t>
  </si>
  <si>
    <t>Recorded dialog bits are not inconsistent with each other in volume, tone, voice, etc.</t>
  </si>
  <si>
    <t>High Quality Recorded Dialog</t>
  </si>
  <si>
    <t>Well-Matched Recorded Dialog</t>
  </si>
  <si>
    <t>Appropriate Recorded Dialog</t>
  </si>
  <si>
    <t>Recorded dialog is appropriate for the theme/style of the game.</t>
  </si>
  <si>
    <t>Recorded dialog matches the game really well. (Must have dozens of dialog bits to get this.)</t>
  </si>
  <si>
    <t>Recorded dialog is of high quality throughout. (Must have dozens of dialog bits to get this.)</t>
  </si>
  <si>
    <t>Integral Recorded Dialog</t>
  </si>
  <si>
    <t>Recorded dialog is an integral part of the game and greatly enhances the overall experience. (Must have dozens of dialog bits to get this.)</t>
  </si>
  <si>
    <t>Professional Recorded Dialog</t>
  </si>
  <si>
    <t>Recorded dialog is professional quality throughout. (Must have dozens of dialog bits to get this.)</t>
  </si>
  <si>
    <t>Theme/conceit does not actively work against the experience of the game.</t>
  </si>
  <si>
    <r>
      <t>Details</t>
    </r>
    <r>
      <rPr>
        <i/>
        <sz val="10"/>
        <color rgb="FFFFFFFF"/>
        <rFont val="Calibri"/>
        <family val="2"/>
        <scheme val="minor"/>
      </rPr>
      <t xml:space="preserve"> (this entire section is Not Applicable is the game just has an abstract theme)</t>
    </r>
  </si>
  <si>
    <r>
      <t>Details</t>
    </r>
    <r>
      <rPr>
        <i/>
        <sz val="10"/>
        <color rgb="FFFFFFFF"/>
        <rFont val="Calibri"/>
        <family val="2"/>
        <scheme val="minor"/>
      </rPr>
      <t xml:space="preserve"> (in a narrative sense, not in a gameplay sense)</t>
    </r>
  </si>
  <si>
    <t>Theme is amazing and/or memorable, and well integrated into all aspects of the game.</t>
  </si>
  <si>
    <t>Theme is unique and unlike any other game, and well integrated into all aspects of the game.</t>
  </si>
  <si>
    <t>NARRATIVE SETTING</t>
  </si>
  <si>
    <t>Acceptable Narrative Setting</t>
  </si>
  <si>
    <t>Decent Narrative Setting</t>
  </si>
  <si>
    <t>Good Narrative Setting</t>
  </si>
  <si>
    <t>Great Narrative Setting</t>
  </si>
  <si>
    <t>Explorable Narrative Setting</t>
  </si>
  <si>
    <t>Deep Narrative Setting</t>
  </si>
  <si>
    <t>If the game has a narrative setting, it is acceptable for a DigiPen game.</t>
  </si>
  <si>
    <t>If the game has a narrative setting, it does not actively work against the experience of the game.</t>
  </si>
  <si>
    <t>Narrative setting is evocative, interesting, and greatly enhances the game.</t>
  </si>
  <si>
    <t>Narrative setting fits the game perfectly and is highly memorable.</t>
  </si>
  <si>
    <t>Narrative setting is interesting to explore and has bits of interesting background to discover.</t>
  </si>
  <si>
    <t>Narrative setting is deep, rich, and very interesting.</t>
  </si>
  <si>
    <t>WRITTEN DIALOG</t>
  </si>
  <si>
    <t>Acceptable Written Dialog</t>
  </si>
  <si>
    <t>Decent Written Dialog</t>
  </si>
  <si>
    <t>Good Written Dialog</t>
  </si>
  <si>
    <t>Great Written Dialog</t>
  </si>
  <si>
    <t>Varied Written Dialog</t>
  </si>
  <si>
    <t>Extensive Written Dialog</t>
  </si>
  <si>
    <t>All games at least have to have good editing, but the theme, setting, characters, dialog, and story sections are optional (just put “Not Applicable” if your game does not have these).</t>
  </si>
  <si>
    <r>
      <t>gamename</t>
    </r>
    <r>
      <rPr>
        <sz val="10"/>
        <color rgb="FF000000"/>
        <rFont val="Calibri"/>
        <family val="2"/>
        <scheme val="minor"/>
      </rPr>
      <t>_art.zip</t>
    </r>
  </si>
  <si>
    <t>\characters</t>
  </si>
  <si>
    <t>All the character model files (.mb, .ma, .max) used for the game, also containing character textures. No FBX files here (those go in the source.zip above).</t>
  </si>
  <si>
    <t>\animations</t>
  </si>
  <si>
    <t>All the character animation files (.mb, .ma, .max) used for the game. No FBX files here (those go in the source.zip above).</t>
  </si>
  <si>
    <t>\environment</t>
  </si>
  <si>
    <t>All the environment files, including props (.mb, .ma, .max), also containing environment textures. No FBX files here (those go in the source.zip above).</t>
  </si>
  <si>
    <t>\VFX</t>
  </si>
  <si>
    <t>All the VFX files (any format).</t>
  </si>
  <si>
    <t>\menu_hud</t>
  </si>
  <si>
    <t>All the menu and hud art files (any format).</t>
  </si>
  <si>
    <t>\concept</t>
  </si>
  <si>
    <t>All final concept art done for the game, including character turnarounds, look and feel, concept illustrations, etc. (any format).</t>
  </si>
  <si>
    <t>\turnaround</t>
  </si>
  <si>
    <t>All character turnarounds rendered as movie files.</t>
  </si>
  <si>
    <t>\styleguide</t>
  </si>
  <si>
    <t>Contains the most updated version of the style guide for the project.</t>
  </si>
  <si>
    <t>A zipped file that contains a full archive of all the art for the game. This must be a .zip file, not a rar or any other type of compressed file. It must include everything listed below in the appropriate subfolders. If you do not have a full art team, then only use the subfolders that are appropriate for the art your game actually has.</t>
  </si>
  <si>
    <r>
      <t xml:space="preserve">A zipped file that contains all code, art, sound, and other assets (for both the game and any tools) that would be necessary to rebuild your game from scratch. Comment all code, </t>
    </r>
    <r>
      <rPr>
        <b/>
        <i/>
        <sz val="10"/>
        <color rgb="FF000000"/>
        <rFont val="Calibri"/>
        <family val="2"/>
        <scheme val="minor"/>
      </rPr>
      <t>include copyright notices in each code file</t>
    </r>
    <r>
      <rPr>
        <sz val="10"/>
        <color rgb="FF000000"/>
        <rFont val="Calibri"/>
        <family val="2"/>
        <scheme val="minor"/>
      </rPr>
      <t>, and put who wrote the code near the top of the file. Make sure you do not put any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</si>
  <si>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r>
      <t>gamename</t>
    </r>
    <r>
      <rPr>
        <sz val="10"/>
        <color rgb="FF000000"/>
        <rFont val="Calibri"/>
        <family val="2"/>
        <scheme val="minor"/>
      </rPr>
      <t>_audio.zip</t>
    </r>
  </si>
  <si>
    <t>A zipped file that contains a full archive of all the audio for the game. This must be a .zip file, not a rar or any other type of compressed file. It must include everything listed below in the appropriate subfolders.</t>
  </si>
  <si>
    <t>\music</t>
  </si>
  <si>
    <t>\SFX</t>
  </si>
  <si>
    <t>\dialog</t>
  </si>
  <si>
    <r>
      <t>gamename</t>
    </r>
    <r>
      <rPr>
        <sz val="10"/>
        <color rgb="FF000000"/>
        <rFont val="Calibri"/>
        <family val="2"/>
        <scheme val="minor"/>
      </rPr>
      <t>_documents.zip</t>
    </r>
  </si>
  <si>
    <t>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t>
  </si>
  <si>
    <t>All the music files for the game (not just sound bank files or compressed files, which go in the source.zip above).</t>
  </si>
  <si>
    <t>All the sound effect files for the game (not just sound bank files or compressed files, which go in the source.zip above).</t>
  </si>
  <si>
    <t>All the recorded dialog files for the game (not just sound bank files or compressed files, which go in the source.zip above).</t>
  </si>
  <si>
    <t>\artbook</t>
  </si>
  <si>
    <t>All files needed to print an art book for the project (see Game Central for the details on these files).</t>
  </si>
  <si>
    <t>Episode</t>
  </si>
  <si>
    <r>
      <rPr>
        <b/>
        <sz val="10"/>
        <color rgb="FF000000"/>
        <rFont val="Calibri"/>
        <family val="2"/>
        <scheme val="minor"/>
      </rPr>
      <t>Submit to Game Submissions Folder:</t>
    </r>
    <r>
      <rPr>
        <sz val="10"/>
        <color rgb="FF000000"/>
        <rFont val="Calibri"/>
        <family val="2"/>
        <scheme val="minor"/>
      </rPr>
      <t xml:space="preserve"> Your entire submission must be copied to the "Game Submissions" folder on your networked drives list. Do not submit to the courses drive, or to your personal submission folder.</t>
    </r>
    <r>
      <rPr>
        <b/>
        <sz val="10"/>
        <color rgb="FF000000"/>
        <rFont val="Calibri"/>
        <family val="2"/>
        <scheme val="minor"/>
      </rPr>
      <t xml:space="preserve"> </t>
    </r>
    <r>
      <rPr>
        <sz val="10"/>
        <color rgb="FF000000"/>
        <rFont val="Calibri"/>
        <family val="2"/>
        <scheme val="minor"/>
      </rPr>
      <t>Your submission must be in a folder named GAM200_gamename" (or "GAM300_gamename", "GAM400_gamename", etc.). Do not put the section letter in the folder name and do not zip up or compress the folder (only the subfolders are zipped).</t>
    </r>
  </si>
  <si>
    <r>
      <rPr>
        <b/>
        <sz val="10"/>
        <color theme="1"/>
        <rFont val="Calibri"/>
        <family val="2"/>
        <scheme val="minor"/>
      </rPr>
      <t>Send an Email:</t>
    </r>
    <r>
      <rPr>
        <sz val="10"/>
        <color theme="1"/>
        <rFont val="Calibri"/>
        <family val="2"/>
        <scheme val="minor"/>
      </rPr>
      <t xml:space="preserve"> After submitting, you must send a short email to </t>
    </r>
    <r>
      <rPr>
        <b/>
        <sz val="10"/>
        <color theme="1"/>
        <rFont val="Calibri"/>
        <family val="2"/>
        <scheme val="minor"/>
      </rPr>
      <t>ellen.beeman@digipen.edu</t>
    </r>
    <r>
      <rPr>
        <sz val="10"/>
        <color theme="1"/>
        <rFont val="Calibri"/>
        <family val="2"/>
        <scheme val="minor"/>
      </rPr>
      <t xml:space="preserve">, with the following subject line “GAM200 </t>
    </r>
    <r>
      <rPr>
        <b/>
        <sz val="10"/>
        <color theme="1"/>
        <rFont val="Calibri"/>
        <family val="2"/>
        <scheme val="minor"/>
      </rPr>
      <t>gamename</t>
    </r>
    <r>
      <rPr>
        <sz val="10"/>
        <color theme="1"/>
        <rFont val="Calibri"/>
        <family val="2"/>
        <scheme val="minor"/>
      </rPr>
      <t xml:space="preserve"> Submitted” (or GAM300, GAM400, etc.). </t>
    </r>
    <r>
      <rPr>
        <b/>
        <i/>
        <sz val="10"/>
        <color theme="1"/>
        <rFont val="Calibri"/>
        <family val="2"/>
        <scheme val="minor"/>
      </rPr>
      <t>This email must be CCed to all other members of your team.</t>
    </r>
  </si>
  <si>
    <r>
      <t xml:space="preserve">This file must be named properly (put your class at the beginning, i.e., GAM200, GAM250, GAM300, GAM350, etc.) and have the game data tab filled out, along with the “student” columns on all the requirements tabs (do not leave any "student" fields as untested--take your best guess if you are not sure). </t>
    </r>
    <r>
      <rPr>
        <b/>
        <i/>
        <sz val="10"/>
        <color rgb="FFFF0000"/>
        <rFont val="Calibri"/>
        <family val="2"/>
        <scheme val="minor"/>
      </rPr>
      <t>Do not convert this file into an OpenOffice spreadsheet (or any other format) and do not change it in any way (except to fill in the data for your game).</t>
    </r>
  </si>
  <si>
    <t>GAME EDITOR</t>
  </si>
  <si>
    <t>Editor Works</t>
  </si>
  <si>
    <t>Stable Editor</t>
  </si>
  <si>
    <t>Multiple Level Files</t>
  </si>
  <si>
    <t>Object Editing</t>
  </si>
  <si>
    <t>Mouse Editing</t>
  </si>
  <si>
    <t>Editor can edit game and environment object data.</t>
  </si>
  <si>
    <t>Scale and Rotate</t>
  </si>
  <si>
    <t>Editor does not crash very often.</t>
  </si>
  <si>
    <t>Editor can save and load multiple level files (even if your game only has one level).</t>
  </si>
  <si>
    <t>Editor works, can save and load levels, doesn't crash all the time, and is functional enough to create useful content, even if it is tedious and clunky.</t>
  </si>
  <si>
    <t>Editor can scale and rotate game objects using the mouse.</t>
  </si>
  <si>
    <t>Editor has a dynamic object list that can be used with the mouse.</t>
  </si>
  <si>
    <t>Dynamic Object List</t>
  </si>
  <si>
    <t>Resource Library</t>
  </si>
  <si>
    <t>Property Editor</t>
  </si>
  <si>
    <t>Editor has a resource library that can be used with the mouse.</t>
  </si>
  <si>
    <t>Editor has a property editor that can be used with the mouse.</t>
  </si>
  <si>
    <t>Event Editor</t>
  </si>
  <si>
    <t>Editor has an event editor that can be used with the mouse.</t>
  </si>
  <si>
    <t>One Advanced Feature</t>
  </si>
  <si>
    <t>Two Advanced Features</t>
  </si>
  <si>
    <t>Editor has one or more advanced features (list the feature in the comments).</t>
  </si>
  <si>
    <t>Editor has two or more advanced features (list the feature in the comments).</t>
  </si>
  <si>
    <t>Three Advanced Features</t>
  </si>
  <si>
    <t>Editor has three or more advanced features (list the feature in the comments).</t>
  </si>
  <si>
    <t>Four Advanced Features</t>
  </si>
  <si>
    <t>Five Advanced Features</t>
  </si>
  <si>
    <t>Editor has four or more advanced features (list the feature in the comments).</t>
  </si>
  <si>
    <t>Editor has five or more advanced features (list the feature in the comments).</t>
  </si>
  <si>
    <t>Editor can use the mouse to select, move, create, and delete game objects in the world.</t>
  </si>
  <si>
    <t>Archetype Editor</t>
  </si>
  <si>
    <t>Editor has an archetype editor that can be used with the mouse.</t>
  </si>
  <si>
    <t>Undo Feature</t>
  </si>
  <si>
    <t>Editor has even a basic undo feature.</t>
  </si>
  <si>
    <t>Slick UI</t>
  </si>
  <si>
    <t>Editor is slick and polished UI.</t>
  </si>
  <si>
    <t>PROCEDURAL CONTENT</t>
  </si>
  <si>
    <t>Procedural Generator Works</t>
  </si>
  <si>
    <t>Basic Procedural Generation</t>
  </si>
  <si>
    <t>Procedural content generator can create a moderate amount of useful content.</t>
  </si>
  <si>
    <t>Tweakable Procedural Generation</t>
  </si>
  <si>
    <t>Procedural content generator works and is functional enough to create useful content, even if that content is fairly limited.</t>
  </si>
  <si>
    <t>Procedural content generator is not hard-coded and can have its parameters easily tweaked.</t>
  </si>
  <si>
    <t>Advanced Procedural Generation</t>
  </si>
  <si>
    <t>Procedural content generator can create a lot of useful content.</t>
  </si>
  <si>
    <t>Realtime Procedural Generation</t>
  </si>
  <si>
    <t>Procedural Generation UI</t>
  </si>
  <si>
    <t>Procedural content generator can be adjusted and run through an actual UI.</t>
  </si>
  <si>
    <t>Extensive Procedural Generation</t>
  </si>
  <si>
    <t>Procedural content generator can create tons of useful content.</t>
  </si>
  <si>
    <t>Quality Procedural Generation</t>
  </si>
  <si>
    <t>Procedural content generator can a moderate amount of high quality content.</t>
  </si>
  <si>
    <t>Dynamic Procedural Generation</t>
  </si>
  <si>
    <t>Procedural content generator works while levels are being loaded.</t>
  </si>
  <si>
    <t>Procedural content generator works while the game is actually being actively played.</t>
  </si>
  <si>
    <t>Exceptional Procedural Generation</t>
  </si>
  <si>
    <t>Procedural content generator is extremely impressive and slick.</t>
  </si>
  <si>
    <t>ART PIPELINE</t>
  </si>
  <si>
    <t>Art Pipeline Works</t>
  </si>
  <si>
    <t>Art pipeline does not have hard-coded file names or other art data, and you do not have to recompile in order to add or modify art.</t>
  </si>
  <si>
    <t>Usable Art Pipeline</t>
  </si>
  <si>
    <t>Art pipeline is fairly usable, and it is not difficult to add, delete, or update art content.</t>
  </si>
  <si>
    <t>Art can be added by dragging-and-dropping files into the editor.</t>
  </si>
  <si>
    <t>Drag and Drop</t>
  </si>
  <si>
    <t>Animation data can be easily imported through the art pipeline.</t>
  </si>
  <si>
    <t>Animation Data</t>
  </si>
  <si>
    <t>Collision Data</t>
  </si>
  <si>
    <t>Collision data can be easily imported through the art pipeline.</t>
  </si>
  <si>
    <t>Automated Art Pipeline</t>
  </si>
  <si>
    <t>Art pipeline is automated in at least one important way.</t>
  </si>
  <si>
    <t>Extensively Automated Art Pipeline</t>
  </si>
  <si>
    <t>Art pipeline is automated in multiple important ways.</t>
  </si>
  <si>
    <t>Artist Version Control</t>
  </si>
  <si>
    <t>If you have artists, you have trained them how to use version control (or other transfer system).</t>
  </si>
  <si>
    <t>VFX Pipeline</t>
  </si>
  <si>
    <t>VFX can be added through the art pipeline.</t>
  </si>
  <si>
    <t>Error Detection</t>
  </si>
  <si>
    <t>Art pipeline has some form of error detection.</t>
  </si>
  <si>
    <t>AUDIO PIPELINE</t>
  </si>
  <si>
    <r>
      <t xml:space="preserve">Details </t>
    </r>
    <r>
      <rPr>
        <b/>
        <i/>
        <sz val="10"/>
        <color rgb="FFFFFFFF"/>
        <rFont val="Calibri"/>
        <family val="2"/>
        <scheme val="minor"/>
      </rPr>
      <t>(this section is Not Applicable if using a pre-built editor or if no audio files are used)</t>
    </r>
  </si>
  <si>
    <r>
      <t xml:space="preserve">Details </t>
    </r>
    <r>
      <rPr>
        <b/>
        <i/>
        <sz val="10"/>
        <color rgb="FFFFFFFF"/>
        <rFont val="Calibri"/>
        <family val="2"/>
        <scheme val="minor"/>
      </rPr>
      <t>(this section is Not Applicable if using a pre-built editor or if no art files are used)</t>
    </r>
  </si>
  <si>
    <r>
      <t xml:space="preserve">Details </t>
    </r>
    <r>
      <rPr>
        <b/>
        <i/>
        <sz val="10"/>
        <color rgb="FFFFFFFF"/>
        <rFont val="Calibri"/>
        <family val="2"/>
        <scheme val="minor"/>
      </rPr>
      <t>(this section is Not Applicable if using an editor to create content)</t>
    </r>
  </si>
  <si>
    <t>Audio Pipeline Works</t>
  </si>
  <si>
    <t>Audio pipeline does not have hard-coded file names or other audio data, and you do not have to recompile in order to add or modify audio.</t>
  </si>
  <si>
    <t>Usable Audio Pipeline</t>
  </si>
  <si>
    <t>Audio pipeline is fairly usable, and it is not difficult to add, delete, or update audio content.</t>
  </si>
  <si>
    <t>Sound Designer Version Control</t>
  </si>
  <si>
    <t>If you have a sound designer, you have trained them how to use version control (or other transfer system).</t>
  </si>
  <si>
    <t>Audio can be added by dragging-and-dropping files into the editor.</t>
  </si>
  <si>
    <t>Audio pipeline has some form of error detection.</t>
  </si>
  <si>
    <t>Audio pipeline uses WWISE or FMOD functionality extensively.</t>
  </si>
  <si>
    <t>Professional Audio Pipeline</t>
  </si>
  <si>
    <r>
      <t>Details</t>
    </r>
    <r>
      <rPr>
        <b/>
        <i/>
        <sz val="10"/>
        <color rgb="FFFFFFFF"/>
        <rFont val="Calibri"/>
        <family val="2"/>
        <scheme val="minor"/>
      </rPr>
      <t xml:space="preserve"> (this section is Not Applicable if using a pre-built editor or procedural content)</t>
    </r>
  </si>
  <si>
    <t>TECHNICAL GUIDE</t>
  </si>
  <si>
    <t>One Page Guide</t>
  </si>
  <si>
    <t>Multi-Page Guide</t>
  </si>
  <si>
    <t>Technical guide is only a single page, but does give an overview of the most critical technical aspects of the project.</t>
  </si>
  <si>
    <t>Full Guide</t>
  </si>
  <si>
    <t>Decent Quality Guide</t>
  </si>
  <si>
    <t>Visual style, layout, graphs, images, and organization are all of decent quality.</t>
  </si>
  <si>
    <t>High Quality Guide</t>
  </si>
  <si>
    <t>Visual style, layout, graphs, images, and organization are all of very high quality.</t>
  </si>
  <si>
    <t>Professional Guide</t>
  </si>
  <si>
    <t>The entire guide is slick, polished, and would look cool if put on the wall.</t>
  </si>
  <si>
    <t>DESIGN GUIDE</t>
  </si>
  <si>
    <t>Design guide is only a single page, but does give an overview of the most critical design aspects of the project.</t>
  </si>
  <si>
    <t>Design guide is three or more pages, covering the most important design aspects of the project in a useful way.</t>
  </si>
  <si>
    <t>Design guide is eight to twelve pages, covering the all relevant design aspects of the project in a useful way.</t>
  </si>
  <si>
    <t>Technical guide is eight to twelve pages, covering the all relevant technical aspects of the project in a useful way.</t>
  </si>
  <si>
    <t>Technical guide is three or more pages, covering the most important technical aspects of the project in a useful way.</t>
  </si>
  <si>
    <r>
      <t xml:space="preserve">Details </t>
    </r>
    <r>
      <rPr>
        <b/>
        <i/>
        <sz val="10"/>
        <color rgb="FFFFFFFF"/>
        <rFont val="Calibri"/>
        <family val="2"/>
        <scheme val="minor"/>
      </rPr>
      <t>(this section is not required if there are no programmers on the teacm)</t>
    </r>
  </si>
  <si>
    <r>
      <t xml:space="preserve">Details </t>
    </r>
    <r>
      <rPr>
        <b/>
        <i/>
        <sz val="10"/>
        <color rgb="FFFFFFFF"/>
        <rFont val="Calibri"/>
        <family val="2"/>
        <scheme val="minor"/>
      </rPr>
      <t>(this section is not required if there are no game designers on the team)</t>
    </r>
  </si>
  <si>
    <t>ART STYLE GUIDE</t>
  </si>
  <si>
    <r>
      <t xml:space="preserve">Details </t>
    </r>
    <r>
      <rPr>
        <b/>
        <i/>
        <sz val="10"/>
        <color rgb="FFFFFFFF"/>
        <rFont val="Calibri"/>
        <family val="2"/>
        <scheme val="minor"/>
      </rPr>
      <t>(this section is not required if there are no artists on the team)</t>
    </r>
  </si>
  <si>
    <t>Style guide is only a single page, but does give an overview of the most critical art style aspects of the project.</t>
  </si>
  <si>
    <t>Style guide is three or more pages, covering the most important art style aspects of the project in a useful way.</t>
  </si>
  <si>
    <t>Style guide is eight to twelve pages, covering the all relevant art style aspects of the project in a useful way.</t>
  </si>
  <si>
    <t>AUDIO GUIDE</t>
  </si>
  <si>
    <r>
      <t xml:space="preserve">Details </t>
    </r>
    <r>
      <rPr>
        <b/>
        <i/>
        <sz val="10"/>
        <color rgb="FFFFFFFF"/>
        <rFont val="Calibri"/>
        <family val="2"/>
        <scheme val="minor"/>
      </rPr>
      <t>(this section is not required if there is not a sound designer on the team)</t>
    </r>
  </si>
  <si>
    <t>Audio guide is only a single page, but does give an overview of the most critical audio aspects of the project.</t>
  </si>
  <si>
    <t>Audio guide is three or more pages, covering the most important audio aspects of the project in a useful way.</t>
  </si>
  <si>
    <t>Audio guide is eight to twelve pages, covering the all relevant audio aspects of the project in a useful way.</t>
  </si>
  <si>
    <t>STORY GUIDE</t>
  </si>
  <si>
    <r>
      <t xml:space="preserve">Details </t>
    </r>
    <r>
      <rPr>
        <b/>
        <i/>
        <sz val="10"/>
        <color rgb="FFFFFFFF"/>
        <rFont val="Calibri"/>
        <family val="2"/>
        <scheme val="minor"/>
      </rPr>
      <t>(this section is not required unless the game is heavily story-based)</t>
    </r>
  </si>
  <si>
    <t>Story guide is only a single page, but does give an overview of the most critical story aspects of the project.</t>
  </si>
  <si>
    <t>Story guide is three or more pages, covering the most important story aspects of the project in a useful way.</t>
  </si>
  <si>
    <t>Story guide is eight to twelve pages, covering the all relevant story aspects of the project in a useful way.</t>
  </si>
  <si>
    <t>GAMEPLAY PROTOTYPES</t>
  </si>
  <si>
    <r>
      <t>Details</t>
    </r>
    <r>
      <rPr>
        <b/>
        <i/>
        <sz val="10"/>
        <color rgb="FFFFFFFF"/>
        <rFont val="Calibri"/>
        <family val="2"/>
        <scheme val="minor"/>
      </rPr>
      <t xml:space="preserve"> (this section is not required if there are no game designers on the team)</t>
    </r>
  </si>
  <si>
    <t>At least five segments worth of gameplay have been prototyped and tested in any engine.</t>
  </si>
  <si>
    <t>At least three segments worth of gameplay have been prototyped and tested in any engine.</t>
  </si>
  <si>
    <t>At least ten segments worth of gameplay have been prototyped and tested in any engine.</t>
  </si>
  <si>
    <t>At least fifteen segments worth of gameplay have been prototyped and tested in any engine.</t>
  </si>
  <si>
    <t>5+ Segments Prototyped</t>
  </si>
  <si>
    <t>10+ Segments Prototyped</t>
  </si>
  <si>
    <t>15+ Segments Prototyped</t>
  </si>
  <si>
    <t>Multiple Segments Prototyped</t>
  </si>
  <si>
    <t>One Segment Prototyped</t>
  </si>
  <si>
    <t>At least one gameplay segment was prototyped and tested in any engine.</t>
  </si>
  <si>
    <t>20+ Segments Prototyped</t>
  </si>
  <si>
    <t>At least twenty segments worth of gameplay have been prototyped and tested in any engine.</t>
  </si>
  <si>
    <t>One Interesting Prototype</t>
  </si>
  <si>
    <t>Two Interesting Prototypes</t>
  </si>
  <si>
    <t>Three Interesting Prototypes</t>
  </si>
  <si>
    <t>Four Interesting Prototypes</t>
  </si>
  <si>
    <t>At least one type of gameplay prototyped was interesting with good potential.</t>
  </si>
  <si>
    <t>At least two types of gameplay prototyped were interesting with good potential.</t>
  </si>
  <si>
    <t>At least three types of gameplay prototyped were interesting with good potential.</t>
  </si>
  <si>
    <t>At least four types of gameplay prototyped were interesting with good potential.</t>
  </si>
  <si>
    <t>One Solid Prototype</t>
  </si>
  <si>
    <t>Two Solid Prototypes</t>
  </si>
  <si>
    <t>Three Solid Prototypes</t>
  </si>
  <si>
    <t>Four Solid Prototypes</t>
  </si>
  <si>
    <t>At least one type of gameplay prototyped could definitely be the core of a solid game.</t>
  </si>
  <si>
    <t>At least two types of gameplay prototyped could definitely be the core of a solid game.</t>
  </si>
  <si>
    <t>At least three types of gameplay prototyped could definitely be the core of a solid game.</t>
  </si>
  <si>
    <t>At least four types of gameplay prototyped could definitely be the core of a solid game.</t>
  </si>
  <si>
    <r>
      <t xml:space="preserve">For more details about the terminology used in this section (segment, episode, engagement, etc.), make sure you read all of the engagement theory articles at the </t>
    </r>
    <r>
      <rPr>
        <sz val="14"/>
        <color rgb="FF0000FF"/>
        <rFont val="Calibri"/>
        <family val="2"/>
        <scheme val="minor"/>
      </rPr>
      <t>www.zenrhino.org/theory</t>
    </r>
    <r>
      <rPr>
        <sz val="14"/>
        <color rgb="FF000000"/>
        <rFont val="Calibri"/>
        <family val="2"/>
        <scheme val="minor"/>
      </rPr>
      <t xml:space="preserve"> website. In particular, “level” does not always equal “episode”--make sure you know what constitutes and actual episode for your game.</t>
    </r>
    <r>
      <rPr>
        <i/>
        <sz val="14"/>
        <color rgb="FFFF0000"/>
        <rFont val="Calibri (Body)"/>
      </rPr>
      <t xml:space="preserve"> The gameplay prototypes section must be graded by an instructor in person before the project is turned in.</t>
    </r>
  </si>
  <si>
    <r>
      <t xml:space="preserve">Make sure you read all of the details for each requirement. There are a lot of small details that must be met in order to pass these requirements. </t>
    </r>
    <r>
      <rPr>
        <i/>
        <sz val="14"/>
        <color rgb="FFFF0000"/>
        <rFont val="Calibri (Body)"/>
      </rPr>
      <t>The editor, procedural content, and pipeline sections must be graded in person with an instructor before you submit your project.</t>
    </r>
  </si>
  <si>
    <t>Notes about cheat codes, controls, bugs, known crashes, etc. must be put in the comments field for the appropriate requirement.</t>
  </si>
  <si>
    <r>
      <t>If you believe your game should get a waiver from any of the requirements in this rubric, you must talk to the instructors first.</t>
    </r>
    <r>
      <rPr>
        <i/>
        <sz val="10"/>
        <color rgb="FFFF0000"/>
        <rFont val="Calibri"/>
        <family val="2"/>
        <scheme val="minor"/>
      </rPr>
      <t xml:space="preserve"> </t>
    </r>
    <r>
      <rPr>
        <i/>
        <sz val="10"/>
        <color rgb="FFFF0000"/>
        <rFont val="Calibri (Body)"/>
      </rPr>
      <t>You must get a waiver BEFORE you submit your game, not after.</t>
    </r>
  </si>
  <si>
    <t>Lua integration</t>
  </si>
  <si>
    <t>Using editor.</t>
  </si>
  <si>
    <t>Pre-graded by Ian Aemmer 12/3/2015</t>
  </si>
  <si>
    <t>They also have Zilch bound. - Ian</t>
  </si>
  <si>
    <t>The engine has error detection, but it is not specialized and doesn't distinguish between different kinds of errors.</t>
  </si>
  <si>
    <t>No sound artists- Ian</t>
  </si>
  <si>
    <t>No controller support- Ian</t>
  </si>
  <si>
    <t>1920 x 1080</t>
  </si>
  <si>
    <t>Didn't test on a lab machine</t>
  </si>
  <si>
    <t>No networking - Ian</t>
  </si>
  <si>
    <t>The installer does not work properly</t>
  </si>
  <si>
    <t>GAM 200</t>
  </si>
  <si>
    <t>RTIS</t>
  </si>
  <si>
    <t>Conor Lavelle</t>
  </si>
  <si>
    <t xml:space="preserve">Jiangdi Gou </t>
  </si>
  <si>
    <t>Gabriel Neuman</t>
  </si>
  <si>
    <t>Josh Painter</t>
  </si>
  <si>
    <t>GAM 205</t>
  </si>
  <si>
    <t>BAGD</t>
  </si>
  <si>
    <t>Mitch Regan</t>
  </si>
  <si>
    <t>NONE</t>
  </si>
  <si>
    <t>BFA</t>
  </si>
  <si>
    <t>Mariah Owens</t>
  </si>
  <si>
    <t>Casey Weitzel</t>
  </si>
  <si>
    <t>BSGD</t>
  </si>
  <si>
    <t xml:space="preserve">Nolan Yoo </t>
  </si>
  <si>
    <t>(full)</t>
  </si>
  <si>
    <t>(unofficial)</t>
  </si>
  <si>
    <t>(partial)</t>
  </si>
  <si>
    <t>Swole Team 6</t>
  </si>
  <si>
    <t>j.painter@digipen.edu</t>
  </si>
  <si>
    <t>NinjaCade</t>
  </si>
  <si>
    <t>Keyboard and Mouse</t>
  </si>
  <si>
    <t>Challenge</t>
  </si>
  <si>
    <t>Pre-graded by Ellen Beeman on 12/4/15</t>
  </si>
  <si>
    <t>Editor was stable when demo'd on 12/4/15 - Ellen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</si>
</sst>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37">
    <font>
      <sz val="12"/>
      <color theme="1"/>
      <name val="Calibri"/>
      <family val="2"/>
      <scheme val="minor"/>
    </font>
    <font>
      <sz val="12"/>
      <color theme="1"/>
      <name val="Calibri"/>
      <family val="2"/>
      <scheme val="minor"/>
    </font>
    <font>
      <sz val="10"/>
      <color theme="1"/>
      <name val="Calibri"/>
      <family val="2"/>
      <scheme val="minor"/>
    </font>
    <font>
      <b/>
      <sz val="10"/>
      <color theme="1"/>
      <name val="Calibri"/>
      <family val="2"/>
      <scheme val="minor"/>
    </font>
    <font>
      <b/>
      <sz val="10"/>
      <color rgb="FFFFFFFF"/>
      <name val="Calibri"/>
      <family val="2"/>
      <scheme val="minor"/>
    </font>
    <font>
      <b/>
      <sz val="10"/>
      <color rgb="FF000000"/>
      <name val="Calibri"/>
      <family val="2"/>
      <scheme val="minor"/>
    </font>
    <font>
      <sz val="10"/>
      <color rgb="FF000000"/>
      <name val="Calibri"/>
      <family val="2"/>
      <scheme val="minor"/>
    </font>
    <font>
      <i/>
      <sz val="10"/>
      <color rgb="FF000000"/>
      <name val="Calibri"/>
      <family val="2"/>
      <scheme val="minor"/>
    </font>
    <font>
      <u/>
      <sz val="12"/>
      <color theme="10"/>
      <name val="Calibri"/>
      <family val="2"/>
      <scheme val="minor"/>
    </font>
    <font>
      <u/>
      <sz val="12"/>
      <color theme="11"/>
      <name val="Calibri"/>
      <family val="2"/>
      <scheme val="minor"/>
    </font>
    <font>
      <b/>
      <sz val="10"/>
      <color theme="0"/>
      <name val="Calibri"/>
      <family val="2"/>
      <scheme val="minor"/>
    </font>
    <font>
      <b/>
      <sz val="14"/>
      <color theme="1"/>
      <name val="Calibri"/>
      <family val="2"/>
      <scheme val="minor"/>
    </font>
    <font>
      <b/>
      <sz val="14"/>
      <color rgb="FF000000"/>
      <name val="Calibri"/>
      <family val="2"/>
      <scheme val="minor"/>
    </font>
    <font>
      <b/>
      <i/>
      <sz val="10"/>
      <color theme="1"/>
      <name val="Calibri"/>
      <family val="2"/>
      <scheme val="minor"/>
    </font>
    <font>
      <b/>
      <i/>
      <sz val="10"/>
      <color rgb="FF000000"/>
      <name val="Calibri"/>
      <family val="2"/>
      <scheme val="minor"/>
    </font>
    <font>
      <b/>
      <i/>
      <sz val="10"/>
      <color rgb="FFFF0000"/>
      <name val="Calibri"/>
      <family val="2"/>
      <scheme val="minor"/>
    </font>
    <font>
      <i/>
      <sz val="10"/>
      <color rgb="FFFFFFFF"/>
      <name val="Calibri"/>
      <family val="2"/>
      <scheme val="minor"/>
    </font>
    <font>
      <b/>
      <sz val="24"/>
      <color rgb="FFFFFFFF"/>
      <name val="Calibri"/>
      <family val="2"/>
      <scheme val="minor"/>
    </font>
    <font>
      <sz val="14"/>
      <color rgb="FF000000"/>
      <name val="Calibri"/>
      <family val="2"/>
      <scheme val="minor"/>
    </font>
    <font>
      <sz val="14"/>
      <color rgb="FF0000FF"/>
      <name val="Calibri"/>
      <family val="2"/>
      <scheme val="minor"/>
    </font>
    <font>
      <b/>
      <sz val="18"/>
      <color theme="0"/>
      <name val="Calibri"/>
      <family val="2"/>
      <scheme val="minor"/>
    </font>
    <font>
      <b/>
      <sz val="18"/>
      <color theme="1"/>
      <name val="Calibri"/>
      <family val="2"/>
      <scheme val="minor"/>
    </font>
    <font>
      <b/>
      <sz val="12"/>
      <color theme="1"/>
      <name val="Calibri"/>
      <family val="2"/>
      <scheme val="minor"/>
    </font>
    <font>
      <i/>
      <sz val="10"/>
      <color theme="1"/>
      <name val="Calibri"/>
      <family val="2"/>
      <scheme val="minor"/>
    </font>
    <font>
      <b/>
      <sz val="16"/>
      <color theme="1"/>
      <name val="Calibri"/>
      <family val="2"/>
      <scheme val="minor"/>
    </font>
    <font>
      <b/>
      <sz val="16"/>
      <color rgb="FFFFFFFF"/>
      <name val="Calibri"/>
      <family val="2"/>
      <scheme val="minor"/>
    </font>
    <font>
      <b/>
      <sz val="16"/>
      <color rgb="FF000000"/>
      <name val="Calibri"/>
      <family val="2"/>
      <scheme val="minor"/>
    </font>
    <font>
      <sz val="10"/>
      <name val="Calibri"/>
      <family val="2"/>
      <scheme val="minor"/>
    </font>
    <font>
      <b/>
      <i/>
      <sz val="10"/>
      <color rgb="FFFFFFFF"/>
      <name val="Calibri"/>
      <family val="2"/>
      <scheme val="minor"/>
    </font>
    <font>
      <sz val="10"/>
      <color theme="0"/>
      <name val="Calibri"/>
      <family val="2"/>
      <scheme val="minor"/>
    </font>
    <font>
      <i/>
      <sz val="10"/>
      <color theme="0"/>
      <name val="Calibri"/>
      <family val="2"/>
      <scheme val="minor"/>
    </font>
    <font>
      <i/>
      <sz val="14"/>
      <color rgb="FFFF0000"/>
      <name val="Calibri (Body)"/>
    </font>
    <font>
      <i/>
      <sz val="10"/>
      <color rgb="FFFF0000"/>
      <name val="Calibri (Body)"/>
    </font>
    <font>
      <i/>
      <sz val="10"/>
      <color rgb="FFFF0000"/>
      <name val="Calibri"/>
      <family val="2"/>
      <scheme val="minor"/>
    </font>
    <font>
      <sz val="10"/>
      <color rgb="FF000000"/>
      <name val="Calibri"/>
      <family val="2"/>
      <scheme val="minor"/>
    </font>
    <font>
      <b/>
      <sz val="10"/>
      <color rgb="FF000000"/>
      <name val="Calibri"/>
      <family val="2"/>
      <scheme val="minor"/>
    </font>
    <font>
      <b/>
      <sz val="14"/>
      <color rgb="FF000000"/>
      <name val="Calibri"/>
      <family val="2"/>
      <scheme val="minor"/>
    </font>
  </fonts>
  <fills count="19">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
      <patternFill patternType="solid">
        <fgColor rgb="FFE6DB3E"/>
        <bgColor rgb="FF000000"/>
      </patternFill>
    </fill>
    <fill>
      <patternFill patternType="solid">
        <fgColor rgb="FFFFFFFF"/>
        <bgColor rgb="FF000000"/>
      </patternFill>
    </fill>
    <fill>
      <patternFill patternType="solid">
        <fgColor rgb="FFB80615"/>
        <bgColor rgb="FF000000"/>
      </patternFill>
    </fill>
    <fill>
      <patternFill patternType="solid">
        <fgColor rgb="FF008000"/>
        <bgColor rgb="FF000000"/>
      </patternFill>
    </fill>
  </fills>
  <borders count="53">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style="medium">
        <color auto="1"/>
      </right>
      <top style="medium">
        <color auto="1"/>
      </top>
      <bottom style="medium">
        <color rgb="FF000000"/>
      </bottom>
      <diagonal/>
    </border>
    <border>
      <left style="medium">
        <color rgb="FF000000"/>
      </left>
      <right/>
      <top style="medium">
        <color rgb="FF000000"/>
      </top>
      <bottom style="thin">
        <color auto="1"/>
      </bottom>
      <diagonal/>
    </border>
    <border>
      <left/>
      <right/>
      <top style="medium">
        <color rgb="FF000000"/>
      </top>
      <bottom style="thin">
        <color auto="1"/>
      </bottom>
      <diagonal/>
    </border>
    <border>
      <left/>
      <right style="medium">
        <color rgb="FF000000"/>
      </right>
      <top style="medium">
        <color rgb="FF000000"/>
      </top>
      <bottom style="thin">
        <color auto="1"/>
      </bottom>
      <diagonal/>
    </border>
    <border>
      <left style="medium">
        <color auto="1"/>
      </left>
      <right style="medium">
        <color auto="1"/>
      </right>
      <top style="medium">
        <color rgb="FF000000"/>
      </top>
      <bottom style="thin">
        <color auto="1"/>
      </bottom>
      <diagonal/>
    </border>
    <border>
      <left style="medium">
        <color rgb="FF000000"/>
      </left>
      <right/>
      <top style="thin">
        <color auto="1"/>
      </top>
      <bottom style="thin">
        <color auto="1"/>
      </bottom>
      <diagonal/>
    </border>
    <border>
      <left/>
      <right/>
      <top style="thin">
        <color auto="1"/>
      </top>
      <bottom style="thin">
        <color auto="1"/>
      </bottom>
      <diagonal/>
    </border>
    <border>
      <left/>
      <right style="medium">
        <color rgb="FF000000"/>
      </right>
      <top style="thin">
        <color auto="1"/>
      </top>
      <bottom style="thin">
        <color auto="1"/>
      </bottom>
      <diagonal/>
    </border>
    <border>
      <left style="medium">
        <color auto="1"/>
      </left>
      <right style="medium">
        <color auto="1"/>
      </right>
      <top style="thin">
        <color auto="1"/>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rgb="FF000000"/>
      </left>
      <right/>
      <top/>
      <bottom style="thin">
        <color auto="1"/>
      </bottom>
      <diagonal/>
    </border>
    <border>
      <left/>
      <right/>
      <top/>
      <bottom style="thin">
        <color auto="1"/>
      </bottom>
      <diagonal/>
    </border>
    <border>
      <left/>
      <right style="medium">
        <color rgb="FF000000"/>
      </right>
      <top/>
      <bottom style="thin">
        <color auto="1"/>
      </bottom>
      <diagonal/>
    </border>
    <border>
      <left style="medium">
        <color auto="1"/>
      </left>
      <right style="medium">
        <color auto="1"/>
      </right>
      <top/>
      <bottom style="thin">
        <color auto="1"/>
      </bottom>
      <diagonal/>
    </border>
    <border>
      <left style="medium">
        <color auto="1"/>
      </left>
      <right style="medium">
        <color rgb="FF000000"/>
      </right>
      <top style="medium">
        <color auto="1"/>
      </top>
      <bottom style="medium">
        <color auto="1"/>
      </bottom>
      <diagonal/>
    </border>
    <border>
      <left style="medium">
        <color rgb="FF000000"/>
      </left>
      <right/>
      <top style="medium">
        <color auto="1"/>
      </top>
      <bottom style="medium">
        <color auto="1"/>
      </bottom>
      <diagonal/>
    </border>
  </borders>
  <cellStyleXfs count="68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cellStyleXfs>
  <cellXfs count="269">
    <xf numFmtId="0" fontId="0" fillId="0" borderId="0" xfId="0"/>
    <xf numFmtId="0" fontId="4" fillId="2" borderId="2" xfId="0" applyFont="1" applyFill="1" applyBorder="1" applyAlignment="1">
      <alignment horizontal="center" vertical="top" wrapText="1"/>
    </xf>
    <xf numFmtId="0" fontId="6" fillId="3" borderId="0" xfId="0" applyFont="1" applyFill="1" applyAlignment="1">
      <alignment horizontal="lef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wrapText="1"/>
    </xf>
    <xf numFmtId="0" fontId="6" fillId="3" borderId="0" xfId="0" applyFont="1" applyFill="1" applyAlignment="1">
      <alignment horizontal="center" vertical="top" wrapText="1"/>
    </xf>
    <xf numFmtId="0" fontId="4" fillId="2" borderId="4" xfId="0" applyFont="1" applyFill="1" applyBorder="1" applyAlignment="1">
      <alignment horizontal="center" vertical="top" wrapText="1"/>
    </xf>
    <xf numFmtId="0" fontId="0" fillId="4" borderId="0" xfId="0" applyFill="1"/>
    <xf numFmtId="0" fontId="6" fillId="4" borderId="0" xfId="0" applyFont="1" applyFill="1" applyAlignment="1">
      <alignment horizontal="center" vertical="top" wrapText="1"/>
    </xf>
    <xf numFmtId="0" fontId="0" fillId="4" borderId="0" xfId="0" applyFill="1" applyAlignment="1">
      <alignment vertical="center"/>
    </xf>
    <xf numFmtId="0" fontId="5"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5"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3" borderId="1" xfId="0" applyFont="1" applyFill="1" applyBorder="1" applyAlignment="1">
      <alignment horizontal="center" vertical="top" wrapText="1"/>
    </xf>
    <xf numFmtId="0" fontId="6" fillId="5" borderId="1" xfId="0" applyFont="1" applyFill="1" applyBorder="1" applyAlignment="1">
      <alignment horizontal="left" vertical="top" wrapText="1"/>
    </xf>
    <xf numFmtId="0" fontId="6" fillId="6" borderId="1" xfId="0" applyFont="1" applyFill="1" applyBorder="1" applyAlignment="1">
      <alignment horizontal="left" vertical="top" wrapText="1"/>
    </xf>
    <xf numFmtId="0" fontId="6" fillId="7" borderId="1" xfId="0" applyFont="1" applyFill="1" applyBorder="1" applyAlignment="1">
      <alignment horizontal="left" vertical="top" wrapText="1"/>
    </xf>
    <xf numFmtId="0" fontId="6" fillId="8"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6"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4" borderId="0" xfId="0" applyFont="1" applyFill="1" applyAlignment="1">
      <alignment horizontal="right" vertical="top" wrapText="1"/>
    </xf>
    <xf numFmtId="10" fontId="6" fillId="3" borderId="0" xfId="0" applyNumberFormat="1" applyFont="1" applyFill="1" applyBorder="1" applyAlignment="1">
      <alignment horizontal="center" vertical="top" wrapText="1"/>
    </xf>
    <xf numFmtId="9" fontId="6" fillId="3" borderId="16" xfId="0" quotePrefix="1" applyNumberFormat="1" applyFont="1" applyFill="1" applyBorder="1" applyAlignment="1">
      <alignment horizontal="left" vertical="center" wrapText="1"/>
    </xf>
    <xf numFmtId="0" fontId="6" fillId="3" borderId="18" xfId="0" quotePrefix="1" applyFont="1" applyFill="1" applyBorder="1" applyAlignment="1">
      <alignment horizontal="left" vertical="center" wrapText="1"/>
    </xf>
    <xf numFmtId="0" fontId="6" fillId="3" borderId="17" xfId="0" quotePrefix="1" applyFont="1" applyFill="1" applyBorder="1" applyAlignment="1">
      <alignment horizontal="left" vertical="center" wrapText="1"/>
    </xf>
    <xf numFmtId="0" fontId="5" fillId="11" borderId="1" xfId="0" applyFont="1" applyFill="1" applyBorder="1" applyAlignment="1">
      <alignment horizontal="left" vertical="top" wrapText="1"/>
    </xf>
    <xf numFmtId="0" fontId="5" fillId="5"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2" fillId="0" borderId="0" xfId="0" applyFont="1" applyFill="1" applyBorder="1" applyAlignment="1">
      <alignment vertical="center" wrapText="1"/>
    </xf>
    <xf numFmtId="0" fontId="2" fillId="4" borderId="0" xfId="0" applyFont="1" applyFill="1" applyBorder="1" applyAlignment="1">
      <alignment vertical="center" wrapText="1"/>
    </xf>
    <xf numFmtId="9" fontId="6" fillId="4" borderId="0" xfId="0" applyNumberFormat="1" applyFont="1" applyFill="1" applyBorder="1" applyAlignment="1">
      <alignment horizontal="center" vertical="top" wrapText="1"/>
    </xf>
    <xf numFmtId="165" fontId="6" fillId="4" borderId="0" xfId="0" applyNumberFormat="1" applyFont="1" applyFill="1" applyBorder="1" applyAlignment="1">
      <alignment horizontal="center" vertical="top" wrapText="1"/>
    </xf>
    <xf numFmtId="10" fontId="6" fillId="4" borderId="0" xfId="0" applyNumberFormat="1" applyFont="1" applyFill="1" applyBorder="1" applyAlignment="1">
      <alignment horizontal="center" vertical="top" wrapText="1"/>
    </xf>
    <xf numFmtId="0" fontId="6" fillId="3" borderId="28" xfId="0" applyFont="1" applyFill="1" applyBorder="1" applyAlignment="1">
      <alignment horizontal="center" vertical="top" wrapText="1"/>
    </xf>
    <xf numFmtId="0" fontId="6" fillId="3" borderId="27" xfId="0" applyFont="1" applyFill="1" applyBorder="1" applyAlignment="1">
      <alignment horizontal="center" vertical="top" wrapText="1"/>
    </xf>
    <xf numFmtId="0" fontId="6" fillId="3" borderId="24" xfId="0" applyFont="1" applyFill="1" applyBorder="1" applyAlignment="1">
      <alignment horizontal="center" vertical="top" wrapText="1"/>
    </xf>
    <xf numFmtId="164" fontId="6" fillId="4" borderId="0" xfId="0" applyNumberFormat="1" applyFont="1" applyFill="1" applyBorder="1" applyAlignment="1">
      <alignment horizontal="center" vertical="top" wrapText="1"/>
    </xf>
    <xf numFmtId="0" fontId="4" fillId="4" borderId="0" xfId="0" applyFont="1" applyFill="1" applyBorder="1" applyAlignment="1">
      <alignment horizontal="center" vertical="top" wrapText="1"/>
    </xf>
    <xf numFmtId="0" fontId="6" fillId="4" borderId="0" xfId="0" applyFont="1" applyFill="1" applyBorder="1" applyAlignment="1">
      <alignment horizontal="center" vertical="top" wrapText="1"/>
    </xf>
    <xf numFmtId="0" fontId="4" fillId="2" borderId="29" xfId="0" applyFont="1" applyFill="1" applyBorder="1" applyAlignment="1">
      <alignment horizontal="center" vertical="top" wrapText="1"/>
    </xf>
    <xf numFmtId="0" fontId="4" fillId="2" borderId="30" xfId="0" applyFont="1" applyFill="1" applyBorder="1" applyAlignment="1">
      <alignment horizontal="center" vertical="top" wrapText="1"/>
    </xf>
    <xf numFmtId="164" fontId="6" fillId="4" borderId="31" xfId="0" applyNumberFormat="1" applyFont="1" applyFill="1" applyBorder="1" applyAlignment="1">
      <alignment horizontal="center" vertical="top" wrapText="1"/>
    </xf>
    <xf numFmtId="164" fontId="6" fillId="4" borderId="32" xfId="0" applyNumberFormat="1" applyFont="1" applyFill="1" applyBorder="1" applyAlignment="1">
      <alignment horizontal="center" vertical="top" wrapText="1"/>
    </xf>
    <xf numFmtId="164" fontId="6" fillId="4" borderId="26" xfId="0" applyNumberFormat="1" applyFont="1" applyFill="1" applyBorder="1" applyAlignment="1">
      <alignment horizontal="center" vertical="top" wrapText="1"/>
    </xf>
    <xf numFmtId="9" fontId="6" fillId="4" borderId="7" xfId="0" applyNumberFormat="1" applyFont="1" applyFill="1" applyBorder="1" applyAlignment="1">
      <alignment horizontal="center" vertical="top" wrapText="1"/>
    </xf>
    <xf numFmtId="9" fontId="6" fillId="4" borderId="15" xfId="0" applyNumberFormat="1" applyFont="1" applyFill="1" applyBorder="1" applyAlignment="1">
      <alignment horizontal="center" vertical="top" wrapText="1"/>
    </xf>
    <xf numFmtId="165" fontId="6" fillId="4" borderId="15" xfId="0" applyNumberFormat="1" applyFont="1" applyFill="1" applyBorder="1" applyAlignment="1">
      <alignment horizontal="center" vertical="top" wrapText="1"/>
    </xf>
    <xf numFmtId="10" fontId="6" fillId="4" borderId="15" xfId="0" applyNumberFormat="1" applyFont="1" applyFill="1" applyBorder="1" applyAlignment="1">
      <alignment horizontal="center" vertical="top" wrapText="1"/>
    </xf>
    <xf numFmtId="9" fontId="6" fillId="4" borderId="10" xfId="0" applyNumberFormat="1" applyFont="1" applyFill="1" applyBorder="1" applyAlignment="1">
      <alignment horizontal="center" vertical="top" wrapText="1"/>
    </xf>
    <xf numFmtId="0" fontId="5" fillId="13" borderId="1" xfId="0" applyFont="1" applyFill="1" applyBorder="1" applyAlignment="1">
      <alignment horizontal="left" vertical="top" wrapText="1"/>
    </xf>
    <xf numFmtId="0" fontId="5" fillId="13" borderId="13" xfId="0" applyFont="1" applyFill="1" applyBorder="1" applyAlignment="1">
      <alignment horizontal="left" vertical="top" wrapText="1"/>
    </xf>
    <xf numFmtId="0" fontId="5" fillId="14" borderId="13"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8" xfId="0" applyFont="1" applyFill="1" applyBorder="1" applyAlignment="1">
      <alignment horizontal="left" vertical="top" wrapText="1"/>
    </xf>
    <xf numFmtId="0" fontId="4" fillId="2" borderId="2" xfId="0" applyFont="1" applyFill="1" applyBorder="1" applyAlignment="1">
      <alignment horizontal="left" vertical="top" wrapText="1"/>
    </xf>
    <xf numFmtId="0" fontId="0" fillId="4" borderId="0" xfId="0" applyFill="1" applyAlignment="1">
      <alignment vertical="top" wrapText="1"/>
    </xf>
    <xf numFmtId="0" fontId="4" fillId="2" borderId="3" xfId="0" applyFont="1" applyFill="1" applyBorder="1" applyAlignment="1">
      <alignment horizontal="center" vertical="top" wrapText="1"/>
    </xf>
    <xf numFmtId="166" fontId="5" fillId="3" borderId="0" xfId="0" applyNumberFormat="1" applyFont="1" applyFill="1" applyAlignment="1">
      <alignment horizontal="center" vertical="top" wrapText="1"/>
    </xf>
    <xf numFmtId="0" fontId="4" fillId="2" borderId="34" xfId="0" applyFont="1" applyFill="1" applyBorder="1" applyAlignment="1">
      <alignment horizontal="left" vertical="top" wrapText="1"/>
    </xf>
    <xf numFmtId="0" fontId="6" fillId="3" borderId="36" xfId="0" applyFont="1" applyFill="1" applyBorder="1" applyAlignment="1">
      <alignment horizontal="center" vertical="top" wrapText="1"/>
    </xf>
    <xf numFmtId="9" fontId="6" fillId="3" borderId="36" xfId="0" applyNumberFormat="1" applyFont="1" applyFill="1" applyBorder="1" applyAlignment="1">
      <alignment horizontal="center" vertical="top" wrapText="1"/>
    </xf>
    <xf numFmtId="166" fontId="6" fillId="3" borderId="37" xfId="0" applyNumberFormat="1" applyFont="1" applyFill="1" applyBorder="1" applyAlignment="1">
      <alignment horizontal="center" vertical="top" wrapText="1"/>
    </xf>
    <xf numFmtId="0" fontId="7" fillId="0" borderId="35" xfId="0" applyFont="1" applyBorder="1" applyAlignment="1">
      <alignment horizontal="left" vertical="top" wrapText="1"/>
    </xf>
    <xf numFmtId="0" fontId="6" fillId="3" borderId="40" xfId="0" applyFont="1" applyFill="1" applyBorder="1" applyAlignment="1">
      <alignment horizontal="center" vertical="top" wrapText="1"/>
    </xf>
    <xf numFmtId="9" fontId="6" fillId="3" borderId="40" xfId="0" applyNumberFormat="1" applyFont="1" applyFill="1" applyBorder="1" applyAlignment="1">
      <alignment horizontal="center" vertical="top" wrapText="1"/>
    </xf>
    <xf numFmtId="166" fontId="6" fillId="3" borderId="41" xfId="0" applyNumberFormat="1" applyFont="1" applyFill="1" applyBorder="1" applyAlignment="1">
      <alignment horizontal="center" vertical="top" wrapText="1"/>
    </xf>
    <xf numFmtId="0" fontId="7" fillId="3" borderId="39" xfId="0" applyFont="1" applyFill="1" applyBorder="1" applyAlignment="1">
      <alignment horizontal="left" vertical="top" wrapText="1"/>
    </xf>
    <xf numFmtId="0" fontId="6" fillId="3" borderId="44" xfId="0" applyFont="1" applyFill="1" applyBorder="1" applyAlignment="1">
      <alignment horizontal="center" vertical="top" wrapText="1"/>
    </xf>
    <xf numFmtId="9" fontId="6" fillId="3" borderId="44" xfId="0" applyNumberFormat="1" applyFont="1" applyFill="1" applyBorder="1" applyAlignment="1">
      <alignment horizontal="center" vertical="top" wrapText="1"/>
    </xf>
    <xf numFmtId="166" fontId="6" fillId="3" borderId="45" xfId="0" applyNumberFormat="1" applyFont="1" applyFill="1" applyBorder="1" applyAlignment="1">
      <alignment horizontal="center" vertical="top" wrapText="1"/>
    </xf>
    <xf numFmtId="0" fontId="7" fillId="3" borderId="43" xfId="0" applyFont="1" applyFill="1" applyBorder="1" applyAlignment="1">
      <alignment horizontal="left" vertical="top" wrapText="1"/>
    </xf>
    <xf numFmtId="0" fontId="4" fillId="2" borderId="3" xfId="0" applyFont="1" applyFill="1" applyBorder="1" applyAlignment="1">
      <alignment horizontal="left" vertical="top" wrapText="1"/>
    </xf>
    <xf numFmtId="0" fontId="0" fillId="4" borderId="0" xfId="0" applyFill="1" applyBorder="1" applyAlignment="1">
      <alignment vertical="center"/>
    </xf>
    <xf numFmtId="0" fontId="4" fillId="4" borderId="0"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6" fillId="3" borderId="0" xfId="0" applyFont="1" applyFill="1" applyBorder="1" applyAlignment="1">
      <alignment vertical="top" wrapText="1"/>
    </xf>
    <xf numFmtId="0" fontId="6" fillId="3" borderId="0" xfId="0" applyFont="1" applyFill="1" applyBorder="1" applyAlignment="1">
      <alignment horizontal="center" vertical="top" wrapText="1"/>
    </xf>
    <xf numFmtId="9" fontId="6" fillId="3" borderId="0" xfId="0" quotePrefix="1" applyNumberFormat="1" applyFont="1" applyFill="1" applyBorder="1" applyAlignment="1">
      <alignment horizontal="left" vertical="center" wrapText="1"/>
    </xf>
    <xf numFmtId="0" fontId="6" fillId="3" borderId="0" xfId="0" quotePrefix="1" applyFont="1" applyFill="1" applyBorder="1" applyAlignment="1">
      <alignment horizontal="left" vertical="center" wrapText="1"/>
    </xf>
    <xf numFmtId="0" fontId="22" fillId="4" borderId="0" xfId="0" applyFont="1" applyFill="1" applyAlignment="1">
      <alignment horizontal="center" vertical="center"/>
    </xf>
    <xf numFmtId="0" fontId="22" fillId="4" borderId="0" xfId="0" applyFont="1" applyFill="1" applyAlignment="1">
      <alignment vertical="center"/>
    </xf>
    <xf numFmtId="10" fontId="0" fillId="4" borderId="0" xfId="0" applyNumberFormat="1" applyFill="1" applyAlignment="1">
      <alignment horizontal="center" vertical="center"/>
    </xf>
    <xf numFmtId="10" fontId="0" fillId="4" borderId="0" xfId="0" applyNumberFormat="1" applyFill="1" applyAlignment="1">
      <alignment vertical="center"/>
    </xf>
    <xf numFmtId="0" fontId="7" fillId="0" borderId="38" xfId="0" applyFont="1" applyBorder="1" applyAlignment="1">
      <alignment horizontal="left" vertical="top" wrapText="1"/>
    </xf>
    <xf numFmtId="0" fontId="7" fillId="3" borderId="42" xfId="0" applyFont="1" applyFill="1" applyBorder="1" applyAlignment="1">
      <alignment horizontal="left" vertical="top" wrapText="1"/>
    </xf>
    <xf numFmtId="0" fontId="7" fillId="3" borderId="46" xfId="0" applyFont="1" applyFill="1" applyBorder="1" applyAlignment="1">
      <alignment horizontal="left" vertical="top" wrapText="1"/>
    </xf>
    <xf numFmtId="0" fontId="6" fillId="3" borderId="48" xfId="0" applyFont="1" applyFill="1" applyBorder="1" applyAlignment="1">
      <alignment horizontal="center" vertical="top" wrapText="1"/>
    </xf>
    <xf numFmtId="9" fontId="6" fillId="3" borderId="48" xfId="0" applyNumberFormat="1" applyFont="1" applyFill="1" applyBorder="1" applyAlignment="1">
      <alignment horizontal="center" vertical="top" wrapText="1"/>
    </xf>
    <xf numFmtId="166" fontId="6" fillId="3" borderId="49" xfId="0" applyNumberFormat="1" applyFont="1" applyFill="1" applyBorder="1" applyAlignment="1">
      <alignment horizontal="center" vertical="top" wrapText="1"/>
    </xf>
    <xf numFmtId="0" fontId="7" fillId="0" borderId="47" xfId="0" applyFont="1" applyBorder="1" applyAlignment="1">
      <alignment horizontal="left" vertical="top" wrapText="1"/>
    </xf>
    <xf numFmtId="0" fontId="7" fillId="0" borderId="50" xfId="0" applyFont="1" applyBorder="1" applyAlignment="1">
      <alignment horizontal="left" vertical="top" wrapText="1"/>
    </xf>
    <xf numFmtId="9" fontId="10" fillId="4" borderId="0" xfId="0" applyNumberFormat="1" applyFont="1" applyFill="1" applyBorder="1" applyAlignment="1">
      <alignment vertical="center"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15" borderId="1" xfId="0" applyFont="1" applyFill="1" applyBorder="1" applyAlignment="1">
      <alignment horizontal="left" vertical="top" wrapText="1"/>
    </xf>
    <xf numFmtId="0" fontId="27" fillId="3" borderId="1" xfId="0" applyFont="1" applyFill="1" applyBorder="1" applyAlignment="1">
      <alignment horizontal="left" vertical="top" wrapText="1"/>
    </xf>
    <xf numFmtId="0" fontId="10" fillId="2" borderId="1" xfId="0" applyFont="1" applyFill="1" applyBorder="1" applyAlignment="1">
      <alignment horizontal="left" vertical="top" wrapText="1"/>
    </xf>
    <xf numFmtId="0" fontId="5" fillId="3" borderId="51" xfId="0" applyFont="1" applyFill="1" applyBorder="1" applyAlignment="1">
      <alignment horizontal="left" vertical="top" wrapText="1"/>
    </xf>
    <xf numFmtId="0" fontId="6" fillId="16" borderId="1" xfId="0" applyFont="1" applyFill="1" applyBorder="1" applyAlignment="1">
      <alignment horizontal="left" vertical="top" wrapText="1"/>
    </xf>
    <xf numFmtId="0" fontId="6" fillId="16" borderId="4" xfId="0" applyFont="1" applyFill="1" applyBorder="1" applyAlignment="1">
      <alignment horizontal="left" vertical="top" wrapText="1"/>
    </xf>
    <xf numFmtId="0" fontId="5" fillId="3" borderId="0" xfId="0" applyFont="1" applyFill="1" applyAlignment="1" applyProtection="1">
      <alignment horizontal="left" vertical="center" wrapText="1"/>
      <protection locked="0"/>
    </xf>
    <xf numFmtId="0" fontId="6" fillId="3" borderId="0" xfId="0" applyFont="1" applyFill="1" applyAlignment="1" applyProtection="1">
      <alignment horizontal="left" vertical="center" wrapText="1"/>
      <protection locked="0"/>
    </xf>
    <xf numFmtId="0" fontId="6" fillId="4" borderId="0" xfId="0" applyFont="1" applyFill="1" applyAlignment="1" applyProtection="1">
      <alignment horizontal="left" vertical="center" wrapText="1"/>
      <protection locked="0"/>
    </xf>
    <xf numFmtId="0" fontId="0" fillId="4" borderId="0" xfId="0" applyFill="1" applyAlignment="1" applyProtection="1">
      <alignment vertical="center"/>
      <protection locked="0"/>
    </xf>
    <xf numFmtId="0" fontId="7" fillId="3" borderId="0" xfId="0" applyFont="1" applyFill="1" applyBorder="1" applyAlignment="1" applyProtection="1">
      <alignment horizontal="left" vertical="center" wrapText="1"/>
      <protection locked="0"/>
    </xf>
    <xf numFmtId="0" fontId="5" fillId="3" borderId="3"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left" vertical="center" wrapText="1"/>
      <protection locked="0"/>
    </xf>
    <xf numFmtId="0" fontId="5" fillId="3" borderId="0" xfId="0" applyFont="1" applyFill="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left" vertical="center" wrapText="1"/>
      <protection locked="0"/>
    </xf>
    <xf numFmtId="0" fontId="4" fillId="2" borderId="1" xfId="0" applyFont="1" applyFill="1" applyBorder="1" applyAlignment="1" applyProtection="1">
      <alignment horizontal="center" vertical="center" wrapText="1"/>
      <protection locked="0"/>
    </xf>
    <xf numFmtId="0" fontId="4" fillId="2" borderId="1" xfId="0" applyFont="1" applyFill="1" applyBorder="1" applyAlignment="1" applyProtection="1">
      <alignment horizontal="left" vertical="center" wrapText="1"/>
      <protection locked="0"/>
    </xf>
    <xf numFmtId="0" fontId="6" fillId="0" borderId="0" xfId="0" applyFont="1" applyAlignment="1" applyProtection="1">
      <alignment horizontal="center" vertical="center" wrapText="1"/>
      <protection locked="0"/>
    </xf>
    <xf numFmtId="0" fontId="6" fillId="3" borderId="14" xfId="0" applyFont="1" applyFill="1" applyBorder="1" applyAlignment="1" applyProtection="1">
      <alignment horizontal="left" vertical="center" wrapText="1"/>
      <protection locked="0"/>
    </xf>
    <xf numFmtId="0" fontId="5" fillId="3" borderId="1" xfId="0" applyFont="1" applyFill="1" applyBorder="1" applyAlignment="1" applyProtection="1">
      <alignment horizontal="center" vertical="center" wrapText="1"/>
      <protection locked="0"/>
    </xf>
    <xf numFmtId="0" fontId="6" fillId="3" borderId="2" xfId="0" applyFont="1" applyFill="1" applyBorder="1" applyAlignment="1" applyProtection="1">
      <alignment horizontal="left" vertical="center" wrapText="1"/>
      <protection locked="0"/>
    </xf>
    <xf numFmtId="0" fontId="6" fillId="3" borderId="4" xfId="0" applyFont="1" applyFill="1" applyBorder="1" applyAlignment="1" applyProtection="1">
      <alignment horizontal="left" vertical="center" wrapText="1"/>
      <protection locked="0"/>
    </xf>
    <xf numFmtId="0" fontId="4" fillId="0" borderId="0" xfId="0" applyFont="1" applyAlignment="1" applyProtection="1">
      <alignment horizontal="center" vertical="center" wrapText="1"/>
      <protection locked="0"/>
    </xf>
    <xf numFmtId="0" fontId="4" fillId="4" borderId="0" xfId="0" applyFont="1" applyFill="1" applyAlignment="1" applyProtection="1">
      <alignment horizontal="center" vertical="center" wrapText="1"/>
      <protection locked="0"/>
    </xf>
    <xf numFmtId="0" fontId="6" fillId="3" borderId="8" xfId="0" applyFont="1" applyFill="1" applyBorder="1" applyAlignment="1" applyProtection="1">
      <alignment horizontal="left" vertical="center" wrapText="1"/>
      <protection locked="0"/>
    </xf>
    <xf numFmtId="0" fontId="6" fillId="3" borderId="9" xfId="0" applyFont="1" applyFill="1" applyBorder="1" applyAlignment="1" applyProtection="1">
      <alignment horizontal="left" vertical="center" wrapText="1"/>
      <protection locked="0"/>
    </xf>
    <xf numFmtId="0" fontId="6" fillId="3" borderId="0" xfId="0" applyFont="1" applyFill="1" applyAlignment="1" applyProtection="1">
      <alignment horizontal="center" vertical="center" wrapText="1"/>
      <protection locked="0"/>
    </xf>
    <xf numFmtId="0" fontId="6" fillId="4" borderId="0" xfId="0" applyFont="1" applyFill="1" applyAlignment="1" applyProtection="1">
      <alignment horizontal="center" vertical="center" wrapText="1"/>
      <protection locked="0"/>
    </xf>
    <xf numFmtId="0" fontId="5" fillId="3" borderId="0" xfId="0" applyFont="1" applyFill="1" applyAlignment="1" applyProtection="1">
      <alignment horizontal="right" vertical="center" wrapText="1"/>
      <protection locked="0"/>
    </xf>
    <xf numFmtId="0" fontId="6" fillId="3" borderId="0" xfId="0" applyFont="1" applyFill="1" applyBorder="1" applyAlignment="1" applyProtection="1">
      <alignment vertical="center" wrapText="1"/>
      <protection locked="0"/>
    </xf>
    <xf numFmtId="0" fontId="6" fillId="0" borderId="0" xfId="0" applyFont="1" applyAlignment="1" applyProtection="1">
      <alignment horizontal="left" vertical="center" wrapText="1"/>
      <protection locked="0"/>
    </xf>
    <xf numFmtId="0" fontId="2" fillId="4" borderId="0" xfId="0" applyFont="1" applyFill="1" applyBorder="1" applyAlignment="1" applyProtection="1">
      <alignment vertical="center" wrapText="1"/>
      <protection locked="0"/>
    </xf>
    <xf numFmtId="0" fontId="2" fillId="4" borderId="0" xfId="0" applyFont="1" applyFill="1" applyAlignment="1" applyProtection="1">
      <alignment horizontal="left" vertical="center" wrapText="1"/>
      <protection locked="0"/>
    </xf>
    <xf numFmtId="0" fontId="2" fillId="4" borderId="0" xfId="0" applyFont="1" applyFill="1" applyAlignment="1" applyProtection="1">
      <alignment horizontal="center" vertical="center" wrapText="1"/>
      <protection locked="0"/>
    </xf>
    <xf numFmtId="0" fontId="10" fillId="2" borderId="11" xfId="0" applyFont="1" applyFill="1" applyBorder="1" applyAlignment="1" applyProtection="1">
      <alignment horizontal="center" vertical="center" wrapText="1"/>
      <protection locked="0"/>
    </xf>
    <xf numFmtId="0" fontId="10" fillId="2" borderId="13" xfId="0" applyFont="1" applyFill="1" applyBorder="1" applyAlignment="1" applyProtection="1">
      <alignment horizontal="center" vertical="center" wrapText="1"/>
      <protection locked="0"/>
    </xf>
    <xf numFmtId="0" fontId="6" fillId="3" borderId="14" xfId="0" applyFont="1" applyFill="1" applyBorder="1" applyAlignment="1" applyProtection="1">
      <alignment horizontal="center" vertical="center" wrapText="1"/>
    </xf>
    <xf numFmtId="0" fontId="6" fillId="3" borderId="8" xfId="0" applyFont="1" applyFill="1" applyBorder="1" applyAlignment="1" applyProtection="1">
      <alignment horizontal="center" vertical="center" wrapText="1"/>
    </xf>
    <xf numFmtId="9" fontId="4" fillId="2" borderId="1" xfId="0" applyNumberFormat="1" applyFont="1" applyFill="1" applyBorder="1" applyAlignment="1" applyProtection="1">
      <alignment horizontal="center" vertical="center" wrapText="1"/>
    </xf>
    <xf numFmtId="9" fontId="6" fillId="3" borderId="12" xfId="0" applyNumberFormat="1" applyFont="1" applyFill="1" applyBorder="1" applyAlignment="1" applyProtection="1">
      <alignment horizontal="center" vertical="center" wrapText="1"/>
    </xf>
    <xf numFmtId="9" fontId="6" fillId="3" borderId="13" xfId="0" applyNumberFormat="1" applyFont="1" applyFill="1" applyBorder="1" applyAlignment="1" applyProtection="1">
      <alignment horizontal="center" vertical="center" wrapText="1"/>
    </xf>
    <xf numFmtId="9" fontId="6" fillId="3" borderId="0" xfId="0" applyNumberFormat="1" applyFont="1" applyFill="1" applyAlignment="1" applyProtection="1">
      <alignment horizontal="center" vertical="center" wrapText="1"/>
    </xf>
    <xf numFmtId="0" fontId="6" fillId="3" borderId="0" xfId="0" applyFont="1" applyFill="1" applyAlignment="1" applyProtection="1">
      <alignment horizontal="left" vertical="center" wrapText="1"/>
    </xf>
    <xf numFmtId="0" fontId="2" fillId="4" borderId="0" xfId="0" applyFont="1" applyFill="1" applyAlignment="1" applyProtection="1">
      <alignment horizontal="center" vertical="center" wrapText="1"/>
    </xf>
    <xf numFmtId="0" fontId="5" fillId="17" borderId="1" xfId="0" applyFont="1" applyFill="1" applyBorder="1" applyAlignment="1">
      <alignment horizontal="left" vertical="top" wrapText="1"/>
    </xf>
    <xf numFmtId="0" fontId="5" fillId="17" borderId="13" xfId="0" applyFont="1" applyFill="1" applyBorder="1" applyAlignment="1">
      <alignment horizontal="left" vertical="top" wrapText="1"/>
    </xf>
    <xf numFmtId="0" fontId="5" fillId="18" borderId="1" xfId="0" applyFont="1" applyFill="1" applyBorder="1" applyAlignment="1">
      <alignment horizontal="left" vertical="top" wrapText="1"/>
    </xf>
    <xf numFmtId="0" fontId="34" fillId="3" borderId="1" xfId="0" applyFont="1" applyFill="1" applyBorder="1" applyAlignment="1">
      <alignment horizontal="left" vertical="top" wrapText="1"/>
    </xf>
    <xf numFmtId="0" fontId="35" fillId="3" borderId="1" xfId="0" applyFont="1" applyFill="1" applyBorder="1" applyAlignment="1" applyProtection="1">
      <alignment horizontal="center" vertical="center" wrapText="1"/>
      <protection locked="0"/>
    </xf>
    <xf numFmtId="0" fontId="34" fillId="3" borderId="2" xfId="0" applyFont="1" applyFill="1" applyBorder="1" applyAlignment="1" applyProtection="1">
      <alignment horizontal="left" vertical="center" wrapText="1"/>
      <protection locked="0"/>
    </xf>
    <xf numFmtId="0" fontId="4" fillId="2" borderId="2" xfId="0" applyFont="1" applyFill="1" applyBorder="1" applyAlignment="1" applyProtection="1">
      <alignment horizontal="center" vertical="center" wrapText="1"/>
      <protection locked="0"/>
    </xf>
    <xf numFmtId="0" fontId="4" fillId="2" borderId="3"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36" fillId="3" borderId="5" xfId="0" applyFont="1" applyFill="1" applyBorder="1" applyAlignment="1" applyProtection="1">
      <alignment horizontal="center" vertical="center" wrapText="1"/>
      <protection locked="0"/>
    </xf>
    <xf numFmtId="0" fontId="12" fillId="3" borderId="6"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3" borderId="8" xfId="0" applyFont="1" applyFill="1" applyBorder="1" applyAlignment="1" applyProtection="1">
      <alignment horizontal="center" vertical="center" wrapText="1"/>
      <protection locked="0"/>
    </xf>
    <xf numFmtId="0" fontId="12" fillId="3" borderId="9" xfId="0" applyFont="1" applyFill="1" applyBorder="1" applyAlignment="1" applyProtection="1">
      <alignment horizontal="center" vertical="center" wrapText="1"/>
      <protection locked="0"/>
    </xf>
    <xf numFmtId="0" fontId="12" fillId="3" borderId="10" xfId="0" applyFont="1" applyFill="1" applyBorder="1" applyAlignment="1" applyProtection="1">
      <alignment horizontal="center" vertical="center" wrapText="1"/>
      <protection locked="0"/>
    </xf>
    <xf numFmtId="0" fontId="6" fillId="3" borderId="16" xfId="0" applyFont="1" applyFill="1" applyBorder="1" applyAlignment="1" applyProtection="1">
      <alignment horizontal="center" vertical="center" wrapText="1"/>
      <protection locked="0"/>
    </xf>
    <xf numFmtId="0" fontId="6" fillId="3" borderId="17" xfId="0" applyFont="1" applyFill="1" applyBorder="1" applyAlignment="1" applyProtection="1">
      <alignment horizontal="center" vertical="center" wrapText="1"/>
      <protection locked="0"/>
    </xf>
    <xf numFmtId="0" fontId="6" fillId="3" borderId="18" xfId="0" applyFont="1" applyFill="1" applyBorder="1" applyAlignment="1" applyProtection="1">
      <alignment horizontal="center" vertical="center" wrapText="1"/>
      <protection locked="0"/>
    </xf>
    <xf numFmtId="0" fontId="3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6" fillId="3" borderId="5" xfId="0" applyFont="1" applyFill="1" applyBorder="1" applyAlignment="1" applyProtection="1">
      <alignment horizontal="center" vertical="center" wrapText="1"/>
      <protection locked="0"/>
    </xf>
    <xf numFmtId="0" fontId="6" fillId="3" borderId="6"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6" fillId="3" borderId="8" xfId="0" applyFont="1" applyFill="1" applyBorder="1" applyAlignment="1" applyProtection="1">
      <alignment horizontal="center" vertical="center" wrapText="1"/>
      <protection locked="0"/>
    </xf>
    <xf numFmtId="0" fontId="6" fillId="3" borderId="9" xfId="0" applyFont="1" applyFill="1" applyBorder="1" applyAlignment="1" applyProtection="1">
      <alignment horizontal="center" vertical="center" wrapText="1"/>
      <protection locked="0"/>
    </xf>
    <xf numFmtId="0" fontId="6" fillId="3" borderId="10" xfId="0" applyFont="1" applyFill="1" applyBorder="1" applyAlignment="1" applyProtection="1">
      <alignment horizontal="center" vertical="center" wrapText="1"/>
      <protection locked="0"/>
    </xf>
    <xf numFmtId="0" fontId="6" fillId="3" borderId="11" xfId="0" applyFont="1" applyFill="1" applyBorder="1" applyAlignment="1" applyProtection="1">
      <alignment horizontal="center" vertical="center" wrapText="1"/>
      <protection locked="0"/>
    </xf>
    <xf numFmtId="0" fontId="6" fillId="3" borderId="13" xfId="0" applyFont="1" applyFill="1" applyBorder="1" applyAlignment="1" applyProtection="1">
      <alignment horizontal="center" vertical="center" wrapText="1"/>
      <protection locked="0"/>
    </xf>
    <xf numFmtId="0" fontId="10" fillId="12" borderId="2" xfId="0" applyFont="1" applyFill="1" applyBorder="1" applyAlignment="1" applyProtection="1">
      <alignment horizontal="center" vertical="center" wrapText="1"/>
      <protection locked="0"/>
    </xf>
    <xf numFmtId="0" fontId="10" fillId="12" borderId="4" xfId="0" applyFont="1" applyFill="1" applyBorder="1" applyAlignment="1" applyProtection="1">
      <alignment horizontal="center" vertical="center" wrapText="1"/>
      <protection locked="0"/>
    </xf>
    <xf numFmtId="0" fontId="8" fillId="3" borderId="2" xfId="686" applyFill="1" applyBorder="1" applyAlignment="1" applyProtection="1">
      <alignment horizontal="left" vertical="center" wrapText="1"/>
      <protection locked="0"/>
    </xf>
    <xf numFmtId="0" fontId="5" fillId="3" borderId="4" xfId="0" applyFont="1" applyFill="1" applyBorder="1" applyAlignment="1" applyProtection="1">
      <alignment horizontal="left" vertical="center" wrapText="1"/>
      <protection locked="0"/>
    </xf>
    <xf numFmtId="0" fontId="6" fillId="3" borderId="14"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center" vertical="center" wrapText="1"/>
      <protection locked="0"/>
    </xf>
    <xf numFmtId="0" fontId="6" fillId="3" borderId="15" xfId="0" applyFont="1" applyFill="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0" fontId="2" fillId="0" borderId="21" xfId="0" applyFont="1" applyBorder="1" applyAlignment="1" applyProtection="1">
      <alignment horizontal="center" vertical="center" wrapText="1"/>
      <protection locked="0"/>
    </xf>
    <xf numFmtId="0" fontId="2" fillId="0" borderId="22" xfId="0" applyFont="1" applyBorder="1" applyAlignment="1" applyProtection="1">
      <alignment horizontal="center" vertical="center" wrapText="1"/>
      <protection locked="0"/>
    </xf>
    <xf numFmtId="0" fontId="2" fillId="0" borderId="23" xfId="0" applyFont="1" applyBorder="1" applyAlignment="1" applyProtection="1">
      <alignment horizontal="center" vertical="center" wrapText="1"/>
      <protection locked="0"/>
    </xf>
    <xf numFmtId="0" fontId="2" fillId="0" borderId="24" xfId="0" applyFont="1" applyBorder="1" applyAlignment="1" applyProtection="1">
      <alignment horizontal="center" vertical="center" wrapText="1"/>
      <protection locked="0"/>
    </xf>
    <xf numFmtId="0" fontId="2" fillId="0" borderId="25" xfId="0" applyFont="1" applyBorder="1" applyAlignment="1" applyProtection="1">
      <alignment horizontal="center" vertical="center" wrapText="1"/>
      <protection locked="0"/>
    </xf>
    <xf numFmtId="0" fontId="2" fillId="0" borderId="26" xfId="0" applyFont="1" applyBorder="1" applyAlignment="1" applyProtection="1">
      <alignment horizontal="center" vertical="center" wrapText="1"/>
      <protection locked="0"/>
    </xf>
    <xf numFmtId="9" fontId="11" fillId="0" borderId="11" xfId="0" applyNumberFormat="1" applyFont="1" applyBorder="1" applyAlignment="1" applyProtection="1">
      <alignment horizontal="center" vertical="center" wrapText="1"/>
    </xf>
    <xf numFmtId="9" fontId="11" fillId="0" borderId="13" xfId="0" applyNumberFormat="1" applyFont="1" applyBorder="1" applyAlignment="1" applyProtection="1">
      <alignment horizontal="center" vertical="center" wrapText="1"/>
    </xf>
    <xf numFmtId="9" fontId="11" fillId="0" borderId="15" xfId="0" applyNumberFormat="1" applyFont="1" applyBorder="1" applyAlignment="1" applyProtection="1">
      <alignment horizontal="center" vertical="center" wrapText="1"/>
      <protection locked="0"/>
    </xf>
    <xf numFmtId="9" fontId="21" fillId="4" borderId="16" xfId="0" applyNumberFormat="1" applyFont="1" applyFill="1" applyBorder="1" applyAlignment="1" applyProtection="1">
      <alignment horizontal="center" vertical="center" wrapText="1"/>
      <protection locked="0"/>
    </xf>
    <xf numFmtId="9" fontId="21" fillId="4" borderId="18" xfId="0" applyNumberFormat="1" applyFont="1" applyFill="1" applyBorder="1" applyAlignment="1" applyProtection="1">
      <alignment horizontal="center" vertical="center" wrapText="1"/>
      <protection locked="0"/>
    </xf>
    <xf numFmtId="0" fontId="20" fillId="12" borderId="16" xfId="0" applyFont="1" applyFill="1" applyBorder="1" applyAlignment="1" applyProtection="1">
      <alignment horizontal="center" vertical="center" wrapText="1"/>
      <protection locked="0"/>
    </xf>
    <xf numFmtId="0" fontId="20" fillId="12" borderId="18" xfId="0" applyFont="1" applyFill="1" applyBorder="1" applyAlignment="1" applyProtection="1">
      <alignment horizontal="center" vertical="center" wrapText="1"/>
      <protection locked="0"/>
    </xf>
    <xf numFmtId="9" fontId="26" fillId="3" borderId="21" xfId="653" applyFont="1" applyFill="1" applyBorder="1" applyAlignment="1">
      <alignment horizontal="center" vertical="center" wrapText="1"/>
    </xf>
    <xf numFmtId="9" fontId="26" fillId="3" borderId="23" xfId="653" applyFont="1" applyFill="1" applyBorder="1" applyAlignment="1">
      <alignment horizontal="center" vertical="center" wrapText="1"/>
    </xf>
    <xf numFmtId="9" fontId="26" fillId="3" borderId="24" xfId="653" applyFont="1" applyFill="1" applyBorder="1" applyAlignment="1">
      <alignment horizontal="center" vertical="center" wrapText="1"/>
    </xf>
    <xf numFmtId="9" fontId="26" fillId="3" borderId="26" xfId="653" applyFont="1" applyFill="1" applyBorder="1" applyAlignment="1">
      <alignment horizontal="center" vertical="center" wrapText="1"/>
    </xf>
    <xf numFmtId="0" fontId="22" fillId="4" borderId="0" xfId="0" applyFont="1" applyFill="1" applyAlignment="1">
      <alignment horizontal="center" vertical="center"/>
    </xf>
    <xf numFmtId="0" fontId="5" fillId="4" borderId="25" xfId="0"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25" fillId="2" borderId="21" xfId="0" applyFont="1" applyFill="1" applyBorder="1" applyAlignment="1">
      <alignment horizontal="center" vertical="center" wrapText="1"/>
    </xf>
    <xf numFmtId="0" fontId="25" fillId="2" borderId="23" xfId="0" applyFont="1" applyFill="1" applyBorder="1" applyAlignment="1">
      <alignment horizontal="center" vertical="center" wrapText="1"/>
    </xf>
    <xf numFmtId="0" fontId="25" fillId="2" borderId="24" xfId="0" applyFont="1" applyFill="1" applyBorder="1" applyAlignment="1">
      <alignment horizontal="center" vertical="center" wrapText="1"/>
    </xf>
    <xf numFmtId="0" fontId="25" fillId="2" borderId="26" xfId="0" applyFont="1" applyFill="1" applyBorder="1" applyAlignment="1">
      <alignment horizontal="center" vertical="center" wrapText="1"/>
    </xf>
    <xf numFmtId="9" fontId="10" fillId="12" borderId="19" xfId="0" applyNumberFormat="1" applyFont="1" applyFill="1" applyBorder="1" applyAlignment="1">
      <alignment horizontal="center" vertical="center" wrapText="1"/>
    </xf>
    <xf numFmtId="9" fontId="10" fillId="12" borderId="33" xfId="0" applyNumberFormat="1" applyFont="1" applyFill="1" applyBorder="1" applyAlignment="1">
      <alignment horizontal="center" vertical="center" wrapText="1"/>
    </xf>
    <xf numFmtId="9" fontId="10" fillId="12" borderId="20" xfId="0" applyNumberFormat="1" applyFont="1" applyFill="1" applyBorder="1" applyAlignment="1">
      <alignment horizontal="center" vertical="center" wrapText="1"/>
    </xf>
    <xf numFmtId="166" fontId="5" fillId="3" borderId="3" xfId="0" applyNumberFormat="1" applyFont="1" applyFill="1" applyBorder="1" applyAlignment="1">
      <alignment horizontal="center" vertical="center" wrapText="1"/>
    </xf>
    <xf numFmtId="166" fontId="5" fillId="3" borderId="4" xfId="0" applyNumberFormat="1"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6" fillId="3" borderId="27" xfId="0" applyFont="1" applyFill="1" applyBorder="1" applyAlignment="1">
      <alignment horizontal="center" vertical="top" wrapText="1"/>
    </xf>
    <xf numFmtId="0" fontId="6" fillId="3" borderId="0" xfId="0" applyFont="1" applyFill="1" applyBorder="1" applyAlignment="1">
      <alignment horizontal="center" vertical="top" wrapText="1"/>
    </xf>
    <xf numFmtId="0" fontId="6" fillId="3" borderId="32" xfId="0" applyFont="1" applyFill="1" applyBorder="1" applyAlignment="1">
      <alignment horizontal="center" vertical="top" wrapText="1"/>
    </xf>
    <xf numFmtId="0" fontId="6" fillId="3" borderId="24" xfId="0" applyFont="1" applyFill="1" applyBorder="1" applyAlignment="1">
      <alignment horizontal="center" vertical="top" wrapText="1"/>
    </xf>
    <xf numFmtId="0" fontId="6" fillId="3" borderId="25" xfId="0" applyFont="1" applyFill="1" applyBorder="1" applyAlignment="1">
      <alignment horizontal="center" vertical="top" wrapText="1"/>
    </xf>
    <xf numFmtId="0" fontId="6" fillId="3" borderId="26" xfId="0" applyFont="1" applyFill="1" applyBorder="1" applyAlignment="1">
      <alignment horizontal="center" vertical="top" wrapText="1"/>
    </xf>
    <xf numFmtId="164" fontId="5" fillId="3" borderId="2" xfId="0" applyNumberFormat="1" applyFont="1" applyFill="1" applyBorder="1" applyAlignment="1">
      <alignment horizontal="center" vertical="center" wrapText="1"/>
    </xf>
    <xf numFmtId="164" fontId="5" fillId="3" borderId="4" xfId="0" applyNumberFormat="1"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9" fontId="24" fillId="4" borderId="16" xfId="653" applyFont="1" applyFill="1" applyBorder="1" applyAlignment="1">
      <alignment horizontal="center" vertical="center"/>
    </xf>
    <xf numFmtId="9" fontId="24" fillId="4" borderId="18" xfId="653" applyFont="1" applyFill="1" applyBorder="1" applyAlignment="1">
      <alignment horizontal="center" vertical="center"/>
    </xf>
    <xf numFmtId="0" fontId="23" fillId="4" borderId="0" xfId="0" applyFont="1" applyFill="1" applyAlignment="1">
      <alignment horizontal="center" vertical="center" wrapText="1"/>
    </xf>
    <xf numFmtId="0" fontId="2" fillId="4" borderId="14" xfId="0" applyFont="1" applyFill="1" applyBorder="1" applyAlignment="1">
      <alignment horizontal="left" vertical="center" wrapText="1"/>
    </xf>
    <xf numFmtId="0" fontId="2" fillId="4"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32" xfId="0" applyFont="1" applyFill="1" applyBorder="1" applyAlignment="1">
      <alignment horizontal="left" vertical="top" wrapText="1"/>
    </xf>
    <xf numFmtId="0" fontId="6" fillId="3" borderId="0" xfId="0" applyFont="1" applyFill="1" applyBorder="1" applyAlignment="1">
      <alignment horizontal="left" vertical="top" wrapText="1"/>
    </xf>
    <xf numFmtId="0" fontId="6" fillId="3" borderId="32"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6" xfId="0" applyFont="1" applyFill="1" applyBorder="1" applyAlignment="1">
      <alignment horizontal="left" vertical="top" wrapText="1"/>
    </xf>
    <xf numFmtId="0" fontId="6" fillId="3" borderId="7" xfId="0" applyFont="1" applyFill="1" applyBorder="1" applyAlignment="1">
      <alignment horizontal="left" vertical="top" wrapText="1"/>
    </xf>
    <xf numFmtId="0" fontId="6" fillId="3" borderId="52" xfId="0" applyFont="1" applyFill="1" applyBorder="1" applyAlignment="1">
      <alignment horizontal="left" vertical="top" wrapText="1"/>
    </xf>
    <xf numFmtId="0" fontId="6" fillId="3" borderId="33" xfId="0" applyFont="1" applyFill="1" applyBorder="1" applyAlignment="1">
      <alignment horizontal="left" vertical="top" wrapText="1"/>
    </xf>
    <xf numFmtId="0" fontId="6" fillId="3" borderId="20"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4" xfId="0" applyFont="1" applyFill="1" applyBorder="1" applyAlignment="1">
      <alignment horizontal="left" vertical="top" wrapText="1"/>
    </xf>
    <xf numFmtId="0" fontId="6" fillId="3" borderId="2" xfId="0" applyFont="1" applyFill="1" applyBorder="1" applyAlignment="1">
      <alignment horizontal="left" vertical="top" wrapText="1"/>
    </xf>
    <xf numFmtId="0" fontId="6" fillId="3" borderId="3" xfId="0" applyFont="1" applyFill="1" applyBorder="1" applyAlignment="1">
      <alignment horizontal="left" vertical="top" wrapText="1"/>
    </xf>
    <xf numFmtId="0" fontId="6" fillId="3" borderId="4" xfId="0" applyFont="1" applyFill="1" applyBorder="1" applyAlignment="1">
      <alignment horizontal="left" vertical="top" wrapText="1"/>
    </xf>
    <xf numFmtId="0" fontId="2" fillId="0" borderId="19" xfId="0" applyFont="1" applyBorder="1" applyAlignment="1">
      <alignment vertical="top" wrapText="1"/>
    </xf>
    <xf numFmtId="0" fontId="2" fillId="0" borderId="33" xfId="0" applyFont="1" applyBorder="1" applyAlignment="1">
      <alignment vertical="top" wrapText="1"/>
    </xf>
    <xf numFmtId="0" fontId="2" fillId="0" borderId="20" xfId="0" applyFont="1" applyBorder="1" applyAlignment="1">
      <alignment vertical="top" wrapText="1"/>
    </xf>
    <xf numFmtId="0" fontId="6" fillId="3" borderId="43" xfId="0" applyFont="1" applyFill="1" applyBorder="1" applyAlignment="1">
      <alignment horizontal="left" vertical="top" wrapText="1"/>
    </xf>
    <xf numFmtId="0" fontId="6" fillId="3" borderId="44" xfId="0" applyFont="1" applyFill="1" applyBorder="1" applyAlignment="1">
      <alignment horizontal="left" vertical="top" wrapText="1"/>
    </xf>
    <xf numFmtId="0" fontId="6" fillId="3" borderId="35" xfId="0" applyFont="1" applyFill="1" applyBorder="1" applyAlignment="1">
      <alignment horizontal="left" vertical="top" wrapText="1"/>
    </xf>
    <xf numFmtId="0" fontId="6" fillId="3" borderId="36" xfId="0" applyFont="1" applyFill="1" applyBorder="1" applyAlignment="1">
      <alignment horizontal="left" vertical="top" wrapText="1"/>
    </xf>
    <xf numFmtId="0" fontId="5" fillId="3" borderId="6" xfId="0" applyFont="1" applyFill="1" applyBorder="1" applyAlignment="1">
      <alignment horizontal="right" vertical="top" wrapText="1"/>
    </xf>
    <xf numFmtId="0" fontId="6" fillId="3" borderId="47" xfId="0" applyFont="1" applyFill="1" applyBorder="1" applyAlignment="1">
      <alignment horizontal="left" vertical="top" wrapText="1"/>
    </xf>
    <xf numFmtId="0" fontId="6" fillId="3" borderId="48" xfId="0" applyFont="1" applyFill="1" applyBorder="1" applyAlignment="1">
      <alignment horizontal="left" vertical="top" wrapText="1"/>
    </xf>
    <xf numFmtId="0" fontId="6" fillId="3" borderId="39" xfId="0" applyFont="1" applyFill="1" applyBorder="1" applyAlignment="1">
      <alignment horizontal="left" vertical="top" wrapText="1"/>
    </xf>
    <xf numFmtId="0" fontId="6" fillId="3" borderId="40" xfId="0" applyFont="1" applyFill="1" applyBorder="1" applyAlignment="1">
      <alignment horizontal="left" vertical="top" wrapText="1"/>
    </xf>
    <xf numFmtId="0" fontId="18" fillId="3" borderId="5" xfId="0" applyFont="1" applyFill="1" applyBorder="1" applyAlignment="1">
      <alignment horizontal="left" vertical="top" wrapText="1"/>
    </xf>
    <xf numFmtId="0" fontId="18" fillId="3" borderId="7" xfId="0" applyFont="1" applyFill="1" applyBorder="1" applyAlignment="1">
      <alignment horizontal="left" vertical="top" wrapText="1"/>
    </xf>
    <xf numFmtId="0" fontId="18" fillId="3" borderId="14" xfId="0" applyFont="1" applyFill="1" applyBorder="1" applyAlignment="1">
      <alignment horizontal="left" vertical="top" wrapText="1"/>
    </xf>
    <xf numFmtId="0" fontId="18" fillId="3" borderId="15" xfId="0" applyFont="1" applyFill="1" applyBorder="1" applyAlignment="1">
      <alignment horizontal="left" vertical="top" wrapText="1"/>
    </xf>
    <xf numFmtId="0" fontId="18" fillId="3" borderId="8" xfId="0" applyFont="1" applyFill="1" applyBorder="1" applyAlignment="1">
      <alignment horizontal="left" vertical="top" wrapText="1"/>
    </xf>
    <xf numFmtId="0" fontId="18" fillId="3" borderId="10" xfId="0" applyFont="1" applyFill="1" applyBorder="1" applyAlignment="1">
      <alignment horizontal="left" vertical="top" wrapText="1"/>
    </xf>
    <xf numFmtId="0" fontId="7" fillId="3" borderId="5"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10" xfId="0" applyFont="1" applyFill="1" applyBorder="1" applyAlignment="1">
      <alignment horizontal="center" vertical="center" wrapText="1"/>
    </xf>
  </cellXfs>
  <cellStyles count="68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cellStyle name="Normal" xfId="0" builtinId="0"/>
    <cellStyle name="Percent" xfId="653" builtinId="5"/>
  </cellStyles>
  <dxfs count="5196">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j.painter@digipen.edu"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F6" sqref="F6:J6"/>
    </sheetView>
  </sheetViews>
  <sheetFormatPr defaultColWidth="10.875" defaultRowHeight="14.1" customHeight="1"/>
  <cols>
    <col min="1" max="2" width="10.875" style="109"/>
    <col min="3" max="3" width="26.375" style="109" customWidth="1"/>
    <col min="4" max="4" width="9.625" style="109" customWidth="1"/>
    <col min="5" max="5" width="3.625" style="109" customWidth="1"/>
    <col min="6" max="6" width="25.125" style="109" customWidth="1"/>
    <col min="7" max="7" width="13.125" style="109" customWidth="1"/>
    <col min="8" max="8" width="4.875" style="109" customWidth="1"/>
    <col min="9" max="10" width="7.125" style="109" customWidth="1"/>
    <col min="11" max="11" width="3.625" style="109" customWidth="1"/>
    <col min="12" max="12" width="31.125" style="109" customWidth="1"/>
    <col min="13" max="16384" width="10.875" style="109"/>
  </cols>
  <sheetData>
    <row r="1" spans="1:13" ht="14.1" customHeight="1" thickBot="1">
      <c r="A1" s="151" t="s">
        <v>0</v>
      </c>
      <c r="B1" s="152"/>
      <c r="C1" s="152"/>
      <c r="D1" s="153"/>
      <c r="E1" s="106"/>
      <c r="F1" s="151" t="s">
        <v>1</v>
      </c>
      <c r="G1" s="152"/>
      <c r="H1" s="152"/>
      <c r="I1" s="152"/>
      <c r="J1" s="153"/>
      <c r="K1" s="107"/>
      <c r="L1" s="107"/>
      <c r="M1" s="108"/>
    </row>
    <row r="2" spans="1:13" ht="14.1" customHeight="1">
      <c r="A2" s="154" t="s">
        <v>1017</v>
      </c>
      <c r="B2" s="155"/>
      <c r="C2" s="155"/>
      <c r="D2" s="156"/>
      <c r="E2" s="106"/>
      <c r="F2" s="154" t="s">
        <v>1015</v>
      </c>
      <c r="G2" s="155"/>
      <c r="H2" s="155"/>
      <c r="I2" s="155"/>
      <c r="J2" s="156"/>
      <c r="K2" s="107"/>
      <c r="L2" s="107"/>
      <c r="M2" s="108"/>
    </row>
    <row r="3" spans="1:13" ht="14.1" customHeight="1" thickBot="1">
      <c r="A3" s="157"/>
      <c r="B3" s="158"/>
      <c r="C3" s="158"/>
      <c r="D3" s="159"/>
      <c r="E3" s="106"/>
      <c r="F3" s="157"/>
      <c r="G3" s="158"/>
      <c r="H3" s="158"/>
      <c r="I3" s="158"/>
      <c r="J3" s="159"/>
      <c r="K3" s="107"/>
      <c r="L3" s="107"/>
      <c r="M3" s="108"/>
    </row>
    <row r="4" spans="1:13" ht="14.1" customHeight="1" thickBot="1">
      <c r="A4" s="106"/>
      <c r="B4" s="106"/>
      <c r="C4" s="106"/>
      <c r="D4" s="106"/>
      <c r="E4" s="106"/>
      <c r="F4" s="107"/>
      <c r="G4" s="107"/>
      <c r="H4" s="107"/>
      <c r="I4" s="107"/>
      <c r="J4" s="107"/>
      <c r="K4" s="107"/>
      <c r="L4" s="107"/>
      <c r="M4" s="108"/>
    </row>
    <row r="5" spans="1:13" ht="14.1" customHeight="1" thickBot="1">
      <c r="A5" s="151" t="s">
        <v>2</v>
      </c>
      <c r="B5" s="152"/>
      <c r="C5" s="152"/>
      <c r="D5" s="153"/>
      <c r="E5" s="106"/>
      <c r="F5" s="151" t="s">
        <v>3</v>
      </c>
      <c r="G5" s="152"/>
      <c r="H5" s="152"/>
      <c r="I5" s="152"/>
      <c r="J5" s="153"/>
      <c r="K5" s="107"/>
      <c r="L5" s="110"/>
      <c r="M5" s="108"/>
    </row>
    <row r="6" spans="1:13" ht="14.1" customHeight="1" thickBot="1">
      <c r="A6" s="163" t="s">
        <v>1018</v>
      </c>
      <c r="B6" s="164"/>
      <c r="C6" s="164"/>
      <c r="D6" s="165"/>
      <c r="E6" s="106"/>
      <c r="F6" s="163" t="s">
        <v>1019</v>
      </c>
      <c r="G6" s="164"/>
      <c r="H6" s="164"/>
      <c r="I6" s="164"/>
      <c r="J6" s="165"/>
      <c r="K6" s="107"/>
      <c r="L6" s="160" t="s">
        <v>26</v>
      </c>
      <c r="M6" s="108"/>
    </row>
    <row r="7" spans="1:13" ht="14.1" customHeight="1" thickBot="1">
      <c r="A7" s="111"/>
      <c r="B7" s="111"/>
      <c r="C7" s="111"/>
      <c r="D7" s="112"/>
      <c r="E7" s="106"/>
      <c r="F7" s="166"/>
      <c r="G7" s="164"/>
      <c r="H7" s="164"/>
      <c r="I7" s="164"/>
      <c r="J7" s="165"/>
      <c r="K7" s="107"/>
      <c r="L7" s="161"/>
      <c r="M7" s="108"/>
    </row>
    <row r="8" spans="1:13" ht="14.1" customHeight="1" thickBot="1">
      <c r="A8" s="151" t="s">
        <v>4</v>
      </c>
      <c r="B8" s="152"/>
      <c r="C8" s="152"/>
      <c r="D8" s="153"/>
      <c r="E8" s="106"/>
      <c r="F8" s="166"/>
      <c r="G8" s="164"/>
      <c r="H8" s="164"/>
      <c r="I8" s="164"/>
      <c r="J8" s="165"/>
      <c r="K8" s="107"/>
      <c r="L8" s="161"/>
      <c r="M8" s="108"/>
    </row>
    <row r="9" spans="1:13" ht="14.1" customHeight="1" thickBot="1">
      <c r="A9" s="166">
        <v>1</v>
      </c>
      <c r="B9" s="164"/>
      <c r="C9" s="164"/>
      <c r="D9" s="165"/>
      <c r="E9" s="106"/>
      <c r="F9" s="166"/>
      <c r="G9" s="164"/>
      <c r="H9" s="164"/>
      <c r="I9" s="164"/>
      <c r="J9" s="165"/>
      <c r="K9" s="107"/>
      <c r="L9" s="162"/>
      <c r="M9" s="108"/>
    </row>
    <row r="10" spans="1:13" ht="14.1" customHeight="1" thickBot="1">
      <c r="A10" s="113"/>
      <c r="B10" s="113"/>
      <c r="C10" s="113"/>
      <c r="D10" s="106"/>
      <c r="E10" s="106"/>
      <c r="F10" s="113"/>
      <c r="G10" s="113"/>
      <c r="H10" s="113"/>
      <c r="I10" s="113"/>
      <c r="J10" s="113"/>
      <c r="K10" s="107"/>
      <c r="L10" s="107"/>
      <c r="M10" s="108"/>
    </row>
    <row r="11" spans="1:13" ht="14.1" customHeight="1" thickBot="1">
      <c r="A11" s="151" t="s">
        <v>5</v>
      </c>
      <c r="B11" s="152"/>
      <c r="C11" s="152"/>
      <c r="D11" s="153"/>
      <c r="E11" s="106"/>
      <c r="F11" s="151" t="s">
        <v>6</v>
      </c>
      <c r="G11" s="152"/>
      <c r="H11" s="153"/>
      <c r="I11" s="114" t="s">
        <v>7</v>
      </c>
      <c r="J11" s="139">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v>
      </c>
      <c r="K11" s="107"/>
      <c r="L11" s="115"/>
      <c r="M11" s="108"/>
    </row>
    <row r="12" spans="1:13" ht="14.1" customHeight="1" thickBot="1">
      <c r="A12" s="116" t="s">
        <v>9</v>
      </c>
      <c r="B12" s="116" t="s">
        <v>10</v>
      </c>
      <c r="C12" s="117" t="s">
        <v>11</v>
      </c>
      <c r="D12" s="117" t="s">
        <v>12</v>
      </c>
      <c r="E12" s="118"/>
      <c r="F12" s="119" t="s">
        <v>13</v>
      </c>
      <c r="G12" s="115"/>
      <c r="H12" s="107"/>
      <c r="I12" s="137">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5</v>
      </c>
      <c r="J12" s="140">
        <f>-I12*0.02</f>
        <v>-0.1</v>
      </c>
      <c r="K12" s="107"/>
      <c r="L12" s="160" t="s">
        <v>8</v>
      </c>
      <c r="M12" s="108"/>
    </row>
    <row r="13" spans="1:13" ht="14.1" customHeight="1" thickBot="1">
      <c r="A13" s="120" t="s">
        <v>997</v>
      </c>
      <c r="B13" s="149" t="s">
        <v>998</v>
      </c>
      <c r="C13" s="150" t="s">
        <v>999</v>
      </c>
      <c r="D13" s="122" t="s">
        <v>1012</v>
      </c>
      <c r="E13" s="107"/>
      <c r="F13" s="119" t="s">
        <v>14</v>
      </c>
      <c r="G13" s="115"/>
      <c r="H13" s="107"/>
      <c r="I13" s="137">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1</v>
      </c>
      <c r="J13" s="140">
        <f>-I13*0.01</f>
        <v>-0.01</v>
      </c>
      <c r="K13" s="123"/>
      <c r="L13" s="161"/>
      <c r="M13" s="124"/>
    </row>
    <row r="14" spans="1:13" ht="14.1" customHeight="1" thickBot="1">
      <c r="A14" s="149" t="s">
        <v>997</v>
      </c>
      <c r="B14" s="149" t="s">
        <v>998</v>
      </c>
      <c r="C14" s="150" t="s">
        <v>1000</v>
      </c>
      <c r="D14" s="122" t="s">
        <v>1012</v>
      </c>
      <c r="E14" s="107"/>
      <c r="F14" s="125" t="s">
        <v>15</v>
      </c>
      <c r="G14" s="126"/>
      <c r="H14" s="126"/>
      <c r="I14" s="138">
        <f>COUNTA($A$13:$A$30)-I12-I13</f>
        <v>2</v>
      </c>
      <c r="J14" s="141">
        <v>0</v>
      </c>
      <c r="K14" s="127"/>
      <c r="L14" s="162"/>
      <c r="M14" s="128"/>
    </row>
    <row r="15" spans="1:13" ht="14.1" customHeight="1" thickBot="1">
      <c r="A15" s="149" t="s">
        <v>997</v>
      </c>
      <c r="B15" s="149" t="s">
        <v>998</v>
      </c>
      <c r="C15" s="150" t="s">
        <v>1001</v>
      </c>
      <c r="D15" s="122" t="s">
        <v>1012</v>
      </c>
      <c r="E15" s="107"/>
      <c r="F15" s="107"/>
      <c r="G15" s="107"/>
      <c r="H15" s="107"/>
      <c r="I15" s="129" t="s">
        <v>16</v>
      </c>
      <c r="J15" s="142">
        <f>SUM(J11:J14)</f>
        <v>-0.01</v>
      </c>
      <c r="K15" s="127"/>
      <c r="L15" s="128"/>
      <c r="M15" s="128"/>
    </row>
    <row r="16" spans="1:13" ht="14.1" customHeight="1" thickBot="1">
      <c r="A16" s="149" t="s">
        <v>997</v>
      </c>
      <c r="B16" s="120" t="s">
        <v>1010</v>
      </c>
      <c r="C16" s="150" t="s">
        <v>1002</v>
      </c>
      <c r="D16" s="122" t="s">
        <v>1012</v>
      </c>
      <c r="E16" s="107"/>
      <c r="F16" s="107"/>
      <c r="G16" s="107"/>
      <c r="H16" s="107"/>
      <c r="I16" s="107"/>
      <c r="J16" s="143"/>
      <c r="K16" s="127"/>
      <c r="L16" s="128"/>
      <c r="M16" s="128"/>
    </row>
    <row r="17" spans="1:13" ht="14.1" customHeight="1" thickBot="1">
      <c r="A17" s="120" t="s">
        <v>1003</v>
      </c>
      <c r="B17" s="149" t="s">
        <v>1004</v>
      </c>
      <c r="C17" s="150" t="s">
        <v>1005</v>
      </c>
      <c r="D17" s="122" t="s">
        <v>1012</v>
      </c>
      <c r="E17" s="107"/>
      <c r="F17" s="151" t="s">
        <v>17</v>
      </c>
      <c r="G17" s="152"/>
      <c r="H17" s="153"/>
      <c r="I17" s="114"/>
      <c r="J17" s="139">
        <v>0.75</v>
      </c>
      <c r="K17" s="107"/>
      <c r="L17" s="130"/>
      <c r="M17" s="128"/>
    </row>
    <row r="18" spans="1:13" ht="14.1" customHeight="1" thickBot="1">
      <c r="A18" s="120" t="s">
        <v>1006</v>
      </c>
      <c r="B18" s="120" t="s">
        <v>1007</v>
      </c>
      <c r="C18" s="150" t="s">
        <v>1008</v>
      </c>
      <c r="D18" s="122" t="s">
        <v>1013</v>
      </c>
      <c r="E18" s="107"/>
      <c r="F18" s="119" t="s">
        <v>19</v>
      </c>
      <c r="G18" s="167" t="s">
        <v>20</v>
      </c>
      <c r="H18" s="168"/>
      <c r="I18" s="169"/>
      <c r="J18" s="140">
        <f>IF(LEFT(G18,6)="Entire",0,IF(LEFT(G18,6)="Custom",-0.05,-0.1))</f>
        <v>0</v>
      </c>
      <c r="K18" s="131"/>
      <c r="L18" s="160" t="s">
        <v>18</v>
      </c>
      <c r="M18" s="108"/>
    </row>
    <row r="19" spans="1:13" ht="14.1" customHeight="1" thickBot="1">
      <c r="A19" s="149" t="s">
        <v>1006</v>
      </c>
      <c r="B19" s="149" t="s">
        <v>1007</v>
      </c>
      <c r="C19" s="150" t="s">
        <v>1009</v>
      </c>
      <c r="D19" s="122" t="s">
        <v>1013</v>
      </c>
      <c r="E19" s="107"/>
      <c r="F19" s="125" t="s">
        <v>21</v>
      </c>
      <c r="G19" s="170" t="s">
        <v>22</v>
      </c>
      <c r="H19" s="171"/>
      <c r="I19" s="172"/>
      <c r="J19" s="141">
        <f>IF(G19="2D Graphics and 2D Gameplay",IF(J11=0.15,-0.05,0),IF(G19="3D Graphics but 2D Gameplay",IF(J11=0.15,-0.02,-0.3),IF(J11=0.15,0,-0.3)))</f>
        <v>0</v>
      </c>
      <c r="K19" s="107"/>
      <c r="L19" s="162"/>
      <c r="M19" s="108"/>
    </row>
    <row r="20" spans="1:13" ht="14.1" customHeight="1" thickBot="1">
      <c r="A20" s="149" t="s">
        <v>997</v>
      </c>
      <c r="B20" s="120" t="s">
        <v>1010</v>
      </c>
      <c r="C20" s="150" t="s">
        <v>1011</v>
      </c>
      <c r="D20" s="122" t="s">
        <v>1014</v>
      </c>
      <c r="E20" s="107"/>
      <c r="F20" s="107"/>
      <c r="G20" s="107"/>
      <c r="H20" s="107"/>
      <c r="I20" s="129" t="s">
        <v>16</v>
      </c>
      <c r="J20" s="142">
        <f>SUM(J17:J19)</f>
        <v>0.75</v>
      </c>
      <c r="K20" s="107"/>
      <c r="L20" s="107"/>
      <c r="M20" s="108"/>
    </row>
    <row r="21" spans="1:13" ht="14.1" customHeight="1" thickBot="1">
      <c r="A21" s="120"/>
      <c r="B21" s="120"/>
      <c r="C21" s="121"/>
      <c r="D21" s="122"/>
      <c r="E21" s="107"/>
      <c r="F21" s="132"/>
      <c r="G21" s="132"/>
      <c r="H21" s="133"/>
      <c r="I21" s="134"/>
      <c r="J21" s="144"/>
      <c r="K21" s="107"/>
      <c r="L21" s="107"/>
      <c r="M21" s="108"/>
    </row>
    <row r="22" spans="1:13" ht="14.1" customHeight="1" thickBot="1">
      <c r="A22" s="120"/>
      <c r="B22" s="120"/>
      <c r="C22" s="121"/>
      <c r="D22" s="122"/>
      <c r="E22" s="107"/>
      <c r="F22" s="194" t="s">
        <v>630</v>
      </c>
      <c r="G22" s="192" t="s">
        <v>820</v>
      </c>
      <c r="H22" s="191"/>
      <c r="I22" s="135" t="s">
        <v>23</v>
      </c>
      <c r="J22" s="189">
        <f>J20+J15</f>
        <v>0.74</v>
      </c>
      <c r="K22" s="107"/>
      <c r="L22" s="173" t="s">
        <v>641</v>
      </c>
      <c r="M22" s="108"/>
    </row>
    <row r="23" spans="1:13" ht="14.1" customHeight="1" thickBot="1">
      <c r="A23" s="120"/>
      <c r="B23" s="120"/>
      <c r="C23" s="121"/>
      <c r="D23" s="122"/>
      <c r="E23" s="107"/>
      <c r="F23" s="195"/>
      <c r="G23" s="193"/>
      <c r="H23" s="191"/>
      <c r="I23" s="136" t="s">
        <v>24</v>
      </c>
      <c r="J23" s="190"/>
      <c r="K23" s="107"/>
      <c r="L23" s="174"/>
      <c r="M23" s="108"/>
    </row>
    <row r="24" spans="1:13" ht="14.1" customHeight="1" thickBot="1">
      <c r="A24" s="120"/>
      <c r="B24" s="120"/>
      <c r="C24" s="121"/>
      <c r="D24" s="122"/>
      <c r="E24" s="107"/>
      <c r="F24" s="132"/>
      <c r="G24" s="132"/>
      <c r="H24" s="133"/>
      <c r="I24" s="133"/>
      <c r="J24" s="133"/>
      <c r="K24" s="107"/>
      <c r="L24" s="107"/>
      <c r="M24" s="108"/>
    </row>
    <row r="25" spans="1:13" ht="14.1" customHeight="1" thickBot="1">
      <c r="A25" s="120"/>
      <c r="B25" s="120"/>
      <c r="C25" s="121"/>
      <c r="D25" s="122"/>
      <c r="E25" s="107"/>
      <c r="F25" s="183" t="s">
        <v>984</v>
      </c>
      <c r="G25" s="184"/>
      <c r="H25" s="184"/>
      <c r="I25" s="184"/>
      <c r="J25" s="185"/>
      <c r="K25" s="107"/>
      <c r="L25" s="107"/>
      <c r="M25" s="108"/>
    </row>
    <row r="26" spans="1:13" ht="14.1" customHeight="1" thickBot="1">
      <c r="A26" s="120"/>
      <c r="B26" s="120"/>
      <c r="C26" s="121"/>
      <c r="D26" s="122"/>
      <c r="E26" s="106"/>
      <c r="F26" s="186"/>
      <c r="G26" s="187"/>
      <c r="H26" s="187"/>
      <c r="I26" s="187"/>
      <c r="J26" s="188"/>
      <c r="K26" s="107"/>
      <c r="L26" s="107"/>
      <c r="M26" s="108"/>
    </row>
    <row r="27" spans="1:13" ht="14.1" customHeight="1" thickBot="1">
      <c r="A27" s="120"/>
      <c r="B27" s="120"/>
      <c r="C27" s="121"/>
      <c r="D27" s="122"/>
      <c r="E27" s="106"/>
      <c r="F27" s="132"/>
      <c r="G27" s="132"/>
      <c r="H27" s="132"/>
      <c r="I27" s="132"/>
      <c r="J27" s="132"/>
      <c r="K27" s="107"/>
      <c r="L27" s="107"/>
      <c r="M27" s="108"/>
    </row>
    <row r="28" spans="1:13" ht="14.1" customHeight="1" thickBot="1">
      <c r="A28" s="120"/>
      <c r="B28" s="120"/>
      <c r="C28" s="121"/>
      <c r="D28" s="122"/>
      <c r="E28" s="106"/>
      <c r="F28" s="182" t="s">
        <v>25</v>
      </c>
      <c r="G28" s="182"/>
      <c r="H28" s="182"/>
      <c r="I28" s="182"/>
      <c r="J28" s="182"/>
      <c r="K28" s="107"/>
      <c r="L28" s="107"/>
      <c r="M28" s="108"/>
    </row>
    <row r="29" spans="1:13" ht="14.1" customHeight="1" thickBot="1">
      <c r="A29" s="120"/>
      <c r="B29" s="120"/>
      <c r="C29" s="121"/>
      <c r="D29" s="122"/>
      <c r="E29" s="106"/>
      <c r="F29" s="179" t="s">
        <v>985</v>
      </c>
      <c r="G29" s="180"/>
      <c r="H29" s="180"/>
      <c r="I29" s="180"/>
      <c r="J29" s="181"/>
      <c r="K29" s="107"/>
      <c r="L29" s="107"/>
      <c r="M29" s="108"/>
    </row>
    <row r="30" spans="1:13" ht="14.1" customHeight="1" thickBot="1">
      <c r="A30" s="120"/>
      <c r="B30" s="120"/>
      <c r="C30" s="121"/>
      <c r="D30" s="122"/>
      <c r="E30" s="106"/>
      <c r="F30" s="179"/>
      <c r="G30" s="180"/>
      <c r="H30" s="180"/>
      <c r="I30" s="180"/>
      <c r="J30" s="181"/>
      <c r="K30" s="107"/>
      <c r="L30" s="107"/>
      <c r="M30" s="108"/>
    </row>
    <row r="31" spans="1:13" ht="14.1" customHeight="1" thickBot="1">
      <c r="A31" s="175" t="s">
        <v>27</v>
      </c>
      <c r="B31" s="176"/>
      <c r="C31" s="177" t="s">
        <v>1016</v>
      </c>
      <c r="D31" s="178"/>
      <c r="E31" s="107"/>
      <c r="F31" s="170"/>
      <c r="G31" s="171"/>
      <c r="H31" s="171"/>
      <c r="I31" s="171"/>
      <c r="J31" s="172"/>
      <c r="K31" s="107"/>
      <c r="L31" s="107"/>
      <c r="M31" s="108"/>
    </row>
    <row r="32" spans="1:13" ht="14.1" customHeight="1">
      <c r="A32" s="106"/>
      <c r="B32" s="106"/>
      <c r="C32" s="106"/>
      <c r="D32" s="106"/>
      <c r="E32" s="106"/>
      <c r="F32" s="107"/>
      <c r="G32" s="107"/>
      <c r="H32" s="107"/>
      <c r="I32" s="129"/>
      <c r="J32" s="127"/>
      <c r="K32" s="107"/>
      <c r="L32" s="107"/>
      <c r="M32" s="108"/>
    </row>
  </sheetData>
  <sheetProtection sheet="1" objects="1" scenarios="1" formatCells="0" formatColumns="0" formatRows="0" insertColumns="0" insertRows="0" insertHyperlinks="0" deleteColumns="0" deleteRows="0" selectLockedCells="1" sort="0"/>
  <mergeCells count="31">
    <mergeCell ref="L22:L23"/>
    <mergeCell ref="A31:B31"/>
    <mergeCell ref="C31:D31"/>
    <mergeCell ref="F29:J31"/>
    <mergeCell ref="F28:J28"/>
    <mergeCell ref="F25:J26"/>
    <mergeCell ref="J22:J23"/>
    <mergeCell ref="H22:H23"/>
    <mergeCell ref="G22:G23"/>
    <mergeCell ref="F22:F23"/>
    <mergeCell ref="L12:L14"/>
    <mergeCell ref="L18:L19"/>
    <mergeCell ref="A6:D6"/>
    <mergeCell ref="F6:J6"/>
    <mergeCell ref="F7:J7"/>
    <mergeCell ref="A8:D8"/>
    <mergeCell ref="F8:J8"/>
    <mergeCell ref="A9:D9"/>
    <mergeCell ref="F9:J9"/>
    <mergeCell ref="L6:L9"/>
    <mergeCell ref="A11:D11"/>
    <mergeCell ref="F11:H11"/>
    <mergeCell ref="F17:H17"/>
    <mergeCell ref="G18:I18"/>
    <mergeCell ref="G19:I19"/>
    <mergeCell ref="A1:D1"/>
    <mergeCell ref="F1:J1"/>
    <mergeCell ref="A2:D3"/>
    <mergeCell ref="F2:J3"/>
    <mergeCell ref="A5:D5"/>
    <mergeCell ref="F5:J5"/>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 type="list" allowBlank="1" showInputMessage="1" sqref="F6:J9">
      <formula1>"Accomplishment, Challenge, Competition, Fellowship, Discovery, Fantasy, Expression, Sensation, Catharsis"</formula1>
    </dataValidation>
  </dataValidations>
  <hyperlinks>
    <hyperlink ref="C31" r:id="rId1"/>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workbookViewId="0">
      <selection activeCell="L26" sqref="L26"/>
    </sheetView>
  </sheetViews>
  <sheetFormatPr defaultColWidth="10.875" defaultRowHeight="14.1" customHeight="1"/>
  <cols>
    <col min="1" max="1" width="29" style="9" customWidth="1"/>
    <col min="2" max="2" width="6.5" style="9" customWidth="1"/>
    <col min="3" max="3" width="2.375" style="9" customWidth="1"/>
    <col min="4" max="4" width="4.875" style="9" customWidth="1"/>
    <col min="5" max="5" width="9.625" style="9" customWidth="1"/>
    <col min="6" max="6" width="2.375" style="9" customWidth="1"/>
    <col min="7" max="7" width="4.875" style="9" customWidth="1"/>
    <col min="8" max="8" width="9.625" style="9" customWidth="1"/>
    <col min="9" max="9" width="2.375" style="9" customWidth="1"/>
    <col min="10" max="10" width="9.625" style="9" customWidth="1"/>
    <col min="11" max="11" width="2.375" style="9" customWidth="1"/>
    <col min="12" max="12" width="9.625" style="9" customWidth="1"/>
    <col min="13" max="13" width="2.375" style="9" customWidth="1"/>
    <col min="14" max="14" width="23.5" style="9" customWidth="1"/>
    <col min="15" max="15" width="23.875" style="9" customWidth="1"/>
    <col min="16" max="16384" width="10.875" style="9"/>
  </cols>
  <sheetData>
    <row r="1" spans="1:15" ht="14.1" customHeight="1">
      <c r="A1" s="202" t="s">
        <v>479</v>
      </c>
      <c r="B1" s="203"/>
      <c r="C1" s="203"/>
      <c r="D1" s="203"/>
      <c r="E1" s="203"/>
      <c r="F1" s="203"/>
      <c r="G1" s="203"/>
      <c r="H1" s="203"/>
      <c r="J1" s="213" t="s">
        <v>467</v>
      </c>
      <c r="K1" s="214"/>
      <c r="L1" s="215"/>
      <c r="M1" s="79"/>
      <c r="N1" s="24" t="s">
        <v>424</v>
      </c>
    </row>
    <row r="2" spans="1:15" ht="14.1" customHeight="1">
      <c r="A2" s="202"/>
      <c r="B2" s="203"/>
      <c r="C2" s="203"/>
      <c r="D2" s="203"/>
      <c r="E2" s="203"/>
      <c r="F2" s="203"/>
      <c r="G2" s="203"/>
      <c r="H2" s="203"/>
      <c r="J2" s="216" t="s">
        <v>623</v>
      </c>
      <c r="K2" s="217"/>
      <c r="L2" s="218"/>
      <c r="M2" s="23"/>
      <c r="N2" s="26" t="s">
        <v>417</v>
      </c>
    </row>
    <row r="3" spans="1:15" ht="14.1" customHeight="1">
      <c r="A3" s="202"/>
      <c r="B3" s="203"/>
      <c r="C3" s="203"/>
      <c r="D3" s="203"/>
      <c r="E3" s="203"/>
      <c r="F3" s="203"/>
      <c r="G3" s="203"/>
      <c r="H3" s="203"/>
      <c r="J3" s="216"/>
      <c r="K3" s="217"/>
      <c r="L3" s="218"/>
      <c r="M3" s="23"/>
      <c r="N3" s="26" t="s">
        <v>418</v>
      </c>
    </row>
    <row r="4" spans="1:15" ht="14.1" customHeight="1" thickBot="1">
      <c r="A4" s="2"/>
      <c r="B4" s="5"/>
      <c r="C4" s="8"/>
      <c r="D4" s="201"/>
      <c r="E4" s="201"/>
      <c r="F4" s="43"/>
      <c r="G4" s="201"/>
      <c r="H4" s="201"/>
      <c r="J4" s="216"/>
      <c r="K4" s="217"/>
      <c r="L4" s="218"/>
      <c r="M4" s="34"/>
      <c r="N4" s="26" t="s">
        <v>419</v>
      </c>
      <c r="O4" s="81"/>
    </row>
    <row r="5" spans="1:15" ht="14.1" customHeight="1" thickBot="1">
      <c r="A5" s="204" t="s">
        <v>412</v>
      </c>
      <c r="B5" s="205"/>
      <c r="C5" s="8"/>
      <c r="D5" s="208" t="s">
        <v>633</v>
      </c>
      <c r="E5" s="209"/>
      <c r="F5" s="210"/>
      <c r="G5" s="211">
        <f>Submission!$E$17</f>
        <v>0</v>
      </c>
      <c r="H5" s="212"/>
      <c r="J5" s="216"/>
      <c r="K5" s="217"/>
      <c r="L5" s="218"/>
      <c r="M5" s="34"/>
      <c r="N5" s="26" t="s">
        <v>420</v>
      </c>
      <c r="O5" s="81"/>
    </row>
    <row r="6" spans="1:15" ht="14.1" customHeight="1" thickBot="1">
      <c r="A6" s="206"/>
      <c r="B6" s="207"/>
      <c r="C6" s="43"/>
      <c r="D6" s="201" t="s">
        <v>66</v>
      </c>
      <c r="E6" s="201"/>
      <c r="F6" s="43"/>
      <c r="G6" s="201" t="s">
        <v>67</v>
      </c>
      <c r="H6" s="201"/>
      <c r="J6" s="216"/>
      <c r="K6" s="217"/>
      <c r="L6" s="218"/>
      <c r="M6" s="34"/>
      <c r="N6" s="26" t="s">
        <v>421</v>
      </c>
      <c r="O6" s="81"/>
    </row>
    <row r="7" spans="1:15" ht="14.1" customHeight="1" thickBot="1">
      <c r="A7" s="196">
        <f>'Game Data'!$J$22</f>
        <v>0.74</v>
      </c>
      <c r="B7" s="197"/>
      <c r="C7" s="43"/>
      <c r="D7" s="224" t="s">
        <v>640</v>
      </c>
      <c r="E7" s="225"/>
      <c r="F7" s="5"/>
      <c r="G7" s="224" t="s">
        <v>640</v>
      </c>
      <c r="H7" s="225"/>
      <c r="J7" s="216"/>
      <c r="K7" s="217"/>
      <c r="L7" s="218"/>
      <c r="M7" s="33"/>
      <c r="N7" s="26" t="s">
        <v>422</v>
      </c>
      <c r="O7" s="81"/>
    </row>
    <row r="8" spans="1:15" ht="14.1" customHeight="1" thickBot="1">
      <c r="A8" s="198"/>
      <c r="B8" s="199"/>
      <c r="C8" s="97"/>
      <c r="D8" s="222">
        <f>E17+E26+E35+E44+E53</f>
        <v>-1.7250000000000003</v>
      </c>
      <c r="E8" s="223"/>
      <c r="F8" s="5"/>
      <c r="G8" s="222">
        <f>H17+H26+H35+H44+H53</f>
        <v>-0.74500000000000011</v>
      </c>
      <c r="H8" s="223"/>
      <c r="J8" s="219"/>
      <c r="K8" s="220"/>
      <c r="L8" s="221"/>
      <c r="M8" s="80"/>
      <c r="N8" s="25" t="s">
        <v>423</v>
      </c>
      <c r="O8" s="81"/>
    </row>
    <row r="9" spans="1:15" ht="14.1" customHeight="1" thickBot="1">
      <c r="A9" s="2"/>
      <c r="B9" s="5"/>
      <c r="C9" s="43"/>
      <c r="D9" s="201" t="s">
        <v>66</v>
      </c>
      <c r="E9" s="201"/>
      <c r="F9" s="43"/>
      <c r="G9" s="201" t="s">
        <v>67</v>
      </c>
      <c r="H9" s="201"/>
      <c r="J9" s="82"/>
      <c r="K9" s="82"/>
      <c r="L9" s="82"/>
      <c r="O9" s="83"/>
    </row>
    <row r="10" spans="1:15" ht="14.1" customHeight="1" thickBot="1">
      <c r="A10" s="1" t="s">
        <v>639</v>
      </c>
      <c r="B10" s="6" t="s">
        <v>413</v>
      </c>
      <c r="C10" s="42"/>
      <c r="D10" s="44" t="s">
        <v>7</v>
      </c>
      <c r="E10" s="45" t="s">
        <v>29</v>
      </c>
      <c r="F10" s="42"/>
      <c r="G10" s="44" t="s">
        <v>7</v>
      </c>
      <c r="H10" s="45" t="s">
        <v>29</v>
      </c>
      <c r="J10" s="200" t="s">
        <v>624</v>
      </c>
      <c r="K10" s="200"/>
      <c r="L10" s="200"/>
      <c r="O10" s="84"/>
    </row>
    <row r="11" spans="1:15" ht="14.1" customHeight="1">
      <c r="A11" s="57" t="str">
        <f>"Missing Required (out of "&amp;COUNTIF(TECH!$A$10:'TECH'!$A$201,"Required")&amp;")"</f>
        <v>Missing Required (out of 16)</v>
      </c>
      <c r="B11" s="49">
        <v>-0.1</v>
      </c>
      <c r="C11" s="35"/>
      <c r="D11" s="38">
        <f>TECH!$E$2</f>
        <v>6</v>
      </c>
      <c r="E11" s="46">
        <f t="shared" ref="E11:E16" si="0">B11*D11</f>
        <v>-0.60000000000000009</v>
      </c>
      <c r="F11" s="43"/>
      <c r="G11" s="38">
        <f>TECH!$F$2</f>
        <v>6</v>
      </c>
      <c r="H11" s="46">
        <f t="shared" ref="H11:H16" si="1">$B11*G11</f>
        <v>-0.60000000000000009</v>
      </c>
      <c r="J11" s="228" t="s">
        <v>682</v>
      </c>
      <c r="K11" s="228"/>
      <c r="L11" s="228"/>
      <c r="M11" s="82"/>
      <c r="O11" s="84"/>
    </row>
    <row r="12" spans="1:15" ht="14.1" customHeight="1">
      <c r="A12" s="58" t="str">
        <f>"Missing Basic (out of "&amp;COUNTIF(TECH!$A$10:'TECH'!$A$201,"Basic")&amp;")"</f>
        <v>Missing Basic (out of 30)</v>
      </c>
      <c r="B12" s="50">
        <v>-0.02</v>
      </c>
      <c r="C12" s="35"/>
      <c r="D12" s="39">
        <f>TECH!$E$3</f>
        <v>8</v>
      </c>
      <c r="E12" s="47">
        <f t="shared" si="0"/>
        <v>-0.16</v>
      </c>
      <c r="F12" s="43"/>
      <c r="G12" s="39">
        <f>TECH!$F$3</f>
        <v>8</v>
      </c>
      <c r="H12" s="47">
        <f t="shared" si="1"/>
        <v>-0.16</v>
      </c>
      <c r="J12" s="228"/>
      <c r="K12" s="228"/>
      <c r="L12" s="228"/>
      <c r="M12" s="82"/>
      <c r="O12" s="84"/>
    </row>
    <row r="13" spans="1:15" ht="14.1" customHeight="1">
      <c r="A13" s="58" t="str">
        <f>"Missing Intermediate (out of "&amp;COUNTIF(TECH!$A$10:'TECH'!$A$201,"Intermediate")&amp;")"</f>
        <v>Missing Intermediate (out of 23)</v>
      </c>
      <c r="B13" s="50">
        <v>-0.01</v>
      </c>
      <c r="C13" s="35"/>
      <c r="D13" s="39">
        <f>TECH!$E$4</f>
        <v>9</v>
      </c>
      <c r="E13" s="47">
        <f t="shared" si="0"/>
        <v>-0.09</v>
      </c>
      <c r="F13" s="43"/>
      <c r="G13" s="39">
        <f>TECH!$F$4</f>
        <v>9</v>
      </c>
      <c r="H13" s="47">
        <f t="shared" si="1"/>
        <v>-0.09</v>
      </c>
      <c r="J13" s="228"/>
      <c r="K13" s="228"/>
      <c r="L13" s="228"/>
      <c r="M13" s="82"/>
      <c r="O13" s="84"/>
    </row>
    <row r="14" spans="1:15" ht="14.1" customHeight="1" thickBot="1">
      <c r="A14" s="58" t="str">
        <f>"Completed Advanced (out of "&amp;COUNTIF(TECH!$A$10:'TECH'!$A$201,"Advanced")&amp;")"</f>
        <v>Completed Advanced (out of 20)</v>
      </c>
      <c r="B14" s="51">
        <v>5.0000000000000001E-3</v>
      </c>
      <c r="C14" s="36"/>
      <c r="D14" s="39">
        <f>TECH!$E$7</f>
        <v>6.5</v>
      </c>
      <c r="E14" s="47">
        <f t="shared" si="0"/>
        <v>3.2500000000000001E-2</v>
      </c>
      <c r="F14" s="43"/>
      <c r="G14" s="39">
        <f>TECH!$F$7</f>
        <v>6.5</v>
      </c>
      <c r="H14" s="47">
        <f t="shared" si="1"/>
        <v>3.2500000000000001E-2</v>
      </c>
      <c r="J14" s="85" t="s">
        <v>66</v>
      </c>
      <c r="K14" s="86"/>
      <c r="L14" s="85" t="s">
        <v>67</v>
      </c>
      <c r="M14" s="82"/>
      <c r="O14" s="84"/>
    </row>
    <row r="15" spans="1:15" ht="14.1" customHeight="1">
      <c r="A15" s="58" t="str">
        <f>"Completed Professional (out of "&amp;COUNTIF(TECH!$A$10:'TECH'!$A$201,"Professional")&amp;")"</f>
        <v>Completed Professional (out of 10)</v>
      </c>
      <c r="B15" s="52">
        <v>7.4999999999999997E-3</v>
      </c>
      <c r="C15" s="37"/>
      <c r="D15" s="39">
        <f>TECH!$E$8</f>
        <v>1</v>
      </c>
      <c r="E15" s="47">
        <f t="shared" si="0"/>
        <v>7.4999999999999997E-3</v>
      </c>
      <c r="F15" s="43"/>
      <c r="G15" s="39">
        <f>TECH!$F$8</f>
        <v>1</v>
      </c>
      <c r="H15" s="47">
        <f t="shared" si="1"/>
        <v>7.4999999999999997E-3</v>
      </c>
      <c r="J15" s="226">
        <f>MAX(0,MIN(1,IF($J17 &lt;= 0.95, ROUND($J17,2), FLOOR((0.95+($J17-0.95)/5),0.01))))</f>
        <v>0</v>
      </c>
      <c r="L15" s="226">
        <f>MAX(0,MIN(1,IF($L17 &lt;= 0.95, ROUND($L17,2), FLOOR((0.95+($L17-0.95)/5),0.01))))</f>
        <v>0</v>
      </c>
      <c r="M15" s="82"/>
      <c r="O15" s="84"/>
    </row>
    <row r="16" spans="1:15" ht="14.1" customHeight="1" thickBot="1">
      <c r="A16" s="59" t="str">
        <f>"Completed Exceptional (out of "&amp;COUNTIF(TECH!$A$10:'TECH'!$A$201,"Exceptional")&amp;")"</f>
        <v>Completed Exceptional (out of 13)</v>
      </c>
      <c r="B16" s="53">
        <v>0.01</v>
      </c>
      <c r="C16" s="35"/>
      <c r="D16" s="40">
        <f>TECH!$E$9</f>
        <v>2</v>
      </c>
      <c r="E16" s="48">
        <f t="shared" si="0"/>
        <v>0.02</v>
      </c>
      <c r="F16" s="43"/>
      <c r="G16" s="40">
        <f>TECH!$F$9</f>
        <v>2</v>
      </c>
      <c r="H16" s="48">
        <f t="shared" si="1"/>
        <v>0.02</v>
      </c>
      <c r="J16" s="227"/>
      <c r="L16" s="227"/>
      <c r="M16" s="82"/>
      <c r="O16" s="84"/>
    </row>
    <row r="17" spans="1:13" ht="14.1" customHeight="1">
      <c r="A17" s="2"/>
      <c r="B17" s="5"/>
      <c r="C17" s="43"/>
      <c r="D17" s="22" t="s">
        <v>16</v>
      </c>
      <c r="E17" s="41">
        <f>SUM(E11:E16)</f>
        <v>-0.79000000000000015</v>
      </c>
      <c r="F17" s="43"/>
      <c r="G17" s="22" t="s">
        <v>16</v>
      </c>
      <c r="H17" s="41">
        <f>SUM(H11:H16)</f>
        <v>-0.79000000000000015</v>
      </c>
      <c r="J17" s="87">
        <f>$A$7+$E17+IF($D$8 &gt; 0, $D$8/2, $D$8)</f>
        <v>-1.7750000000000004</v>
      </c>
      <c r="L17" s="87">
        <f>$A$7+$H17+IF($G$8 &gt; 0, $G$8/2, $G$8)+$G$5</f>
        <v>-0.79500000000000026</v>
      </c>
      <c r="M17" s="82"/>
    </row>
    <row r="18" spans="1:13" ht="14.1" customHeight="1" thickBot="1">
      <c r="A18" s="2"/>
      <c r="B18" s="5"/>
      <c r="C18" s="43"/>
      <c r="D18" s="201" t="s">
        <v>66</v>
      </c>
      <c r="E18" s="201"/>
      <c r="F18" s="43"/>
      <c r="G18" s="201" t="s">
        <v>67</v>
      </c>
      <c r="H18" s="201"/>
      <c r="J18" s="88"/>
      <c r="M18" s="78"/>
    </row>
    <row r="19" spans="1:13" ht="14.1" customHeight="1" thickBot="1">
      <c r="A19" s="1" t="s">
        <v>414</v>
      </c>
      <c r="B19" s="6" t="s">
        <v>413</v>
      </c>
      <c r="C19" s="42"/>
      <c r="D19" s="44" t="s">
        <v>7</v>
      </c>
      <c r="E19" s="45" t="s">
        <v>29</v>
      </c>
      <c r="F19" s="42"/>
      <c r="G19" s="44" t="s">
        <v>7</v>
      </c>
      <c r="H19" s="45" t="s">
        <v>29</v>
      </c>
      <c r="J19" s="200" t="s">
        <v>631</v>
      </c>
      <c r="K19" s="200"/>
      <c r="L19" s="200"/>
      <c r="M19" s="83"/>
    </row>
    <row r="20" spans="1:13" ht="14.1" customHeight="1">
      <c r="A20" s="57" t="str">
        <f>"Missing Required (out of "&amp;COUNTIF(DESIGN!$A$10:'DESIGN'!$A$272,"Required")&amp;")"</f>
        <v>Missing Required (out of 4)</v>
      </c>
      <c r="B20" s="49">
        <v>-0.1</v>
      </c>
      <c r="C20" s="35"/>
      <c r="D20" s="38">
        <f>DESIGN!$E$2</f>
        <v>0</v>
      </c>
      <c r="E20" s="46">
        <f t="shared" ref="E20:E25" si="2">B20*D20</f>
        <v>0</v>
      </c>
      <c r="F20" s="43"/>
      <c r="G20" s="38">
        <f>DESIGN!$F$2</f>
        <v>0</v>
      </c>
      <c r="H20" s="46">
        <f t="shared" ref="H20:H25" si="3">$B20*G20</f>
        <v>0</v>
      </c>
      <c r="J20" s="228" t="s">
        <v>638</v>
      </c>
      <c r="K20" s="228"/>
      <c r="L20" s="228"/>
      <c r="M20" s="84"/>
    </row>
    <row r="21" spans="1:13" ht="14.1" customHeight="1">
      <c r="A21" s="58" t="str">
        <f>"Missing Basic (out of "&amp;COUNTIF(DESIGN!$A$10:'DESIGN'!$A$272,"Basic")&amp;")"</f>
        <v>Missing Basic (out of 18)</v>
      </c>
      <c r="B21" s="50">
        <v>-0.02</v>
      </c>
      <c r="C21" s="35"/>
      <c r="D21" s="39">
        <f>DESIGN!$E$3</f>
        <v>8</v>
      </c>
      <c r="E21" s="47">
        <f t="shared" si="2"/>
        <v>-0.16</v>
      </c>
      <c r="F21" s="43"/>
      <c r="G21" s="39">
        <f>DESIGN!$F$3</f>
        <v>0</v>
      </c>
      <c r="H21" s="47">
        <f t="shared" si="3"/>
        <v>0</v>
      </c>
      <c r="J21" s="228"/>
      <c r="K21" s="228"/>
      <c r="L21" s="228"/>
      <c r="M21" s="84"/>
    </row>
    <row r="22" spans="1:13" ht="14.1" customHeight="1">
      <c r="A22" s="58" t="str">
        <f>"Missing Intermediate (out of "&amp;COUNTIF(DESIGN!$A$10:'DESIGN'!$A$272,"Intermediate")&amp;")"</f>
        <v>Missing Intermediate (out of 19)</v>
      </c>
      <c r="B22" s="50">
        <v>-0.01</v>
      </c>
      <c r="C22" s="35"/>
      <c r="D22" s="39">
        <f>DESIGN!$E$4</f>
        <v>19</v>
      </c>
      <c r="E22" s="47">
        <f t="shared" si="2"/>
        <v>-0.19</v>
      </c>
      <c r="F22" s="43"/>
      <c r="G22" s="39">
        <f>DESIGN!$F$4</f>
        <v>0</v>
      </c>
      <c r="H22" s="47">
        <f t="shared" si="3"/>
        <v>0</v>
      </c>
      <c r="J22" s="228"/>
      <c r="K22" s="228"/>
      <c r="L22" s="228"/>
      <c r="M22" s="84"/>
    </row>
    <row r="23" spans="1:13" ht="14.1" customHeight="1" thickBot="1">
      <c r="A23" s="58" t="str">
        <f>"Completed Advanced (out of "&amp;COUNTIF(DESIGN!$A$10:'DESIGN'!$A$272,"Advanced")&amp;")"</f>
        <v>Completed Advanced (out of 23)</v>
      </c>
      <c r="B23" s="51">
        <v>5.0000000000000001E-3</v>
      </c>
      <c r="C23" s="36"/>
      <c r="D23" s="39">
        <f>DESIGN!$E$7</f>
        <v>4</v>
      </c>
      <c r="E23" s="47">
        <f t="shared" si="2"/>
        <v>0.02</v>
      </c>
      <c r="F23" s="43"/>
      <c r="G23" s="39">
        <f>DESIGN!$F$7</f>
        <v>4</v>
      </c>
      <c r="H23" s="47">
        <f t="shared" si="3"/>
        <v>0.02</v>
      </c>
      <c r="J23" s="85" t="s">
        <v>66</v>
      </c>
      <c r="K23" s="86"/>
      <c r="L23" s="85" t="s">
        <v>67</v>
      </c>
      <c r="M23" s="84"/>
    </row>
    <row r="24" spans="1:13" ht="14.1" customHeight="1">
      <c r="A24" s="58" t="str">
        <f>"Completed Professional (out of "&amp;COUNTIF(DESIGN!$A$10:'DESIGN'!$A$272,"Professional")&amp;")"</f>
        <v>Completed Professional (out of 28)</v>
      </c>
      <c r="B24" s="52">
        <v>7.4999999999999997E-3</v>
      </c>
      <c r="C24" s="37"/>
      <c r="D24" s="39">
        <f>DESIGN!$E$8</f>
        <v>2</v>
      </c>
      <c r="E24" s="47">
        <f t="shared" si="2"/>
        <v>1.4999999999999999E-2</v>
      </c>
      <c r="F24" s="43"/>
      <c r="G24" s="39">
        <f>DESIGN!$F$8</f>
        <v>2</v>
      </c>
      <c r="H24" s="47">
        <f t="shared" si="3"/>
        <v>1.4999999999999999E-2</v>
      </c>
      <c r="J24" s="226">
        <f>MAX(0,MIN(1,IF($J26 &lt;= 0.95, ROUND($J26,2), FLOOR((0.95+($J26-0.95)/5),0.01))))</f>
        <v>0</v>
      </c>
      <c r="L24" s="226">
        <f>MAX(0,MIN(1,IF($L26 &lt;= 0.95, ROUND($L26,2), FLOOR((0.95+($L26-0.95)/5),0.01))))</f>
        <v>0</v>
      </c>
      <c r="M24" s="84"/>
    </row>
    <row r="25" spans="1:13" ht="14.1" customHeight="1" thickBot="1">
      <c r="A25" s="59" t="str">
        <f>"Completed Exceptional (out of "&amp;COUNTIF(DESIGN!$A$10:'DESIGN'!$A$272,"Exceptional")&amp;")"</f>
        <v>Completed Exceptional (out of 33)</v>
      </c>
      <c r="B25" s="53">
        <v>0.01</v>
      </c>
      <c r="C25" s="35"/>
      <c r="D25" s="40">
        <f>DESIGN!$E$9</f>
        <v>1</v>
      </c>
      <c r="E25" s="48">
        <f t="shared" si="2"/>
        <v>0.01</v>
      </c>
      <c r="F25" s="43"/>
      <c r="G25" s="40">
        <f>DESIGN!$F$9</f>
        <v>1</v>
      </c>
      <c r="H25" s="48">
        <f t="shared" si="3"/>
        <v>0.01</v>
      </c>
      <c r="J25" s="227"/>
      <c r="L25" s="227"/>
      <c r="M25" s="84"/>
    </row>
    <row r="26" spans="1:13" ht="14.1" customHeight="1">
      <c r="A26" s="2"/>
      <c r="B26" s="5"/>
      <c r="C26" s="43"/>
      <c r="D26" s="22" t="s">
        <v>16</v>
      </c>
      <c r="E26" s="41">
        <f>SUM(E20:E25)</f>
        <v>-0.30499999999999994</v>
      </c>
      <c r="F26" s="43"/>
      <c r="G26" s="22" t="s">
        <v>16</v>
      </c>
      <c r="H26" s="41">
        <f>SUM(H20:H25)</f>
        <v>4.5000000000000005E-2</v>
      </c>
      <c r="J26" s="87">
        <f>$A$7+MIN(MAX($E26*2,$E26),$D$8)</f>
        <v>-0.98500000000000032</v>
      </c>
      <c r="L26" s="87">
        <f>$A$7+MIN(MAX($H26*2,$H26),$G$8)+$G$5</f>
        <v>-5.0000000000001155E-3</v>
      </c>
      <c r="M26" s="84"/>
    </row>
    <row r="27" spans="1:13" ht="14.1" customHeight="1" thickBot="1">
      <c r="A27" s="2"/>
      <c r="B27" s="5"/>
      <c r="C27" s="43"/>
      <c r="D27" s="201" t="s">
        <v>66</v>
      </c>
      <c r="E27" s="201"/>
      <c r="F27" s="43"/>
      <c r="G27" s="201" t="s">
        <v>67</v>
      </c>
      <c r="H27" s="201"/>
    </row>
    <row r="28" spans="1:13" ht="14.1" customHeight="1" thickBot="1">
      <c r="A28" s="1" t="s">
        <v>625</v>
      </c>
      <c r="B28" s="6" t="s">
        <v>413</v>
      </c>
      <c r="C28" s="42"/>
      <c r="D28" s="44" t="s">
        <v>7</v>
      </c>
      <c r="E28" s="45" t="s">
        <v>29</v>
      </c>
      <c r="F28" s="42"/>
      <c r="G28" s="44" t="s">
        <v>7</v>
      </c>
      <c r="H28" s="45" t="s">
        <v>29</v>
      </c>
      <c r="J28" s="200" t="s">
        <v>626</v>
      </c>
      <c r="K28" s="200"/>
      <c r="L28" s="200"/>
    </row>
    <row r="29" spans="1:13" ht="14.1" customHeight="1">
      <c r="A29" s="57" t="str">
        <f>"Missing Required (out of "&amp;COUNTIF(ART!$A$10:'ART'!$A$262,"Required")&amp;")"</f>
        <v>Missing Required (out of 2)</v>
      </c>
      <c r="B29" s="49">
        <v>-0.1</v>
      </c>
      <c r="C29" s="35"/>
      <c r="D29" s="38">
        <f>ART!$E$2</f>
        <v>0</v>
      </c>
      <c r="E29" s="46">
        <f t="shared" ref="E29:E34" si="4">B29*D29</f>
        <v>0</v>
      </c>
      <c r="F29" s="43"/>
      <c r="G29" s="38">
        <f>ART!$F$2</f>
        <v>0</v>
      </c>
      <c r="H29" s="46">
        <f t="shared" ref="H29:H34" si="5">$B29*G29</f>
        <v>0</v>
      </c>
      <c r="J29" s="228" t="s">
        <v>627</v>
      </c>
      <c r="K29" s="228"/>
      <c r="L29" s="228"/>
    </row>
    <row r="30" spans="1:13" ht="14.1" customHeight="1">
      <c r="A30" s="58" t="str">
        <f>"Missing Basic (out of "&amp;COUNTIF(ART!$A$10:'ART'!$A$262,"Basic")&amp;")"</f>
        <v>Missing Basic (out of 10)</v>
      </c>
      <c r="B30" s="50">
        <v>-0.02</v>
      </c>
      <c r="C30" s="35"/>
      <c r="D30" s="39">
        <f>ART!$E$3</f>
        <v>2</v>
      </c>
      <c r="E30" s="47">
        <f t="shared" si="4"/>
        <v>-0.04</v>
      </c>
      <c r="F30" s="43"/>
      <c r="G30" s="39">
        <f>ART!$F$3</f>
        <v>0</v>
      </c>
      <c r="H30" s="47">
        <f t="shared" si="5"/>
        <v>0</v>
      </c>
      <c r="J30" s="228"/>
      <c r="K30" s="228"/>
      <c r="L30" s="228"/>
    </row>
    <row r="31" spans="1:13" ht="14.1" customHeight="1">
      <c r="A31" s="58" t="str">
        <f>"Missing Intermediate (out of "&amp;COUNTIF(ART!$A$10:'ART'!$A$262,"Intermediate")&amp;")"</f>
        <v>Missing Intermediate (out of 10)</v>
      </c>
      <c r="B31" s="50">
        <v>-0.01</v>
      </c>
      <c r="C31" s="35"/>
      <c r="D31" s="39">
        <f>ART!$E$4</f>
        <v>3</v>
      </c>
      <c r="E31" s="47">
        <f t="shared" si="4"/>
        <v>-0.03</v>
      </c>
      <c r="F31" s="43"/>
      <c r="G31" s="39">
        <f>ART!$F$4</f>
        <v>0</v>
      </c>
      <c r="H31" s="47">
        <f t="shared" si="5"/>
        <v>0</v>
      </c>
      <c r="J31" s="228"/>
      <c r="K31" s="228"/>
      <c r="L31" s="228"/>
    </row>
    <row r="32" spans="1:13" ht="14.1" customHeight="1" thickBot="1">
      <c r="A32" s="58" t="str">
        <f>"Completed Advanced (out of "&amp;COUNTIF(ART!$A$10:'ART'!$A$262,"Advanced")&amp;")"</f>
        <v>Completed Advanced (out of 10)</v>
      </c>
      <c r="B32" s="51">
        <v>5.0000000000000001E-3</v>
      </c>
      <c r="C32" s="36"/>
      <c r="D32" s="39">
        <f>ART!$E$7</f>
        <v>0</v>
      </c>
      <c r="E32" s="47">
        <f t="shared" si="4"/>
        <v>0</v>
      </c>
      <c r="F32" s="43"/>
      <c r="G32" s="39">
        <f>ART!$F$7</f>
        <v>0</v>
      </c>
      <c r="H32" s="47">
        <f t="shared" si="5"/>
        <v>0</v>
      </c>
      <c r="J32" s="85" t="s">
        <v>66</v>
      </c>
      <c r="K32" s="86"/>
      <c r="L32" s="85" t="s">
        <v>67</v>
      </c>
    </row>
    <row r="33" spans="1:12" ht="14.1" customHeight="1">
      <c r="A33" s="58" t="str">
        <f>"Completed Professional (out of "&amp;COUNTIF(ART!$A$10:'ART'!$A$262,"Professional")&amp;")"</f>
        <v>Completed Professional (out of 12)</v>
      </c>
      <c r="B33" s="52">
        <v>7.4999999999999997E-3</v>
      </c>
      <c r="C33" s="37"/>
      <c r="D33" s="39">
        <f>ART!$E$8</f>
        <v>0</v>
      </c>
      <c r="E33" s="47">
        <f t="shared" si="4"/>
        <v>0</v>
      </c>
      <c r="F33" s="43"/>
      <c r="G33" s="39">
        <f>ART!$F$8</f>
        <v>0</v>
      </c>
      <c r="H33" s="47">
        <f t="shared" si="5"/>
        <v>0</v>
      </c>
      <c r="J33" s="226">
        <f>MAX(0,MIN(1,IF($J35 &lt;= 0.95, ROUND($J35,2), FLOOR((0.95+($J35-0.95)/5),0.01))))</f>
        <v>0</v>
      </c>
      <c r="L33" s="226">
        <f>MAX(0,MIN(1,IF($L35 &lt;= 0.95, ROUND($L35,2), FLOOR((0.95+($L35-0.95)/5),0.01))))</f>
        <v>0</v>
      </c>
    </row>
    <row r="34" spans="1:12" ht="14.1" customHeight="1" thickBot="1">
      <c r="A34" s="59" t="str">
        <f>"Completed Exceptional (out of "&amp;COUNTIF(ART!$A$10:'ART'!$A$262,"Exceptional")&amp;")"</f>
        <v>Completed Exceptional (out of 18)</v>
      </c>
      <c r="B34" s="53">
        <v>0.01</v>
      </c>
      <c r="C34" s="35"/>
      <c r="D34" s="40">
        <f>ART!$E$9</f>
        <v>0</v>
      </c>
      <c r="E34" s="48">
        <f t="shared" si="4"/>
        <v>0</v>
      </c>
      <c r="F34" s="43"/>
      <c r="G34" s="40">
        <f>ART!$F$9</f>
        <v>0</v>
      </c>
      <c r="H34" s="48">
        <f t="shared" si="5"/>
        <v>0</v>
      </c>
      <c r="J34" s="227"/>
      <c r="L34" s="227"/>
    </row>
    <row r="35" spans="1:12" ht="14.1" customHeight="1">
      <c r="A35" s="2"/>
      <c r="B35" s="5"/>
      <c r="C35" s="43"/>
      <c r="D35" s="22" t="s">
        <v>16</v>
      </c>
      <c r="E35" s="41">
        <f>SUM(E29:E34)</f>
        <v>-7.0000000000000007E-2</v>
      </c>
      <c r="F35" s="43"/>
      <c r="G35" s="22" t="s">
        <v>16</v>
      </c>
      <c r="H35" s="41">
        <f>SUM(H29:H34)</f>
        <v>0</v>
      </c>
      <c r="J35" s="87">
        <f>$A$7+MIN(MAX($E35*2,$E35),$D$8)</f>
        <v>-0.98500000000000032</v>
      </c>
      <c r="L35" s="87">
        <f>$A$7+MIN(MAX($H35*2,$H35),$G$8)+$G$5</f>
        <v>-5.0000000000001155E-3</v>
      </c>
    </row>
    <row r="36" spans="1:12" ht="14.1" customHeight="1" thickBot="1">
      <c r="A36" s="2"/>
      <c r="B36" s="5"/>
      <c r="C36" s="43"/>
      <c r="D36" s="201" t="s">
        <v>66</v>
      </c>
      <c r="E36" s="201"/>
      <c r="F36" s="43"/>
      <c r="G36" s="201" t="s">
        <v>67</v>
      </c>
      <c r="H36" s="201"/>
    </row>
    <row r="37" spans="1:12" ht="14.1" customHeight="1" thickBot="1">
      <c r="A37" s="1" t="s">
        <v>416</v>
      </c>
      <c r="B37" s="6" t="s">
        <v>413</v>
      </c>
      <c r="C37" s="42"/>
      <c r="D37" s="44" t="s">
        <v>7</v>
      </c>
      <c r="E37" s="45" t="s">
        <v>29</v>
      </c>
      <c r="F37" s="42"/>
      <c r="G37" s="44" t="s">
        <v>7</v>
      </c>
      <c r="H37" s="45" t="s">
        <v>29</v>
      </c>
      <c r="J37" s="200" t="s">
        <v>628</v>
      </c>
      <c r="K37" s="200"/>
      <c r="L37" s="200"/>
    </row>
    <row r="38" spans="1:12" ht="14.1" customHeight="1">
      <c r="A38" s="57" t="str">
        <f>"Missing Required (out of "&amp;COUNTIF(AUDIO!$A$10:'AUDIO'!$A$247,"Required")&amp;")"</f>
        <v>Missing Required (out of 4)</v>
      </c>
      <c r="B38" s="49">
        <v>-0.1</v>
      </c>
      <c r="C38" s="35"/>
      <c r="D38" s="38">
        <f>AUDIO!$E$2</f>
        <v>1</v>
      </c>
      <c r="E38" s="46">
        <f t="shared" ref="E38:E43" si="6">B38*D38</f>
        <v>-0.1</v>
      </c>
      <c r="F38" s="43"/>
      <c r="G38" s="38">
        <f>AUDIO!$F$2</f>
        <v>0</v>
      </c>
      <c r="H38" s="46">
        <f t="shared" ref="H38:H43" si="7">$B38*G38</f>
        <v>0</v>
      </c>
      <c r="J38" s="228" t="s">
        <v>629</v>
      </c>
      <c r="K38" s="228"/>
      <c r="L38" s="228"/>
    </row>
    <row r="39" spans="1:12" ht="14.1" customHeight="1">
      <c r="A39" s="58" t="str">
        <f>"Missing Basic (out of "&amp;COUNTIF(AUDIO!$A$10:'AUDIO'!$A$247,"Basic")&amp;")"</f>
        <v>Missing Basic (out of 9)</v>
      </c>
      <c r="B39" s="50">
        <v>-0.02</v>
      </c>
      <c r="C39" s="35"/>
      <c r="D39" s="39">
        <f>AUDIO!$E$3</f>
        <v>3</v>
      </c>
      <c r="E39" s="47">
        <f t="shared" si="6"/>
        <v>-0.06</v>
      </c>
      <c r="F39" s="43"/>
      <c r="G39" s="39">
        <f>AUDIO!$F$3</f>
        <v>0</v>
      </c>
      <c r="H39" s="47">
        <f t="shared" si="7"/>
        <v>0</v>
      </c>
      <c r="J39" s="228"/>
      <c r="K39" s="228"/>
      <c r="L39" s="228"/>
    </row>
    <row r="40" spans="1:12" ht="14.1" customHeight="1">
      <c r="A40" s="58" t="str">
        <f>"Missing Intermediate (out of "&amp;COUNTIF(AUDIO!$A$10:'AUDIO'!$A$247,"Intermediate")&amp;")"</f>
        <v>Missing Intermediate (out of 11)</v>
      </c>
      <c r="B40" s="50">
        <v>-0.01</v>
      </c>
      <c r="C40" s="35"/>
      <c r="D40" s="39">
        <f>AUDIO!$E$4</f>
        <v>8</v>
      </c>
      <c r="E40" s="47">
        <f t="shared" si="6"/>
        <v>-0.08</v>
      </c>
      <c r="F40" s="43"/>
      <c r="G40" s="39">
        <f>AUDIO!$F$4</f>
        <v>0</v>
      </c>
      <c r="H40" s="47">
        <f t="shared" si="7"/>
        <v>0</v>
      </c>
      <c r="J40" s="228"/>
      <c r="K40" s="228"/>
      <c r="L40" s="228"/>
    </row>
    <row r="41" spans="1:12" ht="14.1" customHeight="1" thickBot="1">
      <c r="A41" s="58" t="str">
        <f>"Completed Advanced (out of "&amp;COUNTIF(AUDIO!$A$10:'AUDIO'!$A$247,"Advanced")&amp;")"</f>
        <v>Completed Advanced (out of 9)</v>
      </c>
      <c r="B41" s="51">
        <v>5.0000000000000001E-3</v>
      </c>
      <c r="C41" s="36"/>
      <c r="D41" s="39">
        <f>AUDIO!$E$7</f>
        <v>0</v>
      </c>
      <c r="E41" s="47">
        <f t="shared" si="6"/>
        <v>0</v>
      </c>
      <c r="F41" s="43"/>
      <c r="G41" s="39">
        <f>AUDIO!$F$7</f>
        <v>0</v>
      </c>
      <c r="H41" s="47">
        <f t="shared" si="7"/>
        <v>0</v>
      </c>
      <c r="J41" s="85" t="s">
        <v>66</v>
      </c>
      <c r="K41" s="86"/>
      <c r="L41" s="85" t="s">
        <v>67</v>
      </c>
    </row>
    <row r="42" spans="1:12" ht="14.1" customHeight="1">
      <c r="A42" s="58" t="str">
        <f>"Completed Professional (out of "&amp;COUNTIF(AUDIO!$A$10:'AUDIO'!$A$247,"Professional")&amp;")"</f>
        <v>Completed Professional (out of 8)</v>
      </c>
      <c r="B42" s="52">
        <v>7.4999999999999997E-3</v>
      </c>
      <c r="C42" s="37"/>
      <c r="D42" s="39">
        <f>AUDIO!$E$8</f>
        <v>0</v>
      </c>
      <c r="E42" s="47">
        <f t="shared" si="6"/>
        <v>0</v>
      </c>
      <c r="F42" s="43"/>
      <c r="G42" s="39">
        <f>AUDIO!$F$8</f>
        <v>0</v>
      </c>
      <c r="H42" s="47">
        <f t="shared" si="7"/>
        <v>0</v>
      </c>
      <c r="J42" s="226">
        <f>MAX(0,MIN(1,IF($J44 &lt;= 0.95, ROUND($J44,2), FLOOR((0.95+($J44-0.95)/5),0.01))))</f>
        <v>0</v>
      </c>
      <c r="L42" s="226">
        <f>MAX(0,MIN(1,IF($L44 &lt;= 0.95, ROUND($L44,2), FLOOR((0.95+($L44-0.95)/5),0.01))))</f>
        <v>0</v>
      </c>
    </row>
    <row r="43" spans="1:12" ht="14.1" customHeight="1" thickBot="1">
      <c r="A43" s="59" t="str">
        <f>"Completed Exceptional (out of "&amp;COUNTIF(AUDIO!$A$10:'AUDIO'!$A$247,"Exceptional")&amp;")"</f>
        <v>Completed Exceptional (out of 14)</v>
      </c>
      <c r="B43" s="53">
        <v>0.01</v>
      </c>
      <c r="C43" s="35"/>
      <c r="D43" s="40">
        <f>AUDIO!$E$9</f>
        <v>0</v>
      </c>
      <c r="E43" s="48">
        <f t="shared" si="6"/>
        <v>0</v>
      </c>
      <c r="F43" s="43"/>
      <c r="G43" s="40">
        <f>AUDIO!$F$9</f>
        <v>0</v>
      </c>
      <c r="H43" s="48">
        <f t="shared" si="7"/>
        <v>0</v>
      </c>
      <c r="J43" s="227"/>
      <c r="L43" s="227"/>
    </row>
    <row r="44" spans="1:12" ht="14.1" customHeight="1">
      <c r="A44" s="2"/>
      <c r="B44" s="5"/>
      <c r="C44" s="43"/>
      <c r="D44" s="22" t="s">
        <v>16</v>
      </c>
      <c r="E44" s="41">
        <f>SUM(E38:E43)</f>
        <v>-0.24</v>
      </c>
      <c r="F44" s="5"/>
      <c r="G44" s="22" t="s">
        <v>16</v>
      </c>
      <c r="H44" s="41">
        <f>SUM(H38:H43)</f>
        <v>0</v>
      </c>
      <c r="J44" s="87">
        <f>$A$7+MIN(MAX($E44*2,$E44),$D$8)</f>
        <v>-0.98500000000000032</v>
      </c>
      <c r="L44" s="87">
        <f>$A$7+MIN(MAX($H44*2,$H44),$G$8)+$G$5</f>
        <v>-5.0000000000001155E-3</v>
      </c>
    </row>
    <row r="45" spans="1:12" ht="14.1" customHeight="1" thickBot="1">
      <c r="A45" s="2"/>
      <c r="B45" s="5"/>
      <c r="C45" s="43"/>
      <c r="D45" s="201" t="s">
        <v>66</v>
      </c>
      <c r="E45" s="201"/>
      <c r="F45" s="43"/>
      <c r="G45" s="201" t="s">
        <v>67</v>
      </c>
      <c r="H45" s="201"/>
    </row>
    <row r="46" spans="1:12" ht="14.1" customHeight="1" thickBot="1">
      <c r="A46" s="1" t="s">
        <v>415</v>
      </c>
      <c r="B46" s="6" t="s">
        <v>413</v>
      </c>
      <c r="C46" s="42"/>
      <c r="D46" s="44" t="s">
        <v>7</v>
      </c>
      <c r="E46" s="45" t="s">
        <v>29</v>
      </c>
      <c r="F46" s="42"/>
      <c r="G46" s="44" t="s">
        <v>7</v>
      </c>
      <c r="H46" s="45" t="s">
        <v>29</v>
      </c>
    </row>
    <row r="47" spans="1:12" ht="14.1" customHeight="1">
      <c r="A47" s="57" t="str">
        <f>"Missing Required (out of "&amp;COUNTIF(NARRATIVE!$A$10:'NARRATIVE'!$A$237,"Required")&amp;")"</f>
        <v>Missing Required (out of 1)</v>
      </c>
      <c r="B47" s="49">
        <v>-0.1</v>
      </c>
      <c r="C47" s="35"/>
      <c r="D47" s="38">
        <f>NARRATIVE!$E$2</f>
        <v>1</v>
      </c>
      <c r="E47" s="46">
        <f t="shared" ref="E47:E52" si="8">B47*D47</f>
        <v>-0.1</v>
      </c>
      <c r="F47" s="43"/>
      <c r="G47" s="38">
        <f>NARRATIVE!$F$2</f>
        <v>0</v>
      </c>
      <c r="H47" s="46">
        <f t="shared" ref="H47:H52" si="9">$B47*G47</f>
        <v>0</v>
      </c>
    </row>
    <row r="48" spans="1:12" ht="14.1" customHeight="1">
      <c r="A48" s="58" t="str">
        <f>"Missing Basic (out of "&amp;COUNTIF(NARRATIVE!$A$10:'NARRATIVE'!$A$237,"Basic")&amp;")"</f>
        <v>Missing Basic (out of 8)</v>
      </c>
      <c r="B48" s="50">
        <v>-0.02</v>
      </c>
      <c r="C48" s="35"/>
      <c r="D48" s="39">
        <f>NARRATIVE!$E$3</f>
        <v>8</v>
      </c>
      <c r="E48" s="47">
        <f t="shared" si="8"/>
        <v>-0.16</v>
      </c>
      <c r="F48" s="43"/>
      <c r="G48" s="39">
        <f>NARRATIVE!$F$3</f>
        <v>0</v>
      </c>
      <c r="H48" s="47">
        <f t="shared" si="9"/>
        <v>0</v>
      </c>
    </row>
    <row r="49" spans="1:8" ht="14.1" customHeight="1">
      <c r="A49" s="58" t="str">
        <f>"Missing Intermediate (out of "&amp;COUNTIF(NARRATIVE!$A$10:'NARRATIVE'!$A$237,"Intermediate")&amp;")"</f>
        <v>Missing Intermediate (out of 6)</v>
      </c>
      <c r="B49" s="50">
        <v>-0.01</v>
      </c>
      <c r="C49" s="35"/>
      <c r="D49" s="39">
        <f>NARRATIVE!$E$4</f>
        <v>6</v>
      </c>
      <c r="E49" s="47">
        <f t="shared" si="8"/>
        <v>-0.06</v>
      </c>
      <c r="F49" s="43"/>
      <c r="G49" s="39">
        <f>NARRATIVE!$F$4</f>
        <v>0</v>
      </c>
      <c r="H49" s="47">
        <f t="shared" si="9"/>
        <v>0</v>
      </c>
    </row>
    <row r="50" spans="1:8" ht="14.1" customHeight="1">
      <c r="A50" s="58" t="str">
        <f>"Completed Advanced (out of "&amp;COUNTIF(NARRATIVE!$A$10:'NARRATIVE'!$A$237,"Advanced")&amp;")"</f>
        <v>Completed Advanced (out of 9)</v>
      </c>
      <c r="B50" s="51">
        <v>5.0000000000000001E-3</v>
      </c>
      <c r="C50" s="36"/>
      <c r="D50" s="39">
        <f>NARRATIVE!$E$7</f>
        <v>0</v>
      </c>
      <c r="E50" s="47">
        <f t="shared" si="8"/>
        <v>0</v>
      </c>
      <c r="F50" s="43"/>
      <c r="G50" s="39">
        <f>NARRATIVE!$F$7</f>
        <v>0</v>
      </c>
      <c r="H50" s="47">
        <f t="shared" si="9"/>
        <v>0</v>
      </c>
    </row>
    <row r="51" spans="1:8" ht="14.1" customHeight="1">
      <c r="A51" s="58" t="str">
        <f>"Completed Professional (out of "&amp;COUNTIF(NARRATIVE!$A$10:'NARRATIVE'!$A$237,"Professional")&amp;")"</f>
        <v>Completed Professional (out of 8)</v>
      </c>
      <c r="B51" s="52">
        <v>7.4999999999999997E-3</v>
      </c>
      <c r="C51" s="37"/>
      <c r="D51" s="39">
        <f>NARRATIVE!$E$8</f>
        <v>0</v>
      </c>
      <c r="E51" s="47">
        <f t="shared" si="8"/>
        <v>0</v>
      </c>
      <c r="F51" s="43"/>
      <c r="G51" s="39">
        <f>NARRATIVE!$F$8</f>
        <v>0</v>
      </c>
      <c r="H51" s="47">
        <f t="shared" si="9"/>
        <v>0</v>
      </c>
    </row>
    <row r="52" spans="1:8" ht="14.1" customHeight="1" thickBot="1">
      <c r="A52" s="59" t="str">
        <f>"Completed Exceptional (out of "&amp;COUNTIF(NARRATIVE!$A$10:'NARRATIVE'!$A$237,"Exceptional")&amp;")"</f>
        <v>Completed Exceptional (out of 11)</v>
      </c>
      <c r="B52" s="53">
        <v>0.01</v>
      </c>
      <c r="C52" s="35"/>
      <c r="D52" s="40">
        <f>NARRATIVE!$E$9</f>
        <v>0</v>
      </c>
      <c r="E52" s="48">
        <f t="shared" si="8"/>
        <v>0</v>
      </c>
      <c r="F52" s="43"/>
      <c r="G52" s="40">
        <f>NARRATIVE!$F$9</f>
        <v>0</v>
      </c>
      <c r="H52" s="48">
        <f t="shared" si="9"/>
        <v>0</v>
      </c>
    </row>
    <row r="53" spans="1:8" ht="14.1" customHeight="1">
      <c r="A53" s="2"/>
      <c r="B53" s="5"/>
      <c r="C53" s="43"/>
      <c r="D53" s="22" t="s">
        <v>16</v>
      </c>
      <c r="E53" s="41">
        <f>SUM(E47:E52)</f>
        <v>-0.32</v>
      </c>
      <c r="F53" s="5"/>
      <c r="G53" s="22" t="s">
        <v>16</v>
      </c>
      <c r="H53" s="41">
        <f>SUM(H47:H52)</f>
        <v>0</v>
      </c>
    </row>
  </sheetData>
  <mergeCells count="41">
    <mergeCell ref="J42:J43"/>
    <mergeCell ref="L42:L43"/>
    <mergeCell ref="J29:L31"/>
    <mergeCell ref="J33:J34"/>
    <mergeCell ref="L33:L34"/>
    <mergeCell ref="J37:L37"/>
    <mergeCell ref="J38:L40"/>
    <mergeCell ref="J24:J25"/>
    <mergeCell ref="L24:L25"/>
    <mergeCell ref="J28:L28"/>
    <mergeCell ref="G6:H6"/>
    <mergeCell ref="G9:H9"/>
    <mergeCell ref="G18:H18"/>
    <mergeCell ref="G27:H27"/>
    <mergeCell ref="J11:L13"/>
    <mergeCell ref="J15:J16"/>
    <mergeCell ref="L15:L16"/>
    <mergeCell ref="J19:L19"/>
    <mergeCell ref="J20:L22"/>
    <mergeCell ref="D45:E45"/>
    <mergeCell ref="G7:H7"/>
    <mergeCell ref="D7:E7"/>
    <mergeCell ref="D36:E36"/>
    <mergeCell ref="D27:E27"/>
    <mergeCell ref="D18:E18"/>
    <mergeCell ref="D9:E9"/>
    <mergeCell ref="G45:H45"/>
    <mergeCell ref="G36:H36"/>
    <mergeCell ref="A7:B8"/>
    <mergeCell ref="J10:L10"/>
    <mergeCell ref="D6:E6"/>
    <mergeCell ref="A1:H3"/>
    <mergeCell ref="A5:B6"/>
    <mergeCell ref="D4:E4"/>
    <mergeCell ref="G4:H4"/>
    <mergeCell ref="D5:F5"/>
    <mergeCell ref="G5:H5"/>
    <mergeCell ref="J1:L1"/>
    <mergeCell ref="J2:L8"/>
    <mergeCell ref="D8:E8"/>
    <mergeCell ref="G8:H8"/>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topLeftCell="A4" workbookViewId="0">
      <selection activeCell="F40" sqref="F40"/>
    </sheetView>
  </sheetViews>
  <sheetFormatPr defaultColWidth="10.875" defaultRowHeight="14.1" customHeight="1"/>
  <cols>
    <col min="1" max="1" width="22" style="61" customWidth="1"/>
    <col min="2" max="2" width="9.625" style="61" customWidth="1"/>
    <col min="3" max="3" width="4.125" style="61" customWidth="1"/>
    <col min="4" max="4" width="6.125" style="61" customWidth="1"/>
    <col min="5" max="5" width="5.625" style="61" customWidth="1"/>
    <col min="6" max="6" width="41" style="61" customWidth="1"/>
    <col min="7" max="7" width="87.875" style="61" customWidth="1"/>
    <col min="8" max="16384" width="10.875" style="61"/>
  </cols>
  <sheetData>
    <row r="1" spans="1:7" ht="14.1" customHeight="1" thickBot="1">
      <c r="A1" s="241" t="s">
        <v>28</v>
      </c>
      <c r="B1" s="242"/>
      <c r="C1" s="242"/>
      <c r="D1" s="242"/>
      <c r="E1" s="242"/>
      <c r="F1" s="242"/>
      <c r="G1" s="243"/>
    </row>
    <row r="2" spans="1:7" ht="32.1" customHeight="1" thickBot="1">
      <c r="A2" s="244" t="s">
        <v>46</v>
      </c>
      <c r="B2" s="245"/>
      <c r="C2" s="245"/>
      <c r="D2" s="245"/>
      <c r="E2" s="245"/>
      <c r="F2" s="245"/>
      <c r="G2" s="246"/>
    </row>
    <row r="3" spans="1:7" ht="32.1" customHeight="1" thickBot="1">
      <c r="A3" s="235" t="s">
        <v>821</v>
      </c>
      <c r="B3" s="236"/>
      <c r="C3" s="236"/>
      <c r="D3" s="236"/>
      <c r="E3" s="236"/>
      <c r="F3" s="236"/>
      <c r="G3" s="237"/>
    </row>
    <row r="4" spans="1:7" ht="16.5" thickBot="1">
      <c r="A4" s="244" t="s">
        <v>425</v>
      </c>
      <c r="B4" s="245"/>
      <c r="C4" s="245"/>
      <c r="D4" s="245"/>
      <c r="E4" s="245"/>
      <c r="F4" s="245"/>
      <c r="G4" s="246"/>
    </row>
    <row r="5" spans="1:7" ht="16.5" thickBot="1">
      <c r="A5" s="247" t="s">
        <v>822</v>
      </c>
      <c r="B5" s="248"/>
      <c r="C5" s="248"/>
      <c r="D5" s="248"/>
      <c r="E5" s="248"/>
      <c r="F5" s="248"/>
      <c r="G5" s="249"/>
    </row>
    <row r="6" spans="1:7" ht="14.1" customHeight="1" thickBot="1">
      <c r="A6" s="2"/>
      <c r="B6" s="2"/>
      <c r="C6" s="2"/>
      <c r="D6" s="2"/>
      <c r="E6" s="2"/>
      <c r="F6" s="2"/>
      <c r="G6" s="2"/>
    </row>
    <row r="7" spans="1:7" ht="14.1" customHeight="1" thickBot="1">
      <c r="A7" s="60" t="s">
        <v>633</v>
      </c>
      <c r="B7" s="62"/>
      <c r="C7" s="62" t="s">
        <v>7</v>
      </c>
      <c r="D7" s="62" t="s">
        <v>636</v>
      </c>
      <c r="E7" s="6" t="s">
        <v>29</v>
      </c>
      <c r="F7" s="77" t="s">
        <v>30</v>
      </c>
      <c r="G7" s="64" t="s">
        <v>506</v>
      </c>
    </row>
    <row r="8" spans="1:7" ht="15.75">
      <c r="A8" s="252" t="s">
        <v>634</v>
      </c>
      <c r="B8" s="253"/>
      <c r="C8" s="65">
        <v>0</v>
      </c>
      <c r="D8" s="66">
        <v>0.01</v>
      </c>
      <c r="E8" s="67">
        <f>MIN(C8*D8,0.03)</f>
        <v>0</v>
      </c>
      <c r="F8" s="68"/>
      <c r="G8" s="89" t="s">
        <v>635</v>
      </c>
    </row>
    <row r="9" spans="1:7" ht="15.75">
      <c r="A9" s="255" t="s">
        <v>31</v>
      </c>
      <c r="B9" s="256"/>
      <c r="C9" s="92">
        <v>0</v>
      </c>
      <c r="D9" s="93">
        <v>-0.01</v>
      </c>
      <c r="E9" s="94">
        <f>C9*D9</f>
        <v>0</v>
      </c>
      <c r="F9" s="95"/>
      <c r="G9" s="96" t="s">
        <v>32</v>
      </c>
    </row>
    <row r="10" spans="1:7" ht="15.75">
      <c r="A10" s="257" t="s">
        <v>33</v>
      </c>
      <c r="B10" s="258"/>
      <c r="C10" s="69">
        <v>0</v>
      </c>
      <c r="D10" s="70">
        <v>-0.02</v>
      </c>
      <c r="E10" s="71">
        <f t="shared" ref="E10:E16" si="0">C10*D10</f>
        <v>0</v>
      </c>
      <c r="F10" s="72"/>
      <c r="G10" s="90" t="s">
        <v>34</v>
      </c>
    </row>
    <row r="11" spans="1:7" ht="15.75">
      <c r="A11" s="258" t="s">
        <v>35</v>
      </c>
      <c r="B11" s="258"/>
      <c r="C11" s="69">
        <v>0</v>
      </c>
      <c r="D11" s="70">
        <v>-0.01</v>
      </c>
      <c r="E11" s="71">
        <f t="shared" si="0"/>
        <v>0</v>
      </c>
      <c r="F11" s="72"/>
      <c r="G11" s="90" t="s">
        <v>49</v>
      </c>
    </row>
    <row r="12" spans="1:7" ht="15.75">
      <c r="A12" s="258" t="s">
        <v>632</v>
      </c>
      <c r="B12" s="258"/>
      <c r="C12" s="69">
        <v>0</v>
      </c>
      <c r="D12" s="70">
        <v>-0.02</v>
      </c>
      <c r="E12" s="71">
        <f t="shared" si="0"/>
        <v>0</v>
      </c>
      <c r="F12" s="72"/>
      <c r="G12" s="90" t="s">
        <v>36</v>
      </c>
    </row>
    <row r="13" spans="1:7" ht="15.75">
      <c r="A13" s="258" t="s">
        <v>37</v>
      </c>
      <c r="B13" s="258"/>
      <c r="C13" s="69">
        <v>0</v>
      </c>
      <c r="D13" s="70">
        <v>-0.05</v>
      </c>
      <c r="E13" s="71">
        <f t="shared" si="0"/>
        <v>0</v>
      </c>
      <c r="F13" s="72"/>
      <c r="G13" s="90" t="s">
        <v>471</v>
      </c>
    </row>
    <row r="14" spans="1:7" ht="15.75">
      <c r="A14" s="257" t="s">
        <v>38</v>
      </c>
      <c r="B14" s="258"/>
      <c r="C14" s="69">
        <v>0</v>
      </c>
      <c r="D14" s="70">
        <v>-0.05</v>
      </c>
      <c r="E14" s="71">
        <f t="shared" si="0"/>
        <v>0</v>
      </c>
      <c r="F14" s="72"/>
      <c r="G14" s="90" t="s">
        <v>39</v>
      </c>
    </row>
    <row r="15" spans="1:7" ht="15.75">
      <c r="A15" s="257" t="s">
        <v>40</v>
      </c>
      <c r="B15" s="258"/>
      <c r="C15" s="69">
        <v>0</v>
      </c>
      <c r="D15" s="70">
        <v>-0.05</v>
      </c>
      <c r="E15" s="71">
        <f t="shared" si="0"/>
        <v>0</v>
      </c>
      <c r="F15" s="72"/>
      <c r="G15" s="90" t="s">
        <v>41</v>
      </c>
    </row>
    <row r="16" spans="1:7" ht="16.5" thickBot="1">
      <c r="A16" s="250" t="s">
        <v>42</v>
      </c>
      <c r="B16" s="251"/>
      <c r="C16" s="73">
        <v>0</v>
      </c>
      <c r="D16" s="74">
        <v>-0.3</v>
      </c>
      <c r="E16" s="75">
        <f t="shared" si="0"/>
        <v>0</v>
      </c>
      <c r="F16" s="76"/>
      <c r="G16" s="91" t="s">
        <v>43</v>
      </c>
    </row>
    <row r="17" spans="1:7" ht="14.1" customHeight="1">
      <c r="A17" s="2"/>
      <c r="B17" s="254" t="s">
        <v>637</v>
      </c>
      <c r="C17" s="254"/>
      <c r="D17" s="254"/>
      <c r="E17" s="63">
        <f>SUM(E9:E16)</f>
        <v>0</v>
      </c>
      <c r="F17" s="63"/>
      <c r="G17" s="2"/>
    </row>
    <row r="18" spans="1:7" ht="14.1" customHeight="1" thickBot="1">
      <c r="A18" s="2"/>
      <c r="B18" s="2"/>
      <c r="C18" s="2"/>
      <c r="D18" s="2"/>
      <c r="E18" s="2"/>
      <c r="F18" s="2"/>
      <c r="G18" s="2"/>
    </row>
    <row r="19" spans="1:7" ht="14.1" customHeight="1" thickBot="1">
      <c r="A19" s="4" t="s">
        <v>44</v>
      </c>
      <c r="B19" s="241" t="s">
        <v>45</v>
      </c>
      <c r="C19" s="242"/>
      <c r="D19" s="242"/>
      <c r="E19" s="242"/>
      <c r="F19" s="242"/>
      <c r="G19" s="243"/>
    </row>
    <row r="20" spans="1:7" ht="32.1" customHeight="1" thickBot="1">
      <c r="A20" s="10" t="s">
        <v>503</v>
      </c>
      <c r="B20" s="244" t="s">
        <v>823</v>
      </c>
      <c r="C20" s="245"/>
      <c r="D20" s="245"/>
      <c r="E20" s="245"/>
      <c r="F20" s="245"/>
      <c r="G20" s="246"/>
    </row>
    <row r="21" spans="1:7" ht="60" customHeight="1" thickBot="1">
      <c r="A21" s="10" t="s">
        <v>48</v>
      </c>
      <c r="B21" s="244" t="s">
        <v>50</v>
      </c>
      <c r="C21" s="245"/>
      <c r="D21" s="245"/>
      <c r="E21" s="245"/>
      <c r="F21" s="245"/>
      <c r="G21" s="246"/>
    </row>
    <row r="22" spans="1:7" ht="45.95" customHeight="1" thickBot="1">
      <c r="A22" s="10" t="s">
        <v>47</v>
      </c>
      <c r="B22" s="244" t="s">
        <v>807</v>
      </c>
      <c r="C22" s="245"/>
      <c r="D22" s="245"/>
      <c r="E22" s="245"/>
      <c r="F22" s="245"/>
      <c r="G22" s="246"/>
    </row>
    <row r="23" spans="1:7" ht="32.1" customHeight="1">
      <c r="A23" s="98" t="s">
        <v>789</v>
      </c>
      <c r="B23" s="235" t="s">
        <v>806</v>
      </c>
      <c r="C23" s="236"/>
      <c r="D23" s="236"/>
      <c r="E23" s="236"/>
      <c r="F23" s="236"/>
      <c r="G23" s="237"/>
    </row>
    <row r="24" spans="1:7" ht="15.75">
      <c r="A24" s="99"/>
      <c r="B24" s="229" t="s">
        <v>790</v>
      </c>
      <c r="C24" s="230"/>
      <c r="D24" s="231" t="s">
        <v>791</v>
      </c>
      <c r="E24" s="231"/>
      <c r="F24" s="231"/>
      <c r="G24" s="232"/>
    </row>
    <row r="25" spans="1:7" ht="15.75">
      <c r="A25" s="99"/>
      <c r="B25" s="229" t="s">
        <v>792</v>
      </c>
      <c r="C25" s="230"/>
      <c r="D25" s="231" t="s">
        <v>793</v>
      </c>
      <c r="E25" s="231"/>
      <c r="F25" s="231"/>
      <c r="G25" s="232"/>
    </row>
    <row r="26" spans="1:7" ht="15.75">
      <c r="A26" s="99"/>
      <c r="B26" s="229" t="s">
        <v>794</v>
      </c>
      <c r="C26" s="230"/>
      <c r="D26" s="231" t="s">
        <v>795</v>
      </c>
      <c r="E26" s="231"/>
      <c r="F26" s="231"/>
      <c r="G26" s="232"/>
    </row>
    <row r="27" spans="1:7" ht="15.75">
      <c r="A27" s="99"/>
      <c r="B27" s="229" t="s">
        <v>796</v>
      </c>
      <c r="C27" s="230"/>
      <c r="D27" s="233" t="s">
        <v>797</v>
      </c>
      <c r="E27" s="233"/>
      <c r="F27" s="233"/>
      <c r="G27" s="234"/>
    </row>
    <row r="28" spans="1:7" ht="15.75">
      <c r="A28" s="99"/>
      <c r="B28" s="229" t="s">
        <v>798</v>
      </c>
      <c r="C28" s="230"/>
      <c r="D28" s="231" t="s">
        <v>799</v>
      </c>
      <c r="E28" s="231"/>
      <c r="F28" s="231"/>
      <c r="G28" s="232"/>
    </row>
    <row r="29" spans="1:7" ht="15.75">
      <c r="A29" s="99"/>
      <c r="B29" s="229" t="s">
        <v>800</v>
      </c>
      <c r="C29" s="230"/>
      <c r="D29" s="233" t="s">
        <v>801</v>
      </c>
      <c r="E29" s="233"/>
      <c r="F29" s="233"/>
      <c r="G29" s="234"/>
    </row>
    <row r="30" spans="1:7" ht="15.75">
      <c r="A30" s="99"/>
      <c r="B30" s="229" t="s">
        <v>804</v>
      </c>
      <c r="C30" s="230"/>
      <c r="D30" s="231" t="s">
        <v>805</v>
      </c>
      <c r="E30" s="231"/>
      <c r="F30" s="231"/>
      <c r="G30" s="232"/>
    </row>
    <row r="31" spans="1:7" ht="15.75">
      <c r="A31" s="99"/>
      <c r="B31" s="229" t="s">
        <v>802</v>
      </c>
      <c r="C31" s="230"/>
      <c r="D31" s="233" t="s">
        <v>803</v>
      </c>
      <c r="E31" s="233"/>
      <c r="F31" s="233"/>
      <c r="G31" s="234"/>
    </row>
    <row r="32" spans="1:7" ht="16.5" thickBot="1">
      <c r="A32" s="99"/>
      <c r="B32" s="229" t="s">
        <v>818</v>
      </c>
      <c r="C32" s="230"/>
      <c r="D32" s="233" t="s">
        <v>819</v>
      </c>
      <c r="E32" s="233"/>
      <c r="F32" s="233"/>
      <c r="G32" s="234"/>
    </row>
    <row r="33" spans="1:7" ht="15.75">
      <c r="A33" s="98" t="s">
        <v>808</v>
      </c>
      <c r="B33" s="235" t="s">
        <v>809</v>
      </c>
      <c r="C33" s="236"/>
      <c r="D33" s="236"/>
      <c r="E33" s="236"/>
      <c r="F33" s="236"/>
      <c r="G33" s="237"/>
    </row>
    <row r="34" spans="1:7" ht="15.75">
      <c r="A34" s="99"/>
      <c r="B34" s="229" t="s">
        <v>810</v>
      </c>
      <c r="C34" s="230"/>
      <c r="D34" s="231" t="s">
        <v>815</v>
      </c>
      <c r="E34" s="231"/>
      <c r="F34" s="231"/>
      <c r="G34" s="232"/>
    </row>
    <row r="35" spans="1:7" ht="15.75">
      <c r="A35" s="99"/>
      <c r="B35" s="229" t="s">
        <v>811</v>
      </c>
      <c r="C35" s="230"/>
      <c r="D35" s="231" t="s">
        <v>816</v>
      </c>
      <c r="E35" s="231"/>
      <c r="F35" s="231"/>
      <c r="G35" s="232"/>
    </row>
    <row r="36" spans="1:7" ht="16.5" thickBot="1">
      <c r="A36" s="99"/>
      <c r="B36" s="229" t="s">
        <v>812</v>
      </c>
      <c r="C36" s="230"/>
      <c r="D36" s="231" t="s">
        <v>817</v>
      </c>
      <c r="E36" s="231"/>
      <c r="F36" s="231"/>
      <c r="G36" s="232"/>
    </row>
    <row r="37" spans="1:7" ht="32.1" customHeight="1" thickBot="1">
      <c r="A37" s="103" t="s">
        <v>813</v>
      </c>
      <c r="B37" s="238" t="s">
        <v>814</v>
      </c>
      <c r="C37" s="239"/>
      <c r="D37" s="239"/>
      <c r="E37" s="239"/>
      <c r="F37" s="239"/>
      <c r="G37" s="240"/>
    </row>
  </sheetData>
  <mergeCells count="46">
    <mergeCell ref="A16:B16"/>
    <mergeCell ref="B19:G19"/>
    <mergeCell ref="B20:G20"/>
    <mergeCell ref="B22:G22"/>
    <mergeCell ref="A8:B8"/>
    <mergeCell ref="B21:G21"/>
    <mergeCell ref="B17:D17"/>
    <mergeCell ref="A9:B9"/>
    <mergeCell ref="A10:B10"/>
    <mergeCell ref="A11:B11"/>
    <mergeCell ref="A12:B12"/>
    <mergeCell ref="A13:B13"/>
    <mergeCell ref="A14:B14"/>
    <mergeCell ref="A15:B15"/>
    <mergeCell ref="A1:G1"/>
    <mergeCell ref="A2:G2"/>
    <mergeCell ref="A4:G4"/>
    <mergeCell ref="A3:G3"/>
    <mergeCell ref="A5:G5"/>
    <mergeCell ref="B37:G37"/>
    <mergeCell ref="B29:C29"/>
    <mergeCell ref="D29:G29"/>
    <mergeCell ref="B31:C31"/>
    <mergeCell ref="D31:G31"/>
    <mergeCell ref="B30:C30"/>
    <mergeCell ref="D30:G30"/>
    <mergeCell ref="B33:G33"/>
    <mergeCell ref="B34:C34"/>
    <mergeCell ref="B36:C36"/>
    <mergeCell ref="D36:G36"/>
    <mergeCell ref="B32:C32"/>
    <mergeCell ref="D32:G32"/>
    <mergeCell ref="D34:G34"/>
    <mergeCell ref="B35:C35"/>
    <mergeCell ref="D35:G35"/>
    <mergeCell ref="B23:G23"/>
    <mergeCell ref="B24:C24"/>
    <mergeCell ref="D24:G24"/>
    <mergeCell ref="B25:C25"/>
    <mergeCell ref="D25:G25"/>
    <mergeCell ref="B26:C26"/>
    <mergeCell ref="D26:G26"/>
    <mergeCell ref="B27:C27"/>
    <mergeCell ref="D27:G27"/>
    <mergeCell ref="B28:C28"/>
    <mergeCell ref="D28:G28"/>
  </mergeCell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7"/>
  <sheetViews>
    <sheetView tabSelected="1" topLeftCell="A97" zoomScale="125" zoomScaleNormal="125" zoomScalePageLayoutView="125" workbookViewId="0">
      <selection activeCell="C129" sqref="C129"/>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8" ht="14.1" customHeight="1" thickBot="1">
      <c r="A1" s="4" t="s">
        <v>51</v>
      </c>
      <c r="B1" s="4" t="s">
        <v>52</v>
      </c>
      <c r="C1" s="4" t="s">
        <v>53</v>
      </c>
      <c r="D1" s="4"/>
      <c r="E1" s="3" t="str">
        <f>""&amp;COUNTIF(E$10:E$261,$A$2)&amp;" "&amp;$A$2</f>
        <v>0 Untested</v>
      </c>
      <c r="F1" s="3" t="str">
        <f>""&amp;COUNTIF(F$10:F$261,$A$2)&amp;" "&amp;$A$2</f>
        <v>0 Untested</v>
      </c>
      <c r="G1" s="4" t="s">
        <v>622</v>
      </c>
    </row>
    <row r="2" spans="1:8" ht="14.1" customHeight="1" thickBot="1">
      <c r="A2" s="12" t="s">
        <v>54</v>
      </c>
      <c r="B2" s="11" t="s">
        <v>55</v>
      </c>
      <c r="C2" s="259" t="s">
        <v>983</v>
      </c>
      <c r="D2" s="260"/>
      <c r="E2" s="14">
        <f>SUMPRODUCT(($A$10:$A$261="Required")*(E$10:E$261="Missing"))+0.5*SUMPRODUCT(($A$10:$A$261="Required")*(E$10:E$261="Partial"))</f>
        <v>6</v>
      </c>
      <c r="F2" s="14">
        <f>SUMPRODUCT(($A$10:$A$261="Required")*(F$10:F$261="Missing"))+0.5*SUMPRODUCT(($A$10:$A$261="Required")*(F$10:F$261="Partial"))</f>
        <v>6</v>
      </c>
      <c r="G2" s="11" t="str">
        <f>"Required "&amp;$G$1&amp;"s "&amp;A3</f>
        <v>Required TECHs Missing</v>
      </c>
    </row>
    <row r="3" spans="1:8" ht="14.1" customHeight="1" thickBot="1">
      <c r="A3" s="12" t="s">
        <v>56</v>
      </c>
      <c r="B3" s="11" t="s">
        <v>57</v>
      </c>
      <c r="C3" s="261"/>
      <c r="D3" s="262"/>
      <c r="E3" s="14">
        <f>SUMPRODUCT(($A$10:$A$261="Basic")*(E$10:E$261="Missing"))+0.5*SUMPRODUCT(($A$10:$A$261="Basic")*(E$10:E$261="Partial"))</f>
        <v>8</v>
      </c>
      <c r="F3" s="14">
        <f>SUMPRODUCT(($A$10:$A$261="Basic")*(F$10:F$261="Missing"))+0.5*SUMPRODUCT(($A$10:$A$261="Basic")*(F$10:F$261="Partial"))</f>
        <v>8</v>
      </c>
      <c r="G3" s="11" t="str">
        <f>"Basic "&amp;$G$1&amp;"s "&amp;A3</f>
        <v>Basic TECHs Missing</v>
      </c>
    </row>
    <row r="4" spans="1:8" ht="14.1" customHeight="1" thickBot="1">
      <c r="A4" s="12" t="s">
        <v>58</v>
      </c>
      <c r="B4" s="11" t="s">
        <v>59</v>
      </c>
      <c r="C4" s="261"/>
      <c r="D4" s="262"/>
      <c r="E4" s="14">
        <f>SUMPRODUCT(($A$10:$A$261="Intermediate")*(E$10:E$261="Missing"))+0.5*SUMPRODUCT(($A$10:$A$261="Intermediate")*(E$10:E$261="Partial"))</f>
        <v>9</v>
      </c>
      <c r="F4" s="14">
        <f>SUMPRODUCT(($A$10:$A$261="Intermediate")*(F$10:F$261="Missing"))+0.5*SUMPRODUCT(($A$10:$A$261="Intermediate")*(F$10:F$261="Partial"))</f>
        <v>9</v>
      </c>
      <c r="G4" s="11" t="str">
        <f>"Intermediate "&amp;$G$1&amp;"s "&amp;A3</f>
        <v>Intermediate TECHs Missing</v>
      </c>
    </row>
    <row r="5" spans="1:8" ht="14.1" customHeight="1" thickBot="1">
      <c r="A5" s="12" t="s">
        <v>60</v>
      </c>
      <c r="B5" s="11" t="s">
        <v>61</v>
      </c>
      <c r="C5" s="261"/>
      <c r="D5" s="262"/>
      <c r="E5" s="14">
        <f>SUMPRODUCT(($A$10:$A$261="Intermediate")*(E$10:E$261="Completed"))+SUMPRODUCT(($A$10:$A$261="Intermediate")*(E$10:E$261="Pre-Passed"))+0.5*SUMPRODUCT(($A$10:$A$261="Intermediate")*(E$10:E$261="Partial"))</f>
        <v>11</v>
      </c>
      <c r="F5" s="14">
        <f>SUMPRODUCT(($A$10:$A$261="Intermediate")*(F$10:F$261="Completed"))+SUMPRODUCT(($A$10:$A$261="Intermediate")*(F$10:F$261="Pre-Passed"))+0.5*SUMPRODUCT(($A$10:$A$261="Intermediate")*(F$10:F$261="Partial"))</f>
        <v>11</v>
      </c>
      <c r="G5" s="11" t="str">
        <f>"Intermediate "&amp;$G$1&amp;"s "&amp;A5</f>
        <v>Intermediate TECHs Completed</v>
      </c>
    </row>
    <row r="6" spans="1:8" ht="14.1" customHeight="1" thickBot="1">
      <c r="A6" s="12" t="s">
        <v>62</v>
      </c>
      <c r="B6" s="11" t="s">
        <v>468</v>
      </c>
      <c r="C6" s="261"/>
      <c r="D6" s="262"/>
      <c r="E6" s="14">
        <f>SUMPRODUCT(($A$10:$A$261="Advanced")*(E$10:E$261="Missing"))+0.5*SUMPRODUCT(($A$10:$A$261="Advanced")*(E$10:E$261="Partial"))</f>
        <v>8.5</v>
      </c>
      <c r="F6" s="14">
        <f>SUMPRODUCT(($A$10:$A$261="Advanced")*(F$10:F$261="Missing"))+0.5*SUMPRODUCT(($A$10:$A$261="Advanced")*(F$10:F$261="Partial"))</f>
        <v>8.5</v>
      </c>
      <c r="G6" s="11" t="str">
        <f>"Advanced "&amp;$G$1&amp;"s "&amp;A3</f>
        <v>Advanced TECHs Missing</v>
      </c>
    </row>
    <row r="7" spans="1:8" ht="14.1" customHeight="1" thickBot="1">
      <c r="A7" s="10" t="s">
        <v>63</v>
      </c>
      <c r="B7" s="11" t="s">
        <v>64</v>
      </c>
      <c r="C7" s="261"/>
      <c r="D7" s="262"/>
      <c r="E7" s="14">
        <f>SUMPRODUCT(($A$10:$A$261="Advanced")*(E$10:E$261="Completed"))+SUMPRODUCT(($A$10:$A$261="Advanced")*(E$10:E$261="Pre-Passed"))+0.5*SUMPRODUCT(($A$10:$A$261="Advanced")*(E$10:E$261="Partial"))</f>
        <v>6.5</v>
      </c>
      <c r="F7" s="14">
        <f>SUMPRODUCT(($A$10:$A$261="Advanced")*(F$10:F$261="Completed"))+SUMPRODUCT(($A$10:$A$261="Advanced")*(F$10:F$261="Pre-Passed"))+0.5*SUMPRODUCT(($A$10:$A$261="Advanced")*(F$10:F$261="Partial"))</f>
        <v>6.5</v>
      </c>
      <c r="G7" s="11" t="str">
        <f>"Advanced "&amp;$G$1&amp;"s "&amp;A5</f>
        <v>Advanced TECHs Completed</v>
      </c>
    </row>
    <row r="8" spans="1:8" ht="14.1" customHeight="1" thickBot="1">
      <c r="A8" s="265" t="s">
        <v>642</v>
      </c>
      <c r="B8" s="266"/>
      <c r="C8" s="261"/>
      <c r="D8" s="262"/>
      <c r="E8" s="14">
        <f>SUMPRODUCT(($A$10:$A$261="Professional")*(E$10:E$261="Completed"))+SUMPRODUCT(($A$10:$A$261="Professional")*(E$10:E$261="Pre-Passed"))+0.5*SUMPRODUCT(($A$10:$A$261="Professional")*(E$10:E$261="Partial"))</f>
        <v>1</v>
      </c>
      <c r="F8" s="14">
        <f>SUMPRODUCT(($A$10:$A$261="Professional")*(F$10:F$261="Completed"))+SUMPRODUCT(($A$10:$A$261="Professional")*(F$10:F$261="Pre-Passed"))+0.5*SUMPRODUCT(($A$10:$A$261="Professional")*(F$10:F$261="Partial"))</f>
        <v>1</v>
      </c>
      <c r="G8" s="11" t="str">
        <f>"Professional "&amp;$G$1&amp;"s "&amp;A5</f>
        <v>Professional TECHs Completed</v>
      </c>
    </row>
    <row r="9" spans="1:8" ht="14.1" customHeight="1" thickBot="1">
      <c r="A9" s="267" t="s">
        <v>643</v>
      </c>
      <c r="B9" s="268"/>
      <c r="C9" s="263"/>
      <c r="D9" s="264"/>
      <c r="E9" s="14">
        <f>SUMPRODUCT(($A$10:$A$251="Exceptional")*(E$10:E$251="Completed"))+SUMPRODUCT(($A$10:$A$251="Exceptional")*(E$10:E$251="Pre-Passed"))+0.5*SUMPRODUCT(($A$10:$A$251="Exceptional")*(E$10:E$251="Partial"))</f>
        <v>2</v>
      </c>
      <c r="F9" s="14">
        <f>SUMPRODUCT(($A$10:$A$251="Exceptional")*(F$10:F$251="Completed"))+SUMPRODUCT(($A$10:$A$251="Exceptional")*(F$10:F$251="Pre-Passed"))+0.5*SUMPRODUCT(($A$10:$A$251="Exceptional")*(F$10:F$251="Partial"))</f>
        <v>2</v>
      </c>
      <c r="G9" s="11" t="str">
        <f>"Exceptional "&amp;$G$1&amp;"s "&amp;A5</f>
        <v>Exceptional TECHs Completed</v>
      </c>
    </row>
    <row r="10" spans="1:8" ht="14.1" customHeight="1" thickBot="1">
      <c r="A10" s="241" t="s">
        <v>918</v>
      </c>
      <c r="B10" s="243"/>
      <c r="C10" s="4" t="s">
        <v>935</v>
      </c>
      <c r="D10" s="4" t="s">
        <v>472</v>
      </c>
      <c r="E10" s="4" t="s">
        <v>66</v>
      </c>
      <c r="F10" s="4" t="s">
        <v>67</v>
      </c>
      <c r="G10" s="4" t="s">
        <v>473</v>
      </c>
      <c r="H10" s="9" t="s">
        <v>988</v>
      </c>
    </row>
    <row r="11" spans="1:8" ht="26.25" thickBot="1">
      <c r="A11" s="15" t="s">
        <v>68</v>
      </c>
      <c r="B11" s="11" t="s">
        <v>919</v>
      </c>
      <c r="C11" s="11" t="s">
        <v>921</v>
      </c>
      <c r="D11" s="11"/>
      <c r="E11" s="4" t="s">
        <v>60</v>
      </c>
      <c r="F11" s="4" t="s">
        <v>60</v>
      </c>
      <c r="G11" s="11"/>
    </row>
    <row r="12" spans="1:8" ht="26.25" thickBot="1">
      <c r="A12" s="16" t="s">
        <v>70</v>
      </c>
      <c r="B12" s="11" t="s">
        <v>920</v>
      </c>
      <c r="C12" s="11" t="s">
        <v>934</v>
      </c>
      <c r="D12" s="11"/>
      <c r="E12" s="4" t="s">
        <v>60</v>
      </c>
      <c r="F12" s="4" t="s">
        <v>60</v>
      </c>
      <c r="G12" s="11"/>
    </row>
    <row r="13" spans="1:8" ht="16.5" thickBot="1">
      <c r="A13" s="16" t="s">
        <v>70</v>
      </c>
      <c r="B13" s="11" t="s">
        <v>923</v>
      </c>
      <c r="C13" s="11" t="s">
        <v>924</v>
      </c>
      <c r="D13" s="11"/>
      <c r="E13" s="4" t="s">
        <v>60</v>
      </c>
      <c r="F13" s="4" t="s">
        <v>60</v>
      </c>
      <c r="G13" s="11"/>
    </row>
    <row r="14" spans="1:8" ht="26.25" thickBot="1">
      <c r="A14" s="17" t="s">
        <v>72</v>
      </c>
      <c r="B14" s="11" t="s">
        <v>922</v>
      </c>
      <c r="C14" s="11" t="s">
        <v>933</v>
      </c>
      <c r="D14" s="11"/>
      <c r="E14" s="4" t="s">
        <v>60</v>
      </c>
      <c r="F14" s="4" t="s">
        <v>60</v>
      </c>
      <c r="G14" s="11"/>
    </row>
    <row r="15" spans="1:8" ht="16.5" thickBot="1">
      <c r="A15" s="17" t="s">
        <v>72</v>
      </c>
      <c r="B15" s="11" t="s">
        <v>925</v>
      </c>
      <c r="C15" s="11" t="s">
        <v>926</v>
      </c>
      <c r="D15" s="11"/>
      <c r="E15" s="4" t="s">
        <v>56</v>
      </c>
      <c r="F15" s="4" t="s">
        <v>56</v>
      </c>
      <c r="G15" s="11"/>
    </row>
    <row r="16" spans="1:8" ht="16.5" thickBot="1">
      <c r="A16" s="17" t="s">
        <v>469</v>
      </c>
      <c r="B16" s="11" t="s">
        <v>927</v>
      </c>
      <c r="C16" s="11" t="s">
        <v>928</v>
      </c>
      <c r="D16" s="11"/>
      <c r="E16" s="4" t="s">
        <v>56</v>
      </c>
      <c r="F16" s="4" t="s">
        <v>56</v>
      </c>
      <c r="G16" s="11"/>
    </row>
    <row r="17" spans="1:8" ht="14.1" customHeight="1" thickBot="1">
      <c r="A17" s="241" t="s">
        <v>824</v>
      </c>
      <c r="B17" s="243"/>
      <c r="C17" s="4" t="s">
        <v>917</v>
      </c>
      <c r="D17" s="4" t="s">
        <v>472</v>
      </c>
      <c r="E17" s="4" t="s">
        <v>66</v>
      </c>
      <c r="F17" s="4" t="s">
        <v>67</v>
      </c>
      <c r="G17" s="4" t="s">
        <v>473</v>
      </c>
      <c r="H17" s="9" t="s">
        <v>988</v>
      </c>
    </row>
    <row r="18" spans="1:8" ht="26.25" thickBot="1">
      <c r="A18" s="15" t="s">
        <v>68</v>
      </c>
      <c r="B18" s="11" t="s">
        <v>825</v>
      </c>
      <c r="C18" s="11" t="s">
        <v>834</v>
      </c>
      <c r="D18" s="11"/>
      <c r="E18" s="4" t="s">
        <v>60</v>
      </c>
      <c r="F18" s="4" t="s">
        <v>60</v>
      </c>
      <c r="G18" s="11"/>
    </row>
    <row r="19" spans="1:8" ht="16.5" thickBot="1">
      <c r="A19" s="16" t="s">
        <v>70</v>
      </c>
      <c r="B19" s="11" t="s">
        <v>827</v>
      </c>
      <c r="C19" s="11" t="s">
        <v>833</v>
      </c>
      <c r="D19" s="11"/>
      <c r="E19" s="4" t="s">
        <v>60</v>
      </c>
      <c r="F19" s="4" t="s">
        <v>60</v>
      </c>
      <c r="G19" s="11"/>
    </row>
    <row r="20" spans="1:8" ht="26.25" thickBot="1">
      <c r="A20" s="16" t="s">
        <v>70</v>
      </c>
      <c r="B20" s="11" t="s">
        <v>826</v>
      </c>
      <c r="C20" s="11" t="s">
        <v>832</v>
      </c>
      <c r="D20" s="11"/>
      <c r="E20" s="4" t="s">
        <v>60</v>
      </c>
      <c r="F20" s="4" t="s">
        <v>60</v>
      </c>
      <c r="G20" s="11" t="s">
        <v>1021</v>
      </c>
    </row>
    <row r="21" spans="1:8" ht="16.5" thickBot="1">
      <c r="A21" s="16" t="s">
        <v>70</v>
      </c>
      <c r="B21" s="11" t="s">
        <v>828</v>
      </c>
      <c r="C21" s="11" t="s">
        <v>830</v>
      </c>
      <c r="D21" s="11"/>
      <c r="E21" s="4" t="s">
        <v>60</v>
      </c>
      <c r="F21" s="4" t="s">
        <v>60</v>
      </c>
      <c r="G21" s="11"/>
    </row>
    <row r="22" spans="1:8" ht="16.5" thickBot="1">
      <c r="A22" s="16" t="s">
        <v>70</v>
      </c>
      <c r="B22" s="11" t="s">
        <v>829</v>
      </c>
      <c r="C22" s="11" t="s">
        <v>854</v>
      </c>
      <c r="D22" s="11"/>
      <c r="E22" s="4" t="s">
        <v>60</v>
      </c>
      <c r="F22" s="4" t="s">
        <v>60</v>
      </c>
      <c r="G22" s="11"/>
    </row>
    <row r="23" spans="1:8" ht="16.5" thickBot="1">
      <c r="A23" s="17" t="s">
        <v>72</v>
      </c>
      <c r="B23" s="11" t="s">
        <v>831</v>
      </c>
      <c r="C23" s="11" t="s">
        <v>835</v>
      </c>
      <c r="D23" s="11"/>
      <c r="E23" s="4" t="s">
        <v>60</v>
      </c>
      <c r="F23" s="4" t="s">
        <v>60</v>
      </c>
      <c r="G23" s="11"/>
    </row>
    <row r="24" spans="1:8" ht="16.5" thickBot="1">
      <c r="A24" s="17" t="s">
        <v>72</v>
      </c>
      <c r="B24" s="11" t="s">
        <v>837</v>
      </c>
      <c r="C24" s="11" t="s">
        <v>836</v>
      </c>
      <c r="D24" s="11"/>
      <c r="E24" s="4" t="s">
        <v>56</v>
      </c>
      <c r="F24" s="4" t="s">
        <v>56</v>
      </c>
      <c r="G24" s="11"/>
    </row>
    <row r="25" spans="1:8" ht="16.5" thickBot="1">
      <c r="A25" s="17" t="s">
        <v>72</v>
      </c>
      <c r="B25" s="11" t="s">
        <v>838</v>
      </c>
      <c r="C25" s="11" t="s">
        <v>840</v>
      </c>
      <c r="D25" s="11"/>
      <c r="E25" s="4" t="s">
        <v>60</v>
      </c>
      <c r="F25" s="4" t="s">
        <v>60</v>
      </c>
      <c r="G25" s="11"/>
    </row>
    <row r="26" spans="1:8" ht="16.5" thickBot="1">
      <c r="A26" s="17" t="s">
        <v>72</v>
      </c>
      <c r="B26" s="11" t="s">
        <v>839</v>
      </c>
      <c r="C26" s="11" t="s">
        <v>841</v>
      </c>
      <c r="D26" s="11"/>
      <c r="E26" s="4" t="s">
        <v>60</v>
      </c>
      <c r="F26" s="4" t="s">
        <v>60</v>
      </c>
      <c r="G26" s="11"/>
    </row>
    <row r="27" spans="1:8" ht="16.5" thickBot="1">
      <c r="A27" s="17" t="s">
        <v>96</v>
      </c>
      <c r="B27" s="11" t="s">
        <v>855</v>
      </c>
      <c r="C27" s="11" t="s">
        <v>856</v>
      </c>
      <c r="D27" s="11"/>
      <c r="E27" s="4" t="s">
        <v>56</v>
      </c>
      <c r="F27" s="4" t="s">
        <v>56</v>
      </c>
      <c r="G27" s="11"/>
    </row>
    <row r="28" spans="1:8" ht="16.5" thickBot="1">
      <c r="A28" s="17" t="s">
        <v>96</v>
      </c>
      <c r="B28" s="11" t="s">
        <v>842</v>
      </c>
      <c r="C28" s="11" t="s">
        <v>843</v>
      </c>
      <c r="D28" s="11"/>
      <c r="E28" s="4" t="s">
        <v>56</v>
      </c>
      <c r="F28" s="4" t="s">
        <v>56</v>
      </c>
      <c r="G28" s="11"/>
    </row>
    <row r="29" spans="1:8" ht="16.5" thickBot="1">
      <c r="A29" s="17" t="s">
        <v>96</v>
      </c>
      <c r="B29" s="11" t="s">
        <v>857</v>
      </c>
      <c r="C29" s="11" t="s">
        <v>858</v>
      </c>
      <c r="D29" s="11"/>
      <c r="E29" s="4" t="s">
        <v>56</v>
      </c>
      <c r="F29" s="4" t="s">
        <v>56</v>
      </c>
      <c r="G29" s="11"/>
    </row>
    <row r="30" spans="1:8" ht="16.5" thickBot="1">
      <c r="A30" s="17" t="s">
        <v>96</v>
      </c>
      <c r="B30" s="11" t="s">
        <v>859</v>
      </c>
      <c r="C30" s="11" t="s">
        <v>860</v>
      </c>
      <c r="D30" s="11"/>
      <c r="E30" s="4" t="s">
        <v>56</v>
      </c>
      <c r="F30" s="4" t="s">
        <v>56</v>
      </c>
      <c r="G30" s="11"/>
    </row>
    <row r="31" spans="1:8" ht="16.5" thickBot="1">
      <c r="A31" s="17" t="s">
        <v>469</v>
      </c>
      <c r="B31" s="11" t="s">
        <v>844</v>
      </c>
      <c r="C31" s="11" t="s">
        <v>846</v>
      </c>
      <c r="D31" s="11" t="s">
        <v>986</v>
      </c>
      <c r="E31" s="4" t="s">
        <v>60</v>
      </c>
      <c r="F31" s="4" t="s">
        <v>60</v>
      </c>
      <c r="G31" s="11" t="s">
        <v>989</v>
      </c>
    </row>
    <row r="32" spans="1:8" ht="16.5" thickBot="1">
      <c r="A32" s="17" t="s">
        <v>469</v>
      </c>
      <c r="B32" s="11" t="s">
        <v>845</v>
      </c>
      <c r="C32" s="11" t="s">
        <v>847</v>
      </c>
      <c r="D32" s="11"/>
      <c r="E32" s="4" t="s">
        <v>56</v>
      </c>
      <c r="F32" s="4" t="s">
        <v>56</v>
      </c>
      <c r="G32" s="11"/>
    </row>
    <row r="33" spans="1:8" ht="16.5" thickBot="1">
      <c r="A33" s="17" t="s">
        <v>469</v>
      </c>
      <c r="B33" s="11" t="s">
        <v>848</v>
      </c>
      <c r="C33" s="11" t="s">
        <v>849</v>
      </c>
      <c r="D33" s="11"/>
      <c r="E33" s="4" t="s">
        <v>56</v>
      </c>
      <c r="F33" s="4" t="s">
        <v>56</v>
      </c>
      <c r="G33" s="11"/>
    </row>
    <row r="34" spans="1:8" ht="16.5" thickBot="1">
      <c r="A34" s="17" t="s">
        <v>469</v>
      </c>
      <c r="B34" s="11" t="s">
        <v>850</v>
      </c>
      <c r="C34" s="11" t="s">
        <v>852</v>
      </c>
      <c r="D34" s="11"/>
      <c r="E34" s="4" t="s">
        <v>56</v>
      </c>
      <c r="F34" s="4" t="s">
        <v>56</v>
      </c>
      <c r="G34" s="11"/>
    </row>
    <row r="35" spans="1:8" ht="16.5" thickBot="1">
      <c r="A35" s="17" t="s">
        <v>469</v>
      </c>
      <c r="B35" s="11" t="s">
        <v>851</v>
      </c>
      <c r="C35" s="11" t="s">
        <v>853</v>
      </c>
      <c r="D35" s="11"/>
      <c r="E35" s="4" t="s">
        <v>56</v>
      </c>
      <c r="F35" s="4" t="s">
        <v>56</v>
      </c>
      <c r="G35" s="11"/>
    </row>
    <row r="36" spans="1:8" ht="14.1" customHeight="1" thickBot="1">
      <c r="A36" s="241" t="s">
        <v>861</v>
      </c>
      <c r="B36" s="243"/>
      <c r="C36" s="4" t="s">
        <v>906</v>
      </c>
      <c r="D36" s="4" t="s">
        <v>472</v>
      </c>
      <c r="E36" s="4" t="s">
        <v>66</v>
      </c>
      <c r="F36" s="4" t="s">
        <v>67</v>
      </c>
      <c r="G36" s="4" t="s">
        <v>473</v>
      </c>
      <c r="H36" s="9" t="s">
        <v>988</v>
      </c>
    </row>
    <row r="37" spans="1:8" ht="26.25" thickBot="1">
      <c r="A37" s="15" t="s">
        <v>68</v>
      </c>
      <c r="B37" s="11" t="s">
        <v>862</v>
      </c>
      <c r="C37" s="11" t="s">
        <v>866</v>
      </c>
      <c r="D37" s="11" t="s">
        <v>987</v>
      </c>
      <c r="E37" s="4" t="s">
        <v>62</v>
      </c>
      <c r="F37" s="4" t="s">
        <v>62</v>
      </c>
      <c r="G37" s="11"/>
    </row>
    <row r="38" spans="1:8" ht="16.5" thickBot="1">
      <c r="A38" s="16" t="s">
        <v>70</v>
      </c>
      <c r="B38" s="11" t="s">
        <v>863</v>
      </c>
      <c r="C38" s="11" t="s">
        <v>864</v>
      </c>
      <c r="D38" s="11"/>
      <c r="E38" s="4" t="s">
        <v>62</v>
      </c>
      <c r="F38" s="4" t="s">
        <v>62</v>
      </c>
      <c r="G38" s="11"/>
    </row>
    <row r="39" spans="1:8" ht="16.5" thickBot="1">
      <c r="A39" s="16" t="s">
        <v>70</v>
      </c>
      <c r="B39" s="11" t="s">
        <v>865</v>
      </c>
      <c r="C39" s="11" t="s">
        <v>867</v>
      </c>
      <c r="D39" s="11"/>
      <c r="E39" s="4" t="s">
        <v>62</v>
      </c>
      <c r="F39" s="4" t="s">
        <v>62</v>
      </c>
      <c r="G39" s="11"/>
    </row>
    <row r="40" spans="1:8" ht="16.5" thickBot="1">
      <c r="A40" s="17" t="s">
        <v>72</v>
      </c>
      <c r="B40" s="11" t="s">
        <v>868</v>
      </c>
      <c r="C40" s="11" t="s">
        <v>869</v>
      </c>
      <c r="D40" s="11"/>
      <c r="E40" s="4" t="s">
        <v>62</v>
      </c>
      <c r="F40" s="4" t="s">
        <v>62</v>
      </c>
      <c r="G40" s="11"/>
    </row>
    <row r="41" spans="1:8" ht="16.5" thickBot="1">
      <c r="A41" s="17" t="s">
        <v>72</v>
      </c>
      <c r="B41" s="11" t="s">
        <v>877</v>
      </c>
      <c r="C41" s="11" t="s">
        <v>878</v>
      </c>
      <c r="D41" s="11"/>
      <c r="E41" s="4" t="s">
        <v>62</v>
      </c>
      <c r="F41" s="4" t="s">
        <v>62</v>
      </c>
      <c r="G41" s="11"/>
    </row>
    <row r="42" spans="1:8" ht="16.5" thickBot="1">
      <c r="A42" s="17" t="s">
        <v>72</v>
      </c>
      <c r="B42" s="11" t="s">
        <v>871</v>
      </c>
      <c r="C42" s="11" t="s">
        <v>872</v>
      </c>
      <c r="D42" s="11"/>
      <c r="E42" s="4" t="s">
        <v>62</v>
      </c>
      <c r="F42" s="4" t="s">
        <v>62</v>
      </c>
      <c r="G42" s="11"/>
    </row>
    <row r="43" spans="1:8" ht="16.5" thickBot="1">
      <c r="A43" s="17" t="s">
        <v>96</v>
      </c>
      <c r="B43" s="11" t="s">
        <v>873</v>
      </c>
      <c r="C43" s="11" t="s">
        <v>874</v>
      </c>
      <c r="D43" s="11"/>
      <c r="E43" s="4" t="s">
        <v>62</v>
      </c>
      <c r="F43" s="4" t="s">
        <v>62</v>
      </c>
      <c r="G43" s="11"/>
    </row>
    <row r="44" spans="1:8" ht="16.5" thickBot="1">
      <c r="A44" s="17" t="s">
        <v>96</v>
      </c>
      <c r="B44" s="11" t="s">
        <v>875</v>
      </c>
      <c r="C44" s="11" t="s">
        <v>876</v>
      </c>
      <c r="D44" s="11"/>
      <c r="E44" s="4" t="s">
        <v>62</v>
      </c>
      <c r="F44" s="4" t="s">
        <v>62</v>
      </c>
      <c r="G44" s="11"/>
    </row>
    <row r="45" spans="1:8" ht="16.5" thickBot="1">
      <c r="A45" s="17" t="s">
        <v>469</v>
      </c>
      <c r="B45" s="11" t="s">
        <v>870</v>
      </c>
      <c r="C45" s="11" t="s">
        <v>879</v>
      </c>
      <c r="D45" s="11"/>
      <c r="E45" s="4" t="s">
        <v>62</v>
      </c>
      <c r="F45" s="4" t="s">
        <v>62</v>
      </c>
      <c r="G45" s="11"/>
    </row>
    <row r="46" spans="1:8" ht="16.5" thickBot="1">
      <c r="A46" s="17" t="s">
        <v>469</v>
      </c>
      <c r="B46" s="11" t="s">
        <v>880</v>
      </c>
      <c r="C46" s="11" t="s">
        <v>881</v>
      </c>
      <c r="D46" s="11"/>
      <c r="E46" s="4" t="s">
        <v>62</v>
      </c>
      <c r="F46" s="4" t="s">
        <v>62</v>
      </c>
      <c r="G46" s="11"/>
    </row>
    <row r="47" spans="1:8" ht="14.1" customHeight="1" thickBot="1">
      <c r="A47" s="241" t="s">
        <v>882</v>
      </c>
      <c r="B47" s="243"/>
      <c r="C47" s="4" t="s">
        <v>905</v>
      </c>
      <c r="D47" s="4" t="s">
        <v>472</v>
      </c>
      <c r="E47" s="4" t="s">
        <v>66</v>
      </c>
      <c r="F47" s="4" t="s">
        <v>67</v>
      </c>
      <c r="G47" s="4" t="s">
        <v>473</v>
      </c>
      <c r="H47" s="9" t="s">
        <v>988</v>
      </c>
    </row>
    <row r="48" spans="1:8" ht="26.25" thickBot="1">
      <c r="A48" s="15" t="s">
        <v>68</v>
      </c>
      <c r="B48" s="11" t="s">
        <v>883</v>
      </c>
      <c r="C48" s="11" t="s">
        <v>884</v>
      </c>
      <c r="D48" s="11"/>
      <c r="E48" s="4" t="s">
        <v>60</v>
      </c>
      <c r="F48" s="4" t="s">
        <v>60</v>
      </c>
      <c r="G48" s="11"/>
    </row>
    <row r="49" spans="1:8" ht="16.5" thickBot="1">
      <c r="A49" s="16" t="s">
        <v>70</v>
      </c>
      <c r="B49" s="11" t="s">
        <v>885</v>
      </c>
      <c r="C49" s="11" t="s">
        <v>886</v>
      </c>
      <c r="D49" s="11"/>
      <c r="E49" s="4" t="s">
        <v>60</v>
      </c>
      <c r="F49" s="4" t="s">
        <v>60</v>
      </c>
      <c r="G49" s="11"/>
    </row>
    <row r="50" spans="1:8" ht="26.25" thickBot="1">
      <c r="A50" s="16" t="s">
        <v>70</v>
      </c>
      <c r="B50" s="11" t="s">
        <v>897</v>
      </c>
      <c r="C50" s="11" t="s">
        <v>898</v>
      </c>
      <c r="D50" s="11"/>
      <c r="E50" s="4" t="s">
        <v>60</v>
      </c>
      <c r="F50" s="4" t="s">
        <v>60</v>
      </c>
      <c r="G50" s="11"/>
    </row>
    <row r="51" spans="1:8" ht="16.5" thickBot="1">
      <c r="A51" s="17" t="s">
        <v>72</v>
      </c>
      <c r="B51" s="11" t="s">
        <v>888</v>
      </c>
      <c r="C51" s="11" t="s">
        <v>887</v>
      </c>
      <c r="D51" s="11"/>
      <c r="E51" s="4" t="s">
        <v>56</v>
      </c>
      <c r="F51" s="4" t="s">
        <v>56</v>
      </c>
      <c r="G51" s="11"/>
    </row>
    <row r="52" spans="1:8" ht="16.5" thickBot="1">
      <c r="A52" s="17" t="s">
        <v>72</v>
      </c>
      <c r="B52" s="11" t="s">
        <v>899</v>
      </c>
      <c r="C52" s="11" t="s">
        <v>900</v>
      </c>
      <c r="D52" s="11"/>
      <c r="E52" s="4" t="s">
        <v>56</v>
      </c>
      <c r="F52" s="4" t="s">
        <v>56</v>
      </c>
      <c r="G52" s="11"/>
    </row>
    <row r="53" spans="1:8" ht="51.75" thickBot="1">
      <c r="A53" s="17" t="s">
        <v>72</v>
      </c>
      <c r="B53" s="11" t="s">
        <v>901</v>
      </c>
      <c r="C53" s="11" t="s">
        <v>902</v>
      </c>
      <c r="D53" s="11"/>
      <c r="E53" s="4" t="s">
        <v>58</v>
      </c>
      <c r="F53" s="4" t="s">
        <v>58</v>
      </c>
      <c r="G53" s="11" t="s">
        <v>990</v>
      </c>
    </row>
    <row r="54" spans="1:8" ht="16.5" thickBot="1">
      <c r="A54" s="17" t="s">
        <v>96</v>
      </c>
      <c r="B54" s="11" t="s">
        <v>890</v>
      </c>
      <c r="C54" s="11" t="s">
        <v>889</v>
      </c>
      <c r="D54" s="11"/>
      <c r="E54" s="4" t="s">
        <v>60</v>
      </c>
      <c r="F54" s="4" t="s">
        <v>60</v>
      </c>
      <c r="G54" s="11"/>
    </row>
    <row r="55" spans="1:8" ht="16.5" thickBot="1">
      <c r="A55" s="17" t="s">
        <v>96</v>
      </c>
      <c r="B55" s="11" t="s">
        <v>891</v>
      </c>
      <c r="C55" s="11" t="s">
        <v>892</v>
      </c>
      <c r="D55" s="11"/>
      <c r="E55" s="4" t="s">
        <v>56</v>
      </c>
      <c r="F55" s="4" t="s">
        <v>56</v>
      </c>
      <c r="G55" s="11"/>
    </row>
    <row r="56" spans="1:8" ht="16.5" thickBot="1">
      <c r="A56" s="17" t="s">
        <v>469</v>
      </c>
      <c r="B56" s="11" t="s">
        <v>893</v>
      </c>
      <c r="C56" s="11" t="s">
        <v>894</v>
      </c>
      <c r="D56" s="11"/>
      <c r="E56" s="4" t="s">
        <v>60</v>
      </c>
      <c r="F56" s="4" t="s">
        <v>60</v>
      </c>
      <c r="G56" s="11"/>
    </row>
    <row r="57" spans="1:8" ht="16.5" thickBot="1">
      <c r="A57" s="17" t="s">
        <v>469</v>
      </c>
      <c r="B57" s="11" t="s">
        <v>895</v>
      </c>
      <c r="C57" s="11" t="s">
        <v>896</v>
      </c>
      <c r="D57" s="11"/>
      <c r="E57" s="4" t="s">
        <v>56</v>
      </c>
      <c r="F57" s="4" t="s">
        <v>56</v>
      </c>
      <c r="G57" s="11"/>
    </row>
    <row r="58" spans="1:8" ht="14.1" customHeight="1" thickBot="1">
      <c r="A58" s="241" t="s">
        <v>903</v>
      </c>
      <c r="B58" s="243"/>
      <c r="C58" s="4" t="s">
        <v>904</v>
      </c>
      <c r="D58" s="4" t="s">
        <v>472</v>
      </c>
      <c r="E58" s="4" t="s">
        <v>66</v>
      </c>
      <c r="F58" s="4" t="s">
        <v>67</v>
      </c>
      <c r="G58" s="4" t="s">
        <v>473</v>
      </c>
      <c r="H58" s="9" t="s">
        <v>988</v>
      </c>
    </row>
    <row r="59" spans="1:8" ht="26.25" thickBot="1">
      <c r="A59" s="15" t="s">
        <v>68</v>
      </c>
      <c r="B59" s="11" t="s">
        <v>907</v>
      </c>
      <c r="C59" s="11" t="s">
        <v>908</v>
      </c>
      <c r="D59" s="11"/>
      <c r="E59" s="4" t="s">
        <v>60</v>
      </c>
      <c r="F59" s="4" t="s">
        <v>60</v>
      </c>
      <c r="G59" s="11"/>
    </row>
    <row r="60" spans="1:8" ht="16.5" thickBot="1">
      <c r="A60" s="16" t="s">
        <v>70</v>
      </c>
      <c r="B60" s="11" t="s">
        <v>909</v>
      </c>
      <c r="C60" s="11" t="s">
        <v>910</v>
      </c>
      <c r="D60" s="11"/>
      <c r="E60" s="4" t="s">
        <v>60</v>
      </c>
      <c r="F60" s="4" t="s">
        <v>60</v>
      </c>
      <c r="G60" s="11"/>
    </row>
    <row r="61" spans="1:8" ht="26.25" thickBot="1">
      <c r="A61" s="16" t="s">
        <v>70</v>
      </c>
      <c r="B61" s="11" t="s">
        <v>911</v>
      </c>
      <c r="C61" s="11" t="s">
        <v>912</v>
      </c>
      <c r="D61" s="11"/>
      <c r="E61" s="4" t="s">
        <v>63</v>
      </c>
      <c r="F61" s="4" t="s">
        <v>63</v>
      </c>
      <c r="G61" s="148" t="s">
        <v>991</v>
      </c>
    </row>
    <row r="62" spans="1:8" ht="16.5" thickBot="1">
      <c r="A62" s="17" t="s">
        <v>72</v>
      </c>
      <c r="B62" s="11" t="s">
        <v>888</v>
      </c>
      <c r="C62" s="11" t="s">
        <v>913</v>
      </c>
      <c r="D62" s="11"/>
      <c r="E62" s="4" t="s">
        <v>56</v>
      </c>
      <c r="F62" s="4" t="s">
        <v>56</v>
      </c>
      <c r="G62" s="11"/>
    </row>
    <row r="63" spans="1:8" ht="16.5" thickBot="1">
      <c r="A63" s="17" t="s">
        <v>72</v>
      </c>
      <c r="B63" s="11" t="s">
        <v>901</v>
      </c>
      <c r="C63" s="11" t="s">
        <v>914</v>
      </c>
      <c r="D63" s="11"/>
      <c r="E63" s="4" t="s">
        <v>60</v>
      </c>
      <c r="F63" s="4" t="s">
        <v>60</v>
      </c>
      <c r="G63" s="11"/>
    </row>
    <row r="64" spans="1:8" ht="16.5" thickBot="1">
      <c r="A64" s="17" t="s">
        <v>469</v>
      </c>
      <c r="B64" s="11" t="s">
        <v>916</v>
      </c>
      <c r="C64" s="148" t="s">
        <v>915</v>
      </c>
      <c r="D64" s="11"/>
      <c r="E64" s="4" t="s">
        <v>56</v>
      </c>
      <c r="F64" s="4" t="s">
        <v>56</v>
      </c>
      <c r="G64" s="11"/>
    </row>
    <row r="65" spans="1:8" ht="14.1" customHeight="1" thickBot="1">
      <c r="A65" s="241" t="s">
        <v>470</v>
      </c>
      <c r="B65" s="243"/>
      <c r="C65" s="4" t="s">
        <v>65</v>
      </c>
      <c r="D65" s="4" t="s">
        <v>472</v>
      </c>
      <c r="E65" s="4" t="s">
        <v>66</v>
      </c>
      <c r="F65" s="4" t="s">
        <v>67</v>
      </c>
      <c r="G65" s="4" t="s">
        <v>473</v>
      </c>
      <c r="H65" s="9" t="s">
        <v>988</v>
      </c>
    </row>
    <row r="66" spans="1:8" ht="64.5" thickBot="1">
      <c r="A66" s="15" t="s">
        <v>68</v>
      </c>
      <c r="B66" s="11" t="s">
        <v>73</v>
      </c>
      <c r="C66" s="11" t="s">
        <v>681</v>
      </c>
      <c r="D66" s="11"/>
      <c r="E66" s="4" t="s">
        <v>56</v>
      </c>
      <c r="F66" s="4" t="s">
        <v>56</v>
      </c>
      <c r="G66" s="11"/>
    </row>
    <row r="67" spans="1:8" ht="16.5" thickBot="1">
      <c r="A67" s="15" t="s">
        <v>68</v>
      </c>
      <c r="B67" s="11" t="s">
        <v>74</v>
      </c>
      <c r="C67" s="11" t="s">
        <v>680</v>
      </c>
      <c r="D67" s="11"/>
      <c r="E67" s="4" t="s">
        <v>56</v>
      </c>
      <c r="F67" s="4" t="s">
        <v>56</v>
      </c>
      <c r="G67" s="11"/>
    </row>
    <row r="68" spans="1:8" ht="16.5" thickBot="1">
      <c r="A68" s="15" t="s">
        <v>68</v>
      </c>
      <c r="B68" s="11" t="s">
        <v>75</v>
      </c>
      <c r="C68" s="11" t="s">
        <v>679</v>
      </c>
      <c r="D68" s="11"/>
      <c r="E68" s="4" t="s">
        <v>56</v>
      </c>
      <c r="F68" s="4" t="s">
        <v>56</v>
      </c>
      <c r="G68" s="11"/>
    </row>
    <row r="69" spans="1:8" ht="26.25" thickBot="1">
      <c r="A69" s="15" t="s">
        <v>68</v>
      </c>
      <c r="B69" s="11" t="s">
        <v>76</v>
      </c>
      <c r="C69" s="11" t="s">
        <v>678</v>
      </c>
      <c r="D69" s="11"/>
      <c r="E69" s="4" t="s">
        <v>56</v>
      </c>
      <c r="F69" s="4" t="s">
        <v>56</v>
      </c>
      <c r="G69" s="11"/>
    </row>
    <row r="70" spans="1:8" ht="39" thickBot="1">
      <c r="A70" s="16" t="s">
        <v>70</v>
      </c>
      <c r="B70" s="104" t="s">
        <v>77</v>
      </c>
      <c r="C70" s="105" t="s">
        <v>677</v>
      </c>
      <c r="D70" s="11"/>
      <c r="E70" s="4" t="s">
        <v>56</v>
      </c>
      <c r="F70" s="4" t="s">
        <v>56</v>
      </c>
      <c r="G70" s="11"/>
    </row>
    <row r="71" spans="1:8" ht="90" thickBot="1">
      <c r="A71" s="16" t="s">
        <v>70</v>
      </c>
      <c r="B71" s="11" t="s">
        <v>79</v>
      </c>
      <c r="C71" s="11" t="s">
        <v>427</v>
      </c>
      <c r="D71" s="11"/>
      <c r="E71" s="4" t="s">
        <v>56</v>
      </c>
      <c r="F71" s="4" t="s">
        <v>56</v>
      </c>
      <c r="G71" s="11"/>
    </row>
    <row r="72" spans="1:8" ht="39" thickBot="1">
      <c r="A72" s="16" t="s">
        <v>70</v>
      </c>
      <c r="B72" s="11" t="s">
        <v>78</v>
      </c>
      <c r="C72" s="11" t="s">
        <v>676</v>
      </c>
      <c r="D72" s="11"/>
      <c r="E72" s="4" t="s">
        <v>56</v>
      </c>
      <c r="F72" s="4" t="s">
        <v>56</v>
      </c>
      <c r="G72" s="11"/>
    </row>
    <row r="73" spans="1:8" ht="64.5" thickBot="1">
      <c r="A73" s="18" t="s">
        <v>80</v>
      </c>
      <c r="B73" s="11" t="s">
        <v>81</v>
      </c>
      <c r="C73" s="11" t="s">
        <v>82</v>
      </c>
      <c r="D73" s="11"/>
      <c r="E73" s="4" t="s">
        <v>56</v>
      </c>
      <c r="F73" s="4" t="s">
        <v>56</v>
      </c>
      <c r="G73" s="11"/>
    </row>
    <row r="74" spans="1:8" ht="14.1" customHeight="1" thickBot="1">
      <c r="A74" s="241" t="s">
        <v>83</v>
      </c>
      <c r="B74" s="243"/>
      <c r="C74" s="4" t="s">
        <v>65</v>
      </c>
      <c r="D74" s="4" t="s">
        <v>472</v>
      </c>
      <c r="E74" s="4" t="s">
        <v>66</v>
      </c>
      <c r="F74" s="4" t="s">
        <v>67</v>
      </c>
      <c r="G74" s="4" t="s">
        <v>473</v>
      </c>
      <c r="H74" s="9" t="s">
        <v>988</v>
      </c>
    </row>
    <row r="75" spans="1:8" ht="51.75" thickBot="1">
      <c r="A75" s="15" t="s">
        <v>68</v>
      </c>
      <c r="B75" s="11" t="s">
        <v>84</v>
      </c>
      <c r="C75" s="11" t="s">
        <v>675</v>
      </c>
      <c r="D75" s="11"/>
      <c r="E75" s="4" t="s">
        <v>60</v>
      </c>
      <c r="F75" s="4" t="s">
        <v>60</v>
      </c>
      <c r="G75" s="11"/>
    </row>
    <row r="76" spans="1:8" ht="64.5" thickBot="1">
      <c r="A76" s="15" t="s">
        <v>68</v>
      </c>
      <c r="B76" s="11" t="s">
        <v>85</v>
      </c>
      <c r="C76" s="11" t="s">
        <v>674</v>
      </c>
      <c r="D76" s="11"/>
      <c r="E76" s="4" t="s">
        <v>60</v>
      </c>
      <c r="F76" s="4" t="s">
        <v>60</v>
      </c>
      <c r="G76" s="11"/>
    </row>
    <row r="77" spans="1:8" ht="77.25" thickBot="1">
      <c r="A77" s="16" t="s">
        <v>70</v>
      </c>
      <c r="B77" s="11" t="s">
        <v>86</v>
      </c>
      <c r="C77" s="11" t="s">
        <v>673</v>
      </c>
      <c r="D77" s="11"/>
      <c r="E77" s="4" t="s">
        <v>60</v>
      </c>
      <c r="F77" s="4" t="s">
        <v>60</v>
      </c>
      <c r="G77" s="11"/>
    </row>
    <row r="78" spans="1:8" ht="39" thickBot="1">
      <c r="A78" s="16" t="s">
        <v>70</v>
      </c>
      <c r="B78" s="11" t="s">
        <v>87</v>
      </c>
      <c r="C78" s="11" t="s">
        <v>88</v>
      </c>
      <c r="D78" s="11"/>
      <c r="E78" s="4" t="s">
        <v>60</v>
      </c>
      <c r="F78" s="4" t="s">
        <v>60</v>
      </c>
      <c r="G78" s="11"/>
    </row>
    <row r="79" spans="1:8" ht="51.75" thickBot="1">
      <c r="A79" s="16" t="s">
        <v>70</v>
      </c>
      <c r="B79" s="11" t="s">
        <v>89</v>
      </c>
      <c r="C79" s="11" t="s">
        <v>672</v>
      </c>
      <c r="D79" s="11"/>
      <c r="E79" s="4" t="s">
        <v>60</v>
      </c>
      <c r="F79" s="4" t="s">
        <v>60</v>
      </c>
      <c r="G79" s="11"/>
    </row>
    <row r="80" spans="1:8" ht="64.5" thickBot="1">
      <c r="A80" s="18" t="s">
        <v>80</v>
      </c>
      <c r="B80" s="11" t="s">
        <v>90</v>
      </c>
      <c r="C80" s="11" t="s">
        <v>671</v>
      </c>
      <c r="D80" s="11"/>
      <c r="E80" s="4" t="s">
        <v>60</v>
      </c>
      <c r="F80" s="4" t="s">
        <v>60</v>
      </c>
      <c r="G80" s="11"/>
    </row>
    <row r="81" spans="1:8" ht="16.5" thickBot="1">
      <c r="A81" s="18" t="s">
        <v>80</v>
      </c>
      <c r="B81" s="11" t="s">
        <v>91</v>
      </c>
      <c r="C81" s="11" t="s">
        <v>92</v>
      </c>
      <c r="D81" s="11"/>
      <c r="E81" s="4" t="s">
        <v>60</v>
      </c>
      <c r="F81" s="4" t="s">
        <v>60</v>
      </c>
      <c r="G81" s="11"/>
    </row>
    <row r="82" spans="1:8" ht="39" thickBot="1">
      <c r="A82" s="18" t="s">
        <v>80</v>
      </c>
      <c r="B82" s="11" t="s">
        <v>93</v>
      </c>
      <c r="C82" s="11" t="s">
        <v>670</v>
      </c>
      <c r="D82" s="11"/>
      <c r="E82" s="4" t="s">
        <v>60</v>
      </c>
      <c r="F82" s="4" t="s">
        <v>60</v>
      </c>
      <c r="G82" s="11"/>
    </row>
    <row r="83" spans="1:8" ht="90" thickBot="1">
      <c r="A83" s="18" t="s">
        <v>80</v>
      </c>
      <c r="B83" s="11" t="s">
        <v>94</v>
      </c>
      <c r="C83" s="11" t="s">
        <v>95</v>
      </c>
      <c r="D83" s="11"/>
      <c r="E83" s="4" t="s">
        <v>56</v>
      </c>
      <c r="F83" s="4" t="s">
        <v>56</v>
      </c>
      <c r="G83" s="11"/>
    </row>
    <row r="84" spans="1:8" ht="14.1" customHeight="1" thickBot="1">
      <c r="A84" s="241" t="s">
        <v>97</v>
      </c>
      <c r="B84" s="243"/>
      <c r="C84" s="4" t="s">
        <v>65</v>
      </c>
      <c r="D84" s="4" t="s">
        <v>472</v>
      </c>
      <c r="E84" s="4" t="s">
        <v>66</v>
      </c>
      <c r="F84" s="4" t="s">
        <v>67</v>
      </c>
      <c r="G84" s="4" t="s">
        <v>473</v>
      </c>
      <c r="H84" s="9" t="s">
        <v>988</v>
      </c>
    </row>
    <row r="85" spans="1:8" ht="26.25" thickBot="1">
      <c r="A85" s="15" t="s">
        <v>68</v>
      </c>
      <c r="B85" s="11" t="s">
        <v>669</v>
      </c>
      <c r="C85" s="11" t="s">
        <v>668</v>
      </c>
      <c r="D85" s="11"/>
      <c r="E85" s="4" t="s">
        <v>60</v>
      </c>
      <c r="F85" s="4" t="s">
        <v>60</v>
      </c>
      <c r="G85" s="11"/>
    </row>
    <row r="86" spans="1:8" ht="39" thickBot="1">
      <c r="A86" s="16" t="s">
        <v>70</v>
      </c>
      <c r="B86" s="11" t="s">
        <v>100</v>
      </c>
      <c r="C86" s="11" t="s">
        <v>667</v>
      </c>
      <c r="D86" s="11"/>
      <c r="E86" s="4" t="s">
        <v>63</v>
      </c>
      <c r="F86" s="4" t="s">
        <v>63</v>
      </c>
      <c r="G86" s="148" t="s">
        <v>992</v>
      </c>
    </row>
    <row r="87" spans="1:8" ht="77.25" thickBot="1">
      <c r="A87" s="16" t="s">
        <v>70</v>
      </c>
      <c r="B87" s="11" t="s">
        <v>98</v>
      </c>
      <c r="C87" s="11" t="s">
        <v>666</v>
      </c>
      <c r="D87" s="11"/>
      <c r="E87" s="147" t="s">
        <v>60</v>
      </c>
      <c r="F87" s="147" t="s">
        <v>60</v>
      </c>
      <c r="G87" s="11"/>
    </row>
    <row r="88" spans="1:8" ht="77.25" thickBot="1">
      <c r="A88" s="18" t="s">
        <v>80</v>
      </c>
      <c r="B88" s="11" t="s">
        <v>99</v>
      </c>
      <c r="C88" s="11" t="s">
        <v>665</v>
      </c>
      <c r="D88" s="11"/>
      <c r="E88" s="4" t="s">
        <v>62</v>
      </c>
      <c r="F88" s="4" t="s">
        <v>63</v>
      </c>
      <c r="G88" s="11"/>
    </row>
    <row r="89" spans="1:8" ht="26.25" thickBot="1">
      <c r="A89" s="18" t="s">
        <v>80</v>
      </c>
      <c r="B89" s="11" t="s">
        <v>101</v>
      </c>
      <c r="C89" s="11" t="s">
        <v>102</v>
      </c>
      <c r="D89" s="11"/>
      <c r="E89" s="4" t="s">
        <v>62</v>
      </c>
      <c r="F89" s="4" t="s">
        <v>63</v>
      </c>
      <c r="G89" s="11"/>
    </row>
    <row r="90" spans="1:8" ht="51.75" thickBot="1">
      <c r="A90" s="18" t="s">
        <v>80</v>
      </c>
      <c r="B90" s="11" t="s">
        <v>105</v>
      </c>
      <c r="C90" s="11" t="s">
        <v>507</v>
      </c>
      <c r="D90" s="11"/>
      <c r="E90" s="4" t="s">
        <v>60</v>
      </c>
      <c r="F90" s="4" t="s">
        <v>60</v>
      </c>
      <c r="G90" s="11"/>
    </row>
    <row r="91" spans="1:8" ht="26.25" thickBot="1">
      <c r="A91" s="17" t="s">
        <v>72</v>
      </c>
      <c r="B91" s="11" t="s">
        <v>103</v>
      </c>
      <c r="C91" s="11" t="s">
        <v>104</v>
      </c>
      <c r="D91" s="11"/>
      <c r="E91" s="4" t="s">
        <v>62</v>
      </c>
      <c r="F91" s="4" t="s">
        <v>63</v>
      </c>
      <c r="G91" s="11"/>
    </row>
    <row r="92" spans="1:8" ht="14.1" customHeight="1" thickBot="1">
      <c r="A92" s="241" t="s">
        <v>106</v>
      </c>
      <c r="B92" s="243"/>
      <c r="C92" s="4" t="s">
        <v>65</v>
      </c>
      <c r="D92" s="4" t="s">
        <v>472</v>
      </c>
      <c r="E92" s="4" t="s">
        <v>66</v>
      </c>
      <c r="F92" s="4" t="s">
        <v>67</v>
      </c>
      <c r="G92" s="4" t="s">
        <v>473</v>
      </c>
      <c r="H92" s="9" t="s">
        <v>988</v>
      </c>
    </row>
    <row r="93" spans="1:8" ht="39" thickBot="1">
      <c r="A93" s="15" t="s">
        <v>68</v>
      </c>
      <c r="B93" s="11" t="s">
        <v>107</v>
      </c>
      <c r="C93" s="11" t="s">
        <v>108</v>
      </c>
      <c r="D93" s="11"/>
      <c r="E93" s="4" t="s">
        <v>60</v>
      </c>
      <c r="F93" s="4" t="s">
        <v>60</v>
      </c>
      <c r="G93" s="11"/>
    </row>
    <row r="94" spans="1:8" ht="26.25" thickBot="1">
      <c r="A94" s="16" t="s">
        <v>70</v>
      </c>
      <c r="B94" s="11" t="s">
        <v>109</v>
      </c>
      <c r="C94" s="11" t="s">
        <v>110</v>
      </c>
      <c r="D94" s="11"/>
      <c r="E94" s="4" t="s">
        <v>60</v>
      </c>
      <c r="F94" s="4" t="s">
        <v>60</v>
      </c>
      <c r="G94" s="11"/>
    </row>
    <row r="95" spans="1:8" ht="16.5" thickBot="1">
      <c r="A95" s="18" t="s">
        <v>80</v>
      </c>
      <c r="B95" s="11" t="s">
        <v>111</v>
      </c>
      <c r="C95" s="148" t="s">
        <v>664</v>
      </c>
      <c r="D95" s="11"/>
      <c r="E95" s="4" t="s">
        <v>56</v>
      </c>
      <c r="F95" s="4" t="s">
        <v>56</v>
      </c>
      <c r="G95" s="11"/>
    </row>
    <row r="96" spans="1:8" ht="16.5" thickBot="1">
      <c r="A96" s="17" t="s">
        <v>469</v>
      </c>
      <c r="B96" s="11" t="s">
        <v>112</v>
      </c>
      <c r="C96" s="11" t="s">
        <v>663</v>
      </c>
      <c r="D96" s="11"/>
      <c r="E96" s="4" t="s">
        <v>56</v>
      </c>
      <c r="F96" s="4" t="s">
        <v>56</v>
      </c>
      <c r="G96" s="11"/>
    </row>
    <row r="97" spans="1:8" ht="14.1" customHeight="1" thickBot="1">
      <c r="A97" s="241" t="s">
        <v>113</v>
      </c>
      <c r="B97" s="243"/>
      <c r="C97" s="4" t="s">
        <v>65</v>
      </c>
      <c r="D97" s="4" t="s">
        <v>472</v>
      </c>
      <c r="E97" s="4" t="s">
        <v>66</v>
      </c>
      <c r="F97" s="4" t="s">
        <v>67</v>
      </c>
      <c r="G97" s="4" t="s">
        <v>473</v>
      </c>
      <c r="H97" s="9" t="s">
        <v>988</v>
      </c>
    </row>
    <row r="98" spans="1:8" ht="26.25" thickBot="1">
      <c r="A98" s="16" t="s">
        <v>70</v>
      </c>
      <c r="B98" s="11" t="s">
        <v>114</v>
      </c>
      <c r="C98" s="11" t="s">
        <v>115</v>
      </c>
      <c r="D98" s="11"/>
      <c r="E98" s="4" t="s">
        <v>60</v>
      </c>
      <c r="F98" s="4" t="s">
        <v>60</v>
      </c>
      <c r="G98" s="11"/>
    </row>
    <row r="99" spans="1:8" ht="16.5" thickBot="1">
      <c r="A99" s="16" t="s">
        <v>70</v>
      </c>
      <c r="B99" s="11" t="s">
        <v>116</v>
      </c>
      <c r="C99" s="11" t="s">
        <v>117</v>
      </c>
      <c r="D99" s="11"/>
      <c r="E99" s="4" t="s">
        <v>60</v>
      </c>
      <c r="F99" s="4" t="s">
        <v>60</v>
      </c>
      <c r="G99" s="11"/>
    </row>
    <row r="100" spans="1:8" ht="26.25" thickBot="1">
      <c r="A100" s="16" t="s">
        <v>70</v>
      </c>
      <c r="B100" s="11" t="s">
        <v>118</v>
      </c>
      <c r="C100" s="148" t="s">
        <v>662</v>
      </c>
      <c r="D100" s="148" t="s">
        <v>993</v>
      </c>
      <c r="E100" s="4" t="s">
        <v>56</v>
      </c>
      <c r="F100" s="4" t="s">
        <v>56</v>
      </c>
      <c r="G100" s="148" t="s">
        <v>994</v>
      </c>
    </row>
    <row r="101" spans="1:8" ht="39" thickBot="1">
      <c r="A101" s="27" t="s">
        <v>80</v>
      </c>
      <c r="B101" s="11" t="s">
        <v>119</v>
      </c>
      <c r="C101" s="11" t="s">
        <v>120</v>
      </c>
      <c r="D101" s="11"/>
      <c r="E101" s="4" t="s">
        <v>60</v>
      </c>
      <c r="F101" s="4" t="s">
        <v>60</v>
      </c>
      <c r="G101" s="11"/>
    </row>
    <row r="102" spans="1:8" ht="51.75" thickBot="1">
      <c r="A102" s="27" t="s">
        <v>80</v>
      </c>
      <c r="B102" s="11" t="s">
        <v>121</v>
      </c>
      <c r="C102" s="11" t="s">
        <v>661</v>
      </c>
      <c r="D102" s="11"/>
      <c r="E102" s="4" t="s">
        <v>60</v>
      </c>
      <c r="F102" s="4" t="s">
        <v>60</v>
      </c>
      <c r="G102" s="11"/>
    </row>
    <row r="103" spans="1:8" ht="39" thickBot="1">
      <c r="A103" s="27" t="s">
        <v>80</v>
      </c>
      <c r="B103" s="11" t="s">
        <v>122</v>
      </c>
      <c r="C103" s="11" t="s">
        <v>660</v>
      </c>
      <c r="D103" s="11"/>
      <c r="E103" s="4" t="s">
        <v>60</v>
      </c>
      <c r="F103" s="4" t="s">
        <v>60</v>
      </c>
      <c r="G103" s="11"/>
    </row>
    <row r="104" spans="1:8" ht="51.75" thickBot="1">
      <c r="A104" s="27" t="s">
        <v>80</v>
      </c>
      <c r="B104" s="11" t="s">
        <v>123</v>
      </c>
      <c r="C104" s="11" t="s">
        <v>659</v>
      </c>
      <c r="D104" s="11"/>
      <c r="E104" s="4" t="s">
        <v>60</v>
      </c>
      <c r="F104" s="4" t="s">
        <v>60</v>
      </c>
      <c r="G104" s="11"/>
    </row>
    <row r="105" spans="1:8" ht="51.75" thickBot="1">
      <c r="A105" s="27" t="s">
        <v>80</v>
      </c>
      <c r="B105" s="11" t="s">
        <v>125</v>
      </c>
      <c r="C105" s="11" t="s">
        <v>656</v>
      </c>
      <c r="D105" s="11"/>
      <c r="E105" s="4" t="s">
        <v>56</v>
      </c>
      <c r="F105" s="4" t="s">
        <v>56</v>
      </c>
      <c r="G105" s="11"/>
    </row>
    <row r="106" spans="1:8" ht="51.75" thickBot="1">
      <c r="A106" s="17" t="s">
        <v>72</v>
      </c>
      <c r="B106" s="11" t="s">
        <v>124</v>
      </c>
      <c r="C106" s="11" t="s">
        <v>655</v>
      </c>
      <c r="D106" s="11"/>
      <c r="E106" s="4" t="s">
        <v>56</v>
      </c>
      <c r="F106" s="4" t="s">
        <v>56</v>
      </c>
      <c r="G106" s="11"/>
    </row>
    <row r="107" spans="1:8" ht="14.1" customHeight="1" thickBot="1">
      <c r="A107" s="241" t="s">
        <v>126</v>
      </c>
      <c r="B107" s="243"/>
      <c r="C107" s="4" t="s">
        <v>65</v>
      </c>
      <c r="D107" s="4" t="s">
        <v>472</v>
      </c>
      <c r="E107" s="4" t="s">
        <v>66</v>
      </c>
      <c r="F107" s="4" t="s">
        <v>67</v>
      </c>
      <c r="G107" s="4" t="s">
        <v>473</v>
      </c>
      <c r="H107" s="9" t="s">
        <v>988</v>
      </c>
    </row>
    <row r="108" spans="1:8" ht="16.5" thickBot="1">
      <c r="A108" s="15" t="s">
        <v>70</v>
      </c>
      <c r="B108" s="11" t="s">
        <v>127</v>
      </c>
      <c r="C108" s="11" t="s">
        <v>654</v>
      </c>
      <c r="D108" s="11"/>
      <c r="E108" s="147" t="s">
        <v>60</v>
      </c>
      <c r="F108" s="4" t="s">
        <v>60</v>
      </c>
      <c r="G108" s="11"/>
    </row>
    <row r="109" spans="1:8" ht="16.5" thickBot="1">
      <c r="A109" s="16" t="s">
        <v>80</v>
      </c>
      <c r="B109" s="11" t="s">
        <v>128</v>
      </c>
      <c r="C109" s="11" t="s">
        <v>653</v>
      </c>
      <c r="D109" s="11"/>
      <c r="E109" s="4" t="s">
        <v>60</v>
      </c>
      <c r="F109" s="4" t="s">
        <v>60</v>
      </c>
      <c r="G109" s="11"/>
    </row>
    <row r="110" spans="1:8" ht="26.25" thickBot="1">
      <c r="A110" s="16" t="s">
        <v>80</v>
      </c>
      <c r="B110" s="11" t="s">
        <v>129</v>
      </c>
      <c r="C110" s="11" t="s">
        <v>130</v>
      </c>
      <c r="D110" s="11"/>
      <c r="E110" s="4" t="s">
        <v>60</v>
      </c>
      <c r="F110" s="4" t="s">
        <v>60</v>
      </c>
      <c r="G110" s="11"/>
    </row>
    <row r="111" spans="1:8" ht="26.25" thickBot="1">
      <c r="A111" s="18" t="s">
        <v>80</v>
      </c>
      <c r="B111" s="11" t="s">
        <v>131</v>
      </c>
      <c r="C111" s="11" t="s">
        <v>132</v>
      </c>
      <c r="D111" s="11"/>
      <c r="E111" s="4" t="s">
        <v>60</v>
      </c>
      <c r="F111" s="4" t="s">
        <v>60</v>
      </c>
      <c r="G111" s="11"/>
    </row>
    <row r="112" spans="1:8" ht="14.1" customHeight="1" thickBot="1">
      <c r="A112" s="241" t="s">
        <v>481</v>
      </c>
      <c r="B112" s="243"/>
      <c r="C112" s="4" t="s">
        <v>65</v>
      </c>
      <c r="D112" s="4" t="s">
        <v>472</v>
      </c>
      <c r="E112" s="4" t="s">
        <v>66</v>
      </c>
      <c r="F112" s="4" t="s">
        <v>67</v>
      </c>
      <c r="G112" s="4" t="s">
        <v>473</v>
      </c>
      <c r="H112" s="9" t="s">
        <v>988</v>
      </c>
    </row>
    <row r="113" spans="1:8" ht="128.25" thickBot="1">
      <c r="A113" s="16" t="s">
        <v>70</v>
      </c>
      <c r="B113" s="11" t="s">
        <v>136</v>
      </c>
      <c r="C113" s="11" t="s">
        <v>652</v>
      </c>
      <c r="D113" s="11"/>
      <c r="E113" s="4" t="s">
        <v>56</v>
      </c>
      <c r="F113" s="4" t="s">
        <v>56</v>
      </c>
      <c r="G113" s="11"/>
    </row>
    <row r="114" spans="1:8" ht="26.25" thickBot="1">
      <c r="A114" s="18" t="s">
        <v>80</v>
      </c>
      <c r="B114" s="11" t="s">
        <v>428</v>
      </c>
      <c r="C114" s="11" t="s">
        <v>650</v>
      </c>
      <c r="D114" s="11"/>
      <c r="E114" s="4" t="s">
        <v>56</v>
      </c>
      <c r="F114" s="4" t="s">
        <v>56</v>
      </c>
      <c r="G114" s="11"/>
    </row>
    <row r="115" spans="1:8" ht="26.25" thickBot="1">
      <c r="A115" s="17" t="s">
        <v>72</v>
      </c>
      <c r="B115" s="11" t="s">
        <v>474</v>
      </c>
      <c r="C115" s="11" t="s">
        <v>482</v>
      </c>
      <c r="D115" s="11"/>
      <c r="E115" s="4" t="s">
        <v>56</v>
      </c>
      <c r="F115" s="4" t="s">
        <v>56</v>
      </c>
      <c r="G115" s="11"/>
    </row>
    <row r="116" spans="1:8" ht="26.25" thickBot="1">
      <c r="A116" s="19" t="s">
        <v>96</v>
      </c>
      <c r="B116" s="11" t="s">
        <v>140</v>
      </c>
      <c r="C116" s="11" t="s">
        <v>483</v>
      </c>
      <c r="D116" s="11"/>
      <c r="E116" s="4" t="s">
        <v>56</v>
      </c>
      <c r="F116" s="4" t="s">
        <v>56</v>
      </c>
      <c r="G116" s="11"/>
    </row>
    <row r="117" spans="1:8" ht="26.25" thickBot="1">
      <c r="A117" s="17" t="s">
        <v>469</v>
      </c>
      <c r="B117" s="11" t="s">
        <v>475</v>
      </c>
      <c r="C117" s="11" t="s">
        <v>484</v>
      </c>
      <c r="D117" s="11"/>
      <c r="E117" s="4" t="s">
        <v>56</v>
      </c>
      <c r="F117" s="4" t="s">
        <v>56</v>
      </c>
      <c r="G117" s="11"/>
    </row>
    <row r="118" spans="1:8" ht="14.1" customHeight="1" thickBot="1">
      <c r="A118" s="241" t="s">
        <v>146</v>
      </c>
      <c r="B118" s="243"/>
      <c r="C118" s="4" t="s">
        <v>65</v>
      </c>
      <c r="D118" s="4" t="s">
        <v>472</v>
      </c>
      <c r="E118" s="4" t="s">
        <v>66</v>
      </c>
      <c r="F118" s="4" t="s">
        <v>67</v>
      </c>
      <c r="G118" s="4" t="s">
        <v>473</v>
      </c>
      <c r="H118" s="9" t="s">
        <v>988</v>
      </c>
    </row>
    <row r="119" spans="1:8" ht="51.75" thickBot="1">
      <c r="A119" s="15" t="s">
        <v>68</v>
      </c>
      <c r="B119" s="11" t="s">
        <v>147</v>
      </c>
      <c r="C119" s="11" t="s">
        <v>505</v>
      </c>
      <c r="D119" s="11"/>
      <c r="E119" s="4" t="s">
        <v>56</v>
      </c>
      <c r="F119" s="4" t="s">
        <v>56</v>
      </c>
      <c r="G119" s="148" t="s">
        <v>996</v>
      </c>
    </row>
    <row r="120" spans="1:8" ht="16.5" thickBot="1">
      <c r="A120" s="15" t="s">
        <v>70</v>
      </c>
      <c r="B120" s="11" t="s">
        <v>148</v>
      </c>
      <c r="C120" s="11" t="s">
        <v>149</v>
      </c>
      <c r="D120" s="11"/>
      <c r="E120" s="4" t="s">
        <v>56</v>
      </c>
      <c r="F120" s="4" t="s">
        <v>56</v>
      </c>
      <c r="G120" s="11"/>
    </row>
    <row r="121" spans="1:8" ht="111.95" customHeight="1" thickBot="1">
      <c r="A121" s="16" t="s">
        <v>80</v>
      </c>
      <c r="B121" s="11" t="s">
        <v>150</v>
      </c>
      <c r="C121" s="11" t="s">
        <v>649</v>
      </c>
      <c r="D121" s="11"/>
      <c r="E121" s="4" t="s">
        <v>56</v>
      </c>
      <c r="F121" s="4" t="s">
        <v>56</v>
      </c>
      <c r="G121" s="11"/>
    </row>
    <row r="122" spans="1:8" ht="14.1" customHeight="1" thickBot="1">
      <c r="A122" s="241" t="s">
        <v>141</v>
      </c>
      <c r="B122" s="243"/>
      <c r="C122" s="4" t="s">
        <v>65</v>
      </c>
      <c r="D122" s="4" t="s">
        <v>472</v>
      </c>
      <c r="E122" s="4" t="s">
        <v>66</v>
      </c>
      <c r="F122" s="4" t="s">
        <v>67</v>
      </c>
      <c r="G122" s="4" t="s">
        <v>473</v>
      </c>
      <c r="H122" s="9" t="s">
        <v>988</v>
      </c>
    </row>
    <row r="123" spans="1:8" ht="64.5" thickBot="1">
      <c r="A123" s="16" t="s">
        <v>70</v>
      </c>
      <c r="B123" s="11" t="s">
        <v>142</v>
      </c>
      <c r="C123" s="11" t="s">
        <v>143</v>
      </c>
      <c r="D123" s="11"/>
      <c r="E123" s="4" t="s">
        <v>56</v>
      </c>
      <c r="F123" s="4" t="s">
        <v>56</v>
      </c>
      <c r="G123" s="148" t="s">
        <v>996</v>
      </c>
    </row>
    <row r="124" spans="1:8" ht="39" thickBot="1">
      <c r="A124" s="18" t="s">
        <v>80</v>
      </c>
      <c r="B124" s="11" t="s">
        <v>144</v>
      </c>
      <c r="C124" s="11" t="s">
        <v>145</v>
      </c>
      <c r="D124" s="11"/>
      <c r="E124" s="4" t="s">
        <v>56</v>
      </c>
      <c r="F124" s="4" t="s">
        <v>56</v>
      </c>
      <c r="G124" s="11"/>
    </row>
    <row r="125" spans="1:8" ht="14.1" customHeight="1" thickBot="1">
      <c r="A125" s="241" t="s">
        <v>133</v>
      </c>
      <c r="B125" s="243"/>
      <c r="C125" s="4" t="s">
        <v>65</v>
      </c>
      <c r="D125" s="4" t="s">
        <v>472</v>
      </c>
      <c r="E125" s="4" t="s">
        <v>66</v>
      </c>
      <c r="F125" s="4" t="s">
        <v>67</v>
      </c>
      <c r="G125" s="4" t="s">
        <v>473</v>
      </c>
      <c r="H125" s="9" t="s">
        <v>988</v>
      </c>
    </row>
    <row r="126" spans="1:8" ht="26.25" thickBot="1">
      <c r="A126" s="15" t="s">
        <v>68</v>
      </c>
      <c r="B126" s="11" t="s">
        <v>134</v>
      </c>
      <c r="C126" s="11" t="s">
        <v>135</v>
      </c>
      <c r="D126" s="11"/>
      <c r="E126" s="4" t="s">
        <v>56</v>
      </c>
      <c r="F126" s="4" t="s">
        <v>56</v>
      </c>
      <c r="G126" s="148" t="s">
        <v>996</v>
      </c>
    </row>
    <row r="127" spans="1:8" ht="51.75" thickBot="1">
      <c r="A127" s="16" t="s">
        <v>70</v>
      </c>
      <c r="B127" s="11" t="s">
        <v>69</v>
      </c>
      <c r="C127" s="11" t="s">
        <v>504</v>
      </c>
      <c r="D127" s="11"/>
      <c r="E127" s="4" t="s">
        <v>56</v>
      </c>
      <c r="F127" s="4" t="s">
        <v>56</v>
      </c>
      <c r="G127" s="11"/>
    </row>
    <row r="128" spans="1:8" ht="51.75" thickBot="1">
      <c r="A128" s="27" t="s">
        <v>80</v>
      </c>
      <c r="B128" s="11" t="s">
        <v>71</v>
      </c>
      <c r="C128" s="11" t="s">
        <v>426</v>
      </c>
      <c r="D128" s="11"/>
      <c r="E128" s="4" t="s">
        <v>56</v>
      </c>
      <c r="F128" s="4" t="s">
        <v>56</v>
      </c>
      <c r="G128" s="11"/>
    </row>
    <row r="129" spans="1:8" ht="39" thickBot="1">
      <c r="A129" s="27" t="s">
        <v>80</v>
      </c>
      <c r="B129" s="11" t="s">
        <v>137</v>
      </c>
      <c r="C129" s="11" t="s">
        <v>651</v>
      </c>
      <c r="D129" s="11"/>
      <c r="E129" s="4" t="s">
        <v>56</v>
      </c>
      <c r="F129" s="4" t="s">
        <v>56</v>
      </c>
      <c r="G129" s="11"/>
    </row>
    <row r="130" spans="1:8" ht="26.25" thickBot="1">
      <c r="A130" s="17" t="s">
        <v>72</v>
      </c>
      <c r="B130" s="11" t="s">
        <v>657</v>
      </c>
      <c r="C130" s="11" t="s">
        <v>658</v>
      </c>
      <c r="D130" s="11"/>
      <c r="E130" s="4" t="s">
        <v>56</v>
      </c>
      <c r="F130" s="4" t="s">
        <v>56</v>
      </c>
      <c r="G130" s="11"/>
    </row>
    <row r="131" spans="1:8" ht="26.25" thickBot="1">
      <c r="A131" s="17" t="s">
        <v>72</v>
      </c>
      <c r="B131" s="11" t="s">
        <v>138</v>
      </c>
      <c r="C131" s="11" t="s">
        <v>139</v>
      </c>
      <c r="D131" s="11"/>
      <c r="E131" s="4" t="s">
        <v>60</v>
      </c>
      <c r="F131" s="4" t="s">
        <v>60</v>
      </c>
      <c r="G131" s="11"/>
    </row>
    <row r="132" spans="1:8" ht="14.1" customHeight="1" thickBot="1">
      <c r="A132" s="241" t="s">
        <v>151</v>
      </c>
      <c r="B132" s="243"/>
      <c r="C132" s="4" t="s">
        <v>440</v>
      </c>
      <c r="D132" s="4" t="s">
        <v>472</v>
      </c>
      <c r="E132" s="4" t="s">
        <v>66</v>
      </c>
      <c r="F132" s="4" t="s">
        <v>67</v>
      </c>
      <c r="G132" s="4" t="s">
        <v>473</v>
      </c>
      <c r="H132" s="9" t="s">
        <v>988</v>
      </c>
    </row>
    <row r="133" spans="1:8" ht="16.5" thickBot="1">
      <c r="A133" s="15" t="s">
        <v>68</v>
      </c>
      <c r="B133" s="11" t="s">
        <v>152</v>
      </c>
      <c r="C133" s="11" t="s">
        <v>648</v>
      </c>
      <c r="D133" s="11"/>
      <c r="E133" s="4" t="s">
        <v>62</v>
      </c>
      <c r="F133" s="4" t="s">
        <v>63</v>
      </c>
      <c r="G133" s="148" t="s">
        <v>995</v>
      </c>
    </row>
    <row r="134" spans="1:8" ht="16.5" thickBot="1">
      <c r="A134" s="16" t="s">
        <v>70</v>
      </c>
      <c r="B134" s="11" t="s">
        <v>153</v>
      </c>
      <c r="C134" s="11" t="s">
        <v>647</v>
      </c>
      <c r="D134" s="11"/>
      <c r="E134" s="4" t="s">
        <v>62</v>
      </c>
      <c r="F134" s="4" t="s">
        <v>63</v>
      </c>
      <c r="G134" s="11"/>
    </row>
    <row r="135" spans="1:8" ht="16.5" thickBot="1">
      <c r="A135" s="18" t="s">
        <v>80</v>
      </c>
      <c r="B135" s="11" t="s">
        <v>154</v>
      </c>
      <c r="C135" s="11" t="s">
        <v>646</v>
      </c>
      <c r="D135" s="11"/>
      <c r="E135" s="4" t="s">
        <v>62</v>
      </c>
      <c r="F135" s="4" t="s">
        <v>63</v>
      </c>
      <c r="G135" s="11"/>
    </row>
    <row r="136" spans="1:8" ht="26.25" thickBot="1">
      <c r="A136" s="17" t="s">
        <v>72</v>
      </c>
      <c r="B136" s="11" t="s">
        <v>155</v>
      </c>
      <c r="C136" s="11" t="s">
        <v>645</v>
      </c>
      <c r="D136" s="11"/>
      <c r="E136" s="4" t="s">
        <v>62</v>
      </c>
      <c r="F136" s="4" t="s">
        <v>63</v>
      </c>
      <c r="G136" s="11"/>
    </row>
    <row r="137" spans="1:8" ht="26.25" thickBot="1">
      <c r="A137" s="19" t="s">
        <v>96</v>
      </c>
      <c r="B137" s="11" t="s">
        <v>156</v>
      </c>
      <c r="C137" s="11" t="s">
        <v>644</v>
      </c>
      <c r="D137" s="11"/>
      <c r="E137" s="4" t="s">
        <v>62</v>
      </c>
      <c r="F137" s="4" t="s">
        <v>63</v>
      </c>
      <c r="G137" s="11"/>
    </row>
  </sheetData>
  <mergeCells count="19">
    <mergeCell ref="A132:B132"/>
    <mergeCell ref="A84:B84"/>
    <mergeCell ref="A92:B92"/>
    <mergeCell ref="A97:B97"/>
    <mergeCell ref="A107:B107"/>
    <mergeCell ref="A125:B125"/>
    <mergeCell ref="A112:B112"/>
    <mergeCell ref="A10:B10"/>
    <mergeCell ref="A74:B74"/>
    <mergeCell ref="C2:D9"/>
    <mergeCell ref="A122:B122"/>
    <mergeCell ref="A8:B8"/>
    <mergeCell ref="A9:B9"/>
    <mergeCell ref="A118:B118"/>
    <mergeCell ref="A65:B65"/>
    <mergeCell ref="A58:B58"/>
    <mergeCell ref="A36:B36"/>
    <mergeCell ref="A47:B47"/>
    <mergeCell ref="A17:B17"/>
  </mergeCells>
  <conditionalFormatting sqref="A18:A19 A73:A78 A80:A87 A97 A91:A94 A107:A111 A118:A126 A132:A262 A65:A71 A11">
    <cfRule type="beginsWith" dxfId="5195" priority="3760" stopIfTrue="1" operator="beginsWith" text="Exceptional">
      <formula>LEFT(A11,LEN("Exceptional"))="Exceptional"</formula>
    </cfRule>
    <cfRule type="beginsWith" dxfId="5194" priority="3761" stopIfTrue="1" operator="beginsWith" text="Professional">
      <formula>LEFT(A11,LEN("Professional"))="Professional"</formula>
    </cfRule>
    <cfRule type="beginsWith" dxfId="5193" priority="3762" stopIfTrue="1" operator="beginsWith" text="Advanced">
      <formula>LEFT(A11,LEN("Advanced"))="Advanced"</formula>
    </cfRule>
    <cfRule type="beginsWith" dxfId="5192" priority="3763" stopIfTrue="1" operator="beginsWith" text="Intermediate">
      <formula>LEFT(A11,LEN("Intermediate"))="Intermediate"</formula>
    </cfRule>
    <cfRule type="beginsWith" dxfId="5191" priority="3764" stopIfTrue="1" operator="beginsWith" text="Basic">
      <formula>LEFT(A11,LEN("Basic"))="Basic"</formula>
    </cfRule>
    <cfRule type="beginsWith" dxfId="5190" priority="3765" stopIfTrue="1" operator="beginsWith" text="Required">
      <formula>LEFT(A11,LEN("Required"))="Required"</formula>
    </cfRule>
    <cfRule type="notContainsBlanks" dxfId="5189" priority="3766" stopIfTrue="1">
      <formula>LEN(TRIM(A11))&gt;0</formula>
    </cfRule>
  </conditionalFormatting>
  <conditionalFormatting sqref="E10 E74 E84 E92 E97 E107 E125 E122 E118 E132 F88:F89 F91 E138:F262 F93:F96 F108:F111 F133:F137 F126:F130 F123:F124 F119:F121 F100:F106 F83">
    <cfRule type="beginsWith" dxfId="5188" priority="3752" stopIfTrue="1" operator="beginsWith" text="Not Applicable">
      <formula>LEFT(E10,LEN("Not Applicable"))="Not Applicable"</formula>
    </cfRule>
    <cfRule type="beginsWith" dxfId="5187" priority="3753" stopIfTrue="1" operator="beginsWith" text="Waived">
      <formula>LEFT(E10,LEN("Waived"))="Waived"</formula>
    </cfRule>
    <cfRule type="beginsWith" dxfId="5186" priority="3755" stopIfTrue="1" operator="beginsWith" text="Pre-Passed">
      <formula>LEFT(E10,LEN("Pre-Passed"))="Pre-Passed"</formula>
    </cfRule>
    <cfRule type="beginsWith" dxfId="5185" priority="3756" stopIfTrue="1" operator="beginsWith" text="Completed">
      <formula>LEFT(E10,LEN("Completed"))="Completed"</formula>
    </cfRule>
    <cfRule type="beginsWith" dxfId="5184" priority="3757" stopIfTrue="1" operator="beginsWith" text="Partial">
      <formula>LEFT(E10,LEN("Partial"))="Partial"</formula>
    </cfRule>
    <cfRule type="beginsWith" dxfId="5183" priority="3758" stopIfTrue="1" operator="beginsWith" text="Missing">
      <formula>LEFT(E10,LEN("Missing"))="Missing"</formula>
    </cfRule>
    <cfRule type="beginsWith" dxfId="5182" priority="3759" stopIfTrue="1" operator="beginsWith" text="Untested">
      <formula>LEFT(E10,LEN("Untested"))="Untested"</formula>
    </cfRule>
    <cfRule type="notContainsBlanks" dxfId="5181" priority="3767" stopIfTrue="1">
      <formula>LEN(TRIM(E10))&gt;0</formula>
    </cfRule>
  </conditionalFormatting>
  <conditionalFormatting sqref="F10">
    <cfRule type="beginsWith" dxfId="5180" priority="3447" stopIfTrue="1" operator="beginsWith" text="Not Applicable">
      <formula>LEFT(F10,LEN("Not Applicable"))="Not Applicable"</formula>
    </cfRule>
    <cfRule type="beginsWith" dxfId="5179" priority="3448" stopIfTrue="1" operator="beginsWith" text="Waived">
      <formula>LEFT(F10,LEN("Waived"))="Waived"</formula>
    </cfRule>
    <cfRule type="beginsWith" dxfId="5178" priority="3449" stopIfTrue="1" operator="beginsWith" text="Pre-Passed">
      <formula>LEFT(F10,LEN("Pre-Passed"))="Pre-Passed"</formula>
    </cfRule>
    <cfRule type="beginsWith" dxfId="5177" priority="3450" stopIfTrue="1" operator="beginsWith" text="Completed">
      <formula>LEFT(F10,LEN("Completed"))="Completed"</formula>
    </cfRule>
    <cfRule type="beginsWith" dxfId="5176" priority="3451" stopIfTrue="1" operator="beginsWith" text="Partial">
      <formula>LEFT(F10,LEN("Partial"))="Partial"</formula>
    </cfRule>
    <cfRule type="beginsWith" dxfId="5175" priority="3452" stopIfTrue="1" operator="beginsWith" text="Missing">
      <formula>LEFT(F10,LEN("Missing"))="Missing"</formula>
    </cfRule>
    <cfRule type="beginsWith" dxfId="5174" priority="3453" stopIfTrue="1" operator="beginsWith" text="Untested">
      <formula>LEFT(F10,LEN("Untested"))="Untested"</formula>
    </cfRule>
    <cfRule type="notContainsBlanks" dxfId="5173" priority="3454" stopIfTrue="1">
      <formula>LEN(TRIM(F10))&gt;0</formula>
    </cfRule>
  </conditionalFormatting>
  <conditionalFormatting sqref="F74">
    <cfRule type="beginsWith" dxfId="5172" priority="3423" stopIfTrue="1" operator="beginsWith" text="Not Applicable">
      <formula>LEFT(F74,LEN("Not Applicable"))="Not Applicable"</formula>
    </cfRule>
    <cfRule type="beginsWith" dxfId="5171" priority="3424" stopIfTrue="1" operator="beginsWith" text="Waived">
      <formula>LEFT(F74,LEN("Waived"))="Waived"</formula>
    </cfRule>
    <cfRule type="beginsWith" dxfId="5170" priority="3425" stopIfTrue="1" operator="beginsWith" text="Pre-Passed">
      <formula>LEFT(F74,LEN("Pre-Passed"))="Pre-Passed"</formula>
    </cfRule>
    <cfRule type="beginsWith" dxfId="5169" priority="3426" stopIfTrue="1" operator="beginsWith" text="Completed">
      <formula>LEFT(F74,LEN("Completed"))="Completed"</formula>
    </cfRule>
    <cfRule type="beginsWith" dxfId="5168" priority="3427" stopIfTrue="1" operator="beginsWith" text="Partial">
      <formula>LEFT(F74,LEN("Partial"))="Partial"</formula>
    </cfRule>
    <cfRule type="beginsWith" dxfId="5167" priority="3428" stopIfTrue="1" operator="beginsWith" text="Missing">
      <formula>LEFT(F74,LEN("Missing"))="Missing"</formula>
    </cfRule>
    <cfRule type="beginsWith" dxfId="5166" priority="3429" stopIfTrue="1" operator="beginsWith" text="Untested">
      <formula>LEFT(F74,LEN("Untested"))="Untested"</formula>
    </cfRule>
    <cfRule type="notContainsBlanks" dxfId="5165" priority="3430" stopIfTrue="1">
      <formula>LEN(TRIM(F74))&gt;0</formula>
    </cfRule>
  </conditionalFormatting>
  <conditionalFormatting sqref="F84">
    <cfRule type="beginsWith" dxfId="5164" priority="3415" stopIfTrue="1" operator="beginsWith" text="Not Applicable">
      <formula>LEFT(F84,LEN("Not Applicable"))="Not Applicable"</formula>
    </cfRule>
    <cfRule type="beginsWith" dxfId="5163" priority="3416" stopIfTrue="1" operator="beginsWith" text="Waived">
      <formula>LEFT(F84,LEN("Waived"))="Waived"</formula>
    </cfRule>
    <cfRule type="beginsWith" dxfId="5162" priority="3417" stopIfTrue="1" operator="beginsWith" text="Pre-Passed">
      <formula>LEFT(F84,LEN("Pre-Passed"))="Pre-Passed"</formula>
    </cfRule>
    <cfRule type="beginsWith" dxfId="5161" priority="3418" stopIfTrue="1" operator="beginsWith" text="Completed">
      <formula>LEFT(F84,LEN("Completed"))="Completed"</formula>
    </cfRule>
    <cfRule type="beginsWith" dxfId="5160" priority="3419" stopIfTrue="1" operator="beginsWith" text="Partial">
      <formula>LEFT(F84,LEN("Partial"))="Partial"</formula>
    </cfRule>
    <cfRule type="beginsWith" dxfId="5159" priority="3420" stopIfTrue="1" operator="beginsWith" text="Missing">
      <formula>LEFT(F84,LEN("Missing"))="Missing"</formula>
    </cfRule>
    <cfRule type="beginsWith" dxfId="5158" priority="3421" stopIfTrue="1" operator="beginsWith" text="Untested">
      <formula>LEFT(F84,LEN("Untested"))="Untested"</formula>
    </cfRule>
    <cfRule type="notContainsBlanks" dxfId="5157" priority="3422" stopIfTrue="1">
      <formula>LEN(TRIM(F84))&gt;0</formula>
    </cfRule>
  </conditionalFormatting>
  <conditionalFormatting sqref="F92">
    <cfRule type="beginsWith" dxfId="5156" priority="3407" stopIfTrue="1" operator="beginsWith" text="Not Applicable">
      <formula>LEFT(F92,LEN("Not Applicable"))="Not Applicable"</formula>
    </cfRule>
    <cfRule type="beginsWith" dxfId="5155" priority="3408" stopIfTrue="1" operator="beginsWith" text="Waived">
      <formula>LEFT(F92,LEN("Waived"))="Waived"</formula>
    </cfRule>
    <cfRule type="beginsWith" dxfId="5154" priority="3409" stopIfTrue="1" operator="beginsWith" text="Pre-Passed">
      <formula>LEFT(F92,LEN("Pre-Passed"))="Pre-Passed"</formula>
    </cfRule>
    <cfRule type="beginsWith" dxfId="5153" priority="3410" stopIfTrue="1" operator="beginsWith" text="Completed">
      <formula>LEFT(F92,LEN("Completed"))="Completed"</formula>
    </cfRule>
    <cfRule type="beginsWith" dxfId="5152" priority="3411" stopIfTrue="1" operator="beginsWith" text="Partial">
      <formula>LEFT(F92,LEN("Partial"))="Partial"</formula>
    </cfRule>
    <cfRule type="beginsWith" dxfId="5151" priority="3412" stopIfTrue="1" operator="beginsWith" text="Missing">
      <formula>LEFT(F92,LEN("Missing"))="Missing"</formula>
    </cfRule>
    <cfRule type="beginsWith" dxfId="5150" priority="3413" stopIfTrue="1" operator="beginsWith" text="Untested">
      <formula>LEFT(F92,LEN("Untested"))="Untested"</formula>
    </cfRule>
    <cfRule type="notContainsBlanks" dxfId="5149" priority="3414" stopIfTrue="1">
      <formula>LEN(TRIM(F92))&gt;0</formula>
    </cfRule>
  </conditionalFormatting>
  <conditionalFormatting sqref="F97">
    <cfRule type="beginsWith" dxfId="5148" priority="3399" stopIfTrue="1" operator="beginsWith" text="Not Applicable">
      <formula>LEFT(F97,LEN("Not Applicable"))="Not Applicable"</formula>
    </cfRule>
    <cfRule type="beginsWith" dxfId="5147" priority="3400" stopIfTrue="1" operator="beginsWith" text="Waived">
      <formula>LEFT(F97,LEN("Waived"))="Waived"</formula>
    </cfRule>
    <cfRule type="beginsWith" dxfId="5146" priority="3401" stopIfTrue="1" operator="beginsWith" text="Pre-Passed">
      <formula>LEFT(F97,LEN("Pre-Passed"))="Pre-Passed"</formula>
    </cfRule>
    <cfRule type="beginsWith" dxfId="5145" priority="3402" stopIfTrue="1" operator="beginsWith" text="Completed">
      <formula>LEFT(F97,LEN("Completed"))="Completed"</formula>
    </cfRule>
    <cfRule type="beginsWith" dxfId="5144" priority="3403" stopIfTrue="1" operator="beginsWith" text="Partial">
      <formula>LEFT(F97,LEN("Partial"))="Partial"</formula>
    </cfRule>
    <cfRule type="beginsWith" dxfId="5143" priority="3404" stopIfTrue="1" operator="beginsWith" text="Missing">
      <formula>LEFT(F97,LEN("Missing"))="Missing"</formula>
    </cfRule>
    <cfRule type="beginsWith" dxfId="5142" priority="3405" stopIfTrue="1" operator="beginsWith" text="Untested">
      <formula>LEFT(F97,LEN("Untested"))="Untested"</formula>
    </cfRule>
    <cfRule type="notContainsBlanks" dxfId="5141" priority="3406" stopIfTrue="1">
      <formula>LEN(TRIM(F97))&gt;0</formula>
    </cfRule>
  </conditionalFormatting>
  <conditionalFormatting sqref="F107">
    <cfRule type="beginsWith" dxfId="5140" priority="3391" stopIfTrue="1" operator="beginsWith" text="Not Applicable">
      <formula>LEFT(F107,LEN("Not Applicable"))="Not Applicable"</formula>
    </cfRule>
    <cfRule type="beginsWith" dxfId="5139" priority="3392" stopIfTrue="1" operator="beginsWith" text="Waived">
      <formula>LEFT(F107,LEN("Waived"))="Waived"</formula>
    </cfRule>
    <cfRule type="beginsWith" dxfId="5138" priority="3393" stopIfTrue="1" operator="beginsWith" text="Pre-Passed">
      <formula>LEFT(F107,LEN("Pre-Passed"))="Pre-Passed"</formula>
    </cfRule>
    <cfRule type="beginsWith" dxfId="5137" priority="3394" stopIfTrue="1" operator="beginsWith" text="Completed">
      <formula>LEFT(F107,LEN("Completed"))="Completed"</formula>
    </cfRule>
    <cfRule type="beginsWith" dxfId="5136" priority="3395" stopIfTrue="1" operator="beginsWith" text="Partial">
      <formula>LEFT(F107,LEN("Partial"))="Partial"</formula>
    </cfRule>
    <cfRule type="beginsWith" dxfId="5135" priority="3396" stopIfTrue="1" operator="beginsWith" text="Missing">
      <formula>LEFT(F107,LEN("Missing"))="Missing"</formula>
    </cfRule>
    <cfRule type="beginsWith" dxfId="5134" priority="3397" stopIfTrue="1" operator="beginsWith" text="Untested">
      <formula>LEFT(F107,LEN("Untested"))="Untested"</formula>
    </cfRule>
    <cfRule type="notContainsBlanks" dxfId="5133" priority="3398" stopIfTrue="1">
      <formula>LEN(TRIM(F107))&gt;0</formula>
    </cfRule>
  </conditionalFormatting>
  <conditionalFormatting sqref="F125">
    <cfRule type="beginsWith" dxfId="5132" priority="3383" stopIfTrue="1" operator="beginsWith" text="Not Applicable">
      <formula>LEFT(F125,LEN("Not Applicable"))="Not Applicable"</formula>
    </cfRule>
    <cfRule type="beginsWith" dxfId="5131" priority="3384" stopIfTrue="1" operator="beginsWith" text="Waived">
      <formula>LEFT(F125,LEN("Waived"))="Waived"</formula>
    </cfRule>
    <cfRule type="beginsWith" dxfId="5130" priority="3385" stopIfTrue="1" operator="beginsWith" text="Pre-Passed">
      <formula>LEFT(F125,LEN("Pre-Passed"))="Pre-Passed"</formula>
    </cfRule>
    <cfRule type="beginsWith" dxfId="5129" priority="3386" stopIfTrue="1" operator="beginsWith" text="Completed">
      <formula>LEFT(F125,LEN("Completed"))="Completed"</formula>
    </cfRule>
    <cfRule type="beginsWith" dxfId="5128" priority="3387" stopIfTrue="1" operator="beginsWith" text="Partial">
      <formula>LEFT(F125,LEN("Partial"))="Partial"</formula>
    </cfRule>
    <cfRule type="beginsWith" dxfId="5127" priority="3388" stopIfTrue="1" operator="beginsWith" text="Missing">
      <formula>LEFT(F125,LEN("Missing"))="Missing"</formula>
    </cfRule>
    <cfRule type="beginsWith" dxfId="5126" priority="3389" stopIfTrue="1" operator="beginsWith" text="Untested">
      <formula>LEFT(F125,LEN("Untested"))="Untested"</formula>
    </cfRule>
    <cfRule type="notContainsBlanks" dxfId="5125" priority="3390" stopIfTrue="1">
      <formula>LEN(TRIM(F125))&gt;0</formula>
    </cfRule>
  </conditionalFormatting>
  <conditionalFormatting sqref="F122">
    <cfRule type="beginsWith" dxfId="5124" priority="3375" stopIfTrue="1" operator="beginsWith" text="Not Applicable">
      <formula>LEFT(F122,LEN("Not Applicable"))="Not Applicable"</formula>
    </cfRule>
    <cfRule type="beginsWith" dxfId="5123" priority="3376" stopIfTrue="1" operator="beginsWith" text="Waived">
      <formula>LEFT(F122,LEN("Waived"))="Waived"</formula>
    </cfRule>
    <cfRule type="beginsWith" dxfId="5122" priority="3377" stopIfTrue="1" operator="beginsWith" text="Pre-Passed">
      <formula>LEFT(F122,LEN("Pre-Passed"))="Pre-Passed"</formula>
    </cfRule>
    <cfRule type="beginsWith" dxfId="5121" priority="3378" stopIfTrue="1" operator="beginsWith" text="Completed">
      <formula>LEFT(F122,LEN("Completed"))="Completed"</formula>
    </cfRule>
    <cfRule type="beginsWith" dxfId="5120" priority="3379" stopIfTrue="1" operator="beginsWith" text="Partial">
      <formula>LEFT(F122,LEN("Partial"))="Partial"</formula>
    </cfRule>
    <cfRule type="beginsWith" dxfId="5119" priority="3380" stopIfTrue="1" operator="beginsWith" text="Missing">
      <formula>LEFT(F122,LEN("Missing"))="Missing"</formula>
    </cfRule>
    <cfRule type="beginsWith" dxfId="5118" priority="3381" stopIfTrue="1" operator="beginsWith" text="Untested">
      <formula>LEFT(F122,LEN("Untested"))="Untested"</formula>
    </cfRule>
    <cfRule type="notContainsBlanks" dxfId="5117" priority="3382" stopIfTrue="1">
      <formula>LEN(TRIM(F122))&gt;0</formula>
    </cfRule>
  </conditionalFormatting>
  <conditionalFormatting sqref="F118">
    <cfRule type="beginsWith" dxfId="5116" priority="3367" stopIfTrue="1" operator="beginsWith" text="Not Applicable">
      <formula>LEFT(F118,LEN("Not Applicable"))="Not Applicable"</formula>
    </cfRule>
    <cfRule type="beginsWith" dxfId="5115" priority="3368" stopIfTrue="1" operator="beginsWith" text="Waived">
      <formula>LEFT(F118,LEN("Waived"))="Waived"</formula>
    </cfRule>
    <cfRule type="beginsWith" dxfId="5114" priority="3369" stopIfTrue="1" operator="beginsWith" text="Pre-Passed">
      <formula>LEFT(F118,LEN("Pre-Passed"))="Pre-Passed"</formula>
    </cfRule>
    <cfRule type="beginsWith" dxfId="5113" priority="3370" stopIfTrue="1" operator="beginsWith" text="Completed">
      <formula>LEFT(F118,LEN("Completed"))="Completed"</formula>
    </cfRule>
    <cfRule type="beginsWith" dxfId="5112" priority="3371" stopIfTrue="1" operator="beginsWith" text="Partial">
      <formula>LEFT(F118,LEN("Partial"))="Partial"</formula>
    </cfRule>
    <cfRule type="beginsWith" dxfId="5111" priority="3372" stopIfTrue="1" operator="beginsWith" text="Missing">
      <formula>LEFT(F118,LEN("Missing"))="Missing"</formula>
    </cfRule>
    <cfRule type="beginsWith" dxfId="5110" priority="3373" stopIfTrue="1" operator="beginsWith" text="Untested">
      <formula>LEFT(F118,LEN("Untested"))="Untested"</formula>
    </cfRule>
    <cfRule type="notContainsBlanks" dxfId="5109" priority="3374" stopIfTrue="1">
      <formula>LEN(TRIM(F118))&gt;0</formula>
    </cfRule>
  </conditionalFormatting>
  <conditionalFormatting sqref="F132">
    <cfRule type="beginsWith" dxfId="5108" priority="3359" stopIfTrue="1" operator="beginsWith" text="Not Applicable">
      <formula>LEFT(F132,LEN("Not Applicable"))="Not Applicable"</formula>
    </cfRule>
    <cfRule type="beginsWith" dxfId="5107" priority="3360" stopIfTrue="1" operator="beginsWith" text="Waived">
      <formula>LEFT(F132,LEN("Waived"))="Waived"</formula>
    </cfRule>
    <cfRule type="beginsWith" dxfId="5106" priority="3361" stopIfTrue="1" operator="beginsWith" text="Pre-Passed">
      <formula>LEFT(F132,LEN("Pre-Passed"))="Pre-Passed"</formula>
    </cfRule>
    <cfRule type="beginsWith" dxfId="5105" priority="3362" stopIfTrue="1" operator="beginsWith" text="Completed">
      <formula>LEFT(F132,LEN("Completed"))="Completed"</formula>
    </cfRule>
    <cfRule type="beginsWith" dxfId="5104" priority="3363" stopIfTrue="1" operator="beginsWith" text="Partial">
      <formula>LEFT(F132,LEN("Partial"))="Partial"</formula>
    </cfRule>
    <cfRule type="beginsWith" dxfId="5103" priority="3364" stopIfTrue="1" operator="beginsWith" text="Missing">
      <formula>LEFT(F132,LEN("Missing"))="Missing"</formula>
    </cfRule>
    <cfRule type="beginsWith" dxfId="5102" priority="3365" stopIfTrue="1" operator="beginsWith" text="Untested">
      <formula>LEFT(F132,LEN("Untested"))="Untested"</formula>
    </cfRule>
    <cfRule type="notContainsBlanks" dxfId="5101" priority="3366" stopIfTrue="1">
      <formula>LEN(TRIM(F132))&gt;0</formula>
    </cfRule>
  </conditionalFormatting>
  <conditionalFormatting sqref="F127:F128">
    <cfRule type="beginsWith" dxfId="5100" priority="3309" stopIfTrue="1" operator="beginsWith" text="Not Applicable">
      <formula>LEFT(F127,LEN("Not Applicable"))="Not Applicable"</formula>
    </cfRule>
    <cfRule type="beginsWith" dxfId="5099" priority="3310" stopIfTrue="1" operator="beginsWith" text="Waived">
      <formula>LEFT(F127,LEN("Waived"))="Waived"</formula>
    </cfRule>
    <cfRule type="beginsWith" dxfId="5098" priority="3311" stopIfTrue="1" operator="beginsWith" text="Pre-Passed">
      <formula>LEFT(F127,LEN("Pre-Passed"))="Pre-Passed"</formula>
    </cfRule>
    <cfRule type="beginsWith" dxfId="5097" priority="3312" stopIfTrue="1" operator="beginsWith" text="Completed">
      <formula>LEFT(F127,LEN("Completed"))="Completed"</formula>
    </cfRule>
    <cfRule type="beginsWith" dxfId="5096" priority="3313" stopIfTrue="1" operator="beginsWith" text="Partial">
      <formula>LEFT(F127,LEN("Partial"))="Partial"</formula>
    </cfRule>
    <cfRule type="beginsWith" dxfId="5095" priority="3314" stopIfTrue="1" operator="beginsWith" text="Missing">
      <formula>LEFT(F127,LEN("Missing"))="Missing"</formula>
    </cfRule>
    <cfRule type="beginsWith" dxfId="5094" priority="3315" stopIfTrue="1" operator="beginsWith" text="Untested">
      <formula>LEFT(F127,LEN("Untested"))="Untested"</formula>
    </cfRule>
    <cfRule type="notContainsBlanks" dxfId="5093" priority="3316" stopIfTrue="1">
      <formula>LEN(TRIM(F127))&gt;0</formula>
    </cfRule>
  </conditionalFormatting>
  <conditionalFormatting sqref="A10">
    <cfRule type="beginsWith" dxfId="5092" priority="3288" stopIfTrue="1" operator="beginsWith" text="Exceptional">
      <formula>LEFT(A10,LEN("Exceptional"))="Exceptional"</formula>
    </cfRule>
    <cfRule type="beginsWith" dxfId="5091" priority="3289" stopIfTrue="1" operator="beginsWith" text="Professional">
      <formula>LEFT(A10,LEN("Professional"))="Professional"</formula>
    </cfRule>
    <cfRule type="beginsWith" dxfId="5090" priority="3290" stopIfTrue="1" operator="beginsWith" text="Advanced">
      <formula>LEFT(A10,LEN("Advanced"))="Advanced"</formula>
    </cfRule>
    <cfRule type="beginsWith" dxfId="5089" priority="3291" stopIfTrue="1" operator="beginsWith" text="Intermediate">
      <formula>LEFT(A10,LEN("Intermediate"))="Intermediate"</formula>
    </cfRule>
    <cfRule type="beginsWith" dxfId="5088" priority="3292" stopIfTrue="1" operator="beginsWith" text="Basic">
      <formula>LEFT(A10,LEN("Basic"))="Basic"</formula>
    </cfRule>
    <cfRule type="beginsWith" dxfId="5087" priority="3293" stopIfTrue="1" operator="beginsWith" text="Required">
      <formula>LEFT(A10,LEN("Required"))="Required"</formula>
    </cfRule>
    <cfRule type="notContainsBlanks" dxfId="5086" priority="3294" stopIfTrue="1">
      <formula>LEN(TRIM(A10))&gt;0</formula>
    </cfRule>
  </conditionalFormatting>
  <conditionalFormatting sqref="F131">
    <cfRule type="beginsWith" dxfId="5085" priority="3273" stopIfTrue="1" operator="beginsWith" text="Not Applicable">
      <formula>LEFT(F131,LEN("Not Applicable"))="Not Applicable"</formula>
    </cfRule>
    <cfRule type="beginsWith" dxfId="5084" priority="3274" stopIfTrue="1" operator="beginsWith" text="Waived">
      <formula>LEFT(F131,LEN("Waived"))="Waived"</formula>
    </cfRule>
    <cfRule type="beginsWith" dxfId="5083" priority="3275" stopIfTrue="1" operator="beginsWith" text="Pre-Passed">
      <formula>LEFT(F131,LEN("Pre-Passed"))="Pre-Passed"</formula>
    </cfRule>
    <cfRule type="beginsWith" dxfId="5082" priority="3276" stopIfTrue="1" operator="beginsWith" text="Completed">
      <formula>LEFT(F131,LEN("Completed"))="Completed"</formula>
    </cfRule>
    <cfRule type="beginsWith" dxfId="5081" priority="3277" stopIfTrue="1" operator="beginsWith" text="Partial">
      <formula>LEFT(F131,LEN("Partial"))="Partial"</formula>
    </cfRule>
    <cfRule type="beginsWith" dxfId="5080" priority="3278" stopIfTrue="1" operator="beginsWith" text="Missing">
      <formula>LEFT(F131,LEN("Missing"))="Missing"</formula>
    </cfRule>
    <cfRule type="beginsWith" dxfId="5079" priority="3279" stopIfTrue="1" operator="beginsWith" text="Untested">
      <formula>LEFT(F131,LEN("Untested"))="Untested"</formula>
    </cfRule>
    <cfRule type="notContainsBlanks" dxfId="5078" priority="3287" stopIfTrue="1">
      <formula>LEN(TRIM(F131))&gt;0</formula>
    </cfRule>
  </conditionalFormatting>
  <conditionalFormatting sqref="A72">
    <cfRule type="beginsWith" dxfId="5077" priority="3265" stopIfTrue="1" operator="beginsWith" text="Exceptional">
      <formula>LEFT(A72,LEN("Exceptional"))="Exceptional"</formula>
    </cfRule>
    <cfRule type="beginsWith" dxfId="5076" priority="3266" stopIfTrue="1" operator="beginsWith" text="Professional">
      <formula>LEFT(A72,LEN("Professional"))="Professional"</formula>
    </cfRule>
    <cfRule type="beginsWith" dxfId="5075" priority="3267" stopIfTrue="1" operator="beginsWith" text="Advanced">
      <formula>LEFT(A72,LEN("Advanced"))="Advanced"</formula>
    </cfRule>
    <cfRule type="beginsWith" dxfId="5074" priority="3268" stopIfTrue="1" operator="beginsWith" text="Intermediate">
      <formula>LEFT(A72,LEN("Intermediate"))="Intermediate"</formula>
    </cfRule>
    <cfRule type="beginsWith" dxfId="5073" priority="3269" stopIfTrue="1" operator="beginsWith" text="Basic">
      <formula>LEFT(A72,LEN("Basic"))="Basic"</formula>
    </cfRule>
    <cfRule type="beginsWith" dxfId="5072" priority="3270" stopIfTrue="1" operator="beginsWith" text="Required">
      <formula>LEFT(A72,LEN("Required"))="Required"</formula>
    </cfRule>
    <cfRule type="notContainsBlanks" dxfId="5071" priority="3271" stopIfTrue="1">
      <formula>LEN(TRIM(A72))&gt;0</formula>
    </cfRule>
  </conditionalFormatting>
  <conditionalFormatting sqref="A79">
    <cfRule type="beginsWith" dxfId="5070" priority="3235" stopIfTrue="1" operator="beginsWith" text="Exceptional">
      <formula>LEFT(A79,LEN("Exceptional"))="Exceptional"</formula>
    </cfRule>
    <cfRule type="beginsWith" dxfId="5069" priority="3236" stopIfTrue="1" operator="beginsWith" text="Professional">
      <formula>LEFT(A79,LEN("Professional"))="Professional"</formula>
    </cfRule>
    <cfRule type="beginsWith" dxfId="5068" priority="3237" stopIfTrue="1" operator="beginsWith" text="Advanced">
      <formula>LEFT(A79,LEN("Advanced"))="Advanced"</formula>
    </cfRule>
    <cfRule type="beginsWith" dxfId="5067" priority="3238" stopIfTrue="1" operator="beginsWith" text="Intermediate">
      <formula>LEFT(A79,LEN("Intermediate"))="Intermediate"</formula>
    </cfRule>
    <cfRule type="beginsWith" dxfId="5066" priority="3239" stopIfTrue="1" operator="beginsWith" text="Basic">
      <formula>LEFT(A79,LEN("Basic"))="Basic"</formula>
    </cfRule>
    <cfRule type="beginsWith" dxfId="5065" priority="3240" stopIfTrue="1" operator="beginsWith" text="Required">
      <formula>LEFT(A79,LEN("Required"))="Required"</formula>
    </cfRule>
    <cfRule type="notContainsBlanks" dxfId="5064" priority="3241" stopIfTrue="1">
      <formula>LEN(TRIM(A79))&gt;0</formula>
    </cfRule>
  </conditionalFormatting>
  <conditionalFormatting sqref="A112">
    <cfRule type="beginsWith" dxfId="5063" priority="2892" stopIfTrue="1" operator="beginsWith" text="Exceptional">
      <formula>LEFT(A112,LEN("Exceptional"))="Exceptional"</formula>
    </cfRule>
    <cfRule type="beginsWith" dxfId="5062" priority="2893" stopIfTrue="1" operator="beginsWith" text="Professional">
      <formula>LEFT(A112,LEN("Professional"))="Professional"</formula>
    </cfRule>
    <cfRule type="beginsWith" dxfId="5061" priority="2894" stopIfTrue="1" operator="beginsWith" text="Advanced">
      <formula>LEFT(A112,LEN("Advanced"))="Advanced"</formula>
    </cfRule>
    <cfRule type="beginsWith" dxfId="5060" priority="2895" stopIfTrue="1" operator="beginsWith" text="Intermediate">
      <formula>LEFT(A112,LEN("Intermediate"))="Intermediate"</formula>
    </cfRule>
    <cfRule type="beginsWith" dxfId="5059" priority="2896" stopIfTrue="1" operator="beginsWith" text="Basic">
      <formula>LEFT(A112,LEN("Basic"))="Basic"</formula>
    </cfRule>
    <cfRule type="beginsWith" dxfId="5058" priority="2897" stopIfTrue="1" operator="beginsWith" text="Required">
      <formula>LEFT(A112,LEN("Required"))="Required"</formula>
    </cfRule>
    <cfRule type="notContainsBlanks" dxfId="5057" priority="2898" stopIfTrue="1">
      <formula>LEN(TRIM(A112))&gt;0</formula>
    </cfRule>
  </conditionalFormatting>
  <conditionalFormatting sqref="E112">
    <cfRule type="beginsWith" dxfId="5056" priority="2885" stopIfTrue="1" operator="beginsWith" text="Not Applicable">
      <formula>LEFT(E112,LEN("Not Applicable"))="Not Applicable"</formula>
    </cfRule>
    <cfRule type="beginsWith" dxfId="5055" priority="2886" stopIfTrue="1" operator="beginsWith" text="Waived">
      <formula>LEFT(E112,LEN("Waived"))="Waived"</formula>
    </cfRule>
    <cfRule type="beginsWith" dxfId="5054" priority="2887" stopIfTrue="1" operator="beginsWith" text="Pre-Passed">
      <formula>LEFT(E112,LEN("Pre-Passed"))="Pre-Passed"</formula>
    </cfRule>
    <cfRule type="beginsWith" dxfId="5053" priority="2888" stopIfTrue="1" operator="beginsWith" text="Completed">
      <formula>LEFT(E112,LEN("Completed"))="Completed"</formula>
    </cfRule>
    <cfRule type="beginsWith" dxfId="5052" priority="2889" stopIfTrue="1" operator="beginsWith" text="Partial">
      <formula>LEFT(E112,LEN("Partial"))="Partial"</formula>
    </cfRule>
    <cfRule type="beginsWith" dxfId="5051" priority="2890" stopIfTrue="1" operator="beginsWith" text="Missing">
      <formula>LEFT(E112,LEN("Missing"))="Missing"</formula>
    </cfRule>
    <cfRule type="beginsWith" dxfId="5050" priority="2891" stopIfTrue="1" operator="beginsWith" text="Untested">
      <formula>LEFT(E112,LEN("Untested"))="Untested"</formula>
    </cfRule>
    <cfRule type="notContainsBlanks" dxfId="5049" priority="2899" stopIfTrue="1">
      <formula>LEN(TRIM(E112))&gt;0</formula>
    </cfRule>
  </conditionalFormatting>
  <conditionalFormatting sqref="F112">
    <cfRule type="beginsWith" dxfId="5048" priority="2877" stopIfTrue="1" operator="beginsWith" text="Not Applicable">
      <formula>LEFT(F112,LEN("Not Applicable"))="Not Applicable"</formula>
    </cfRule>
    <cfRule type="beginsWith" dxfId="5047" priority="2878" stopIfTrue="1" operator="beginsWith" text="Waived">
      <formula>LEFT(F112,LEN("Waived"))="Waived"</formula>
    </cfRule>
    <cfRule type="beginsWith" dxfId="5046" priority="2879" stopIfTrue="1" operator="beginsWith" text="Pre-Passed">
      <formula>LEFT(F112,LEN("Pre-Passed"))="Pre-Passed"</formula>
    </cfRule>
    <cfRule type="beginsWith" dxfId="5045" priority="2880" stopIfTrue="1" operator="beginsWith" text="Completed">
      <formula>LEFT(F112,LEN("Completed"))="Completed"</formula>
    </cfRule>
    <cfRule type="beginsWith" dxfId="5044" priority="2881" stopIfTrue="1" operator="beginsWith" text="Partial">
      <formula>LEFT(F112,LEN("Partial"))="Partial"</formula>
    </cfRule>
    <cfRule type="beginsWith" dxfId="5043" priority="2882" stopIfTrue="1" operator="beginsWith" text="Missing">
      <formula>LEFT(F112,LEN("Missing"))="Missing"</formula>
    </cfRule>
    <cfRule type="beginsWith" dxfId="5042" priority="2883" stopIfTrue="1" operator="beginsWith" text="Untested">
      <formula>LEFT(F112,LEN("Untested"))="Untested"</formula>
    </cfRule>
    <cfRule type="notContainsBlanks" dxfId="5041" priority="2884" stopIfTrue="1">
      <formula>LEN(TRIM(F112))&gt;0</formula>
    </cfRule>
  </conditionalFormatting>
  <conditionalFormatting sqref="A115">
    <cfRule type="beginsWith" dxfId="5040" priority="2848" stopIfTrue="1" operator="beginsWith" text="Exceptional">
      <formula>LEFT(A115,LEN("Exceptional"))="Exceptional"</formula>
    </cfRule>
    <cfRule type="beginsWith" dxfId="5039" priority="2849" stopIfTrue="1" operator="beginsWith" text="Professional">
      <formula>LEFT(A115,LEN("Professional"))="Professional"</formula>
    </cfRule>
    <cfRule type="beginsWith" dxfId="5038" priority="2850" stopIfTrue="1" operator="beginsWith" text="Advanced">
      <formula>LEFT(A115,LEN("Advanced"))="Advanced"</formula>
    </cfRule>
    <cfRule type="beginsWith" dxfId="5037" priority="2851" stopIfTrue="1" operator="beginsWith" text="Intermediate">
      <formula>LEFT(A115,LEN("Intermediate"))="Intermediate"</formula>
    </cfRule>
    <cfRule type="beginsWith" dxfId="5036" priority="2852" stopIfTrue="1" operator="beginsWith" text="Basic">
      <formula>LEFT(A115,LEN("Basic"))="Basic"</formula>
    </cfRule>
    <cfRule type="beginsWith" dxfId="5035" priority="2853" stopIfTrue="1" operator="beginsWith" text="Required">
      <formula>LEFT(A115,LEN("Required"))="Required"</formula>
    </cfRule>
    <cfRule type="notContainsBlanks" dxfId="5034" priority="2854" stopIfTrue="1">
      <formula>LEN(TRIM(A115))&gt;0</formula>
    </cfRule>
  </conditionalFormatting>
  <conditionalFormatting sqref="A117">
    <cfRule type="beginsWith" dxfId="5033" priority="2783" stopIfTrue="1" operator="beginsWith" text="Exceptional">
      <formula>LEFT(A117,LEN("Exceptional"))="Exceptional"</formula>
    </cfRule>
    <cfRule type="beginsWith" dxfId="5032" priority="2784" stopIfTrue="1" operator="beginsWith" text="Professional">
      <formula>LEFT(A117,LEN("Professional"))="Professional"</formula>
    </cfRule>
    <cfRule type="beginsWith" dxfId="5031" priority="2785" stopIfTrue="1" operator="beginsWith" text="Advanced">
      <formula>LEFT(A117,LEN("Advanced"))="Advanced"</formula>
    </cfRule>
    <cfRule type="beginsWith" dxfId="5030" priority="2786" stopIfTrue="1" operator="beginsWith" text="Intermediate">
      <formula>LEFT(A117,LEN("Intermediate"))="Intermediate"</formula>
    </cfRule>
    <cfRule type="beginsWith" dxfId="5029" priority="2787" stopIfTrue="1" operator="beginsWith" text="Basic">
      <formula>LEFT(A117,LEN("Basic"))="Basic"</formula>
    </cfRule>
    <cfRule type="beginsWith" dxfId="5028" priority="2788" stopIfTrue="1" operator="beginsWith" text="Required">
      <formula>LEFT(A117,LEN("Required"))="Required"</formula>
    </cfRule>
    <cfRule type="notContainsBlanks" dxfId="5027" priority="2789" stopIfTrue="1">
      <formula>LEN(TRIM(A117))&gt;0</formula>
    </cfRule>
  </conditionalFormatting>
  <conditionalFormatting sqref="A116">
    <cfRule type="beginsWith" dxfId="5026" priority="2776" stopIfTrue="1" operator="beginsWith" text="Innovative">
      <formula>LEFT(A116,LEN("Innovative"))="Innovative"</formula>
    </cfRule>
    <cfRule type="beginsWith" dxfId="5025" priority="2777" stopIfTrue="1" operator="beginsWith" text="Professional">
      <formula>LEFT(A116,LEN("Professional"))="Professional"</formula>
    </cfRule>
    <cfRule type="beginsWith" dxfId="5024" priority="2778" stopIfTrue="1" operator="beginsWith" text="Advanced">
      <formula>LEFT(A116,LEN("Advanced"))="Advanced"</formula>
    </cfRule>
    <cfRule type="beginsWith" dxfId="5023" priority="2779" stopIfTrue="1" operator="beginsWith" text="Intermediate">
      <formula>LEFT(A116,LEN("Intermediate"))="Intermediate"</formula>
    </cfRule>
    <cfRule type="beginsWith" dxfId="5022" priority="2780" stopIfTrue="1" operator="beginsWith" text="Basic">
      <formula>LEFT(A116,LEN("Basic"))="Basic"</formula>
    </cfRule>
    <cfRule type="beginsWith" dxfId="5021" priority="2781" stopIfTrue="1" operator="beginsWith" text="Required">
      <formula>LEFT(A116,LEN("Required"))="Required"</formula>
    </cfRule>
    <cfRule type="notContainsBlanks" dxfId="5020" priority="2782" stopIfTrue="1">
      <formula>LEN(TRIM(A116))&gt;0</formula>
    </cfRule>
  </conditionalFormatting>
  <conditionalFormatting sqref="A90">
    <cfRule type="beginsWith" dxfId="5019" priority="2748" stopIfTrue="1" operator="beginsWith" text="Exceptional">
      <formula>LEFT(A90,LEN("Exceptional"))="Exceptional"</formula>
    </cfRule>
    <cfRule type="beginsWith" dxfId="5018" priority="2749" stopIfTrue="1" operator="beginsWith" text="Professional">
      <formula>LEFT(A90,LEN("Professional"))="Professional"</formula>
    </cfRule>
    <cfRule type="beginsWith" dxfId="5017" priority="2750" stopIfTrue="1" operator="beginsWith" text="Advanced">
      <formula>LEFT(A90,LEN("Advanced"))="Advanced"</formula>
    </cfRule>
    <cfRule type="beginsWith" dxfId="5016" priority="2751" stopIfTrue="1" operator="beginsWith" text="Intermediate">
      <formula>LEFT(A90,LEN("Intermediate"))="Intermediate"</formula>
    </cfRule>
    <cfRule type="beginsWith" dxfId="5015" priority="2752" stopIfTrue="1" operator="beginsWith" text="Basic">
      <formula>LEFT(A90,LEN("Basic"))="Basic"</formula>
    </cfRule>
    <cfRule type="beginsWith" dxfId="5014" priority="2753" stopIfTrue="1" operator="beginsWith" text="Required">
      <formula>LEFT(A90,LEN("Required"))="Required"</formula>
    </cfRule>
    <cfRule type="notContainsBlanks" dxfId="5013" priority="2754" stopIfTrue="1">
      <formula>LEN(TRIM(A90))&gt;0</formula>
    </cfRule>
  </conditionalFormatting>
  <conditionalFormatting sqref="A22">
    <cfRule type="beginsWith" dxfId="5012" priority="2733" stopIfTrue="1" operator="beginsWith" text="Exceptional">
      <formula>LEFT(A22,LEN("Exceptional"))="Exceptional"</formula>
    </cfRule>
    <cfRule type="beginsWith" dxfId="5011" priority="2734" stopIfTrue="1" operator="beginsWith" text="Professional">
      <formula>LEFT(A22,LEN("Professional"))="Professional"</formula>
    </cfRule>
    <cfRule type="beginsWith" dxfId="5010" priority="2735" stopIfTrue="1" operator="beginsWith" text="Advanced">
      <formula>LEFT(A22,LEN("Advanced"))="Advanced"</formula>
    </cfRule>
    <cfRule type="beginsWith" dxfId="5009" priority="2736" stopIfTrue="1" operator="beginsWith" text="Intermediate">
      <formula>LEFT(A22,LEN("Intermediate"))="Intermediate"</formula>
    </cfRule>
    <cfRule type="beginsWith" dxfId="5008" priority="2737" stopIfTrue="1" operator="beginsWith" text="Basic">
      <formula>LEFT(A22,LEN("Basic"))="Basic"</formula>
    </cfRule>
    <cfRule type="beginsWith" dxfId="5007" priority="2738" stopIfTrue="1" operator="beginsWith" text="Required">
      <formula>LEFT(A22,LEN("Required"))="Required"</formula>
    </cfRule>
    <cfRule type="notContainsBlanks" dxfId="5006" priority="2739" stopIfTrue="1">
      <formula>LEN(TRIM(A22))&gt;0</formula>
    </cfRule>
  </conditionalFormatting>
  <conditionalFormatting sqref="E65 F22">
    <cfRule type="beginsWith" dxfId="5005" priority="2726" stopIfTrue="1" operator="beginsWith" text="Not Applicable">
      <formula>LEFT(E22,LEN("Not Applicable"))="Not Applicable"</formula>
    </cfRule>
    <cfRule type="beginsWith" dxfId="5004" priority="2727" stopIfTrue="1" operator="beginsWith" text="Waived">
      <formula>LEFT(E22,LEN("Waived"))="Waived"</formula>
    </cfRule>
    <cfRule type="beginsWith" dxfId="5003" priority="2728" stopIfTrue="1" operator="beginsWith" text="Pre-Passed">
      <formula>LEFT(E22,LEN("Pre-Passed"))="Pre-Passed"</formula>
    </cfRule>
    <cfRule type="beginsWith" dxfId="5002" priority="2729" stopIfTrue="1" operator="beginsWith" text="Completed">
      <formula>LEFT(E22,LEN("Completed"))="Completed"</formula>
    </cfRule>
    <cfRule type="beginsWith" dxfId="5001" priority="2730" stopIfTrue="1" operator="beginsWith" text="Partial">
      <formula>LEFT(E22,LEN("Partial"))="Partial"</formula>
    </cfRule>
    <cfRule type="beginsWith" dxfId="5000" priority="2731" stopIfTrue="1" operator="beginsWith" text="Missing">
      <formula>LEFT(E22,LEN("Missing"))="Missing"</formula>
    </cfRule>
    <cfRule type="beginsWith" dxfId="4999" priority="2732" stopIfTrue="1" operator="beginsWith" text="Untested">
      <formula>LEFT(E22,LEN("Untested"))="Untested"</formula>
    </cfRule>
    <cfRule type="notContainsBlanks" dxfId="4998" priority="2740" stopIfTrue="1">
      <formula>LEN(TRIM(E22))&gt;0</formula>
    </cfRule>
  </conditionalFormatting>
  <conditionalFormatting sqref="F65">
    <cfRule type="beginsWith" dxfId="4997" priority="2718" stopIfTrue="1" operator="beginsWith" text="Not Applicable">
      <formula>LEFT(F65,LEN("Not Applicable"))="Not Applicable"</formula>
    </cfRule>
    <cfRule type="beginsWith" dxfId="4996" priority="2719" stopIfTrue="1" operator="beginsWith" text="Waived">
      <formula>LEFT(F65,LEN("Waived"))="Waived"</formula>
    </cfRule>
    <cfRule type="beginsWith" dxfId="4995" priority="2720" stopIfTrue="1" operator="beginsWith" text="Pre-Passed">
      <formula>LEFT(F65,LEN("Pre-Passed"))="Pre-Passed"</formula>
    </cfRule>
    <cfRule type="beginsWith" dxfId="4994" priority="2721" stopIfTrue="1" operator="beginsWith" text="Completed">
      <formula>LEFT(F65,LEN("Completed"))="Completed"</formula>
    </cfRule>
    <cfRule type="beginsWith" dxfId="4993" priority="2722" stopIfTrue="1" operator="beginsWith" text="Partial">
      <formula>LEFT(F65,LEN("Partial"))="Partial"</formula>
    </cfRule>
    <cfRule type="beginsWith" dxfId="4992" priority="2723" stopIfTrue="1" operator="beginsWith" text="Missing">
      <formula>LEFT(F65,LEN("Missing"))="Missing"</formula>
    </cfRule>
    <cfRule type="beginsWith" dxfId="4991" priority="2724" stopIfTrue="1" operator="beginsWith" text="Untested">
      <formula>LEFT(F65,LEN("Untested"))="Untested"</formula>
    </cfRule>
    <cfRule type="notContainsBlanks" dxfId="4990" priority="2725" stopIfTrue="1">
      <formula>LEN(TRIM(F65))&gt;0</formula>
    </cfRule>
  </conditionalFormatting>
  <conditionalFormatting sqref="A20">
    <cfRule type="beginsWith" dxfId="4989" priority="2710" stopIfTrue="1" operator="beginsWith" text="Exceptional">
      <formula>LEFT(A20,LEN("Exceptional"))="Exceptional"</formula>
    </cfRule>
    <cfRule type="beginsWith" dxfId="4988" priority="2711" stopIfTrue="1" operator="beginsWith" text="Professional">
      <formula>LEFT(A20,LEN("Professional"))="Professional"</formula>
    </cfRule>
    <cfRule type="beginsWith" dxfId="4987" priority="2712" stopIfTrue="1" operator="beginsWith" text="Advanced">
      <formula>LEFT(A20,LEN("Advanced"))="Advanced"</formula>
    </cfRule>
    <cfRule type="beginsWith" dxfId="4986" priority="2713" stopIfTrue="1" operator="beginsWith" text="Intermediate">
      <formula>LEFT(A20,LEN("Intermediate"))="Intermediate"</formula>
    </cfRule>
    <cfRule type="beginsWith" dxfId="4985" priority="2714" stopIfTrue="1" operator="beginsWith" text="Basic">
      <formula>LEFT(A20,LEN("Basic"))="Basic"</formula>
    </cfRule>
    <cfRule type="beginsWith" dxfId="4984" priority="2715" stopIfTrue="1" operator="beginsWith" text="Required">
      <formula>LEFT(A20,LEN("Required"))="Required"</formula>
    </cfRule>
    <cfRule type="notContainsBlanks" dxfId="4983" priority="2716" stopIfTrue="1">
      <formula>LEN(TRIM(A20))&gt;0</formula>
    </cfRule>
  </conditionalFormatting>
  <conditionalFormatting sqref="A21">
    <cfRule type="beginsWith" dxfId="4982" priority="2695" stopIfTrue="1" operator="beginsWith" text="Exceptional">
      <formula>LEFT(A21,LEN("Exceptional"))="Exceptional"</formula>
    </cfRule>
    <cfRule type="beginsWith" dxfId="4981" priority="2696" stopIfTrue="1" operator="beginsWith" text="Professional">
      <formula>LEFT(A21,LEN("Professional"))="Professional"</formula>
    </cfRule>
    <cfRule type="beginsWith" dxfId="4980" priority="2697" stopIfTrue="1" operator="beginsWith" text="Advanced">
      <formula>LEFT(A21,LEN("Advanced"))="Advanced"</formula>
    </cfRule>
    <cfRule type="beginsWith" dxfId="4979" priority="2698" stopIfTrue="1" operator="beginsWith" text="Intermediate">
      <formula>LEFT(A21,LEN("Intermediate"))="Intermediate"</formula>
    </cfRule>
    <cfRule type="beginsWith" dxfId="4978" priority="2699" stopIfTrue="1" operator="beginsWith" text="Basic">
      <formula>LEFT(A21,LEN("Basic"))="Basic"</formula>
    </cfRule>
    <cfRule type="beginsWith" dxfId="4977" priority="2700" stopIfTrue="1" operator="beginsWith" text="Required">
      <formula>LEFT(A21,LEN("Required"))="Required"</formula>
    </cfRule>
    <cfRule type="notContainsBlanks" dxfId="4976" priority="2701" stopIfTrue="1">
      <formula>LEN(TRIM(A21))&gt;0</formula>
    </cfRule>
  </conditionalFormatting>
  <conditionalFormatting sqref="F21">
    <cfRule type="beginsWith" dxfId="4975" priority="2688" stopIfTrue="1" operator="beginsWith" text="Not Applicable">
      <formula>LEFT(F21,LEN("Not Applicable"))="Not Applicable"</formula>
    </cfRule>
    <cfRule type="beginsWith" dxfId="4974" priority="2689" stopIfTrue="1" operator="beginsWith" text="Waived">
      <formula>LEFT(F21,LEN("Waived"))="Waived"</formula>
    </cfRule>
    <cfRule type="beginsWith" dxfId="4973" priority="2690" stopIfTrue="1" operator="beginsWith" text="Pre-Passed">
      <formula>LEFT(F21,LEN("Pre-Passed"))="Pre-Passed"</formula>
    </cfRule>
    <cfRule type="beginsWith" dxfId="4972" priority="2691" stopIfTrue="1" operator="beginsWith" text="Completed">
      <formula>LEFT(F21,LEN("Completed"))="Completed"</formula>
    </cfRule>
    <cfRule type="beginsWith" dxfId="4971" priority="2692" stopIfTrue="1" operator="beginsWith" text="Partial">
      <formula>LEFT(F21,LEN("Partial"))="Partial"</formula>
    </cfRule>
    <cfRule type="beginsWith" dxfId="4970" priority="2693" stopIfTrue="1" operator="beginsWith" text="Missing">
      <formula>LEFT(F21,LEN("Missing"))="Missing"</formula>
    </cfRule>
    <cfRule type="beginsWith" dxfId="4969" priority="2694" stopIfTrue="1" operator="beginsWith" text="Untested">
      <formula>LEFT(F21,LEN("Untested"))="Untested"</formula>
    </cfRule>
    <cfRule type="notContainsBlanks" dxfId="4968" priority="2702" stopIfTrue="1">
      <formula>LEN(TRIM(F21))&gt;0</formula>
    </cfRule>
  </conditionalFormatting>
  <conditionalFormatting sqref="F31">
    <cfRule type="beginsWith" dxfId="4967" priority="2673" stopIfTrue="1" operator="beginsWith" text="Not Applicable">
      <formula>LEFT(F31,LEN("Not Applicable"))="Not Applicable"</formula>
    </cfRule>
    <cfRule type="beginsWith" dxfId="4966" priority="2674" stopIfTrue="1" operator="beginsWith" text="Waived">
      <formula>LEFT(F31,LEN("Waived"))="Waived"</formula>
    </cfRule>
    <cfRule type="beginsWith" dxfId="4965" priority="2675" stopIfTrue="1" operator="beginsWith" text="Pre-Passed">
      <formula>LEFT(F31,LEN("Pre-Passed"))="Pre-Passed"</formula>
    </cfRule>
    <cfRule type="beginsWith" dxfId="4964" priority="2676" stopIfTrue="1" operator="beginsWith" text="Completed">
      <formula>LEFT(F31,LEN("Completed"))="Completed"</formula>
    </cfRule>
    <cfRule type="beginsWith" dxfId="4963" priority="2677" stopIfTrue="1" operator="beginsWith" text="Partial">
      <formula>LEFT(F31,LEN("Partial"))="Partial"</formula>
    </cfRule>
    <cfRule type="beginsWith" dxfId="4962" priority="2678" stopIfTrue="1" operator="beginsWith" text="Missing">
      <formula>LEFT(F31,LEN("Missing"))="Missing"</formula>
    </cfRule>
    <cfRule type="beginsWith" dxfId="4961" priority="2679" stopIfTrue="1" operator="beginsWith" text="Untested">
      <formula>LEFT(F31,LEN("Untested"))="Untested"</formula>
    </cfRule>
    <cfRule type="notContainsBlanks" dxfId="4960" priority="2680" stopIfTrue="1">
      <formula>LEN(TRIM(F31))&gt;0</formula>
    </cfRule>
  </conditionalFormatting>
  <conditionalFormatting sqref="A31">
    <cfRule type="beginsWith" dxfId="4959" priority="2555" stopIfTrue="1" operator="beginsWith" text="Exceptional">
      <formula>LEFT(A31,LEN("Exceptional"))="Exceptional"</formula>
    </cfRule>
    <cfRule type="beginsWith" dxfId="4958" priority="2556" stopIfTrue="1" operator="beginsWith" text="Professional">
      <formula>LEFT(A31,LEN("Professional"))="Professional"</formula>
    </cfRule>
    <cfRule type="beginsWith" dxfId="4957" priority="2557" stopIfTrue="1" operator="beginsWith" text="Advanced">
      <formula>LEFT(A31,LEN("Advanced"))="Advanced"</formula>
    </cfRule>
    <cfRule type="beginsWith" dxfId="4956" priority="2558" stopIfTrue="1" operator="beginsWith" text="Intermediate">
      <formula>LEFT(A31,LEN("Intermediate"))="Intermediate"</formula>
    </cfRule>
    <cfRule type="beginsWith" dxfId="4955" priority="2559" stopIfTrue="1" operator="beginsWith" text="Basic">
      <formula>LEFT(A31,LEN("Basic"))="Basic"</formula>
    </cfRule>
    <cfRule type="beginsWith" dxfId="4954" priority="2560" stopIfTrue="1" operator="beginsWith" text="Required">
      <formula>LEFT(A31,LEN("Required"))="Required"</formula>
    </cfRule>
    <cfRule type="notContainsBlanks" dxfId="4953" priority="2561" stopIfTrue="1">
      <formula>LEN(TRIM(A31))&gt;0</formula>
    </cfRule>
  </conditionalFormatting>
  <conditionalFormatting sqref="A34">
    <cfRule type="beginsWith" dxfId="4952" priority="2533" stopIfTrue="1" operator="beginsWith" text="Exceptional">
      <formula>LEFT(A34,LEN("Exceptional"))="Exceptional"</formula>
    </cfRule>
    <cfRule type="beginsWith" dxfId="4951" priority="2534" stopIfTrue="1" operator="beginsWith" text="Professional">
      <formula>LEFT(A34,LEN("Professional"))="Professional"</formula>
    </cfRule>
    <cfRule type="beginsWith" dxfId="4950" priority="2535" stopIfTrue="1" operator="beginsWith" text="Advanced">
      <formula>LEFT(A34,LEN("Advanced"))="Advanced"</formula>
    </cfRule>
    <cfRule type="beginsWith" dxfId="4949" priority="2536" stopIfTrue="1" operator="beginsWith" text="Intermediate">
      <formula>LEFT(A34,LEN("Intermediate"))="Intermediate"</formula>
    </cfRule>
    <cfRule type="beginsWith" dxfId="4948" priority="2537" stopIfTrue="1" operator="beginsWith" text="Basic">
      <formula>LEFT(A34,LEN("Basic"))="Basic"</formula>
    </cfRule>
    <cfRule type="beginsWith" dxfId="4947" priority="2538" stopIfTrue="1" operator="beginsWith" text="Required">
      <formula>LEFT(A34,LEN("Required"))="Required"</formula>
    </cfRule>
    <cfRule type="notContainsBlanks" dxfId="4946" priority="2539" stopIfTrue="1">
      <formula>LEN(TRIM(A34))&gt;0</formula>
    </cfRule>
  </conditionalFormatting>
  <conditionalFormatting sqref="F26">
    <cfRule type="beginsWith" dxfId="4945" priority="2628" stopIfTrue="1" operator="beginsWith" text="Not Applicable">
      <formula>LEFT(F26,LEN("Not Applicable"))="Not Applicable"</formula>
    </cfRule>
    <cfRule type="beginsWith" dxfId="4944" priority="2629" stopIfTrue="1" operator="beginsWith" text="Waived">
      <formula>LEFT(F26,LEN("Waived"))="Waived"</formula>
    </cfRule>
    <cfRule type="beginsWith" dxfId="4943" priority="2630" stopIfTrue="1" operator="beginsWith" text="Pre-Passed">
      <formula>LEFT(F26,LEN("Pre-Passed"))="Pre-Passed"</formula>
    </cfRule>
    <cfRule type="beginsWith" dxfId="4942" priority="2631" stopIfTrue="1" operator="beginsWith" text="Completed">
      <formula>LEFT(F26,LEN("Completed"))="Completed"</formula>
    </cfRule>
    <cfRule type="beginsWith" dxfId="4941" priority="2632" stopIfTrue="1" operator="beginsWith" text="Partial">
      <formula>LEFT(F26,LEN("Partial"))="Partial"</formula>
    </cfRule>
    <cfRule type="beginsWith" dxfId="4940" priority="2633" stopIfTrue="1" operator="beginsWith" text="Missing">
      <formula>LEFT(F26,LEN("Missing"))="Missing"</formula>
    </cfRule>
    <cfRule type="beginsWith" dxfId="4939" priority="2634" stopIfTrue="1" operator="beginsWith" text="Untested">
      <formula>LEFT(F26,LEN("Untested"))="Untested"</formula>
    </cfRule>
    <cfRule type="notContainsBlanks" dxfId="4938" priority="2635" stopIfTrue="1">
      <formula>LEN(TRIM(F26))&gt;0</formula>
    </cfRule>
  </conditionalFormatting>
  <conditionalFormatting sqref="A26">
    <cfRule type="beginsWith" dxfId="4937" priority="2621" stopIfTrue="1" operator="beginsWith" text="Exceptional">
      <formula>LEFT(A26,LEN("Exceptional"))="Exceptional"</formula>
    </cfRule>
    <cfRule type="beginsWith" dxfId="4936" priority="2622" stopIfTrue="1" operator="beginsWith" text="Professional">
      <formula>LEFT(A26,LEN("Professional"))="Professional"</formula>
    </cfRule>
    <cfRule type="beginsWith" dxfId="4935" priority="2623" stopIfTrue="1" operator="beginsWith" text="Advanced">
      <formula>LEFT(A26,LEN("Advanced"))="Advanced"</formula>
    </cfRule>
    <cfRule type="beginsWith" dxfId="4934" priority="2624" stopIfTrue="1" operator="beginsWith" text="Intermediate">
      <formula>LEFT(A26,LEN("Intermediate"))="Intermediate"</formula>
    </cfRule>
    <cfRule type="beginsWith" dxfId="4933" priority="2625" stopIfTrue="1" operator="beginsWith" text="Basic">
      <formula>LEFT(A26,LEN("Basic"))="Basic"</formula>
    </cfRule>
    <cfRule type="beginsWith" dxfId="4932" priority="2626" stopIfTrue="1" operator="beginsWith" text="Required">
      <formula>LEFT(A26,LEN("Required"))="Required"</formula>
    </cfRule>
    <cfRule type="notContainsBlanks" dxfId="4931" priority="2627" stopIfTrue="1">
      <formula>LEN(TRIM(A26))&gt;0</formula>
    </cfRule>
  </conditionalFormatting>
  <conditionalFormatting sqref="F25">
    <cfRule type="beginsWith" dxfId="4930" priority="2613" stopIfTrue="1" operator="beginsWith" text="Not Applicable">
      <formula>LEFT(F25,LEN("Not Applicable"))="Not Applicable"</formula>
    </cfRule>
    <cfRule type="beginsWith" dxfId="4929" priority="2614" stopIfTrue="1" operator="beginsWith" text="Waived">
      <formula>LEFT(F25,LEN("Waived"))="Waived"</formula>
    </cfRule>
    <cfRule type="beginsWith" dxfId="4928" priority="2615" stopIfTrue="1" operator="beginsWith" text="Pre-Passed">
      <formula>LEFT(F25,LEN("Pre-Passed"))="Pre-Passed"</formula>
    </cfRule>
    <cfRule type="beginsWith" dxfId="4927" priority="2616" stopIfTrue="1" operator="beginsWith" text="Completed">
      <formula>LEFT(F25,LEN("Completed"))="Completed"</formula>
    </cfRule>
    <cfRule type="beginsWith" dxfId="4926" priority="2617" stopIfTrue="1" operator="beginsWith" text="Partial">
      <formula>LEFT(F25,LEN("Partial"))="Partial"</formula>
    </cfRule>
    <cfRule type="beginsWith" dxfId="4925" priority="2618" stopIfTrue="1" operator="beginsWith" text="Missing">
      <formula>LEFT(F25,LEN("Missing"))="Missing"</formula>
    </cfRule>
    <cfRule type="beginsWith" dxfId="4924" priority="2619" stopIfTrue="1" operator="beginsWith" text="Untested">
      <formula>LEFT(F25,LEN("Untested"))="Untested"</formula>
    </cfRule>
    <cfRule type="notContainsBlanks" dxfId="4923" priority="2620" stopIfTrue="1">
      <formula>LEN(TRIM(F25))&gt;0</formula>
    </cfRule>
  </conditionalFormatting>
  <conditionalFormatting sqref="A25">
    <cfRule type="beginsWith" dxfId="4922" priority="2606" stopIfTrue="1" operator="beginsWith" text="Exceptional">
      <formula>LEFT(A25,LEN("Exceptional"))="Exceptional"</formula>
    </cfRule>
    <cfRule type="beginsWith" dxfId="4921" priority="2607" stopIfTrue="1" operator="beginsWith" text="Professional">
      <formula>LEFT(A25,LEN("Professional"))="Professional"</formula>
    </cfRule>
    <cfRule type="beginsWith" dxfId="4920" priority="2608" stopIfTrue="1" operator="beginsWith" text="Advanced">
      <formula>LEFT(A25,LEN("Advanced"))="Advanced"</formula>
    </cfRule>
    <cfRule type="beginsWith" dxfId="4919" priority="2609" stopIfTrue="1" operator="beginsWith" text="Intermediate">
      <formula>LEFT(A25,LEN("Intermediate"))="Intermediate"</formula>
    </cfRule>
    <cfRule type="beginsWith" dxfId="4918" priority="2610" stopIfTrue="1" operator="beginsWith" text="Basic">
      <formula>LEFT(A25,LEN("Basic"))="Basic"</formula>
    </cfRule>
    <cfRule type="beginsWith" dxfId="4917" priority="2611" stopIfTrue="1" operator="beginsWith" text="Required">
      <formula>LEFT(A25,LEN("Required"))="Required"</formula>
    </cfRule>
    <cfRule type="notContainsBlanks" dxfId="4916" priority="2612" stopIfTrue="1">
      <formula>LEN(TRIM(A25))&gt;0</formula>
    </cfRule>
  </conditionalFormatting>
  <conditionalFormatting sqref="A24">
    <cfRule type="beginsWith" dxfId="4915" priority="2591" stopIfTrue="1" operator="beginsWith" text="Exceptional">
      <formula>LEFT(A24,LEN("Exceptional"))="Exceptional"</formula>
    </cfRule>
    <cfRule type="beginsWith" dxfId="4914" priority="2592" stopIfTrue="1" operator="beginsWith" text="Professional">
      <formula>LEFT(A24,LEN("Professional"))="Professional"</formula>
    </cfRule>
    <cfRule type="beginsWith" dxfId="4913" priority="2593" stopIfTrue="1" operator="beginsWith" text="Advanced">
      <formula>LEFT(A24,LEN("Advanced"))="Advanced"</formula>
    </cfRule>
    <cfRule type="beginsWith" dxfId="4912" priority="2594" stopIfTrue="1" operator="beginsWith" text="Intermediate">
      <formula>LEFT(A24,LEN("Intermediate"))="Intermediate"</formula>
    </cfRule>
    <cfRule type="beginsWith" dxfId="4911" priority="2595" stopIfTrue="1" operator="beginsWith" text="Basic">
      <formula>LEFT(A24,LEN("Basic"))="Basic"</formula>
    </cfRule>
    <cfRule type="beginsWith" dxfId="4910" priority="2596" stopIfTrue="1" operator="beginsWith" text="Required">
      <formula>LEFT(A24,LEN("Required"))="Required"</formula>
    </cfRule>
    <cfRule type="notContainsBlanks" dxfId="4909" priority="2597" stopIfTrue="1">
      <formula>LEN(TRIM(A24))&gt;0</formula>
    </cfRule>
  </conditionalFormatting>
  <conditionalFormatting sqref="F23">
    <cfRule type="beginsWith" dxfId="4908" priority="2583" stopIfTrue="1" operator="beginsWith" text="Not Applicable">
      <formula>LEFT(F23,LEN("Not Applicable"))="Not Applicable"</formula>
    </cfRule>
    <cfRule type="beginsWith" dxfId="4907" priority="2584" stopIfTrue="1" operator="beginsWith" text="Waived">
      <formula>LEFT(F23,LEN("Waived"))="Waived"</formula>
    </cfRule>
    <cfRule type="beginsWith" dxfId="4906" priority="2585" stopIfTrue="1" operator="beginsWith" text="Pre-Passed">
      <formula>LEFT(F23,LEN("Pre-Passed"))="Pre-Passed"</formula>
    </cfRule>
    <cfRule type="beginsWith" dxfId="4905" priority="2586" stopIfTrue="1" operator="beginsWith" text="Completed">
      <formula>LEFT(F23,LEN("Completed"))="Completed"</formula>
    </cfRule>
    <cfRule type="beginsWith" dxfId="4904" priority="2587" stopIfTrue="1" operator="beginsWith" text="Partial">
      <formula>LEFT(F23,LEN("Partial"))="Partial"</formula>
    </cfRule>
    <cfRule type="beginsWith" dxfId="4903" priority="2588" stopIfTrue="1" operator="beginsWith" text="Missing">
      <formula>LEFT(F23,LEN("Missing"))="Missing"</formula>
    </cfRule>
    <cfRule type="beginsWith" dxfId="4902" priority="2589" stopIfTrue="1" operator="beginsWith" text="Untested">
      <formula>LEFT(F23,LEN("Untested"))="Untested"</formula>
    </cfRule>
    <cfRule type="notContainsBlanks" dxfId="4901" priority="2590" stopIfTrue="1">
      <formula>LEN(TRIM(F23))&gt;0</formula>
    </cfRule>
  </conditionalFormatting>
  <conditionalFormatting sqref="A23">
    <cfRule type="beginsWith" dxfId="4900" priority="2576" stopIfTrue="1" operator="beginsWith" text="Exceptional">
      <formula>LEFT(A23,LEN("Exceptional"))="Exceptional"</formula>
    </cfRule>
    <cfRule type="beginsWith" dxfId="4899" priority="2577" stopIfTrue="1" operator="beginsWith" text="Professional">
      <formula>LEFT(A23,LEN("Professional"))="Professional"</formula>
    </cfRule>
    <cfRule type="beginsWith" dxfId="4898" priority="2578" stopIfTrue="1" operator="beginsWith" text="Advanced">
      <formula>LEFT(A23,LEN("Advanced"))="Advanced"</formula>
    </cfRule>
    <cfRule type="beginsWith" dxfId="4897" priority="2579" stopIfTrue="1" operator="beginsWith" text="Intermediate">
      <formula>LEFT(A23,LEN("Intermediate"))="Intermediate"</formula>
    </cfRule>
    <cfRule type="beginsWith" dxfId="4896" priority="2580" stopIfTrue="1" operator="beginsWith" text="Basic">
      <formula>LEFT(A23,LEN("Basic"))="Basic"</formula>
    </cfRule>
    <cfRule type="beginsWith" dxfId="4895" priority="2581" stopIfTrue="1" operator="beginsWith" text="Required">
      <formula>LEFT(A23,LEN("Required"))="Required"</formula>
    </cfRule>
    <cfRule type="notContainsBlanks" dxfId="4894" priority="2582" stopIfTrue="1">
      <formula>LEN(TRIM(A23))&gt;0</formula>
    </cfRule>
  </conditionalFormatting>
  <conditionalFormatting sqref="A29">
    <cfRule type="beginsWith" dxfId="4893" priority="2569" stopIfTrue="1" operator="beginsWith" text="Exceptional">
      <formula>LEFT(A29,LEN("Exceptional"))="Exceptional"</formula>
    </cfRule>
    <cfRule type="beginsWith" dxfId="4892" priority="2570" stopIfTrue="1" operator="beginsWith" text="Professional">
      <formula>LEFT(A29,LEN("Professional"))="Professional"</formula>
    </cfRule>
    <cfRule type="beginsWith" dxfId="4891" priority="2571" stopIfTrue="1" operator="beginsWith" text="Advanced">
      <formula>LEFT(A29,LEN("Advanced"))="Advanced"</formula>
    </cfRule>
    <cfRule type="beginsWith" dxfId="4890" priority="2572" stopIfTrue="1" operator="beginsWith" text="Intermediate">
      <formula>LEFT(A29,LEN("Intermediate"))="Intermediate"</formula>
    </cfRule>
    <cfRule type="beginsWith" dxfId="4889" priority="2573" stopIfTrue="1" operator="beginsWith" text="Basic">
      <formula>LEFT(A29,LEN("Basic"))="Basic"</formula>
    </cfRule>
    <cfRule type="beginsWith" dxfId="4888" priority="2574" stopIfTrue="1" operator="beginsWith" text="Required">
      <formula>LEFT(A29,LEN("Required"))="Required"</formula>
    </cfRule>
    <cfRule type="notContainsBlanks" dxfId="4887" priority="2575" stopIfTrue="1">
      <formula>LEN(TRIM(A29))&gt;0</formula>
    </cfRule>
  </conditionalFormatting>
  <conditionalFormatting sqref="A30">
    <cfRule type="beginsWith" dxfId="4886" priority="2562" stopIfTrue="1" operator="beginsWith" text="Exceptional">
      <formula>LEFT(A30,LEN("Exceptional"))="Exceptional"</formula>
    </cfRule>
    <cfRule type="beginsWith" dxfId="4885" priority="2563" stopIfTrue="1" operator="beginsWith" text="Professional">
      <formula>LEFT(A30,LEN("Professional"))="Professional"</formula>
    </cfRule>
    <cfRule type="beginsWith" dxfId="4884" priority="2564" stopIfTrue="1" operator="beginsWith" text="Advanced">
      <formula>LEFT(A30,LEN("Advanced"))="Advanced"</formula>
    </cfRule>
    <cfRule type="beginsWith" dxfId="4883" priority="2565" stopIfTrue="1" operator="beginsWith" text="Intermediate">
      <formula>LEFT(A30,LEN("Intermediate"))="Intermediate"</formula>
    </cfRule>
    <cfRule type="beginsWith" dxfId="4882" priority="2566" stopIfTrue="1" operator="beginsWith" text="Basic">
      <formula>LEFT(A30,LEN("Basic"))="Basic"</formula>
    </cfRule>
    <cfRule type="beginsWith" dxfId="4881" priority="2567" stopIfTrue="1" operator="beginsWith" text="Required">
      <formula>LEFT(A30,LEN("Required"))="Required"</formula>
    </cfRule>
    <cfRule type="notContainsBlanks" dxfId="4880" priority="2568" stopIfTrue="1">
      <formula>LEN(TRIM(A30))&gt;0</formula>
    </cfRule>
  </conditionalFormatting>
  <conditionalFormatting sqref="A64">
    <cfRule type="beginsWith" dxfId="4879" priority="2315" stopIfTrue="1" operator="beginsWith" text="Exceptional">
      <formula>LEFT(A64,LEN("Exceptional"))="Exceptional"</formula>
    </cfRule>
    <cfRule type="beginsWith" dxfId="4878" priority="2316" stopIfTrue="1" operator="beginsWith" text="Professional">
      <formula>LEFT(A64,LEN("Professional"))="Professional"</formula>
    </cfRule>
    <cfRule type="beginsWith" dxfId="4877" priority="2317" stopIfTrue="1" operator="beginsWith" text="Advanced">
      <formula>LEFT(A64,LEN("Advanced"))="Advanced"</formula>
    </cfRule>
    <cfRule type="beginsWith" dxfId="4876" priority="2318" stopIfTrue="1" operator="beginsWith" text="Intermediate">
      <formula>LEFT(A64,LEN("Intermediate"))="Intermediate"</formula>
    </cfRule>
    <cfRule type="beginsWith" dxfId="4875" priority="2319" stopIfTrue="1" operator="beginsWith" text="Basic">
      <formula>LEFT(A64,LEN("Basic"))="Basic"</formula>
    </cfRule>
    <cfRule type="beginsWith" dxfId="4874" priority="2320" stopIfTrue="1" operator="beginsWith" text="Required">
      <formula>LEFT(A64,LEN("Required"))="Required"</formula>
    </cfRule>
    <cfRule type="notContainsBlanks" dxfId="4873" priority="2321" stopIfTrue="1">
      <formula>LEN(TRIM(A64))&gt;0</formula>
    </cfRule>
  </conditionalFormatting>
  <conditionalFormatting sqref="A35">
    <cfRule type="beginsWith" dxfId="4872" priority="2548" stopIfTrue="1" operator="beginsWith" text="Exceptional">
      <formula>LEFT(A35,LEN("Exceptional"))="Exceptional"</formula>
    </cfRule>
    <cfRule type="beginsWith" dxfId="4871" priority="2549" stopIfTrue="1" operator="beginsWith" text="Professional">
      <formula>LEFT(A35,LEN("Professional"))="Professional"</formula>
    </cfRule>
    <cfRule type="beginsWith" dxfId="4870" priority="2550" stopIfTrue="1" operator="beginsWith" text="Advanced">
      <formula>LEFT(A35,LEN("Advanced"))="Advanced"</formula>
    </cfRule>
    <cfRule type="beginsWith" dxfId="4869" priority="2551" stopIfTrue="1" operator="beginsWith" text="Intermediate">
      <formula>LEFT(A35,LEN("Intermediate"))="Intermediate"</formula>
    </cfRule>
    <cfRule type="beginsWith" dxfId="4868" priority="2552" stopIfTrue="1" operator="beginsWith" text="Basic">
      <formula>LEFT(A35,LEN("Basic"))="Basic"</formula>
    </cfRule>
    <cfRule type="beginsWith" dxfId="4867" priority="2553" stopIfTrue="1" operator="beginsWith" text="Required">
      <formula>LEFT(A35,LEN("Required"))="Required"</formula>
    </cfRule>
    <cfRule type="notContainsBlanks" dxfId="4866" priority="2554" stopIfTrue="1">
      <formula>LEN(TRIM(A35))&gt;0</formula>
    </cfRule>
  </conditionalFormatting>
  <conditionalFormatting sqref="A56">
    <cfRule type="beginsWith" dxfId="4865" priority="1955" stopIfTrue="1" operator="beginsWith" text="Exceptional">
      <formula>LEFT(A56,LEN("Exceptional"))="Exceptional"</formula>
    </cfRule>
    <cfRule type="beginsWith" dxfId="4864" priority="1956" stopIfTrue="1" operator="beginsWith" text="Professional">
      <formula>LEFT(A56,LEN("Professional"))="Professional"</formula>
    </cfRule>
    <cfRule type="beginsWith" dxfId="4863" priority="1957" stopIfTrue="1" operator="beginsWith" text="Advanced">
      <formula>LEFT(A56,LEN("Advanced"))="Advanced"</formula>
    </cfRule>
    <cfRule type="beginsWith" dxfId="4862" priority="1958" stopIfTrue="1" operator="beginsWith" text="Intermediate">
      <formula>LEFT(A56,LEN("Intermediate"))="Intermediate"</formula>
    </cfRule>
    <cfRule type="beginsWith" dxfId="4861" priority="1959" stopIfTrue="1" operator="beginsWith" text="Basic">
      <formula>LEFT(A56,LEN("Basic"))="Basic"</formula>
    </cfRule>
    <cfRule type="beginsWith" dxfId="4860" priority="1960" stopIfTrue="1" operator="beginsWith" text="Required">
      <formula>LEFT(A56,LEN("Required"))="Required"</formula>
    </cfRule>
    <cfRule type="notContainsBlanks" dxfId="4859" priority="1961" stopIfTrue="1">
      <formula>LEN(TRIM(A56))&gt;0</formula>
    </cfRule>
  </conditionalFormatting>
  <conditionalFormatting sqref="A33">
    <cfRule type="beginsWith" dxfId="4858" priority="2518" stopIfTrue="1" operator="beginsWith" text="Exceptional">
      <formula>LEFT(A33,LEN("Exceptional"))="Exceptional"</formula>
    </cfRule>
    <cfRule type="beginsWith" dxfId="4857" priority="2519" stopIfTrue="1" operator="beginsWith" text="Professional">
      <formula>LEFT(A33,LEN("Professional"))="Professional"</formula>
    </cfRule>
    <cfRule type="beginsWith" dxfId="4856" priority="2520" stopIfTrue="1" operator="beginsWith" text="Advanced">
      <formula>LEFT(A33,LEN("Advanced"))="Advanced"</formula>
    </cfRule>
    <cfRule type="beginsWith" dxfId="4855" priority="2521" stopIfTrue="1" operator="beginsWith" text="Intermediate">
      <formula>LEFT(A33,LEN("Intermediate"))="Intermediate"</formula>
    </cfRule>
    <cfRule type="beginsWith" dxfId="4854" priority="2522" stopIfTrue="1" operator="beginsWith" text="Basic">
      <formula>LEFT(A33,LEN("Basic"))="Basic"</formula>
    </cfRule>
    <cfRule type="beginsWith" dxfId="4853" priority="2523" stopIfTrue="1" operator="beginsWith" text="Required">
      <formula>LEFT(A33,LEN("Required"))="Required"</formula>
    </cfRule>
    <cfRule type="notContainsBlanks" dxfId="4852" priority="2524" stopIfTrue="1">
      <formula>LEN(TRIM(A33))&gt;0</formula>
    </cfRule>
  </conditionalFormatting>
  <conditionalFormatting sqref="F32">
    <cfRule type="beginsWith" dxfId="4851" priority="2510" stopIfTrue="1" operator="beginsWith" text="Not Applicable">
      <formula>LEFT(F32,LEN("Not Applicable"))="Not Applicable"</formula>
    </cfRule>
    <cfRule type="beginsWith" dxfId="4850" priority="2511" stopIfTrue="1" operator="beginsWith" text="Waived">
      <formula>LEFT(F32,LEN("Waived"))="Waived"</formula>
    </cfRule>
    <cfRule type="beginsWith" dxfId="4849" priority="2512" stopIfTrue="1" operator="beginsWith" text="Pre-Passed">
      <formula>LEFT(F32,LEN("Pre-Passed"))="Pre-Passed"</formula>
    </cfRule>
    <cfRule type="beginsWith" dxfId="4848" priority="2513" stopIfTrue="1" operator="beginsWith" text="Completed">
      <formula>LEFT(F32,LEN("Completed"))="Completed"</formula>
    </cfRule>
    <cfRule type="beginsWith" dxfId="4847" priority="2514" stopIfTrue="1" operator="beginsWith" text="Partial">
      <formula>LEFT(F32,LEN("Partial"))="Partial"</formula>
    </cfRule>
    <cfRule type="beginsWith" dxfId="4846" priority="2515" stopIfTrue="1" operator="beginsWith" text="Missing">
      <formula>LEFT(F32,LEN("Missing"))="Missing"</formula>
    </cfRule>
    <cfRule type="beginsWith" dxfId="4845" priority="2516" stopIfTrue="1" operator="beginsWith" text="Untested">
      <formula>LEFT(F32,LEN("Untested"))="Untested"</formula>
    </cfRule>
    <cfRule type="notContainsBlanks" dxfId="4844" priority="2517" stopIfTrue="1">
      <formula>LEN(TRIM(F32))&gt;0</formula>
    </cfRule>
  </conditionalFormatting>
  <conditionalFormatting sqref="A32">
    <cfRule type="beginsWith" dxfId="4843" priority="2503" stopIfTrue="1" operator="beginsWith" text="Exceptional">
      <formula>LEFT(A32,LEN("Exceptional"))="Exceptional"</formula>
    </cfRule>
    <cfRule type="beginsWith" dxfId="4842" priority="2504" stopIfTrue="1" operator="beginsWith" text="Professional">
      <formula>LEFT(A32,LEN("Professional"))="Professional"</formula>
    </cfRule>
    <cfRule type="beginsWith" dxfId="4841" priority="2505" stopIfTrue="1" operator="beginsWith" text="Advanced">
      <formula>LEFT(A32,LEN("Advanced"))="Advanced"</formula>
    </cfRule>
    <cfRule type="beginsWith" dxfId="4840" priority="2506" stopIfTrue="1" operator="beginsWith" text="Intermediate">
      <formula>LEFT(A32,LEN("Intermediate"))="Intermediate"</formula>
    </cfRule>
    <cfRule type="beginsWith" dxfId="4839" priority="2507" stopIfTrue="1" operator="beginsWith" text="Basic">
      <formula>LEFT(A32,LEN("Basic"))="Basic"</formula>
    </cfRule>
    <cfRule type="beginsWith" dxfId="4838" priority="2508" stopIfTrue="1" operator="beginsWith" text="Required">
      <formula>LEFT(A32,LEN("Required"))="Required"</formula>
    </cfRule>
    <cfRule type="notContainsBlanks" dxfId="4837" priority="2509" stopIfTrue="1">
      <formula>LEN(TRIM(A32))&gt;0</formula>
    </cfRule>
  </conditionalFormatting>
  <conditionalFormatting sqref="A27">
    <cfRule type="beginsWith" dxfId="4836" priority="2480" stopIfTrue="1" operator="beginsWith" text="Exceptional">
      <formula>LEFT(A27,LEN("Exceptional"))="Exceptional"</formula>
    </cfRule>
    <cfRule type="beginsWith" dxfId="4835" priority="2481" stopIfTrue="1" operator="beginsWith" text="Professional">
      <formula>LEFT(A27,LEN("Professional"))="Professional"</formula>
    </cfRule>
    <cfRule type="beginsWith" dxfId="4834" priority="2482" stopIfTrue="1" operator="beginsWith" text="Advanced">
      <formula>LEFT(A27,LEN("Advanced"))="Advanced"</formula>
    </cfRule>
    <cfRule type="beginsWith" dxfId="4833" priority="2483" stopIfTrue="1" operator="beginsWith" text="Intermediate">
      <formula>LEFT(A27,LEN("Intermediate"))="Intermediate"</formula>
    </cfRule>
    <cfRule type="beginsWith" dxfId="4832" priority="2484" stopIfTrue="1" operator="beginsWith" text="Basic">
      <formula>LEFT(A27,LEN("Basic"))="Basic"</formula>
    </cfRule>
    <cfRule type="beginsWith" dxfId="4831" priority="2485" stopIfTrue="1" operator="beginsWith" text="Required">
      <formula>LEFT(A27,LEN("Required"))="Required"</formula>
    </cfRule>
    <cfRule type="notContainsBlanks" dxfId="4830" priority="2486" stopIfTrue="1">
      <formula>LEN(TRIM(A27))&gt;0</formula>
    </cfRule>
  </conditionalFormatting>
  <conditionalFormatting sqref="A28">
    <cfRule type="beginsWith" dxfId="4829" priority="2473" stopIfTrue="1" operator="beginsWith" text="Exceptional">
      <formula>LEFT(A28,LEN("Exceptional"))="Exceptional"</formula>
    </cfRule>
    <cfRule type="beginsWith" dxfId="4828" priority="2474" stopIfTrue="1" operator="beginsWith" text="Professional">
      <formula>LEFT(A28,LEN("Professional"))="Professional"</formula>
    </cfRule>
    <cfRule type="beginsWith" dxfId="4827" priority="2475" stopIfTrue="1" operator="beginsWith" text="Advanced">
      <formula>LEFT(A28,LEN("Advanced"))="Advanced"</formula>
    </cfRule>
    <cfRule type="beginsWith" dxfId="4826" priority="2476" stopIfTrue="1" operator="beginsWith" text="Intermediate">
      <formula>LEFT(A28,LEN("Intermediate"))="Intermediate"</formula>
    </cfRule>
    <cfRule type="beginsWith" dxfId="4825" priority="2477" stopIfTrue="1" operator="beginsWith" text="Basic">
      <formula>LEFT(A28,LEN("Basic"))="Basic"</formula>
    </cfRule>
    <cfRule type="beginsWith" dxfId="4824" priority="2478" stopIfTrue="1" operator="beginsWith" text="Required">
      <formula>LEFT(A28,LEN("Required"))="Required"</formula>
    </cfRule>
    <cfRule type="notContainsBlanks" dxfId="4823" priority="2479" stopIfTrue="1">
      <formula>LEN(TRIM(A28))&gt;0</formula>
    </cfRule>
  </conditionalFormatting>
  <conditionalFormatting sqref="A58:A59 A61">
    <cfRule type="beginsWith" dxfId="4822" priority="2465" stopIfTrue="1" operator="beginsWith" text="Exceptional">
      <formula>LEFT(A58,LEN("Exceptional"))="Exceptional"</formula>
    </cfRule>
    <cfRule type="beginsWith" dxfId="4821" priority="2466" stopIfTrue="1" operator="beginsWith" text="Professional">
      <formula>LEFT(A58,LEN("Professional"))="Professional"</formula>
    </cfRule>
    <cfRule type="beginsWith" dxfId="4820" priority="2467" stopIfTrue="1" operator="beginsWith" text="Advanced">
      <formula>LEFT(A58,LEN("Advanced"))="Advanced"</formula>
    </cfRule>
    <cfRule type="beginsWith" dxfId="4819" priority="2468" stopIfTrue="1" operator="beginsWith" text="Intermediate">
      <formula>LEFT(A58,LEN("Intermediate"))="Intermediate"</formula>
    </cfRule>
    <cfRule type="beginsWith" dxfId="4818" priority="2469" stopIfTrue="1" operator="beginsWith" text="Basic">
      <formula>LEFT(A58,LEN("Basic"))="Basic"</formula>
    </cfRule>
    <cfRule type="beginsWith" dxfId="4817" priority="2470" stopIfTrue="1" operator="beginsWith" text="Required">
      <formula>LEFT(A58,LEN("Required"))="Required"</formula>
    </cfRule>
    <cfRule type="notContainsBlanks" dxfId="4816" priority="2471" stopIfTrue="1">
      <formula>LEN(TRIM(A58))&gt;0</formula>
    </cfRule>
  </conditionalFormatting>
  <conditionalFormatting sqref="E58 F59 F61">
    <cfRule type="beginsWith" dxfId="4815" priority="2458" stopIfTrue="1" operator="beginsWith" text="Not Applicable">
      <formula>LEFT(E58,LEN("Not Applicable"))="Not Applicable"</formula>
    </cfRule>
    <cfRule type="beginsWith" dxfId="4814" priority="2459" stopIfTrue="1" operator="beginsWith" text="Waived">
      <formula>LEFT(E58,LEN("Waived"))="Waived"</formula>
    </cfRule>
    <cfRule type="beginsWith" dxfId="4813" priority="2460" stopIfTrue="1" operator="beginsWith" text="Pre-Passed">
      <formula>LEFT(E58,LEN("Pre-Passed"))="Pre-Passed"</formula>
    </cfRule>
    <cfRule type="beginsWith" dxfId="4812" priority="2461" stopIfTrue="1" operator="beginsWith" text="Completed">
      <formula>LEFT(E58,LEN("Completed"))="Completed"</formula>
    </cfRule>
    <cfRule type="beginsWith" dxfId="4811" priority="2462" stopIfTrue="1" operator="beginsWith" text="Partial">
      <formula>LEFT(E58,LEN("Partial"))="Partial"</formula>
    </cfRule>
    <cfRule type="beginsWith" dxfId="4810" priority="2463" stopIfTrue="1" operator="beginsWith" text="Missing">
      <formula>LEFT(E58,LEN("Missing"))="Missing"</formula>
    </cfRule>
    <cfRule type="beginsWith" dxfId="4809" priority="2464" stopIfTrue="1" operator="beginsWith" text="Untested">
      <formula>LEFT(E58,LEN("Untested"))="Untested"</formula>
    </cfRule>
    <cfRule type="notContainsBlanks" dxfId="4808" priority="2472" stopIfTrue="1">
      <formula>LEN(TRIM(E58))&gt;0</formula>
    </cfRule>
  </conditionalFormatting>
  <conditionalFormatting sqref="F58">
    <cfRule type="beginsWith" dxfId="4807" priority="2450" stopIfTrue="1" operator="beginsWith" text="Not Applicable">
      <formula>LEFT(F58,LEN("Not Applicable"))="Not Applicable"</formula>
    </cfRule>
    <cfRule type="beginsWith" dxfId="4806" priority="2451" stopIfTrue="1" operator="beginsWith" text="Waived">
      <formula>LEFT(F58,LEN("Waived"))="Waived"</formula>
    </cfRule>
    <cfRule type="beginsWith" dxfId="4805" priority="2452" stopIfTrue="1" operator="beginsWith" text="Pre-Passed">
      <formula>LEFT(F58,LEN("Pre-Passed"))="Pre-Passed"</formula>
    </cfRule>
    <cfRule type="beginsWith" dxfId="4804" priority="2453" stopIfTrue="1" operator="beginsWith" text="Completed">
      <formula>LEFT(F58,LEN("Completed"))="Completed"</formula>
    </cfRule>
    <cfRule type="beginsWith" dxfId="4803" priority="2454" stopIfTrue="1" operator="beginsWith" text="Partial">
      <formula>LEFT(F58,LEN("Partial"))="Partial"</formula>
    </cfRule>
    <cfRule type="beginsWith" dxfId="4802" priority="2455" stopIfTrue="1" operator="beginsWith" text="Missing">
      <formula>LEFT(F58,LEN("Missing"))="Missing"</formula>
    </cfRule>
    <cfRule type="beginsWith" dxfId="4801" priority="2456" stopIfTrue="1" operator="beginsWith" text="Untested">
      <formula>LEFT(F58,LEN("Untested"))="Untested"</formula>
    </cfRule>
    <cfRule type="notContainsBlanks" dxfId="4800" priority="2457" stopIfTrue="1">
      <formula>LEN(TRIM(F58))&gt;0</formula>
    </cfRule>
  </conditionalFormatting>
  <conditionalFormatting sqref="A45">
    <cfRule type="beginsWith" dxfId="4799" priority="2105" stopIfTrue="1" operator="beginsWith" text="Exceptional">
      <formula>LEFT(A45,LEN("Exceptional"))="Exceptional"</formula>
    </cfRule>
    <cfRule type="beginsWith" dxfId="4798" priority="2106" stopIfTrue="1" operator="beginsWith" text="Professional">
      <formula>LEFT(A45,LEN("Professional"))="Professional"</formula>
    </cfRule>
    <cfRule type="beginsWith" dxfId="4797" priority="2107" stopIfTrue="1" operator="beginsWith" text="Advanced">
      <formula>LEFT(A45,LEN("Advanced"))="Advanced"</formula>
    </cfRule>
    <cfRule type="beginsWith" dxfId="4796" priority="2108" stopIfTrue="1" operator="beginsWith" text="Intermediate">
      <formula>LEFT(A45,LEN("Intermediate"))="Intermediate"</formula>
    </cfRule>
    <cfRule type="beginsWith" dxfId="4795" priority="2109" stopIfTrue="1" operator="beginsWith" text="Basic">
      <formula>LEFT(A45,LEN("Basic"))="Basic"</formula>
    </cfRule>
    <cfRule type="beginsWith" dxfId="4794" priority="2110" stopIfTrue="1" operator="beginsWith" text="Required">
      <formula>LEFT(A45,LEN("Required"))="Required"</formula>
    </cfRule>
    <cfRule type="notContainsBlanks" dxfId="4793" priority="2111" stopIfTrue="1">
      <formula>LEN(TRIM(A45))&gt;0</formula>
    </cfRule>
  </conditionalFormatting>
  <conditionalFormatting sqref="A57">
    <cfRule type="beginsWith" dxfId="4792" priority="1940" stopIfTrue="1" operator="beginsWith" text="Exceptional">
      <formula>LEFT(A57,LEN("Exceptional"))="Exceptional"</formula>
    </cfRule>
    <cfRule type="beginsWith" dxfId="4791" priority="1941" stopIfTrue="1" operator="beginsWith" text="Professional">
      <formula>LEFT(A57,LEN("Professional"))="Professional"</formula>
    </cfRule>
    <cfRule type="beginsWith" dxfId="4790" priority="1942" stopIfTrue="1" operator="beginsWith" text="Advanced">
      <formula>LEFT(A57,LEN("Advanced"))="Advanced"</formula>
    </cfRule>
    <cfRule type="beginsWith" dxfId="4789" priority="1943" stopIfTrue="1" operator="beginsWith" text="Intermediate">
      <formula>LEFT(A57,LEN("Intermediate"))="Intermediate"</formula>
    </cfRule>
    <cfRule type="beginsWith" dxfId="4788" priority="1944" stopIfTrue="1" operator="beginsWith" text="Basic">
      <formula>LEFT(A57,LEN("Basic"))="Basic"</formula>
    </cfRule>
    <cfRule type="beginsWith" dxfId="4787" priority="1945" stopIfTrue="1" operator="beginsWith" text="Required">
      <formula>LEFT(A57,LEN("Required"))="Required"</formula>
    </cfRule>
    <cfRule type="notContainsBlanks" dxfId="4786" priority="1946" stopIfTrue="1">
      <formula>LEN(TRIM(A57))&gt;0</formula>
    </cfRule>
  </conditionalFormatting>
  <conditionalFormatting sqref="F63">
    <cfRule type="beginsWith" dxfId="4785" priority="2343" stopIfTrue="1" operator="beginsWith" text="Not Applicable">
      <formula>LEFT(F63,LEN("Not Applicable"))="Not Applicable"</formula>
    </cfRule>
    <cfRule type="beginsWith" dxfId="4784" priority="2344" stopIfTrue="1" operator="beginsWith" text="Waived">
      <formula>LEFT(F63,LEN("Waived"))="Waived"</formula>
    </cfRule>
    <cfRule type="beginsWith" dxfId="4783" priority="2345" stopIfTrue="1" operator="beginsWith" text="Pre-Passed">
      <formula>LEFT(F63,LEN("Pre-Passed"))="Pre-Passed"</formula>
    </cfRule>
    <cfRule type="beginsWith" dxfId="4782" priority="2346" stopIfTrue="1" operator="beginsWith" text="Completed">
      <formula>LEFT(F63,LEN("Completed"))="Completed"</formula>
    </cfRule>
    <cfRule type="beginsWith" dxfId="4781" priority="2347" stopIfTrue="1" operator="beginsWith" text="Partial">
      <formula>LEFT(F63,LEN("Partial"))="Partial"</formula>
    </cfRule>
    <cfRule type="beginsWith" dxfId="4780" priority="2348" stopIfTrue="1" operator="beginsWith" text="Missing">
      <formula>LEFT(F63,LEN("Missing"))="Missing"</formula>
    </cfRule>
    <cfRule type="beginsWith" dxfId="4779" priority="2349" stopIfTrue="1" operator="beginsWith" text="Untested">
      <formula>LEFT(F63,LEN("Untested"))="Untested"</formula>
    </cfRule>
    <cfRule type="notContainsBlanks" dxfId="4778" priority="2350" stopIfTrue="1">
      <formula>LEN(TRIM(F63))&gt;0</formula>
    </cfRule>
  </conditionalFormatting>
  <conditionalFormatting sqref="A63">
    <cfRule type="beginsWith" dxfId="4777" priority="2336" stopIfTrue="1" operator="beginsWith" text="Exceptional">
      <formula>LEFT(A63,LEN("Exceptional"))="Exceptional"</formula>
    </cfRule>
    <cfRule type="beginsWith" dxfId="4776" priority="2337" stopIfTrue="1" operator="beginsWith" text="Professional">
      <formula>LEFT(A63,LEN("Professional"))="Professional"</formula>
    </cfRule>
    <cfRule type="beginsWith" dxfId="4775" priority="2338" stopIfTrue="1" operator="beginsWith" text="Advanced">
      <formula>LEFT(A63,LEN("Advanced"))="Advanced"</formula>
    </cfRule>
    <cfRule type="beginsWith" dxfId="4774" priority="2339" stopIfTrue="1" operator="beginsWith" text="Intermediate">
      <formula>LEFT(A63,LEN("Intermediate"))="Intermediate"</formula>
    </cfRule>
    <cfRule type="beginsWith" dxfId="4773" priority="2340" stopIfTrue="1" operator="beginsWith" text="Basic">
      <formula>LEFT(A63,LEN("Basic"))="Basic"</formula>
    </cfRule>
    <cfRule type="beginsWith" dxfId="4772" priority="2341" stopIfTrue="1" operator="beginsWith" text="Required">
      <formula>LEFT(A63,LEN("Required"))="Required"</formula>
    </cfRule>
    <cfRule type="notContainsBlanks" dxfId="4771" priority="2342" stopIfTrue="1">
      <formula>LEN(TRIM(A63))&gt;0</formula>
    </cfRule>
  </conditionalFormatting>
  <conditionalFormatting sqref="A41">
    <cfRule type="beginsWith" dxfId="4770" priority="2075" stopIfTrue="1" operator="beginsWith" text="Exceptional">
      <formula>LEFT(A41,LEN("Exceptional"))="Exceptional"</formula>
    </cfRule>
    <cfRule type="beginsWith" dxfId="4769" priority="2076" stopIfTrue="1" operator="beginsWith" text="Professional">
      <formula>LEFT(A41,LEN("Professional"))="Professional"</formula>
    </cfRule>
    <cfRule type="beginsWith" dxfId="4768" priority="2077" stopIfTrue="1" operator="beginsWith" text="Advanced">
      <formula>LEFT(A41,LEN("Advanced"))="Advanced"</formula>
    </cfRule>
    <cfRule type="beginsWith" dxfId="4767" priority="2078" stopIfTrue="1" operator="beginsWith" text="Intermediate">
      <formula>LEFT(A41,LEN("Intermediate"))="Intermediate"</formula>
    </cfRule>
    <cfRule type="beginsWith" dxfId="4766" priority="2079" stopIfTrue="1" operator="beginsWith" text="Basic">
      <formula>LEFT(A41,LEN("Basic"))="Basic"</formula>
    </cfRule>
    <cfRule type="beginsWith" dxfId="4765" priority="2080" stopIfTrue="1" operator="beginsWith" text="Required">
      <formula>LEFT(A41,LEN("Required"))="Required"</formula>
    </cfRule>
    <cfRule type="notContainsBlanks" dxfId="4764" priority="2081" stopIfTrue="1">
      <formula>LEN(TRIM(A41))&gt;0</formula>
    </cfRule>
  </conditionalFormatting>
  <conditionalFormatting sqref="A60">
    <cfRule type="beginsWith" dxfId="4763" priority="2060" stopIfTrue="1" operator="beginsWith" text="Exceptional">
      <formula>LEFT(A60,LEN("Exceptional"))="Exceptional"</formula>
    </cfRule>
    <cfRule type="beginsWith" dxfId="4762" priority="2061" stopIfTrue="1" operator="beginsWith" text="Professional">
      <formula>LEFT(A60,LEN("Professional"))="Professional"</formula>
    </cfRule>
    <cfRule type="beginsWith" dxfId="4761" priority="2062" stopIfTrue="1" operator="beginsWith" text="Advanced">
      <formula>LEFT(A60,LEN("Advanced"))="Advanced"</formula>
    </cfRule>
    <cfRule type="beginsWith" dxfId="4760" priority="2063" stopIfTrue="1" operator="beginsWith" text="Intermediate">
      <formula>LEFT(A60,LEN("Intermediate"))="Intermediate"</formula>
    </cfRule>
    <cfRule type="beginsWith" dxfId="4759" priority="2064" stopIfTrue="1" operator="beginsWith" text="Basic">
      <formula>LEFT(A60,LEN("Basic"))="Basic"</formula>
    </cfRule>
    <cfRule type="beginsWith" dxfId="4758" priority="2065" stopIfTrue="1" operator="beginsWith" text="Required">
      <formula>LEFT(A60,LEN("Required"))="Required"</formula>
    </cfRule>
    <cfRule type="notContainsBlanks" dxfId="4757" priority="2066" stopIfTrue="1">
      <formula>LEN(TRIM(A60))&gt;0</formula>
    </cfRule>
  </conditionalFormatting>
  <conditionalFormatting sqref="A44">
    <cfRule type="beginsWith" dxfId="4756" priority="2112" stopIfTrue="1" operator="beginsWith" text="Exceptional">
      <formula>LEFT(A44,LEN("Exceptional"))="Exceptional"</formula>
    </cfRule>
    <cfRule type="beginsWith" dxfId="4755" priority="2113" stopIfTrue="1" operator="beginsWith" text="Professional">
      <formula>LEFT(A44,LEN("Professional"))="Professional"</formula>
    </cfRule>
    <cfRule type="beginsWith" dxfId="4754" priority="2114" stopIfTrue="1" operator="beginsWith" text="Advanced">
      <formula>LEFT(A44,LEN("Advanced"))="Advanced"</formula>
    </cfRule>
    <cfRule type="beginsWith" dxfId="4753" priority="2115" stopIfTrue="1" operator="beginsWith" text="Intermediate">
      <formula>LEFT(A44,LEN("Intermediate"))="Intermediate"</formula>
    </cfRule>
    <cfRule type="beginsWith" dxfId="4752" priority="2116" stopIfTrue="1" operator="beginsWith" text="Basic">
      <formula>LEFT(A44,LEN("Basic"))="Basic"</formula>
    </cfRule>
    <cfRule type="beginsWith" dxfId="4751" priority="2117" stopIfTrue="1" operator="beginsWith" text="Required">
      <formula>LEFT(A44,LEN("Required"))="Required"</formula>
    </cfRule>
    <cfRule type="notContainsBlanks" dxfId="4750" priority="2118" stopIfTrue="1">
      <formula>LEN(TRIM(A44))&gt;0</formula>
    </cfRule>
  </conditionalFormatting>
  <conditionalFormatting sqref="A55">
    <cfRule type="beginsWith" dxfId="4749" priority="1962" stopIfTrue="1" operator="beginsWith" text="Exceptional">
      <formula>LEFT(A55,LEN("Exceptional"))="Exceptional"</formula>
    </cfRule>
    <cfRule type="beginsWith" dxfId="4748" priority="1963" stopIfTrue="1" operator="beginsWith" text="Professional">
      <formula>LEFT(A55,LEN("Professional"))="Professional"</formula>
    </cfRule>
    <cfRule type="beginsWith" dxfId="4747" priority="1964" stopIfTrue="1" operator="beginsWith" text="Advanced">
      <formula>LEFT(A55,LEN("Advanced"))="Advanced"</formula>
    </cfRule>
    <cfRule type="beginsWith" dxfId="4746" priority="1965" stopIfTrue="1" operator="beginsWith" text="Intermediate">
      <formula>LEFT(A55,LEN("Intermediate"))="Intermediate"</formula>
    </cfRule>
    <cfRule type="beginsWith" dxfId="4745" priority="1966" stopIfTrue="1" operator="beginsWith" text="Basic">
      <formula>LEFT(A55,LEN("Basic"))="Basic"</formula>
    </cfRule>
    <cfRule type="beginsWith" dxfId="4744" priority="1967" stopIfTrue="1" operator="beginsWith" text="Required">
      <formula>LEFT(A55,LEN("Required"))="Required"</formula>
    </cfRule>
    <cfRule type="notContainsBlanks" dxfId="4743" priority="1968" stopIfTrue="1">
      <formula>LEN(TRIM(A55))&gt;0</formula>
    </cfRule>
  </conditionalFormatting>
  <conditionalFormatting sqref="A36:A38">
    <cfRule type="beginsWith" dxfId="4742" priority="2210" stopIfTrue="1" operator="beginsWith" text="Exceptional">
      <formula>LEFT(A36,LEN("Exceptional"))="Exceptional"</formula>
    </cfRule>
    <cfRule type="beginsWith" dxfId="4741" priority="2211" stopIfTrue="1" operator="beginsWith" text="Professional">
      <formula>LEFT(A36,LEN("Professional"))="Professional"</formula>
    </cfRule>
    <cfRule type="beginsWith" dxfId="4740" priority="2212" stopIfTrue="1" operator="beginsWith" text="Advanced">
      <formula>LEFT(A36,LEN("Advanced"))="Advanced"</formula>
    </cfRule>
    <cfRule type="beginsWith" dxfId="4739" priority="2213" stopIfTrue="1" operator="beginsWith" text="Intermediate">
      <formula>LEFT(A36,LEN("Intermediate"))="Intermediate"</formula>
    </cfRule>
    <cfRule type="beginsWith" dxfId="4738" priority="2214" stopIfTrue="1" operator="beginsWith" text="Basic">
      <formula>LEFT(A36,LEN("Basic"))="Basic"</formula>
    </cfRule>
    <cfRule type="beginsWith" dxfId="4737" priority="2215" stopIfTrue="1" operator="beginsWith" text="Required">
      <formula>LEFT(A36,LEN("Required"))="Required"</formula>
    </cfRule>
    <cfRule type="notContainsBlanks" dxfId="4736" priority="2216" stopIfTrue="1">
      <formula>LEN(TRIM(A36))&gt;0</formula>
    </cfRule>
  </conditionalFormatting>
  <conditionalFormatting sqref="E36">
    <cfRule type="beginsWith" dxfId="4735" priority="2203" stopIfTrue="1" operator="beginsWith" text="Not Applicable">
      <formula>LEFT(E36,LEN("Not Applicable"))="Not Applicable"</formula>
    </cfRule>
    <cfRule type="beginsWith" dxfId="4734" priority="2204" stopIfTrue="1" operator="beginsWith" text="Waived">
      <formula>LEFT(E36,LEN("Waived"))="Waived"</formula>
    </cfRule>
    <cfRule type="beginsWith" dxfId="4733" priority="2205" stopIfTrue="1" operator="beginsWith" text="Pre-Passed">
      <formula>LEFT(E36,LEN("Pre-Passed"))="Pre-Passed"</formula>
    </cfRule>
    <cfRule type="beginsWith" dxfId="4732" priority="2206" stopIfTrue="1" operator="beginsWith" text="Completed">
      <formula>LEFT(E36,LEN("Completed"))="Completed"</formula>
    </cfRule>
    <cfRule type="beginsWith" dxfId="4731" priority="2207" stopIfTrue="1" operator="beginsWith" text="Partial">
      <formula>LEFT(E36,LEN("Partial"))="Partial"</formula>
    </cfRule>
    <cfRule type="beginsWith" dxfId="4730" priority="2208" stopIfTrue="1" operator="beginsWith" text="Missing">
      <formula>LEFT(E36,LEN("Missing"))="Missing"</formula>
    </cfRule>
    <cfRule type="beginsWith" dxfId="4729" priority="2209" stopIfTrue="1" operator="beginsWith" text="Untested">
      <formula>LEFT(E36,LEN("Untested"))="Untested"</formula>
    </cfRule>
    <cfRule type="notContainsBlanks" dxfId="4728" priority="2217" stopIfTrue="1">
      <formula>LEN(TRIM(E36))&gt;0</formula>
    </cfRule>
  </conditionalFormatting>
  <conditionalFormatting sqref="F36">
    <cfRule type="beginsWith" dxfId="4727" priority="2195" stopIfTrue="1" operator="beginsWith" text="Not Applicable">
      <formula>LEFT(F36,LEN("Not Applicable"))="Not Applicable"</formula>
    </cfRule>
    <cfRule type="beginsWith" dxfId="4726" priority="2196" stopIfTrue="1" operator="beginsWith" text="Waived">
      <formula>LEFT(F36,LEN("Waived"))="Waived"</formula>
    </cfRule>
    <cfRule type="beginsWith" dxfId="4725" priority="2197" stopIfTrue="1" operator="beginsWith" text="Pre-Passed">
      <formula>LEFT(F36,LEN("Pre-Passed"))="Pre-Passed"</formula>
    </cfRule>
    <cfRule type="beginsWith" dxfId="4724" priority="2198" stopIfTrue="1" operator="beginsWith" text="Completed">
      <formula>LEFT(F36,LEN("Completed"))="Completed"</formula>
    </cfRule>
    <cfRule type="beginsWith" dxfId="4723" priority="2199" stopIfTrue="1" operator="beginsWith" text="Partial">
      <formula>LEFT(F36,LEN("Partial"))="Partial"</formula>
    </cfRule>
    <cfRule type="beginsWith" dxfId="4722" priority="2200" stopIfTrue="1" operator="beginsWith" text="Missing">
      <formula>LEFT(F36,LEN("Missing"))="Missing"</formula>
    </cfRule>
    <cfRule type="beginsWith" dxfId="4721" priority="2201" stopIfTrue="1" operator="beginsWith" text="Untested">
      <formula>LEFT(F36,LEN("Untested"))="Untested"</formula>
    </cfRule>
    <cfRule type="notContainsBlanks" dxfId="4720" priority="2202" stopIfTrue="1">
      <formula>LEN(TRIM(F36))&gt;0</formula>
    </cfRule>
  </conditionalFormatting>
  <conditionalFormatting sqref="A39">
    <cfRule type="beginsWith" dxfId="4719" priority="2187" stopIfTrue="1" operator="beginsWith" text="Exceptional">
      <formula>LEFT(A39,LEN("Exceptional"))="Exceptional"</formula>
    </cfRule>
    <cfRule type="beginsWith" dxfId="4718" priority="2188" stopIfTrue="1" operator="beginsWith" text="Professional">
      <formula>LEFT(A39,LEN("Professional"))="Professional"</formula>
    </cfRule>
    <cfRule type="beginsWith" dxfId="4717" priority="2189" stopIfTrue="1" operator="beginsWith" text="Advanced">
      <formula>LEFT(A39,LEN("Advanced"))="Advanced"</formula>
    </cfRule>
    <cfRule type="beginsWith" dxfId="4716" priority="2190" stopIfTrue="1" operator="beginsWith" text="Intermediate">
      <formula>LEFT(A39,LEN("Intermediate"))="Intermediate"</formula>
    </cfRule>
    <cfRule type="beginsWith" dxfId="4715" priority="2191" stopIfTrue="1" operator="beginsWith" text="Basic">
      <formula>LEFT(A39,LEN("Basic"))="Basic"</formula>
    </cfRule>
    <cfRule type="beginsWith" dxfId="4714" priority="2192" stopIfTrue="1" operator="beginsWith" text="Required">
      <formula>LEFT(A39,LEN("Required"))="Required"</formula>
    </cfRule>
    <cfRule type="notContainsBlanks" dxfId="4713" priority="2193" stopIfTrue="1">
      <formula>LEN(TRIM(A39))&gt;0</formula>
    </cfRule>
  </conditionalFormatting>
  <conditionalFormatting sqref="A42">
    <cfRule type="beginsWith" dxfId="4712" priority="2141" stopIfTrue="1" operator="beginsWith" text="Exceptional">
      <formula>LEFT(A42,LEN("Exceptional"))="Exceptional"</formula>
    </cfRule>
    <cfRule type="beginsWith" dxfId="4711" priority="2142" stopIfTrue="1" operator="beginsWith" text="Professional">
      <formula>LEFT(A42,LEN("Professional"))="Professional"</formula>
    </cfRule>
    <cfRule type="beginsWith" dxfId="4710" priority="2143" stopIfTrue="1" operator="beginsWith" text="Advanced">
      <formula>LEFT(A42,LEN("Advanced"))="Advanced"</formula>
    </cfRule>
    <cfRule type="beginsWith" dxfId="4709" priority="2144" stopIfTrue="1" operator="beginsWith" text="Intermediate">
      <formula>LEFT(A42,LEN("Intermediate"))="Intermediate"</formula>
    </cfRule>
    <cfRule type="beginsWith" dxfId="4708" priority="2145" stopIfTrue="1" operator="beginsWith" text="Basic">
      <formula>LEFT(A42,LEN("Basic"))="Basic"</formula>
    </cfRule>
    <cfRule type="beginsWith" dxfId="4707" priority="2146" stopIfTrue="1" operator="beginsWith" text="Required">
      <formula>LEFT(A42,LEN("Required"))="Required"</formula>
    </cfRule>
    <cfRule type="notContainsBlanks" dxfId="4706" priority="2147" stopIfTrue="1">
      <formula>LEN(TRIM(A42))&gt;0</formula>
    </cfRule>
  </conditionalFormatting>
  <conditionalFormatting sqref="A40">
    <cfRule type="beginsWith" dxfId="4705" priority="2126" stopIfTrue="1" operator="beginsWith" text="Exceptional">
      <formula>LEFT(A40,LEN("Exceptional"))="Exceptional"</formula>
    </cfRule>
    <cfRule type="beginsWith" dxfId="4704" priority="2127" stopIfTrue="1" operator="beginsWith" text="Professional">
      <formula>LEFT(A40,LEN("Professional"))="Professional"</formula>
    </cfRule>
    <cfRule type="beginsWith" dxfId="4703" priority="2128" stopIfTrue="1" operator="beginsWith" text="Advanced">
      <formula>LEFT(A40,LEN("Advanced"))="Advanced"</formula>
    </cfRule>
    <cfRule type="beginsWith" dxfId="4702" priority="2129" stopIfTrue="1" operator="beginsWith" text="Intermediate">
      <formula>LEFT(A40,LEN("Intermediate"))="Intermediate"</formula>
    </cfRule>
    <cfRule type="beginsWith" dxfId="4701" priority="2130" stopIfTrue="1" operator="beginsWith" text="Basic">
      <formula>LEFT(A40,LEN("Basic"))="Basic"</formula>
    </cfRule>
    <cfRule type="beginsWith" dxfId="4700" priority="2131" stopIfTrue="1" operator="beginsWith" text="Required">
      <formula>LEFT(A40,LEN("Required"))="Required"</formula>
    </cfRule>
    <cfRule type="notContainsBlanks" dxfId="4699" priority="2132" stopIfTrue="1">
      <formula>LEN(TRIM(A40))&gt;0</formula>
    </cfRule>
  </conditionalFormatting>
  <conditionalFormatting sqref="A43">
    <cfRule type="beginsWith" dxfId="4698" priority="2119" stopIfTrue="1" operator="beginsWith" text="Exceptional">
      <formula>LEFT(A43,LEN("Exceptional"))="Exceptional"</formula>
    </cfRule>
    <cfRule type="beginsWith" dxfId="4697" priority="2120" stopIfTrue="1" operator="beginsWith" text="Professional">
      <formula>LEFT(A43,LEN("Professional"))="Professional"</formula>
    </cfRule>
    <cfRule type="beginsWith" dxfId="4696" priority="2121" stopIfTrue="1" operator="beginsWith" text="Advanced">
      <formula>LEFT(A43,LEN("Advanced"))="Advanced"</formula>
    </cfRule>
    <cfRule type="beginsWith" dxfId="4695" priority="2122" stopIfTrue="1" operator="beginsWith" text="Intermediate">
      <formula>LEFT(A43,LEN("Intermediate"))="Intermediate"</formula>
    </cfRule>
    <cfRule type="beginsWith" dxfId="4694" priority="2123" stopIfTrue="1" operator="beginsWith" text="Basic">
      <formula>LEFT(A43,LEN("Basic"))="Basic"</formula>
    </cfRule>
    <cfRule type="beginsWith" dxfId="4693" priority="2124" stopIfTrue="1" operator="beginsWith" text="Required">
      <formula>LEFT(A43,LEN("Required"))="Required"</formula>
    </cfRule>
    <cfRule type="notContainsBlanks" dxfId="4692" priority="2125" stopIfTrue="1">
      <formula>LEN(TRIM(A43))&gt;0</formula>
    </cfRule>
  </conditionalFormatting>
  <conditionalFormatting sqref="F62">
    <cfRule type="beginsWith" dxfId="4691" priority="2045" stopIfTrue="1" operator="beginsWith" text="Not Applicable">
      <formula>LEFT(F62,LEN("Not Applicable"))="Not Applicable"</formula>
    </cfRule>
    <cfRule type="beginsWith" dxfId="4690" priority="2046" stopIfTrue="1" operator="beginsWith" text="Waived">
      <formula>LEFT(F62,LEN("Waived"))="Waived"</formula>
    </cfRule>
    <cfRule type="beginsWith" dxfId="4689" priority="2047" stopIfTrue="1" operator="beginsWith" text="Pre-Passed">
      <formula>LEFT(F62,LEN("Pre-Passed"))="Pre-Passed"</formula>
    </cfRule>
    <cfRule type="beginsWith" dxfId="4688" priority="2048" stopIfTrue="1" operator="beginsWith" text="Completed">
      <formula>LEFT(F62,LEN("Completed"))="Completed"</formula>
    </cfRule>
    <cfRule type="beginsWith" dxfId="4687" priority="2049" stopIfTrue="1" operator="beginsWith" text="Partial">
      <formula>LEFT(F62,LEN("Partial"))="Partial"</formula>
    </cfRule>
    <cfRule type="beginsWith" dxfId="4686" priority="2050" stopIfTrue="1" operator="beginsWith" text="Missing">
      <formula>LEFT(F62,LEN("Missing"))="Missing"</formula>
    </cfRule>
    <cfRule type="beginsWith" dxfId="4685" priority="2051" stopIfTrue="1" operator="beginsWith" text="Untested">
      <formula>LEFT(F62,LEN("Untested"))="Untested"</formula>
    </cfRule>
    <cfRule type="notContainsBlanks" dxfId="4684" priority="2052" stopIfTrue="1">
      <formula>LEN(TRIM(F62))&gt;0</formula>
    </cfRule>
  </conditionalFormatting>
  <conditionalFormatting sqref="A46">
    <cfRule type="beginsWith" dxfId="4683" priority="2090" stopIfTrue="1" operator="beginsWith" text="Exceptional">
      <formula>LEFT(A46,LEN("Exceptional"))="Exceptional"</formula>
    </cfRule>
    <cfRule type="beginsWith" dxfId="4682" priority="2091" stopIfTrue="1" operator="beginsWith" text="Professional">
      <formula>LEFT(A46,LEN("Professional"))="Professional"</formula>
    </cfRule>
    <cfRule type="beginsWith" dxfId="4681" priority="2092" stopIfTrue="1" operator="beginsWith" text="Advanced">
      <formula>LEFT(A46,LEN("Advanced"))="Advanced"</formula>
    </cfRule>
    <cfRule type="beginsWith" dxfId="4680" priority="2093" stopIfTrue="1" operator="beginsWith" text="Intermediate">
      <formula>LEFT(A46,LEN("Intermediate"))="Intermediate"</formula>
    </cfRule>
    <cfRule type="beginsWith" dxfId="4679" priority="2094" stopIfTrue="1" operator="beginsWith" text="Basic">
      <formula>LEFT(A46,LEN("Basic"))="Basic"</formula>
    </cfRule>
    <cfRule type="beginsWith" dxfId="4678" priority="2095" stopIfTrue="1" operator="beginsWith" text="Required">
      <formula>LEFT(A46,LEN("Required"))="Required"</formula>
    </cfRule>
    <cfRule type="notContainsBlanks" dxfId="4677" priority="2096" stopIfTrue="1">
      <formula>LEN(TRIM(A46))&gt;0</formula>
    </cfRule>
  </conditionalFormatting>
  <conditionalFormatting sqref="A62">
    <cfRule type="beginsWith" dxfId="4676" priority="2038" stopIfTrue="1" operator="beginsWith" text="Exceptional">
      <formula>LEFT(A62,LEN("Exceptional"))="Exceptional"</formula>
    </cfRule>
    <cfRule type="beginsWith" dxfId="4675" priority="2039" stopIfTrue="1" operator="beginsWith" text="Professional">
      <formula>LEFT(A62,LEN("Professional"))="Professional"</formula>
    </cfRule>
    <cfRule type="beginsWith" dxfId="4674" priority="2040" stopIfTrue="1" operator="beginsWith" text="Advanced">
      <formula>LEFT(A62,LEN("Advanced"))="Advanced"</formula>
    </cfRule>
    <cfRule type="beginsWith" dxfId="4673" priority="2041" stopIfTrue="1" operator="beginsWith" text="Intermediate">
      <formula>LEFT(A62,LEN("Intermediate"))="Intermediate"</formula>
    </cfRule>
    <cfRule type="beginsWith" dxfId="4672" priority="2042" stopIfTrue="1" operator="beginsWith" text="Basic">
      <formula>LEFT(A62,LEN("Basic"))="Basic"</formula>
    </cfRule>
    <cfRule type="beginsWith" dxfId="4671" priority="2043" stopIfTrue="1" operator="beginsWith" text="Required">
      <formula>LEFT(A62,LEN("Required"))="Required"</formula>
    </cfRule>
    <cfRule type="notContainsBlanks" dxfId="4670" priority="2044" stopIfTrue="1">
      <formula>LEN(TRIM(A62))&gt;0</formula>
    </cfRule>
  </conditionalFormatting>
  <conditionalFormatting sqref="F60">
    <cfRule type="beginsWith" dxfId="4669" priority="2053" stopIfTrue="1" operator="beginsWith" text="Not Applicable">
      <formula>LEFT(F60,LEN("Not Applicable"))="Not Applicable"</formula>
    </cfRule>
    <cfRule type="beginsWith" dxfId="4668" priority="2054" stopIfTrue="1" operator="beginsWith" text="Waived">
      <formula>LEFT(F60,LEN("Waived"))="Waived"</formula>
    </cfRule>
    <cfRule type="beginsWith" dxfId="4667" priority="2055" stopIfTrue="1" operator="beginsWith" text="Pre-Passed">
      <formula>LEFT(F60,LEN("Pre-Passed"))="Pre-Passed"</formula>
    </cfRule>
    <cfRule type="beginsWith" dxfId="4666" priority="2056" stopIfTrue="1" operator="beginsWith" text="Completed">
      <formula>LEFT(F60,LEN("Completed"))="Completed"</formula>
    </cfRule>
    <cfRule type="beginsWith" dxfId="4665" priority="2057" stopIfTrue="1" operator="beginsWith" text="Partial">
      <formula>LEFT(F60,LEN("Partial"))="Partial"</formula>
    </cfRule>
    <cfRule type="beginsWith" dxfId="4664" priority="2058" stopIfTrue="1" operator="beginsWith" text="Missing">
      <formula>LEFT(F60,LEN("Missing"))="Missing"</formula>
    </cfRule>
    <cfRule type="beginsWith" dxfId="4663" priority="2059" stopIfTrue="1" operator="beginsWith" text="Untested">
      <formula>LEFT(F60,LEN("Untested"))="Untested"</formula>
    </cfRule>
    <cfRule type="notContainsBlanks" dxfId="4662" priority="2067" stopIfTrue="1">
      <formula>LEN(TRIM(F60))&gt;0</formula>
    </cfRule>
  </conditionalFormatting>
  <conditionalFormatting sqref="A52">
    <cfRule type="beginsWith" dxfId="4661" priority="1880" stopIfTrue="1" operator="beginsWith" text="Exceptional">
      <formula>LEFT(A52,LEN("Exceptional"))="Exceptional"</formula>
    </cfRule>
    <cfRule type="beginsWith" dxfId="4660" priority="1881" stopIfTrue="1" operator="beginsWith" text="Professional">
      <formula>LEFT(A52,LEN("Professional"))="Professional"</formula>
    </cfRule>
    <cfRule type="beginsWith" dxfId="4659" priority="1882" stopIfTrue="1" operator="beginsWith" text="Advanced">
      <formula>LEFT(A52,LEN("Advanced"))="Advanced"</formula>
    </cfRule>
    <cfRule type="beginsWith" dxfId="4658" priority="1883" stopIfTrue="1" operator="beginsWith" text="Intermediate">
      <formula>LEFT(A52,LEN("Intermediate"))="Intermediate"</formula>
    </cfRule>
    <cfRule type="beginsWith" dxfId="4657" priority="1884" stopIfTrue="1" operator="beginsWith" text="Basic">
      <formula>LEFT(A52,LEN("Basic"))="Basic"</formula>
    </cfRule>
    <cfRule type="beginsWith" dxfId="4656" priority="1885" stopIfTrue="1" operator="beginsWith" text="Required">
      <formula>LEFT(A52,LEN("Required"))="Required"</formula>
    </cfRule>
    <cfRule type="notContainsBlanks" dxfId="4655" priority="1886" stopIfTrue="1">
      <formula>LEN(TRIM(A52))&gt;0</formula>
    </cfRule>
  </conditionalFormatting>
  <conditionalFormatting sqref="A47:A48 A50">
    <cfRule type="beginsWith" dxfId="4654" priority="2015" stopIfTrue="1" operator="beginsWith" text="Exceptional">
      <formula>LEFT(A47,LEN("Exceptional"))="Exceptional"</formula>
    </cfRule>
    <cfRule type="beginsWith" dxfId="4653" priority="2016" stopIfTrue="1" operator="beginsWith" text="Professional">
      <formula>LEFT(A47,LEN("Professional"))="Professional"</formula>
    </cfRule>
    <cfRule type="beginsWith" dxfId="4652" priority="2017" stopIfTrue="1" operator="beginsWith" text="Advanced">
      <formula>LEFT(A47,LEN("Advanced"))="Advanced"</formula>
    </cfRule>
    <cfRule type="beginsWith" dxfId="4651" priority="2018" stopIfTrue="1" operator="beginsWith" text="Intermediate">
      <formula>LEFT(A47,LEN("Intermediate"))="Intermediate"</formula>
    </cfRule>
    <cfRule type="beginsWith" dxfId="4650" priority="2019" stopIfTrue="1" operator="beginsWith" text="Basic">
      <formula>LEFT(A47,LEN("Basic"))="Basic"</formula>
    </cfRule>
    <cfRule type="beginsWith" dxfId="4649" priority="2020" stopIfTrue="1" operator="beginsWith" text="Required">
      <formula>LEFT(A47,LEN("Required"))="Required"</formula>
    </cfRule>
    <cfRule type="notContainsBlanks" dxfId="4648" priority="2021" stopIfTrue="1">
      <formula>LEN(TRIM(A47))&gt;0</formula>
    </cfRule>
  </conditionalFormatting>
  <conditionalFormatting sqref="E47 F50">
    <cfRule type="beginsWith" dxfId="4647" priority="2008" stopIfTrue="1" operator="beginsWith" text="Not Applicable">
      <formula>LEFT(E47,LEN("Not Applicable"))="Not Applicable"</formula>
    </cfRule>
    <cfRule type="beginsWith" dxfId="4646" priority="2009" stopIfTrue="1" operator="beginsWith" text="Waived">
      <formula>LEFT(E47,LEN("Waived"))="Waived"</formula>
    </cfRule>
    <cfRule type="beginsWith" dxfId="4645" priority="2010" stopIfTrue="1" operator="beginsWith" text="Pre-Passed">
      <formula>LEFT(E47,LEN("Pre-Passed"))="Pre-Passed"</formula>
    </cfRule>
    <cfRule type="beginsWith" dxfId="4644" priority="2011" stopIfTrue="1" operator="beginsWith" text="Completed">
      <formula>LEFT(E47,LEN("Completed"))="Completed"</formula>
    </cfRule>
    <cfRule type="beginsWith" dxfId="4643" priority="2012" stopIfTrue="1" operator="beginsWith" text="Partial">
      <formula>LEFT(E47,LEN("Partial"))="Partial"</formula>
    </cfRule>
    <cfRule type="beginsWith" dxfId="4642" priority="2013" stopIfTrue="1" operator="beginsWith" text="Missing">
      <formula>LEFT(E47,LEN("Missing"))="Missing"</formula>
    </cfRule>
    <cfRule type="beginsWith" dxfId="4641" priority="2014" stopIfTrue="1" operator="beginsWith" text="Untested">
      <formula>LEFT(E47,LEN("Untested"))="Untested"</formula>
    </cfRule>
    <cfRule type="notContainsBlanks" dxfId="4640" priority="2022" stopIfTrue="1">
      <formula>LEN(TRIM(E47))&gt;0</formula>
    </cfRule>
  </conditionalFormatting>
  <conditionalFormatting sqref="F47">
    <cfRule type="beginsWith" dxfId="4639" priority="2000" stopIfTrue="1" operator="beginsWith" text="Not Applicable">
      <formula>LEFT(F47,LEN("Not Applicable"))="Not Applicable"</formula>
    </cfRule>
    <cfRule type="beginsWith" dxfId="4638" priority="2001" stopIfTrue="1" operator="beginsWith" text="Waived">
      <formula>LEFT(F47,LEN("Waived"))="Waived"</formula>
    </cfRule>
    <cfRule type="beginsWith" dxfId="4637" priority="2002" stopIfTrue="1" operator="beginsWith" text="Pre-Passed">
      <formula>LEFT(F47,LEN("Pre-Passed"))="Pre-Passed"</formula>
    </cfRule>
    <cfRule type="beginsWith" dxfId="4636" priority="2003" stopIfTrue="1" operator="beginsWith" text="Completed">
      <formula>LEFT(F47,LEN("Completed"))="Completed"</formula>
    </cfRule>
    <cfRule type="beginsWith" dxfId="4635" priority="2004" stopIfTrue="1" operator="beginsWith" text="Partial">
      <formula>LEFT(F47,LEN("Partial"))="Partial"</formula>
    </cfRule>
    <cfRule type="beginsWith" dxfId="4634" priority="2005" stopIfTrue="1" operator="beginsWith" text="Missing">
      <formula>LEFT(F47,LEN("Missing"))="Missing"</formula>
    </cfRule>
    <cfRule type="beginsWith" dxfId="4633" priority="2006" stopIfTrue="1" operator="beginsWith" text="Untested">
      <formula>LEFT(F47,LEN("Untested"))="Untested"</formula>
    </cfRule>
    <cfRule type="notContainsBlanks" dxfId="4632" priority="2007" stopIfTrue="1">
      <formula>LEN(TRIM(F47))&gt;0</formula>
    </cfRule>
  </conditionalFormatting>
  <conditionalFormatting sqref="F56">
    <cfRule type="beginsWith" dxfId="4631" priority="1992" stopIfTrue="1" operator="beginsWith" text="Not Applicable">
      <formula>LEFT(F56,LEN("Not Applicable"))="Not Applicable"</formula>
    </cfRule>
    <cfRule type="beginsWith" dxfId="4630" priority="1993" stopIfTrue="1" operator="beginsWith" text="Waived">
      <formula>LEFT(F56,LEN("Waived"))="Waived"</formula>
    </cfRule>
    <cfRule type="beginsWith" dxfId="4629" priority="1994" stopIfTrue="1" operator="beginsWith" text="Pre-Passed">
      <formula>LEFT(F56,LEN("Pre-Passed"))="Pre-Passed"</formula>
    </cfRule>
    <cfRule type="beginsWith" dxfId="4628" priority="1995" stopIfTrue="1" operator="beginsWith" text="Completed">
      <formula>LEFT(F56,LEN("Completed"))="Completed"</formula>
    </cfRule>
    <cfRule type="beginsWith" dxfId="4627" priority="1996" stopIfTrue="1" operator="beginsWith" text="Partial">
      <formula>LEFT(F56,LEN("Partial"))="Partial"</formula>
    </cfRule>
    <cfRule type="beginsWith" dxfId="4626" priority="1997" stopIfTrue="1" operator="beginsWith" text="Missing">
      <formula>LEFT(F56,LEN("Missing"))="Missing"</formula>
    </cfRule>
    <cfRule type="beginsWith" dxfId="4625" priority="1998" stopIfTrue="1" operator="beginsWith" text="Untested">
      <formula>LEFT(F56,LEN("Untested"))="Untested"</formula>
    </cfRule>
    <cfRule type="notContainsBlanks" dxfId="4624" priority="1999" stopIfTrue="1">
      <formula>LEN(TRIM(F56))&gt;0</formula>
    </cfRule>
  </conditionalFormatting>
  <conditionalFormatting sqref="F53">
    <cfRule type="beginsWith" dxfId="4623" priority="1976" stopIfTrue="1" operator="beginsWith" text="Not Applicable">
      <formula>LEFT(F53,LEN("Not Applicable"))="Not Applicable"</formula>
    </cfRule>
    <cfRule type="beginsWith" dxfId="4622" priority="1977" stopIfTrue="1" operator="beginsWith" text="Waived">
      <formula>LEFT(F53,LEN("Waived"))="Waived"</formula>
    </cfRule>
    <cfRule type="beginsWith" dxfId="4621" priority="1978" stopIfTrue="1" operator="beginsWith" text="Pre-Passed">
      <formula>LEFT(F53,LEN("Pre-Passed"))="Pre-Passed"</formula>
    </cfRule>
    <cfRule type="beginsWith" dxfId="4620" priority="1979" stopIfTrue="1" operator="beginsWith" text="Completed">
      <formula>LEFT(F53,LEN("Completed"))="Completed"</formula>
    </cfRule>
    <cfRule type="beginsWith" dxfId="4619" priority="1980" stopIfTrue="1" operator="beginsWith" text="Partial">
      <formula>LEFT(F53,LEN("Partial"))="Partial"</formula>
    </cfRule>
    <cfRule type="beginsWith" dxfId="4618" priority="1981" stopIfTrue="1" operator="beginsWith" text="Missing">
      <formula>LEFT(F53,LEN("Missing"))="Missing"</formula>
    </cfRule>
    <cfRule type="beginsWith" dxfId="4617" priority="1982" stopIfTrue="1" operator="beginsWith" text="Untested">
      <formula>LEFT(F53,LEN("Untested"))="Untested"</formula>
    </cfRule>
    <cfRule type="notContainsBlanks" dxfId="4616" priority="1983" stopIfTrue="1">
      <formula>LEN(TRIM(F53))&gt;0</formula>
    </cfRule>
  </conditionalFormatting>
  <conditionalFormatting sqref="A53">
    <cfRule type="beginsWith" dxfId="4615" priority="1969" stopIfTrue="1" operator="beginsWith" text="Exceptional">
      <formula>LEFT(A53,LEN("Exceptional"))="Exceptional"</formula>
    </cfRule>
    <cfRule type="beginsWith" dxfId="4614" priority="1970" stopIfTrue="1" operator="beginsWith" text="Professional">
      <formula>LEFT(A53,LEN("Professional"))="Professional"</formula>
    </cfRule>
    <cfRule type="beginsWith" dxfId="4613" priority="1971" stopIfTrue="1" operator="beginsWith" text="Advanced">
      <formula>LEFT(A53,LEN("Advanced"))="Advanced"</formula>
    </cfRule>
    <cfRule type="beginsWith" dxfId="4612" priority="1972" stopIfTrue="1" operator="beginsWith" text="Intermediate">
      <formula>LEFT(A53,LEN("Intermediate"))="Intermediate"</formula>
    </cfRule>
    <cfRule type="beginsWith" dxfId="4611" priority="1973" stopIfTrue="1" operator="beginsWith" text="Basic">
      <formula>LEFT(A53,LEN("Basic"))="Basic"</formula>
    </cfRule>
    <cfRule type="beginsWith" dxfId="4610" priority="1974" stopIfTrue="1" operator="beginsWith" text="Required">
      <formula>LEFT(A53,LEN("Required"))="Required"</formula>
    </cfRule>
    <cfRule type="notContainsBlanks" dxfId="4609" priority="1975" stopIfTrue="1">
      <formula>LEN(TRIM(A53))&gt;0</formula>
    </cfRule>
  </conditionalFormatting>
  <conditionalFormatting sqref="F54">
    <cfRule type="beginsWith" dxfId="4608" priority="1932" stopIfTrue="1" operator="beginsWith" text="Not Applicable">
      <formula>LEFT(F54,LEN("Not Applicable"))="Not Applicable"</formula>
    </cfRule>
    <cfRule type="beginsWith" dxfId="4607" priority="1933" stopIfTrue="1" operator="beginsWith" text="Waived">
      <formula>LEFT(F54,LEN("Waived"))="Waived"</formula>
    </cfRule>
    <cfRule type="beginsWith" dxfId="4606" priority="1934" stopIfTrue="1" operator="beginsWith" text="Pre-Passed">
      <formula>LEFT(F54,LEN("Pre-Passed"))="Pre-Passed"</formula>
    </cfRule>
    <cfRule type="beginsWith" dxfId="4605" priority="1935" stopIfTrue="1" operator="beginsWith" text="Completed">
      <formula>LEFT(F54,LEN("Completed"))="Completed"</formula>
    </cfRule>
    <cfRule type="beginsWith" dxfId="4604" priority="1936" stopIfTrue="1" operator="beginsWith" text="Partial">
      <formula>LEFT(F54,LEN("Partial"))="Partial"</formula>
    </cfRule>
    <cfRule type="beginsWith" dxfId="4603" priority="1937" stopIfTrue="1" operator="beginsWith" text="Missing">
      <formula>LEFT(F54,LEN("Missing"))="Missing"</formula>
    </cfRule>
    <cfRule type="beginsWith" dxfId="4602" priority="1938" stopIfTrue="1" operator="beginsWith" text="Untested">
      <formula>LEFT(F54,LEN("Untested"))="Untested"</formula>
    </cfRule>
    <cfRule type="notContainsBlanks" dxfId="4601" priority="1939" stopIfTrue="1">
      <formula>LEN(TRIM(F54))&gt;0</formula>
    </cfRule>
  </conditionalFormatting>
  <conditionalFormatting sqref="A49">
    <cfRule type="beginsWith" dxfId="4600" priority="1917" stopIfTrue="1" operator="beginsWith" text="Exceptional">
      <formula>LEFT(A49,LEN("Exceptional"))="Exceptional"</formula>
    </cfRule>
    <cfRule type="beginsWith" dxfId="4599" priority="1918" stopIfTrue="1" operator="beginsWith" text="Professional">
      <formula>LEFT(A49,LEN("Professional"))="Professional"</formula>
    </cfRule>
    <cfRule type="beginsWith" dxfId="4598" priority="1919" stopIfTrue="1" operator="beginsWith" text="Advanced">
      <formula>LEFT(A49,LEN("Advanced"))="Advanced"</formula>
    </cfRule>
    <cfRule type="beginsWith" dxfId="4597" priority="1920" stopIfTrue="1" operator="beginsWith" text="Intermediate">
      <formula>LEFT(A49,LEN("Intermediate"))="Intermediate"</formula>
    </cfRule>
    <cfRule type="beginsWith" dxfId="4596" priority="1921" stopIfTrue="1" operator="beginsWith" text="Basic">
      <formula>LEFT(A49,LEN("Basic"))="Basic"</formula>
    </cfRule>
    <cfRule type="beginsWith" dxfId="4595" priority="1922" stopIfTrue="1" operator="beginsWith" text="Required">
      <formula>LEFT(A49,LEN("Required"))="Required"</formula>
    </cfRule>
    <cfRule type="notContainsBlanks" dxfId="4594" priority="1923" stopIfTrue="1">
      <formula>LEN(TRIM(A49))&gt;0</formula>
    </cfRule>
  </conditionalFormatting>
  <conditionalFormatting sqref="A54">
    <cfRule type="beginsWith" dxfId="4593" priority="1925" stopIfTrue="1" operator="beginsWith" text="Exceptional">
      <formula>LEFT(A54,LEN("Exceptional"))="Exceptional"</formula>
    </cfRule>
    <cfRule type="beginsWith" dxfId="4592" priority="1926" stopIfTrue="1" operator="beginsWith" text="Professional">
      <formula>LEFT(A54,LEN("Professional"))="Professional"</formula>
    </cfRule>
    <cfRule type="beginsWith" dxfId="4591" priority="1927" stopIfTrue="1" operator="beginsWith" text="Advanced">
      <formula>LEFT(A54,LEN("Advanced"))="Advanced"</formula>
    </cfRule>
    <cfRule type="beginsWith" dxfId="4590" priority="1928" stopIfTrue="1" operator="beginsWith" text="Intermediate">
      <formula>LEFT(A54,LEN("Intermediate"))="Intermediate"</formula>
    </cfRule>
    <cfRule type="beginsWith" dxfId="4589" priority="1929" stopIfTrue="1" operator="beginsWith" text="Basic">
      <formula>LEFT(A54,LEN("Basic"))="Basic"</formula>
    </cfRule>
    <cfRule type="beginsWith" dxfId="4588" priority="1930" stopIfTrue="1" operator="beginsWith" text="Required">
      <formula>LEFT(A54,LEN("Required"))="Required"</formula>
    </cfRule>
    <cfRule type="notContainsBlanks" dxfId="4587" priority="1931" stopIfTrue="1">
      <formula>LEN(TRIM(A54))&gt;0</formula>
    </cfRule>
  </conditionalFormatting>
  <conditionalFormatting sqref="A51">
    <cfRule type="beginsWith" dxfId="4586" priority="1895" stopIfTrue="1" operator="beginsWith" text="Exceptional">
      <formula>LEFT(A51,LEN("Exceptional"))="Exceptional"</formula>
    </cfRule>
    <cfRule type="beginsWith" dxfId="4585" priority="1896" stopIfTrue="1" operator="beginsWith" text="Professional">
      <formula>LEFT(A51,LEN("Professional"))="Professional"</formula>
    </cfRule>
    <cfRule type="beginsWith" dxfId="4584" priority="1897" stopIfTrue="1" operator="beginsWith" text="Advanced">
      <formula>LEFT(A51,LEN("Advanced"))="Advanced"</formula>
    </cfRule>
    <cfRule type="beginsWith" dxfId="4583" priority="1898" stopIfTrue="1" operator="beginsWith" text="Intermediate">
      <formula>LEFT(A51,LEN("Intermediate"))="Intermediate"</formula>
    </cfRule>
    <cfRule type="beginsWith" dxfId="4582" priority="1899" stopIfTrue="1" operator="beginsWith" text="Basic">
      <formula>LEFT(A51,LEN("Basic"))="Basic"</formula>
    </cfRule>
    <cfRule type="beginsWith" dxfId="4581" priority="1900" stopIfTrue="1" operator="beginsWith" text="Required">
      <formula>LEFT(A51,LEN("Required"))="Required"</formula>
    </cfRule>
    <cfRule type="notContainsBlanks" dxfId="4580" priority="1901" stopIfTrue="1">
      <formula>LEN(TRIM(A51))&gt;0</formula>
    </cfRule>
  </conditionalFormatting>
  <conditionalFormatting sqref="A88">
    <cfRule type="beginsWith" dxfId="4579" priority="1873" stopIfTrue="1" operator="beginsWith" text="Exceptional">
      <formula>LEFT(A88,LEN("Exceptional"))="Exceptional"</formula>
    </cfRule>
    <cfRule type="beginsWith" dxfId="4578" priority="1874" stopIfTrue="1" operator="beginsWith" text="Professional">
      <formula>LEFT(A88,LEN("Professional"))="Professional"</formula>
    </cfRule>
    <cfRule type="beginsWith" dxfId="4577" priority="1875" stopIfTrue="1" operator="beginsWith" text="Advanced">
      <formula>LEFT(A88,LEN("Advanced"))="Advanced"</formula>
    </cfRule>
    <cfRule type="beginsWith" dxfId="4576" priority="1876" stopIfTrue="1" operator="beginsWith" text="Intermediate">
      <formula>LEFT(A88,LEN("Intermediate"))="Intermediate"</formula>
    </cfRule>
    <cfRule type="beginsWith" dxfId="4575" priority="1877" stopIfTrue="1" operator="beginsWith" text="Basic">
      <formula>LEFT(A88,LEN("Basic"))="Basic"</formula>
    </cfRule>
    <cfRule type="beginsWith" dxfId="4574" priority="1878" stopIfTrue="1" operator="beginsWith" text="Required">
      <formula>LEFT(A88,LEN("Required"))="Required"</formula>
    </cfRule>
    <cfRule type="notContainsBlanks" dxfId="4573" priority="1879" stopIfTrue="1">
      <formula>LEN(TRIM(A88))&gt;0</formula>
    </cfRule>
  </conditionalFormatting>
  <conditionalFormatting sqref="A89">
    <cfRule type="beginsWith" dxfId="4572" priority="1866" stopIfTrue="1" operator="beginsWith" text="Exceptional">
      <formula>LEFT(A89,LEN("Exceptional"))="Exceptional"</formula>
    </cfRule>
    <cfRule type="beginsWith" dxfId="4571" priority="1867" stopIfTrue="1" operator="beginsWith" text="Professional">
      <formula>LEFT(A89,LEN("Professional"))="Professional"</formula>
    </cfRule>
    <cfRule type="beginsWith" dxfId="4570" priority="1868" stopIfTrue="1" operator="beginsWith" text="Advanced">
      <formula>LEFT(A89,LEN("Advanced"))="Advanced"</formula>
    </cfRule>
    <cfRule type="beginsWith" dxfId="4569" priority="1869" stopIfTrue="1" operator="beginsWith" text="Intermediate">
      <formula>LEFT(A89,LEN("Intermediate"))="Intermediate"</formula>
    </cfRule>
    <cfRule type="beginsWith" dxfId="4568" priority="1870" stopIfTrue="1" operator="beginsWith" text="Basic">
      <formula>LEFT(A89,LEN("Basic"))="Basic"</formula>
    </cfRule>
    <cfRule type="beginsWith" dxfId="4567" priority="1871" stopIfTrue="1" operator="beginsWith" text="Required">
      <formula>LEFT(A89,LEN("Required"))="Required"</formula>
    </cfRule>
    <cfRule type="notContainsBlanks" dxfId="4566" priority="1872" stopIfTrue="1">
      <formula>LEN(TRIM(A89))&gt;0</formula>
    </cfRule>
  </conditionalFormatting>
  <conditionalFormatting sqref="A95">
    <cfRule type="beginsWith" dxfId="4565" priority="1859" stopIfTrue="1" operator="beginsWith" text="Exceptional">
      <formula>LEFT(A95,LEN("Exceptional"))="Exceptional"</formula>
    </cfRule>
    <cfRule type="beginsWith" dxfId="4564" priority="1860" stopIfTrue="1" operator="beginsWith" text="Professional">
      <formula>LEFT(A95,LEN("Professional"))="Professional"</formula>
    </cfRule>
    <cfRule type="beginsWith" dxfId="4563" priority="1861" stopIfTrue="1" operator="beginsWith" text="Advanced">
      <formula>LEFT(A95,LEN("Advanced"))="Advanced"</formula>
    </cfRule>
    <cfRule type="beginsWith" dxfId="4562" priority="1862" stopIfTrue="1" operator="beginsWith" text="Intermediate">
      <formula>LEFT(A95,LEN("Intermediate"))="Intermediate"</formula>
    </cfRule>
    <cfRule type="beginsWith" dxfId="4561" priority="1863" stopIfTrue="1" operator="beginsWith" text="Basic">
      <formula>LEFT(A95,LEN("Basic"))="Basic"</formula>
    </cfRule>
    <cfRule type="beginsWith" dxfId="4560" priority="1864" stopIfTrue="1" operator="beginsWith" text="Required">
      <formula>LEFT(A95,LEN("Required"))="Required"</formula>
    </cfRule>
    <cfRule type="notContainsBlanks" dxfId="4559" priority="1865" stopIfTrue="1">
      <formula>LEN(TRIM(A95))&gt;0</formula>
    </cfRule>
  </conditionalFormatting>
  <conditionalFormatting sqref="A96">
    <cfRule type="beginsWith" dxfId="4558" priority="1852" stopIfTrue="1" operator="beginsWith" text="Exceptional">
      <formula>LEFT(A96,LEN("Exceptional"))="Exceptional"</formula>
    </cfRule>
    <cfRule type="beginsWith" dxfId="4557" priority="1853" stopIfTrue="1" operator="beginsWith" text="Professional">
      <formula>LEFT(A96,LEN("Professional"))="Professional"</formula>
    </cfRule>
    <cfRule type="beginsWith" dxfId="4556" priority="1854" stopIfTrue="1" operator="beginsWith" text="Advanced">
      <formula>LEFT(A96,LEN("Advanced"))="Advanced"</formula>
    </cfRule>
    <cfRule type="beginsWith" dxfId="4555" priority="1855" stopIfTrue="1" operator="beginsWith" text="Intermediate">
      <formula>LEFT(A96,LEN("Intermediate"))="Intermediate"</formula>
    </cfRule>
    <cfRule type="beginsWith" dxfId="4554" priority="1856" stopIfTrue="1" operator="beginsWith" text="Basic">
      <formula>LEFT(A96,LEN("Basic"))="Basic"</formula>
    </cfRule>
    <cfRule type="beginsWith" dxfId="4553" priority="1857" stopIfTrue="1" operator="beginsWith" text="Required">
      <formula>LEFT(A96,LEN("Required"))="Required"</formula>
    </cfRule>
    <cfRule type="notContainsBlanks" dxfId="4552" priority="1858" stopIfTrue="1">
      <formula>LEN(TRIM(A96))&gt;0</formula>
    </cfRule>
  </conditionalFormatting>
  <conditionalFormatting sqref="A98">
    <cfRule type="beginsWith" dxfId="4551" priority="1845" stopIfTrue="1" operator="beginsWith" text="Exceptional">
      <formula>LEFT(A98,LEN("Exceptional"))="Exceptional"</formula>
    </cfRule>
    <cfRule type="beginsWith" dxfId="4550" priority="1846" stopIfTrue="1" operator="beginsWith" text="Professional">
      <formula>LEFT(A98,LEN("Professional"))="Professional"</formula>
    </cfRule>
    <cfRule type="beginsWith" dxfId="4549" priority="1847" stopIfTrue="1" operator="beginsWith" text="Advanced">
      <formula>LEFT(A98,LEN("Advanced"))="Advanced"</formula>
    </cfRule>
    <cfRule type="beginsWith" dxfId="4548" priority="1848" stopIfTrue="1" operator="beginsWith" text="Intermediate">
      <formula>LEFT(A98,LEN("Intermediate"))="Intermediate"</formula>
    </cfRule>
    <cfRule type="beginsWith" dxfId="4547" priority="1849" stopIfTrue="1" operator="beginsWith" text="Basic">
      <formula>LEFT(A98,LEN("Basic"))="Basic"</formula>
    </cfRule>
    <cfRule type="beginsWith" dxfId="4546" priority="1850" stopIfTrue="1" operator="beginsWith" text="Required">
      <formula>LEFT(A98,LEN("Required"))="Required"</formula>
    </cfRule>
    <cfRule type="notContainsBlanks" dxfId="4545" priority="1851" stopIfTrue="1">
      <formula>LEN(TRIM(A98))&gt;0</formula>
    </cfRule>
  </conditionalFormatting>
  <conditionalFormatting sqref="A99">
    <cfRule type="beginsWith" dxfId="4544" priority="1838" stopIfTrue="1" operator="beginsWith" text="Exceptional">
      <formula>LEFT(A99,LEN("Exceptional"))="Exceptional"</formula>
    </cfRule>
    <cfRule type="beginsWith" dxfId="4543" priority="1839" stopIfTrue="1" operator="beginsWith" text="Professional">
      <formula>LEFT(A99,LEN("Professional"))="Professional"</formula>
    </cfRule>
    <cfRule type="beginsWith" dxfId="4542" priority="1840" stopIfTrue="1" operator="beginsWith" text="Advanced">
      <formula>LEFT(A99,LEN("Advanced"))="Advanced"</formula>
    </cfRule>
    <cfRule type="beginsWith" dxfId="4541" priority="1841" stopIfTrue="1" operator="beginsWith" text="Intermediate">
      <formula>LEFT(A99,LEN("Intermediate"))="Intermediate"</formula>
    </cfRule>
    <cfRule type="beginsWith" dxfId="4540" priority="1842" stopIfTrue="1" operator="beginsWith" text="Basic">
      <formula>LEFT(A99,LEN("Basic"))="Basic"</formula>
    </cfRule>
    <cfRule type="beginsWith" dxfId="4539" priority="1843" stopIfTrue="1" operator="beginsWith" text="Required">
      <formula>LEFT(A99,LEN("Required"))="Required"</formula>
    </cfRule>
    <cfRule type="notContainsBlanks" dxfId="4538" priority="1844" stopIfTrue="1">
      <formula>LEN(TRIM(A99))&gt;0</formula>
    </cfRule>
  </conditionalFormatting>
  <conditionalFormatting sqref="A100">
    <cfRule type="beginsWith" dxfId="4537" priority="1831" stopIfTrue="1" operator="beginsWith" text="Exceptional">
      <formula>LEFT(A100,LEN("Exceptional"))="Exceptional"</formula>
    </cfRule>
    <cfRule type="beginsWith" dxfId="4536" priority="1832" stopIfTrue="1" operator="beginsWith" text="Professional">
      <formula>LEFT(A100,LEN("Professional"))="Professional"</formula>
    </cfRule>
    <cfRule type="beginsWith" dxfId="4535" priority="1833" stopIfTrue="1" operator="beginsWith" text="Advanced">
      <formula>LEFT(A100,LEN("Advanced"))="Advanced"</formula>
    </cfRule>
    <cfRule type="beginsWith" dxfId="4534" priority="1834" stopIfTrue="1" operator="beginsWith" text="Intermediate">
      <formula>LEFT(A100,LEN("Intermediate"))="Intermediate"</formula>
    </cfRule>
    <cfRule type="beginsWith" dxfId="4533" priority="1835" stopIfTrue="1" operator="beginsWith" text="Basic">
      <formula>LEFT(A100,LEN("Basic"))="Basic"</formula>
    </cfRule>
    <cfRule type="beginsWith" dxfId="4532" priority="1836" stopIfTrue="1" operator="beginsWith" text="Required">
      <formula>LEFT(A100,LEN("Required"))="Required"</formula>
    </cfRule>
    <cfRule type="notContainsBlanks" dxfId="4531" priority="1837" stopIfTrue="1">
      <formula>LEN(TRIM(A100))&gt;0</formula>
    </cfRule>
  </conditionalFormatting>
  <conditionalFormatting sqref="A105">
    <cfRule type="beginsWith" dxfId="4530" priority="1824" stopIfTrue="1" operator="beginsWith" text="Exceptional">
      <formula>LEFT(A105,LEN("Exceptional"))="Exceptional"</formula>
    </cfRule>
    <cfRule type="beginsWith" dxfId="4529" priority="1825" stopIfTrue="1" operator="beginsWith" text="Professional">
      <formula>LEFT(A105,LEN("Professional"))="Professional"</formula>
    </cfRule>
    <cfRule type="beginsWith" dxfId="4528" priority="1826" stopIfTrue="1" operator="beginsWith" text="Advanced">
      <formula>LEFT(A105,LEN("Advanced"))="Advanced"</formula>
    </cfRule>
    <cfRule type="beginsWith" dxfId="4527" priority="1827" stopIfTrue="1" operator="beginsWith" text="Intermediate">
      <formula>LEFT(A105,LEN("Intermediate"))="Intermediate"</formula>
    </cfRule>
    <cfRule type="beginsWith" dxfId="4526" priority="1828" stopIfTrue="1" operator="beginsWith" text="Basic">
      <formula>LEFT(A105,LEN("Basic"))="Basic"</formula>
    </cfRule>
    <cfRule type="beginsWith" dxfId="4525" priority="1829" stopIfTrue="1" operator="beginsWith" text="Required">
      <formula>LEFT(A105,LEN("Required"))="Required"</formula>
    </cfRule>
    <cfRule type="notContainsBlanks" dxfId="4524" priority="1830" stopIfTrue="1">
      <formula>LEN(TRIM(A105))&gt;0</formula>
    </cfRule>
  </conditionalFormatting>
  <conditionalFormatting sqref="A104">
    <cfRule type="beginsWith" dxfId="4523" priority="1817" stopIfTrue="1" operator="beginsWith" text="Exceptional">
      <formula>LEFT(A104,LEN("Exceptional"))="Exceptional"</formula>
    </cfRule>
    <cfRule type="beginsWith" dxfId="4522" priority="1818" stopIfTrue="1" operator="beginsWith" text="Professional">
      <formula>LEFT(A104,LEN("Professional"))="Professional"</formula>
    </cfRule>
    <cfRule type="beginsWith" dxfId="4521" priority="1819" stopIfTrue="1" operator="beginsWith" text="Advanced">
      <formula>LEFT(A104,LEN("Advanced"))="Advanced"</formula>
    </cfRule>
    <cfRule type="beginsWith" dxfId="4520" priority="1820" stopIfTrue="1" operator="beginsWith" text="Intermediate">
      <formula>LEFT(A104,LEN("Intermediate"))="Intermediate"</formula>
    </cfRule>
    <cfRule type="beginsWith" dxfId="4519" priority="1821" stopIfTrue="1" operator="beginsWith" text="Basic">
      <formula>LEFT(A104,LEN("Basic"))="Basic"</formula>
    </cfRule>
    <cfRule type="beginsWith" dxfId="4518" priority="1822" stopIfTrue="1" operator="beginsWith" text="Required">
      <formula>LEFT(A104,LEN("Required"))="Required"</formula>
    </cfRule>
    <cfRule type="notContainsBlanks" dxfId="4517" priority="1823" stopIfTrue="1">
      <formula>LEN(TRIM(A104))&gt;0</formula>
    </cfRule>
  </conditionalFormatting>
  <conditionalFormatting sqref="A103">
    <cfRule type="beginsWith" dxfId="4516" priority="1810" stopIfTrue="1" operator="beginsWith" text="Exceptional">
      <formula>LEFT(A103,LEN("Exceptional"))="Exceptional"</formula>
    </cfRule>
    <cfRule type="beginsWith" dxfId="4515" priority="1811" stopIfTrue="1" operator="beginsWith" text="Professional">
      <formula>LEFT(A103,LEN("Professional"))="Professional"</formula>
    </cfRule>
    <cfRule type="beginsWith" dxfId="4514" priority="1812" stopIfTrue="1" operator="beginsWith" text="Advanced">
      <formula>LEFT(A103,LEN("Advanced"))="Advanced"</formula>
    </cfRule>
    <cfRule type="beginsWith" dxfId="4513" priority="1813" stopIfTrue="1" operator="beginsWith" text="Intermediate">
      <formula>LEFT(A103,LEN("Intermediate"))="Intermediate"</formula>
    </cfRule>
    <cfRule type="beginsWith" dxfId="4512" priority="1814" stopIfTrue="1" operator="beginsWith" text="Basic">
      <formula>LEFT(A103,LEN("Basic"))="Basic"</formula>
    </cfRule>
    <cfRule type="beginsWith" dxfId="4511" priority="1815" stopIfTrue="1" operator="beginsWith" text="Required">
      <formula>LEFT(A103,LEN("Required"))="Required"</formula>
    </cfRule>
    <cfRule type="notContainsBlanks" dxfId="4510" priority="1816" stopIfTrue="1">
      <formula>LEN(TRIM(A103))&gt;0</formula>
    </cfRule>
  </conditionalFormatting>
  <conditionalFormatting sqref="A102">
    <cfRule type="beginsWith" dxfId="4509" priority="1803" stopIfTrue="1" operator="beginsWith" text="Exceptional">
      <formula>LEFT(A102,LEN("Exceptional"))="Exceptional"</formula>
    </cfRule>
    <cfRule type="beginsWith" dxfId="4508" priority="1804" stopIfTrue="1" operator="beginsWith" text="Professional">
      <formula>LEFT(A102,LEN("Professional"))="Professional"</formula>
    </cfRule>
    <cfRule type="beginsWith" dxfId="4507" priority="1805" stopIfTrue="1" operator="beginsWith" text="Advanced">
      <formula>LEFT(A102,LEN("Advanced"))="Advanced"</formula>
    </cfRule>
    <cfRule type="beginsWith" dxfId="4506" priority="1806" stopIfTrue="1" operator="beginsWith" text="Intermediate">
      <formula>LEFT(A102,LEN("Intermediate"))="Intermediate"</formula>
    </cfRule>
    <cfRule type="beginsWith" dxfId="4505" priority="1807" stopIfTrue="1" operator="beginsWith" text="Basic">
      <formula>LEFT(A102,LEN("Basic"))="Basic"</formula>
    </cfRule>
    <cfRule type="beginsWith" dxfId="4504" priority="1808" stopIfTrue="1" operator="beginsWith" text="Required">
      <formula>LEFT(A102,LEN("Required"))="Required"</formula>
    </cfRule>
    <cfRule type="notContainsBlanks" dxfId="4503" priority="1809" stopIfTrue="1">
      <formula>LEN(TRIM(A102))&gt;0</formula>
    </cfRule>
  </conditionalFormatting>
  <conditionalFormatting sqref="A101">
    <cfRule type="beginsWith" dxfId="4502" priority="1796" stopIfTrue="1" operator="beginsWith" text="Exceptional">
      <formula>LEFT(A101,LEN("Exceptional"))="Exceptional"</formula>
    </cfRule>
    <cfRule type="beginsWith" dxfId="4501" priority="1797" stopIfTrue="1" operator="beginsWith" text="Professional">
      <formula>LEFT(A101,LEN("Professional"))="Professional"</formula>
    </cfRule>
    <cfRule type="beginsWith" dxfId="4500" priority="1798" stopIfTrue="1" operator="beginsWith" text="Advanced">
      <formula>LEFT(A101,LEN("Advanced"))="Advanced"</formula>
    </cfRule>
    <cfRule type="beginsWith" dxfId="4499" priority="1799" stopIfTrue="1" operator="beginsWith" text="Intermediate">
      <formula>LEFT(A101,LEN("Intermediate"))="Intermediate"</formula>
    </cfRule>
    <cfRule type="beginsWith" dxfId="4498" priority="1800" stopIfTrue="1" operator="beginsWith" text="Basic">
      <formula>LEFT(A101,LEN("Basic"))="Basic"</formula>
    </cfRule>
    <cfRule type="beginsWith" dxfId="4497" priority="1801" stopIfTrue="1" operator="beginsWith" text="Required">
      <formula>LEFT(A101,LEN("Required"))="Required"</formula>
    </cfRule>
    <cfRule type="notContainsBlanks" dxfId="4496" priority="1802" stopIfTrue="1">
      <formula>LEN(TRIM(A101))&gt;0</formula>
    </cfRule>
  </conditionalFormatting>
  <conditionalFormatting sqref="A106">
    <cfRule type="beginsWith" dxfId="4495" priority="1789" stopIfTrue="1" operator="beginsWith" text="Exceptional">
      <formula>LEFT(A106,LEN("Exceptional"))="Exceptional"</formula>
    </cfRule>
    <cfRule type="beginsWith" dxfId="4494" priority="1790" stopIfTrue="1" operator="beginsWith" text="Professional">
      <formula>LEFT(A106,LEN("Professional"))="Professional"</formula>
    </cfRule>
    <cfRule type="beginsWith" dxfId="4493" priority="1791" stopIfTrue="1" operator="beginsWith" text="Advanced">
      <formula>LEFT(A106,LEN("Advanced"))="Advanced"</formula>
    </cfRule>
    <cfRule type="beginsWith" dxfId="4492" priority="1792" stopIfTrue="1" operator="beginsWith" text="Intermediate">
      <formula>LEFT(A106,LEN("Intermediate"))="Intermediate"</formula>
    </cfRule>
    <cfRule type="beginsWith" dxfId="4491" priority="1793" stopIfTrue="1" operator="beginsWith" text="Basic">
      <formula>LEFT(A106,LEN("Basic"))="Basic"</formula>
    </cfRule>
    <cfRule type="beginsWith" dxfId="4490" priority="1794" stopIfTrue="1" operator="beginsWith" text="Required">
      <formula>LEFT(A106,LEN("Required"))="Required"</formula>
    </cfRule>
    <cfRule type="notContainsBlanks" dxfId="4489" priority="1795" stopIfTrue="1">
      <formula>LEN(TRIM(A106))&gt;0</formula>
    </cfRule>
  </conditionalFormatting>
  <conditionalFormatting sqref="A124">
    <cfRule type="beginsWith" dxfId="4488" priority="1782" stopIfTrue="1" operator="beginsWith" text="Exceptional">
      <formula>LEFT(A124,LEN("Exceptional"))="Exceptional"</formula>
    </cfRule>
    <cfRule type="beginsWith" dxfId="4487" priority="1783" stopIfTrue="1" operator="beginsWith" text="Professional">
      <formula>LEFT(A124,LEN("Professional"))="Professional"</formula>
    </cfRule>
    <cfRule type="beginsWith" dxfId="4486" priority="1784" stopIfTrue="1" operator="beginsWith" text="Advanced">
      <formula>LEFT(A124,LEN("Advanced"))="Advanced"</formula>
    </cfRule>
    <cfRule type="beginsWith" dxfId="4485" priority="1785" stopIfTrue="1" operator="beginsWith" text="Intermediate">
      <formula>LEFT(A124,LEN("Intermediate"))="Intermediate"</formula>
    </cfRule>
    <cfRule type="beginsWith" dxfId="4484" priority="1786" stopIfTrue="1" operator="beginsWith" text="Basic">
      <formula>LEFT(A124,LEN("Basic"))="Basic"</formula>
    </cfRule>
    <cfRule type="beginsWith" dxfId="4483" priority="1787" stopIfTrue="1" operator="beginsWith" text="Required">
      <formula>LEFT(A124,LEN("Required"))="Required"</formula>
    </cfRule>
    <cfRule type="notContainsBlanks" dxfId="4482" priority="1788" stopIfTrue="1">
      <formula>LEN(TRIM(A124))&gt;0</formula>
    </cfRule>
  </conditionalFormatting>
  <conditionalFormatting sqref="A127">
    <cfRule type="beginsWith" dxfId="4481" priority="1775" stopIfTrue="1" operator="beginsWith" text="Innovative">
      <formula>LEFT(A127,LEN("Innovative"))="Innovative"</formula>
    </cfRule>
    <cfRule type="beginsWith" dxfId="4480" priority="1776" stopIfTrue="1" operator="beginsWith" text="Professional">
      <formula>LEFT(A127,LEN("Professional"))="Professional"</formula>
    </cfRule>
    <cfRule type="beginsWith" dxfId="4479" priority="1777" stopIfTrue="1" operator="beginsWith" text="Advanced">
      <formula>LEFT(A127,LEN("Advanced"))="Advanced"</formula>
    </cfRule>
    <cfRule type="beginsWith" dxfId="4478" priority="1778" stopIfTrue="1" operator="beginsWith" text="Intermediate">
      <formula>LEFT(A127,LEN("Intermediate"))="Intermediate"</formula>
    </cfRule>
    <cfRule type="beginsWith" dxfId="4477" priority="1779" stopIfTrue="1" operator="beginsWith" text="Basic">
      <formula>LEFT(A127,LEN("Basic"))="Basic"</formula>
    </cfRule>
    <cfRule type="beginsWith" dxfId="4476" priority="1780" stopIfTrue="1" operator="beginsWith" text="Required">
      <formula>LEFT(A127,LEN("Required"))="Required"</formula>
    </cfRule>
    <cfRule type="notContainsBlanks" dxfId="4475" priority="1781" stopIfTrue="1">
      <formula>LEN(TRIM(A127))&gt;0</formula>
    </cfRule>
  </conditionalFormatting>
  <conditionalFormatting sqref="A130">
    <cfRule type="beginsWith" dxfId="4474" priority="1768" stopIfTrue="1" operator="beginsWith" text="Exceptional">
      <formula>LEFT(A130,LEN("Exceptional"))="Exceptional"</formula>
    </cfRule>
    <cfRule type="beginsWith" dxfId="4473" priority="1769" stopIfTrue="1" operator="beginsWith" text="Professional">
      <formula>LEFT(A130,LEN("Professional"))="Professional"</formula>
    </cfRule>
    <cfRule type="beginsWith" dxfId="4472" priority="1770" stopIfTrue="1" operator="beginsWith" text="Advanced">
      <formula>LEFT(A130,LEN("Advanced"))="Advanced"</formula>
    </cfRule>
    <cfRule type="beginsWith" dxfId="4471" priority="1771" stopIfTrue="1" operator="beginsWith" text="Intermediate">
      <formula>LEFT(A130,LEN("Intermediate"))="Intermediate"</formula>
    </cfRule>
    <cfRule type="beginsWith" dxfId="4470" priority="1772" stopIfTrue="1" operator="beginsWith" text="Basic">
      <formula>LEFT(A130,LEN("Basic"))="Basic"</formula>
    </cfRule>
    <cfRule type="beginsWith" dxfId="4469" priority="1773" stopIfTrue="1" operator="beginsWith" text="Required">
      <formula>LEFT(A130,LEN("Required"))="Required"</formula>
    </cfRule>
    <cfRule type="notContainsBlanks" dxfId="4468" priority="1774" stopIfTrue="1">
      <formula>LEN(TRIM(A130))&gt;0</formula>
    </cfRule>
  </conditionalFormatting>
  <conditionalFormatting sqref="A131">
    <cfRule type="beginsWith" dxfId="4467" priority="1761" stopIfTrue="1" operator="beginsWith" text="Exceptional">
      <formula>LEFT(A131,LEN("Exceptional"))="Exceptional"</formula>
    </cfRule>
    <cfRule type="beginsWith" dxfId="4466" priority="1762" stopIfTrue="1" operator="beginsWith" text="Professional">
      <formula>LEFT(A131,LEN("Professional"))="Professional"</formula>
    </cfRule>
    <cfRule type="beginsWith" dxfId="4465" priority="1763" stopIfTrue="1" operator="beginsWith" text="Advanced">
      <formula>LEFT(A131,LEN("Advanced"))="Advanced"</formula>
    </cfRule>
    <cfRule type="beginsWith" dxfId="4464" priority="1764" stopIfTrue="1" operator="beginsWith" text="Intermediate">
      <formula>LEFT(A131,LEN("Intermediate"))="Intermediate"</formula>
    </cfRule>
    <cfRule type="beginsWith" dxfId="4463" priority="1765" stopIfTrue="1" operator="beginsWith" text="Basic">
      <formula>LEFT(A131,LEN("Basic"))="Basic"</formula>
    </cfRule>
    <cfRule type="beginsWith" dxfId="4462" priority="1766" stopIfTrue="1" operator="beginsWith" text="Required">
      <formula>LEFT(A131,LEN("Required"))="Required"</formula>
    </cfRule>
    <cfRule type="notContainsBlanks" dxfId="4461" priority="1767" stopIfTrue="1">
      <formula>LEN(TRIM(A131))&gt;0</formula>
    </cfRule>
  </conditionalFormatting>
  <conditionalFormatting sqref="A113">
    <cfRule type="beginsWith" dxfId="4460" priority="1754" stopIfTrue="1" operator="beginsWith" text="Exceptional">
      <formula>LEFT(A113,LEN("Exceptional"))="Exceptional"</formula>
    </cfRule>
    <cfRule type="beginsWith" dxfId="4459" priority="1755" stopIfTrue="1" operator="beginsWith" text="Professional">
      <formula>LEFT(A113,LEN("Professional"))="Professional"</formula>
    </cfRule>
    <cfRule type="beginsWith" dxfId="4458" priority="1756" stopIfTrue="1" operator="beginsWith" text="Advanced">
      <formula>LEFT(A113,LEN("Advanced"))="Advanced"</formula>
    </cfRule>
    <cfRule type="beginsWith" dxfId="4457" priority="1757" stopIfTrue="1" operator="beginsWith" text="Intermediate">
      <formula>LEFT(A113,LEN("Intermediate"))="Intermediate"</formula>
    </cfRule>
    <cfRule type="beginsWith" dxfId="4456" priority="1758" stopIfTrue="1" operator="beginsWith" text="Basic">
      <formula>LEFT(A113,LEN("Basic"))="Basic"</formula>
    </cfRule>
    <cfRule type="beginsWith" dxfId="4455" priority="1759" stopIfTrue="1" operator="beginsWith" text="Required">
      <formula>LEFT(A113,LEN("Required"))="Required"</formula>
    </cfRule>
    <cfRule type="notContainsBlanks" dxfId="4454" priority="1760" stopIfTrue="1">
      <formula>LEN(TRIM(A113))&gt;0</formula>
    </cfRule>
  </conditionalFormatting>
  <conditionalFormatting sqref="A114">
    <cfRule type="beginsWith" dxfId="4453" priority="1747" stopIfTrue="1" operator="beginsWith" text="Exceptional">
      <formula>LEFT(A114,LEN("Exceptional"))="Exceptional"</formula>
    </cfRule>
    <cfRule type="beginsWith" dxfId="4452" priority="1748" stopIfTrue="1" operator="beginsWith" text="Professional">
      <formula>LEFT(A114,LEN("Professional"))="Professional"</formula>
    </cfRule>
    <cfRule type="beginsWith" dxfId="4451" priority="1749" stopIfTrue="1" operator="beginsWith" text="Advanced">
      <formula>LEFT(A114,LEN("Advanced"))="Advanced"</formula>
    </cfRule>
    <cfRule type="beginsWith" dxfId="4450" priority="1750" stopIfTrue="1" operator="beginsWith" text="Intermediate">
      <formula>LEFT(A114,LEN("Intermediate"))="Intermediate"</formula>
    </cfRule>
    <cfRule type="beginsWith" dxfId="4449" priority="1751" stopIfTrue="1" operator="beginsWith" text="Basic">
      <formula>LEFT(A114,LEN("Basic"))="Basic"</formula>
    </cfRule>
    <cfRule type="beginsWith" dxfId="4448" priority="1752" stopIfTrue="1" operator="beginsWith" text="Required">
      <formula>LEFT(A114,LEN("Required"))="Required"</formula>
    </cfRule>
    <cfRule type="notContainsBlanks" dxfId="4447" priority="1753" stopIfTrue="1">
      <formula>LEN(TRIM(A114))&gt;0</formula>
    </cfRule>
  </conditionalFormatting>
  <conditionalFormatting sqref="A16">
    <cfRule type="beginsWith" dxfId="4446" priority="1694" stopIfTrue="1" operator="beginsWith" text="Exceptional">
      <formula>LEFT(A16,LEN("Exceptional"))="Exceptional"</formula>
    </cfRule>
    <cfRule type="beginsWith" dxfId="4445" priority="1695" stopIfTrue="1" operator="beginsWith" text="Professional">
      <formula>LEFT(A16,LEN("Professional"))="Professional"</formula>
    </cfRule>
    <cfRule type="beginsWith" dxfId="4444" priority="1696" stopIfTrue="1" operator="beginsWith" text="Advanced">
      <formula>LEFT(A16,LEN("Advanced"))="Advanced"</formula>
    </cfRule>
    <cfRule type="beginsWith" dxfId="4443" priority="1697" stopIfTrue="1" operator="beginsWith" text="Intermediate">
      <formula>LEFT(A16,LEN("Intermediate"))="Intermediate"</formula>
    </cfRule>
    <cfRule type="beginsWith" dxfId="4442" priority="1698" stopIfTrue="1" operator="beginsWith" text="Basic">
      <formula>LEFT(A16,LEN("Basic"))="Basic"</formula>
    </cfRule>
    <cfRule type="beginsWith" dxfId="4441" priority="1699" stopIfTrue="1" operator="beginsWith" text="Required">
      <formula>LEFT(A16,LEN("Required"))="Required"</formula>
    </cfRule>
    <cfRule type="notContainsBlanks" dxfId="4440" priority="1700" stopIfTrue="1">
      <formula>LEN(TRIM(A16))&gt;0</formula>
    </cfRule>
  </conditionalFormatting>
  <conditionalFormatting sqref="A13">
    <cfRule type="beginsWith" dxfId="4439" priority="1739" stopIfTrue="1" operator="beginsWith" text="Exceptional">
      <formula>LEFT(A13,LEN("Exceptional"))="Exceptional"</formula>
    </cfRule>
    <cfRule type="beginsWith" dxfId="4438" priority="1740" stopIfTrue="1" operator="beginsWith" text="Professional">
      <formula>LEFT(A13,LEN("Professional"))="Professional"</formula>
    </cfRule>
    <cfRule type="beginsWith" dxfId="4437" priority="1741" stopIfTrue="1" operator="beginsWith" text="Advanced">
      <formula>LEFT(A13,LEN("Advanced"))="Advanced"</formula>
    </cfRule>
    <cfRule type="beginsWith" dxfId="4436" priority="1742" stopIfTrue="1" operator="beginsWith" text="Intermediate">
      <formula>LEFT(A13,LEN("Intermediate"))="Intermediate"</formula>
    </cfRule>
    <cfRule type="beginsWith" dxfId="4435" priority="1743" stopIfTrue="1" operator="beginsWith" text="Basic">
      <formula>LEFT(A13,LEN("Basic"))="Basic"</formula>
    </cfRule>
    <cfRule type="beginsWith" dxfId="4434" priority="1744" stopIfTrue="1" operator="beginsWith" text="Required">
      <formula>LEFT(A13,LEN("Required"))="Required"</formula>
    </cfRule>
    <cfRule type="notContainsBlanks" dxfId="4433" priority="1745" stopIfTrue="1">
      <formula>LEN(TRIM(A13))&gt;0</formula>
    </cfRule>
  </conditionalFormatting>
  <conditionalFormatting sqref="F11 F13">
    <cfRule type="beginsWith" dxfId="4432" priority="1732" stopIfTrue="1" operator="beginsWith" text="Not Applicable">
      <formula>LEFT(F11,LEN("Not Applicable"))="Not Applicable"</formula>
    </cfRule>
    <cfRule type="beginsWith" dxfId="4431" priority="1733" stopIfTrue="1" operator="beginsWith" text="Waived">
      <formula>LEFT(F11,LEN("Waived"))="Waived"</formula>
    </cfRule>
    <cfRule type="beginsWith" dxfId="4430" priority="1734" stopIfTrue="1" operator="beginsWith" text="Pre-Passed">
      <formula>LEFT(F11,LEN("Pre-Passed"))="Pre-Passed"</formula>
    </cfRule>
    <cfRule type="beginsWith" dxfId="4429" priority="1735" stopIfTrue="1" operator="beginsWith" text="Completed">
      <formula>LEFT(F11,LEN("Completed"))="Completed"</formula>
    </cfRule>
    <cfRule type="beginsWith" dxfId="4428" priority="1736" stopIfTrue="1" operator="beginsWith" text="Partial">
      <formula>LEFT(F11,LEN("Partial"))="Partial"</formula>
    </cfRule>
    <cfRule type="beginsWith" dxfId="4427" priority="1737" stopIfTrue="1" operator="beginsWith" text="Missing">
      <formula>LEFT(F11,LEN("Missing"))="Missing"</formula>
    </cfRule>
    <cfRule type="beginsWith" dxfId="4426" priority="1738" stopIfTrue="1" operator="beginsWith" text="Untested">
      <formula>LEFT(F11,LEN("Untested"))="Untested"</formula>
    </cfRule>
    <cfRule type="notContainsBlanks" dxfId="4425" priority="1746" stopIfTrue="1">
      <formula>LEN(TRIM(F11))&gt;0</formula>
    </cfRule>
  </conditionalFormatting>
  <conditionalFormatting sqref="A15">
    <cfRule type="beginsWith" dxfId="4424" priority="1701" stopIfTrue="1" operator="beginsWith" text="Exceptional">
      <formula>LEFT(A15,LEN("Exceptional"))="Exceptional"</formula>
    </cfRule>
    <cfRule type="beginsWith" dxfId="4423" priority="1702" stopIfTrue="1" operator="beginsWith" text="Professional">
      <formula>LEFT(A15,LEN("Professional"))="Professional"</formula>
    </cfRule>
    <cfRule type="beginsWith" dxfId="4422" priority="1703" stopIfTrue="1" operator="beginsWith" text="Advanced">
      <formula>LEFT(A15,LEN("Advanced"))="Advanced"</formula>
    </cfRule>
    <cfRule type="beginsWith" dxfId="4421" priority="1704" stopIfTrue="1" operator="beginsWith" text="Intermediate">
      <formula>LEFT(A15,LEN("Intermediate"))="Intermediate"</formula>
    </cfRule>
    <cfRule type="beginsWith" dxfId="4420" priority="1705" stopIfTrue="1" operator="beginsWith" text="Basic">
      <formula>LEFT(A15,LEN("Basic"))="Basic"</formula>
    </cfRule>
    <cfRule type="beginsWith" dxfId="4419" priority="1706" stopIfTrue="1" operator="beginsWith" text="Required">
      <formula>LEFT(A15,LEN("Required"))="Required"</formula>
    </cfRule>
    <cfRule type="notContainsBlanks" dxfId="4418" priority="1707" stopIfTrue="1">
      <formula>LEN(TRIM(A15))&gt;0</formula>
    </cfRule>
  </conditionalFormatting>
  <conditionalFormatting sqref="A12">
    <cfRule type="beginsWith" dxfId="4417" priority="1686" stopIfTrue="1" operator="beginsWith" text="Exceptional">
      <formula>LEFT(A12,LEN("Exceptional"))="Exceptional"</formula>
    </cfRule>
    <cfRule type="beginsWith" dxfId="4416" priority="1687" stopIfTrue="1" operator="beginsWith" text="Professional">
      <formula>LEFT(A12,LEN("Professional"))="Professional"</formula>
    </cfRule>
    <cfRule type="beginsWith" dxfId="4415" priority="1688" stopIfTrue="1" operator="beginsWith" text="Advanced">
      <formula>LEFT(A12,LEN("Advanced"))="Advanced"</formula>
    </cfRule>
    <cfRule type="beginsWith" dxfId="4414" priority="1689" stopIfTrue="1" operator="beginsWith" text="Intermediate">
      <formula>LEFT(A12,LEN("Intermediate"))="Intermediate"</formula>
    </cfRule>
    <cfRule type="beginsWith" dxfId="4413" priority="1690" stopIfTrue="1" operator="beginsWith" text="Basic">
      <formula>LEFT(A12,LEN("Basic"))="Basic"</formula>
    </cfRule>
    <cfRule type="beginsWith" dxfId="4412" priority="1691" stopIfTrue="1" operator="beginsWith" text="Required">
      <formula>LEFT(A12,LEN("Required"))="Required"</formula>
    </cfRule>
    <cfRule type="notContainsBlanks" dxfId="4411" priority="1692" stopIfTrue="1">
      <formula>LEN(TRIM(A12))&gt;0</formula>
    </cfRule>
  </conditionalFormatting>
  <conditionalFormatting sqref="A14">
    <cfRule type="beginsWith" dxfId="4410" priority="1664" stopIfTrue="1" operator="beginsWith" text="Exceptional">
      <formula>LEFT(A14,LEN("Exceptional"))="Exceptional"</formula>
    </cfRule>
    <cfRule type="beginsWith" dxfId="4409" priority="1665" stopIfTrue="1" operator="beginsWith" text="Professional">
      <formula>LEFT(A14,LEN("Professional"))="Professional"</formula>
    </cfRule>
    <cfRule type="beginsWith" dxfId="4408" priority="1666" stopIfTrue="1" operator="beginsWith" text="Advanced">
      <formula>LEFT(A14,LEN("Advanced"))="Advanced"</formula>
    </cfRule>
    <cfRule type="beginsWith" dxfId="4407" priority="1667" stopIfTrue="1" operator="beginsWith" text="Intermediate">
      <formula>LEFT(A14,LEN("Intermediate"))="Intermediate"</formula>
    </cfRule>
    <cfRule type="beginsWith" dxfId="4406" priority="1668" stopIfTrue="1" operator="beginsWith" text="Basic">
      <formula>LEFT(A14,LEN("Basic"))="Basic"</formula>
    </cfRule>
    <cfRule type="beginsWith" dxfId="4405" priority="1669" stopIfTrue="1" operator="beginsWith" text="Required">
      <formula>LEFT(A14,LEN("Required"))="Required"</formula>
    </cfRule>
    <cfRule type="notContainsBlanks" dxfId="4404" priority="1670" stopIfTrue="1">
      <formula>LEN(TRIM(A14))&gt;0</formula>
    </cfRule>
  </conditionalFormatting>
  <conditionalFormatting sqref="A17">
    <cfRule type="beginsWith" dxfId="4403" priority="1656" stopIfTrue="1" operator="beginsWith" text="Exceptional">
      <formula>LEFT(A17,LEN("Exceptional"))="Exceptional"</formula>
    </cfRule>
    <cfRule type="beginsWith" dxfId="4402" priority="1657" stopIfTrue="1" operator="beginsWith" text="Professional">
      <formula>LEFT(A17,LEN("Professional"))="Professional"</formula>
    </cfRule>
    <cfRule type="beginsWith" dxfId="4401" priority="1658" stopIfTrue="1" operator="beginsWith" text="Advanced">
      <formula>LEFT(A17,LEN("Advanced"))="Advanced"</formula>
    </cfRule>
    <cfRule type="beginsWith" dxfId="4400" priority="1659" stopIfTrue="1" operator="beginsWith" text="Intermediate">
      <formula>LEFT(A17,LEN("Intermediate"))="Intermediate"</formula>
    </cfRule>
    <cfRule type="beginsWith" dxfId="4399" priority="1660" stopIfTrue="1" operator="beginsWith" text="Basic">
      <formula>LEFT(A17,LEN("Basic"))="Basic"</formula>
    </cfRule>
    <cfRule type="beginsWith" dxfId="4398" priority="1661" stopIfTrue="1" operator="beginsWith" text="Required">
      <formula>LEFT(A17,LEN("Required"))="Required"</formula>
    </cfRule>
    <cfRule type="notContainsBlanks" dxfId="4397" priority="1662" stopIfTrue="1">
      <formula>LEN(TRIM(A17))&gt;0</formula>
    </cfRule>
  </conditionalFormatting>
  <conditionalFormatting sqref="E17">
    <cfRule type="beginsWith" dxfId="4396" priority="1649" stopIfTrue="1" operator="beginsWith" text="Not Applicable">
      <formula>LEFT(E17,LEN("Not Applicable"))="Not Applicable"</formula>
    </cfRule>
    <cfRule type="beginsWith" dxfId="4395" priority="1650" stopIfTrue="1" operator="beginsWith" text="Waived">
      <formula>LEFT(E17,LEN("Waived"))="Waived"</formula>
    </cfRule>
    <cfRule type="beginsWith" dxfId="4394" priority="1651" stopIfTrue="1" operator="beginsWith" text="Pre-Passed">
      <formula>LEFT(E17,LEN("Pre-Passed"))="Pre-Passed"</formula>
    </cfRule>
    <cfRule type="beginsWith" dxfId="4393" priority="1652" stopIfTrue="1" operator="beginsWith" text="Completed">
      <formula>LEFT(E17,LEN("Completed"))="Completed"</formula>
    </cfRule>
    <cfRule type="beginsWith" dxfId="4392" priority="1653" stopIfTrue="1" operator="beginsWith" text="Partial">
      <formula>LEFT(E17,LEN("Partial"))="Partial"</formula>
    </cfRule>
    <cfRule type="beginsWith" dxfId="4391" priority="1654" stopIfTrue="1" operator="beginsWith" text="Missing">
      <formula>LEFT(E17,LEN("Missing"))="Missing"</formula>
    </cfRule>
    <cfRule type="beginsWith" dxfId="4390" priority="1655" stopIfTrue="1" operator="beginsWith" text="Untested">
      <formula>LEFT(E17,LEN("Untested"))="Untested"</formula>
    </cfRule>
    <cfRule type="notContainsBlanks" dxfId="4389" priority="1663" stopIfTrue="1">
      <formula>LEN(TRIM(E17))&gt;0</formula>
    </cfRule>
  </conditionalFormatting>
  <conditionalFormatting sqref="F17">
    <cfRule type="beginsWith" dxfId="4388" priority="1641" stopIfTrue="1" operator="beginsWith" text="Not Applicable">
      <formula>LEFT(F17,LEN("Not Applicable"))="Not Applicable"</formula>
    </cfRule>
    <cfRule type="beginsWith" dxfId="4387" priority="1642" stopIfTrue="1" operator="beginsWith" text="Waived">
      <formula>LEFT(F17,LEN("Waived"))="Waived"</formula>
    </cfRule>
    <cfRule type="beginsWith" dxfId="4386" priority="1643" stopIfTrue="1" operator="beginsWith" text="Pre-Passed">
      <formula>LEFT(F17,LEN("Pre-Passed"))="Pre-Passed"</formula>
    </cfRule>
    <cfRule type="beginsWith" dxfId="4385" priority="1644" stopIfTrue="1" operator="beginsWith" text="Completed">
      <formula>LEFT(F17,LEN("Completed"))="Completed"</formula>
    </cfRule>
    <cfRule type="beginsWith" dxfId="4384" priority="1645" stopIfTrue="1" operator="beginsWith" text="Partial">
      <formula>LEFT(F17,LEN("Partial"))="Partial"</formula>
    </cfRule>
    <cfRule type="beginsWith" dxfId="4383" priority="1646" stopIfTrue="1" operator="beginsWith" text="Missing">
      <formula>LEFT(F17,LEN("Missing"))="Missing"</formula>
    </cfRule>
    <cfRule type="beginsWith" dxfId="4382" priority="1647" stopIfTrue="1" operator="beginsWith" text="Untested">
      <formula>LEFT(F17,LEN("Untested"))="Untested"</formula>
    </cfRule>
    <cfRule type="notContainsBlanks" dxfId="4381" priority="1648" stopIfTrue="1">
      <formula>LEN(TRIM(F17))&gt;0</formula>
    </cfRule>
  </conditionalFormatting>
  <conditionalFormatting sqref="E15">
    <cfRule type="beginsWith" dxfId="4364" priority="1617" stopIfTrue="1" operator="beginsWith" text="Not Applicable">
      <formula>LEFT(E15,LEN("Not Applicable"))="Not Applicable"</formula>
    </cfRule>
    <cfRule type="beginsWith" dxfId="4363" priority="1618" stopIfTrue="1" operator="beginsWith" text="Waived">
      <formula>LEFT(E15,LEN("Waived"))="Waived"</formula>
    </cfRule>
    <cfRule type="beginsWith" dxfId="4362" priority="1619" stopIfTrue="1" operator="beginsWith" text="Pre-Passed">
      <formula>LEFT(E15,LEN("Pre-Passed"))="Pre-Passed"</formula>
    </cfRule>
    <cfRule type="beginsWith" dxfId="4361" priority="1620" stopIfTrue="1" operator="beginsWith" text="Completed">
      <formula>LEFT(E15,LEN("Completed"))="Completed"</formula>
    </cfRule>
    <cfRule type="beginsWith" dxfId="4360" priority="1621" stopIfTrue="1" operator="beginsWith" text="Partial">
      <formula>LEFT(E15,LEN("Partial"))="Partial"</formula>
    </cfRule>
    <cfRule type="beginsWith" dxfId="4359" priority="1622" stopIfTrue="1" operator="beginsWith" text="Missing">
      <formula>LEFT(E15,LEN("Missing"))="Missing"</formula>
    </cfRule>
    <cfRule type="beginsWith" dxfId="4358" priority="1623" stopIfTrue="1" operator="beginsWith" text="Untested">
      <formula>LEFT(E15,LEN("Untested"))="Untested"</formula>
    </cfRule>
    <cfRule type="notContainsBlanks" dxfId="4357" priority="1624" stopIfTrue="1">
      <formula>LEN(TRIM(E15))&gt;0</formula>
    </cfRule>
  </conditionalFormatting>
  <conditionalFormatting sqref="E16">
    <cfRule type="beginsWith" dxfId="4356" priority="1609" stopIfTrue="1" operator="beginsWith" text="Not Applicable">
      <formula>LEFT(E16,LEN("Not Applicable"))="Not Applicable"</formula>
    </cfRule>
    <cfRule type="beginsWith" dxfId="4355" priority="1610" stopIfTrue="1" operator="beginsWith" text="Waived">
      <formula>LEFT(E16,LEN("Waived"))="Waived"</formula>
    </cfRule>
    <cfRule type="beginsWith" dxfId="4354" priority="1611" stopIfTrue="1" operator="beginsWith" text="Pre-Passed">
      <formula>LEFT(E16,LEN("Pre-Passed"))="Pre-Passed"</formula>
    </cfRule>
    <cfRule type="beginsWith" dxfId="4353" priority="1612" stopIfTrue="1" operator="beginsWith" text="Completed">
      <formula>LEFT(E16,LEN("Completed"))="Completed"</formula>
    </cfRule>
    <cfRule type="beginsWith" dxfId="4352" priority="1613" stopIfTrue="1" operator="beginsWith" text="Partial">
      <formula>LEFT(E16,LEN("Partial"))="Partial"</formula>
    </cfRule>
    <cfRule type="beginsWith" dxfId="4351" priority="1614" stopIfTrue="1" operator="beginsWith" text="Missing">
      <formula>LEFT(E16,LEN("Missing"))="Missing"</formula>
    </cfRule>
    <cfRule type="beginsWith" dxfId="4350" priority="1615" stopIfTrue="1" operator="beginsWith" text="Untested">
      <formula>LEFT(E16,LEN("Untested"))="Untested"</formula>
    </cfRule>
    <cfRule type="notContainsBlanks" dxfId="4349" priority="1616" stopIfTrue="1">
      <formula>LEN(TRIM(E16))&gt;0</formula>
    </cfRule>
  </conditionalFormatting>
  <conditionalFormatting sqref="E37 E39">
    <cfRule type="beginsWith" dxfId="4252" priority="1481" stopIfTrue="1" operator="beginsWith" text="Not Applicable">
      <formula>LEFT(E37,LEN("Not Applicable"))="Not Applicable"</formula>
    </cfRule>
    <cfRule type="beginsWith" dxfId="4251" priority="1482" stopIfTrue="1" operator="beginsWith" text="Waived">
      <formula>LEFT(E37,LEN("Waived"))="Waived"</formula>
    </cfRule>
    <cfRule type="beginsWith" dxfId="4250" priority="1483" stopIfTrue="1" operator="beginsWith" text="Pre-Passed">
      <formula>LEFT(E37,LEN("Pre-Passed"))="Pre-Passed"</formula>
    </cfRule>
    <cfRule type="beginsWith" dxfId="4249" priority="1484" stopIfTrue="1" operator="beginsWith" text="Completed">
      <formula>LEFT(E37,LEN("Completed"))="Completed"</formula>
    </cfRule>
    <cfRule type="beginsWith" dxfId="4248" priority="1485" stopIfTrue="1" operator="beginsWith" text="Partial">
      <formula>LEFT(E37,LEN("Partial"))="Partial"</formula>
    </cfRule>
    <cfRule type="beginsWith" dxfId="4247" priority="1486" stopIfTrue="1" operator="beginsWith" text="Missing">
      <formula>LEFT(E37,LEN("Missing"))="Missing"</formula>
    </cfRule>
    <cfRule type="beginsWith" dxfId="4246" priority="1487" stopIfTrue="1" operator="beginsWith" text="Untested">
      <formula>LEFT(E37,LEN("Untested"))="Untested"</formula>
    </cfRule>
    <cfRule type="notContainsBlanks" dxfId="4245" priority="1488" stopIfTrue="1">
      <formula>LEN(TRIM(E37))&gt;0</formula>
    </cfRule>
  </conditionalFormatting>
  <conditionalFormatting sqref="E66">
    <cfRule type="beginsWith" dxfId="4164" priority="1305" stopIfTrue="1" operator="beginsWith" text="Not Applicable">
      <formula>LEFT(E66,LEN("Not Applicable"))="Not Applicable"</formula>
    </cfRule>
    <cfRule type="beginsWith" dxfId="4163" priority="1306" stopIfTrue="1" operator="beginsWith" text="Waived">
      <formula>LEFT(E66,LEN("Waived"))="Waived"</formula>
    </cfRule>
    <cfRule type="beginsWith" dxfId="4162" priority="1307" stopIfTrue="1" operator="beginsWith" text="Pre-Passed">
      <formula>LEFT(E66,LEN("Pre-Passed"))="Pre-Passed"</formula>
    </cfRule>
    <cfRule type="beginsWith" dxfId="4161" priority="1308" stopIfTrue="1" operator="beginsWith" text="Completed">
      <formula>LEFT(E66,LEN("Completed"))="Completed"</formula>
    </cfRule>
    <cfRule type="beginsWith" dxfId="4160" priority="1309" stopIfTrue="1" operator="beginsWith" text="Partial">
      <formula>LEFT(E66,LEN("Partial"))="Partial"</formula>
    </cfRule>
    <cfRule type="beginsWith" dxfId="4159" priority="1310" stopIfTrue="1" operator="beginsWith" text="Missing">
      <formula>LEFT(E66,LEN("Missing"))="Missing"</formula>
    </cfRule>
    <cfRule type="beginsWith" dxfId="4158" priority="1311" stopIfTrue="1" operator="beginsWith" text="Untested">
      <formula>LEFT(E66,LEN("Untested"))="Untested"</formula>
    </cfRule>
    <cfRule type="notContainsBlanks" dxfId="4157" priority="1312" stopIfTrue="1">
      <formula>LEN(TRIM(E66))&gt;0</formula>
    </cfRule>
  </conditionalFormatting>
  <conditionalFormatting sqref="E75 E77">
    <cfRule type="beginsWith" dxfId="4140" priority="1241" stopIfTrue="1" operator="beginsWith" text="Not Applicable">
      <formula>LEFT(E75,LEN("Not Applicable"))="Not Applicable"</formula>
    </cfRule>
    <cfRule type="beginsWith" dxfId="4139" priority="1242" stopIfTrue="1" operator="beginsWith" text="Waived">
      <formula>LEFT(E75,LEN("Waived"))="Waived"</formula>
    </cfRule>
    <cfRule type="beginsWith" dxfId="4138" priority="1243" stopIfTrue="1" operator="beginsWith" text="Pre-Passed">
      <formula>LEFT(E75,LEN("Pre-Passed"))="Pre-Passed"</formula>
    </cfRule>
    <cfRule type="beginsWith" dxfId="4137" priority="1244" stopIfTrue="1" operator="beginsWith" text="Completed">
      <formula>LEFT(E75,LEN("Completed"))="Completed"</formula>
    </cfRule>
    <cfRule type="beginsWith" dxfId="4136" priority="1245" stopIfTrue="1" operator="beginsWith" text="Partial">
      <formula>LEFT(E75,LEN("Partial"))="Partial"</formula>
    </cfRule>
    <cfRule type="beginsWith" dxfId="4135" priority="1246" stopIfTrue="1" operator="beginsWith" text="Missing">
      <formula>LEFT(E75,LEN("Missing"))="Missing"</formula>
    </cfRule>
    <cfRule type="beginsWith" dxfId="4134" priority="1247" stopIfTrue="1" operator="beginsWith" text="Untested">
      <formula>LEFT(E75,LEN("Untested"))="Untested"</formula>
    </cfRule>
    <cfRule type="notContainsBlanks" dxfId="4133" priority="1248" stopIfTrue="1">
      <formula>LEN(TRIM(E75))&gt;0</formula>
    </cfRule>
  </conditionalFormatting>
  <conditionalFormatting sqref="E76">
    <cfRule type="beginsWith" dxfId="4132" priority="1233" stopIfTrue="1" operator="beginsWith" text="Not Applicable">
      <formula>LEFT(E76,LEN("Not Applicable"))="Not Applicable"</formula>
    </cfRule>
    <cfRule type="beginsWith" dxfId="4131" priority="1234" stopIfTrue="1" operator="beginsWith" text="Waived">
      <formula>LEFT(E76,LEN("Waived"))="Waived"</formula>
    </cfRule>
    <cfRule type="beginsWith" dxfId="4130" priority="1235" stopIfTrue="1" operator="beginsWith" text="Pre-Passed">
      <formula>LEFT(E76,LEN("Pre-Passed"))="Pre-Passed"</formula>
    </cfRule>
    <cfRule type="beginsWith" dxfId="4129" priority="1236" stopIfTrue="1" operator="beginsWith" text="Completed">
      <formula>LEFT(E76,LEN("Completed"))="Completed"</formula>
    </cfRule>
    <cfRule type="beginsWith" dxfId="4128" priority="1237" stopIfTrue="1" operator="beginsWith" text="Partial">
      <formula>LEFT(E76,LEN("Partial"))="Partial"</formula>
    </cfRule>
    <cfRule type="beginsWith" dxfId="4127" priority="1238" stopIfTrue="1" operator="beginsWith" text="Missing">
      <formula>LEFT(E76,LEN("Missing"))="Missing"</formula>
    </cfRule>
    <cfRule type="beginsWith" dxfId="4126" priority="1239" stopIfTrue="1" operator="beginsWith" text="Untested">
      <formula>LEFT(E76,LEN("Untested"))="Untested"</formula>
    </cfRule>
    <cfRule type="notContainsBlanks" dxfId="4125" priority="1240" stopIfTrue="1">
      <formula>LEN(TRIM(E76))&gt;0</formula>
    </cfRule>
  </conditionalFormatting>
  <conditionalFormatting sqref="E78">
    <cfRule type="beginsWith" dxfId="4124" priority="1225" stopIfTrue="1" operator="beginsWith" text="Not Applicable">
      <formula>LEFT(E78,LEN("Not Applicable"))="Not Applicable"</formula>
    </cfRule>
    <cfRule type="beginsWith" dxfId="4123" priority="1226" stopIfTrue="1" operator="beginsWith" text="Waived">
      <formula>LEFT(E78,LEN("Waived"))="Waived"</formula>
    </cfRule>
    <cfRule type="beginsWith" dxfId="4122" priority="1227" stopIfTrue="1" operator="beginsWith" text="Pre-Passed">
      <formula>LEFT(E78,LEN("Pre-Passed"))="Pre-Passed"</formula>
    </cfRule>
    <cfRule type="beginsWith" dxfId="4121" priority="1228" stopIfTrue="1" operator="beginsWith" text="Completed">
      <formula>LEFT(E78,LEN("Completed"))="Completed"</formula>
    </cfRule>
    <cfRule type="beginsWith" dxfId="4120" priority="1229" stopIfTrue="1" operator="beginsWith" text="Partial">
      <formula>LEFT(E78,LEN("Partial"))="Partial"</formula>
    </cfRule>
    <cfRule type="beginsWith" dxfId="4119" priority="1230" stopIfTrue="1" operator="beginsWith" text="Missing">
      <formula>LEFT(E78,LEN("Missing"))="Missing"</formula>
    </cfRule>
    <cfRule type="beginsWith" dxfId="4118" priority="1231" stopIfTrue="1" operator="beginsWith" text="Untested">
      <formula>LEFT(E78,LEN("Untested"))="Untested"</formula>
    </cfRule>
    <cfRule type="notContainsBlanks" dxfId="4117" priority="1232" stopIfTrue="1">
      <formula>LEN(TRIM(E78))&gt;0</formula>
    </cfRule>
  </conditionalFormatting>
  <conditionalFormatting sqref="E79 E81">
    <cfRule type="beginsWith" dxfId="4116" priority="1217" stopIfTrue="1" operator="beginsWith" text="Not Applicable">
      <formula>LEFT(E79,LEN("Not Applicable"))="Not Applicable"</formula>
    </cfRule>
    <cfRule type="beginsWith" dxfId="4115" priority="1218" stopIfTrue="1" operator="beginsWith" text="Waived">
      <formula>LEFT(E79,LEN("Waived"))="Waived"</formula>
    </cfRule>
    <cfRule type="beginsWith" dxfId="4114" priority="1219" stopIfTrue="1" operator="beginsWith" text="Pre-Passed">
      <formula>LEFT(E79,LEN("Pre-Passed"))="Pre-Passed"</formula>
    </cfRule>
    <cfRule type="beginsWith" dxfId="4113" priority="1220" stopIfTrue="1" operator="beginsWith" text="Completed">
      <formula>LEFT(E79,LEN("Completed"))="Completed"</formula>
    </cfRule>
    <cfRule type="beginsWith" dxfId="4112" priority="1221" stopIfTrue="1" operator="beginsWith" text="Partial">
      <formula>LEFT(E79,LEN("Partial"))="Partial"</formula>
    </cfRule>
    <cfRule type="beginsWith" dxfId="4111" priority="1222" stopIfTrue="1" operator="beginsWith" text="Missing">
      <formula>LEFT(E79,LEN("Missing"))="Missing"</formula>
    </cfRule>
    <cfRule type="beginsWith" dxfId="4110" priority="1223" stopIfTrue="1" operator="beginsWith" text="Untested">
      <formula>LEFT(E79,LEN("Untested"))="Untested"</formula>
    </cfRule>
    <cfRule type="notContainsBlanks" dxfId="4109" priority="1224" stopIfTrue="1">
      <formula>LEN(TRIM(E79))&gt;0</formula>
    </cfRule>
  </conditionalFormatting>
  <conditionalFormatting sqref="E80">
    <cfRule type="beginsWith" dxfId="4108" priority="1209" stopIfTrue="1" operator="beginsWith" text="Not Applicable">
      <formula>LEFT(E80,LEN("Not Applicable"))="Not Applicable"</formula>
    </cfRule>
    <cfRule type="beginsWith" dxfId="4107" priority="1210" stopIfTrue="1" operator="beginsWith" text="Waived">
      <formula>LEFT(E80,LEN("Waived"))="Waived"</formula>
    </cfRule>
    <cfRule type="beginsWith" dxfId="4106" priority="1211" stopIfTrue="1" operator="beginsWith" text="Pre-Passed">
      <formula>LEFT(E80,LEN("Pre-Passed"))="Pre-Passed"</formula>
    </cfRule>
    <cfRule type="beginsWith" dxfId="4105" priority="1212" stopIfTrue="1" operator="beginsWith" text="Completed">
      <formula>LEFT(E80,LEN("Completed"))="Completed"</formula>
    </cfRule>
    <cfRule type="beginsWith" dxfId="4104" priority="1213" stopIfTrue="1" operator="beginsWith" text="Partial">
      <formula>LEFT(E80,LEN("Partial"))="Partial"</formula>
    </cfRule>
    <cfRule type="beginsWith" dxfId="4103" priority="1214" stopIfTrue="1" operator="beginsWith" text="Missing">
      <formula>LEFT(E80,LEN("Missing"))="Missing"</formula>
    </cfRule>
    <cfRule type="beginsWith" dxfId="4102" priority="1215" stopIfTrue="1" operator="beginsWith" text="Untested">
      <formula>LEFT(E80,LEN("Untested"))="Untested"</formula>
    </cfRule>
    <cfRule type="notContainsBlanks" dxfId="4101" priority="1216" stopIfTrue="1">
      <formula>LEN(TRIM(E80))&gt;0</formula>
    </cfRule>
  </conditionalFormatting>
  <conditionalFormatting sqref="E82">
    <cfRule type="beginsWith" dxfId="4100" priority="1201" stopIfTrue="1" operator="beginsWith" text="Not Applicable">
      <formula>LEFT(E82,LEN("Not Applicable"))="Not Applicable"</formula>
    </cfRule>
    <cfRule type="beginsWith" dxfId="4099" priority="1202" stopIfTrue="1" operator="beginsWith" text="Waived">
      <formula>LEFT(E82,LEN("Waived"))="Waived"</formula>
    </cfRule>
    <cfRule type="beginsWith" dxfId="4098" priority="1203" stopIfTrue="1" operator="beginsWith" text="Pre-Passed">
      <formula>LEFT(E82,LEN("Pre-Passed"))="Pre-Passed"</formula>
    </cfRule>
    <cfRule type="beginsWith" dxfId="4097" priority="1204" stopIfTrue="1" operator="beginsWith" text="Completed">
      <formula>LEFT(E82,LEN("Completed"))="Completed"</formula>
    </cfRule>
    <cfRule type="beginsWith" dxfId="4096" priority="1205" stopIfTrue="1" operator="beginsWith" text="Partial">
      <formula>LEFT(E82,LEN("Partial"))="Partial"</formula>
    </cfRule>
    <cfRule type="beginsWith" dxfId="4095" priority="1206" stopIfTrue="1" operator="beginsWith" text="Missing">
      <formula>LEFT(E82,LEN("Missing"))="Missing"</formula>
    </cfRule>
    <cfRule type="beginsWith" dxfId="4094" priority="1207" stopIfTrue="1" operator="beginsWith" text="Untested">
      <formula>LEFT(E82,LEN("Untested"))="Untested"</formula>
    </cfRule>
    <cfRule type="notContainsBlanks" dxfId="4093" priority="1208" stopIfTrue="1">
      <formula>LEN(TRIM(E82))&gt;0</formula>
    </cfRule>
  </conditionalFormatting>
  <conditionalFormatting sqref="E83">
    <cfRule type="beginsWith" dxfId="4092" priority="1193" stopIfTrue="1" operator="beginsWith" text="Not Applicable">
      <formula>LEFT(E83,LEN("Not Applicable"))="Not Applicable"</formula>
    </cfRule>
    <cfRule type="beginsWith" dxfId="4091" priority="1194" stopIfTrue="1" operator="beginsWith" text="Waived">
      <formula>LEFT(E83,LEN("Waived"))="Waived"</formula>
    </cfRule>
    <cfRule type="beginsWith" dxfId="4090" priority="1195" stopIfTrue="1" operator="beginsWith" text="Pre-Passed">
      <formula>LEFT(E83,LEN("Pre-Passed"))="Pre-Passed"</formula>
    </cfRule>
    <cfRule type="beginsWith" dxfId="4089" priority="1196" stopIfTrue="1" operator="beginsWith" text="Completed">
      <formula>LEFT(E83,LEN("Completed"))="Completed"</formula>
    </cfRule>
    <cfRule type="beginsWith" dxfId="4088" priority="1197" stopIfTrue="1" operator="beginsWith" text="Partial">
      <formula>LEFT(E83,LEN("Partial"))="Partial"</formula>
    </cfRule>
    <cfRule type="beginsWith" dxfId="4087" priority="1198" stopIfTrue="1" operator="beginsWith" text="Missing">
      <formula>LEFT(E83,LEN("Missing"))="Missing"</formula>
    </cfRule>
    <cfRule type="beginsWith" dxfId="4086" priority="1199" stopIfTrue="1" operator="beginsWith" text="Untested">
      <formula>LEFT(E83,LEN("Untested"))="Untested"</formula>
    </cfRule>
    <cfRule type="notContainsBlanks" dxfId="4085" priority="1200" stopIfTrue="1">
      <formula>LEN(TRIM(E83))&gt;0</formula>
    </cfRule>
  </conditionalFormatting>
  <conditionalFormatting sqref="E85">
    <cfRule type="beginsWith" dxfId="4084" priority="1185" stopIfTrue="1" operator="beginsWith" text="Not Applicable">
      <formula>LEFT(E85,LEN("Not Applicable"))="Not Applicable"</formula>
    </cfRule>
    <cfRule type="beginsWith" dxfId="4083" priority="1186" stopIfTrue="1" operator="beginsWith" text="Waived">
      <formula>LEFT(E85,LEN("Waived"))="Waived"</formula>
    </cfRule>
    <cfRule type="beginsWith" dxfId="4082" priority="1187" stopIfTrue="1" operator="beginsWith" text="Pre-Passed">
      <formula>LEFT(E85,LEN("Pre-Passed"))="Pre-Passed"</formula>
    </cfRule>
    <cfRule type="beginsWith" dxfId="4081" priority="1188" stopIfTrue="1" operator="beginsWith" text="Completed">
      <formula>LEFT(E85,LEN("Completed"))="Completed"</formula>
    </cfRule>
    <cfRule type="beginsWith" dxfId="4080" priority="1189" stopIfTrue="1" operator="beginsWith" text="Partial">
      <formula>LEFT(E85,LEN("Partial"))="Partial"</formula>
    </cfRule>
    <cfRule type="beginsWith" dxfId="4079" priority="1190" stopIfTrue="1" operator="beginsWith" text="Missing">
      <formula>LEFT(E85,LEN("Missing"))="Missing"</formula>
    </cfRule>
    <cfRule type="beginsWith" dxfId="4078" priority="1191" stopIfTrue="1" operator="beginsWith" text="Untested">
      <formula>LEFT(E85,LEN("Untested"))="Untested"</formula>
    </cfRule>
    <cfRule type="notContainsBlanks" dxfId="4077" priority="1192" stopIfTrue="1">
      <formula>LEN(TRIM(E85))&gt;0</formula>
    </cfRule>
  </conditionalFormatting>
  <conditionalFormatting sqref="E86 E88">
    <cfRule type="beginsWith" dxfId="4076" priority="1177" stopIfTrue="1" operator="beginsWith" text="Not Applicable">
      <formula>LEFT(E86,LEN("Not Applicable"))="Not Applicable"</formula>
    </cfRule>
    <cfRule type="beginsWith" dxfId="4075" priority="1178" stopIfTrue="1" operator="beginsWith" text="Waived">
      <formula>LEFT(E86,LEN("Waived"))="Waived"</formula>
    </cfRule>
    <cfRule type="beginsWith" dxfId="4074" priority="1179" stopIfTrue="1" operator="beginsWith" text="Pre-Passed">
      <formula>LEFT(E86,LEN("Pre-Passed"))="Pre-Passed"</formula>
    </cfRule>
    <cfRule type="beginsWith" dxfId="4073" priority="1180" stopIfTrue="1" operator="beginsWith" text="Completed">
      <formula>LEFT(E86,LEN("Completed"))="Completed"</formula>
    </cfRule>
    <cfRule type="beginsWith" dxfId="4072" priority="1181" stopIfTrue="1" operator="beginsWith" text="Partial">
      <formula>LEFT(E86,LEN("Partial"))="Partial"</formula>
    </cfRule>
    <cfRule type="beginsWith" dxfId="4071" priority="1182" stopIfTrue="1" operator="beginsWith" text="Missing">
      <formula>LEFT(E86,LEN("Missing"))="Missing"</formula>
    </cfRule>
    <cfRule type="beginsWith" dxfId="4070" priority="1183" stopIfTrue="1" operator="beginsWith" text="Untested">
      <formula>LEFT(E86,LEN("Untested"))="Untested"</formula>
    </cfRule>
    <cfRule type="notContainsBlanks" dxfId="4069" priority="1184" stopIfTrue="1">
      <formula>LEN(TRIM(E86))&gt;0</formula>
    </cfRule>
  </conditionalFormatting>
  <conditionalFormatting sqref="E89">
    <cfRule type="beginsWith" dxfId="4068" priority="1161" stopIfTrue="1" operator="beginsWith" text="Not Applicable">
      <formula>LEFT(E89,LEN("Not Applicable"))="Not Applicable"</formula>
    </cfRule>
    <cfRule type="beginsWith" dxfId="4067" priority="1162" stopIfTrue="1" operator="beginsWith" text="Waived">
      <formula>LEFT(E89,LEN("Waived"))="Waived"</formula>
    </cfRule>
    <cfRule type="beginsWith" dxfId="4066" priority="1163" stopIfTrue="1" operator="beginsWith" text="Pre-Passed">
      <formula>LEFT(E89,LEN("Pre-Passed"))="Pre-Passed"</formula>
    </cfRule>
    <cfRule type="beginsWith" dxfId="4065" priority="1164" stopIfTrue="1" operator="beginsWith" text="Completed">
      <formula>LEFT(E89,LEN("Completed"))="Completed"</formula>
    </cfRule>
    <cfRule type="beginsWith" dxfId="4064" priority="1165" stopIfTrue="1" operator="beginsWith" text="Partial">
      <formula>LEFT(E89,LEN("Partial"))="Partial"</formula>
    </cfRule>
    <cfRule type="beginsWith" dxfId="4063" priority="1166" stopIfTrue="1" operator="beginsWith" text="Missing">
      <formula>LEFT(E89,LEN("Missing"))="Missing"</formula>
    </cfRule>
    <cfRule type="beginsWith" dxfId="4062" priority="1167" stopIfTrue="1" operator="beginsWith" text="Untested">
      <formula>LEFT(E89,LEN("Untested"))="Untested"</formula>
    </cfRule>
    <cfRule type="notContainsBlanks" dxfId="4061" priority="1168" stopIfTrue="1">
      <formula>LEN(TRIM(E89))&gt;0</formula>
    </cfRule>
  </conditionalFormatting>
  <conditionalFormatting sqref="E90">
    <cfRule type="beginsWith" dxfId="4060" priority="1153" stopIfTrue="1" operator="beginsWith" text="Not Applicable">
      <formula>LEFT(E90,LEN("Not Applicable"))="Not Applicable"</formula>
    </cfRule>
    <cfRule type="beginsWith" dxfId="4059" priority="1154" stopIfTrue="1" operator="beginsWith" text="Waived">
      <formula>LEFT(E90,LEN("Waived"))="Waived"</formula>
    </cfRule>
    <cfRule type="beginsWith" dxfId="4058" priority="1155" stopIfTrue="1" operator="beginsWith" text="Pre-Passed">
      <formula>LEFT(E90,LEN("Pre-Passed"))="Pre-Passed"</formula>
    </cfRule>
    <cfRule type="beginsWith" dxfId="4057" priority="1156" stopIfTrue="1" operator="beginsWith" text="Completed">
      <formula>LEFT(E90,LEN("Completed"))="Completed"</formula>
    </cfRule>
    <cfRule type="beginsWith" dxfId="4056" priority="1157" stopIfTrue="1" operator="beginsWith" text="Partial">
      <formula>LEFT(E90,LEN("Partial"))="Partial"</formula>
    </cfRule>
    <cfRule type="beginsWith" dxfId="4055" priority="1158" stopIfTrue="1" operator="beginsWith" text="Missing">
      <formula>LEFT(E90,LEN("Missing"))="Missing"</formula>
    </cfRule>
    <cfRule type="beginsWith" dxfId="4054" priority="1159" stopIfTrue="1" operator="beginsWith" text="Untested">
      <formula>LEFT(E90,LEN("Untested"))="Untested"</formula>
    </cfRule>
    <cfRule type="notContainsBlanks" dxfId="4053" priority="1160" stopIfTrue="1">
      <formula>LEN(TRIM(E90))&gt;0</formula>
    </cfRule>
  </conditionalFormatting>
  <conditionalFormatting sqref="E91">
    <cfRule type="beginsWith" dxfId="4052" priority="1145" stopIfTrue="1" operator="beginsWith" text="Not Applicable">
      <formula>LEFT(E91,LEN("Not Applicable"))="Not Applicable"</formula>
    </cfRule>
    <cfRule type="beginsWith" dxfId="4051" priority="1146" stopIfTrue="1" operator="beginsWith" text="Waived">
      <formula>LEFT(E91,LEN("Waived"))="Waived"</formula>
    </cfRule>
    <cfRule type="beginsWith" dxfId="4050" priority="1147" stopIfTrue="1" operator="beginsWith" text="Pre-Passed">
      <formula>LEFT(E91,LEN("Pre-Passed"))="Pre-Passed"</formula>
    </cfRule>
    <cfRule type="beginsWith" dxfId="4049" priority="1148" stopIfTrue="1" operator="beginsWith" text="Completed">
      <formula>LEFT(E91,LEN("Completed"))="Completed"</formula>
    </cfRule>
    <cfRule type="beginsWith" dxfId="4048" priority="1149" stopIfTrue="1" operator="beginsWith" text="Partial">
      <formula>LEFT(E91,LEN("Partial"))="Partial"</formula>
    </cfRule>
    <cfRule type="beginsWith" dxfId="4047" priority="1150" stopIfTrue="1" operator="beginsWith" text="Missing">
      <formula>LEFT(E91,LEN("Missing"))="Missing"</formula>
    </cfRule>
    <cfRule type="beginsWith" dxfId="4046" priority="1151" stopIfTrue="1" operator="beginsWith" text="Untested">
      <formula>LEFT(E91,LEN("Untested"))="Untested"</formula>
    </cfRule>
    <cfRule type="notContainsBlanks" dxfId="4045" priority="1152" stopIfTrue="1">
      <formula>LEN(TRIM(E91))&gt;0</formula>
    </cfRule>
  </conditionalFormatting>
  <conditionalFormatting sqref="E93">
    <cfRule type="beginsWith" dxfId="4044" priority="1137" stopIfTrue="1" operator="beginsWith" text="Not Applicable">
      <formula>LEFT(E93,LEN("Not Applicable"))="Not Applicable"</formula>
    </cfRule>
    <cfRule type="beginsWith" dxfId="4043" priority="1138" stopIfTrue="1" operator="beginsWith" text="Waived">
      <formula>LEFT(E93,LEN("Waived"))="Waived"</formula>
    </cfRule>
    <cfRule type="beginsWith" dxfId="4042" priority="1139" stopIfTrue="1" operator="beginsWith" text="Pre-Passed">
      <formula>LEFT(E93,LEN("Pre-Passed"))="Pre-Passed"</formula>
    </cfRule>
    <cfRule type="beginsWith" dxfId="4041" priority="1140" stopIfTrue="1" operator="beginsWith" text="Completed">
      <formula>LEFT(E93,LEN("Completed"))="Completed"</formula>
    </cfRule>
    <cfRule type="beginsWith" dxfId="4040" priority="1141" stopIfTrue="1" operator="beginsWith" text="Partial">
      <formula>LEFT(E93,LEN("Partial"))="Partial"</formula>
    </cfRule>
    <cfRule type="beginsWith" dxfId="4039" priority="1142" stopIfTrue="1" operator="beginsWith" text="Missing">
      <formula>LEFT(E93,LEN("Missing"))="Missing"</formula>
    </cfRule>
    <cfRule type="beginsWith" dxfId="4038" priority="1143" stopIfTrue="1" operator="beginsWith" text="Untested">
      <formula>LEFT(E93,LEN("Untested"))="Untested"</formula>
    </cfRule>
    <cfRule type="notContainsBlanks" dxfId="4037" priority="1144" stopIfTrue="1">
      <formula>LEN(TRIM(E93))&gt;0</formula>
    </cfRule>
  </conditionalFormatting>
  <conditionalFormatting sqref="E95">
    <cfRule type="beginsWith" dxfId="4036" priority="1121" stopIfTrue="1" operator="beginsWith" text="Not Applicable">
      <formula>LEFT(E95,LEN("Not Applicable"))="Not Applicable"</formula>
    </cfRule>
    <cfRule type="beginsWith" dxfId="4035" priority="1122" stopIfTrue="1" operator="beginsWith" text="Waived">
      <formula>LEFT(E95,LEN("Waived"))="Waived"</formula>
    </cfRule>
    <cfRule type="beginsWith" dxfId="4034" priority="1123" stopIfTrue="1" operator="beginsWith" text="Pre-Passed">
      <formula>LEFT(E95,LEN("Pre-Passed"))="Pre-Passed"</formula>
    </cfRule>
    <cfRule type="beginsWith" dxfId="4033" priority="1124" stopIfTrue="1" operator="beginsWith" text="Completed">
      <formula>LEFT(E95,LEN("Completed"))="Completed"</formula>
    </cfRule>
    <cfRule type="beginsWith" dxfId="4032" priority="1125" stopIfTrue="1" operator="beginsWith" text="Partial">
      <formula>LEFT(E95,LEN("Partial"))="Partial"</formula>
    </cfRule>
    <cfRule type="beginsWith" dxfId="4031" priority="1126" stopIfTrue="1" operator="beginsWith" text="Missing">
      <formula>LEFT(E95,LEN("Missing"))="Missing"</formula>
    </cfRule>
    <cfRule type="beginsWith" dxfId="4030" priority="1127" stopIfTrue="1" operator="beginsWith" text="Untested">
      <formula>LEFT(E95,LEN("Untested"))="Untested"</formula>
    </cfRule>
    <cfRule type="notContainsBlanks" dxfId="4029" priority="1128" stopIfTrue="1">
      <formula>LEN(TRIM(E95))&gt;0</formula>
    </cfRule>
  </conditionalFormatting>
  <conditionalFormatting sqref="E96">
    <cfRule type="beginsWith" dxfId="4028" priority="1113" stopIfTrue="1" operator="beginsWith" text="Not Applicable">
      <formula>LEFT(E96,LEN("Not Applicable"))="Not Applicable"</formula>
    </cfRule>
    <cfRule type="beginsWith" dxfId="4027" priority="1114" stopIfTrue="1" operator="beginsWith" text="Waived">
      <formula>LEFT(E96,LEN("Waived"))="Waived"</formula>
    </cfRule>
    <cfRule type="beginsWith" dxfId="4026" priority="1115" stopIfTrue="1" operator="beginsWith" text="Pre-Passed">
      <formula>LEFT(E96,LEN("Pre-Passed"))="Pre-Passed"</formula>
    </cfRule>
    <cfRule type="beginsWith" dxfId="4025" priority="1116" stopIfTrue="1" operator="beginsWith" text="Completed">
      <formula>LEFT(E96,LEN("Completed"))="Completed"</formula>
    </cfRule>
    <cfRule type="beginsWith" dxfId="4024" priority="1117" stopIfTrue="1" operator="beginsWith" text="Partial">
      <formula>LEFT(E96,LEN("Partial"))="Partial"</formula>
    </cfRule>
    <cfRule type="beginsWith" dxfId="4023" priority="1118" stopIfTrue="1" operator="beginsWith" text="Missing">
      <formula>LEFT(E96,LEN("Missing"))="Missing"</formula>
    </cfRule>
    <cfRule type="beginsWith" dxfId="4022" priority="1119" stopIfTrue="1" operator="beginsWith" text="Untested">
      <formula>LEFT(E96,LEN("Untested"))="Untested"</formula>
    </cfRule>
    <cfRule type="notContainsBlanks" dxfId="4021" priority="1120" stopIfTrue="1">
      <formula>LEN(TRIM(E96))&gt;0</formula>
    </cfRule>
  </conditionalFormatting>
  <conditionalFormatting sqref="E109">
    <cfRule type="beginsWith" dxfId="3956" priority="1025" stopIfTrue="1" operator="beginsWith" text="Not Applicable">
      <formula>LEFT(E109,LEN("Not Applicable"))="Not Applicable"</formula>
    </cfRule>
    <cfRule type="beginsWith" dxfId="3955" priority="1026" stopIfTrue="1" operator="beginsWith" text="Waived">
      <formula>LEFT(E109,LEN("Waived"))="Waived"</formula>
    </cfRule>
    <cfRule type="beginsWith" dxfId="3954" priority="1027" stopIfTrue="1" operator="beginsWith" text="Pre-Passed">
      <formula>LEFT(E109,LEN("Pre-Passed"))="Pre-Passed"</formula>
    </cfRule>
    <cfRule type="beginsWith" dxfId="3953" priority="1028" stopIfTrue="1" operator="beginsWith" text="Completed">
      <formula>LEFT(E109,LEN("Completed"))="Completed"</formula>
    </cfRule>
    <cfRule type="beginsWith" dxfId="3952" priority="1029" stopIfTrue="1" operator="beginsWith" text="Partial">
      <formula>LEFT(E109,LEN("Partial"))="Partial"</formula>
    </cfRule>
    <cfRule type="beginsWith" dxfId="3951" priority="1030" stopIfTrue="1" operator="beginsWith" text="Missing">
      <formula>LEFT(E109,LEN("Missing"))="Missing"</formula>
    </cfRule>
    <cfRule type="beginsWith" dxfId="3950" priority="1031" stopIfTrue="1" operator="beginsWith" text="Untested">
      <formula>LEFT(E109,LEN("Untested"))="Untested"</formula>
    </cfRule>
    <cfRule type="notContainsBlanks" dxfId="3949" priority="1032" stopIfTrue="1">
      <formula>LEN(TRIM(E109))&gt;0</formula>
    </cfRule>
  </conditionalFormatting>
  <conditionalFormatting sqref="E110">
    <cfRule type="beginsWith" dxfId="3948" priority="1017" stopIfTrue="1" operator="beginsWith" text="Not Applicable">
      <formula>LEFT(E110,LEN("Not Applicable"))="Not Applicable"</formula>
    </cfRule>
    <cfRule type="beginsWith" dxfId="3947" priority="1018" stopIfTrue="1" operator="beginsWith" text="Waived">
      <formula>LEFT(E110,LEN("Waived"))="Waived"</formula>
    </cfRule>
    <cfRule type="beginsWith" dxfId="3946" priority="1019" stopIfTrue="1" operator="beginsWith" text="Pre-Passed">
      <formula>LEFT(E110,LEN("Pre-Passed"))="Pre-Passed"</formula>
    </cfRule>
    <cfRule type="beginsWith" dxfId="3945" priority="1020" stopIfTrue="1" operator="beginsWith" text="Completed">
      <formula>LEFT(E110,LEN("Completed"))="Completed"</formula>
    </cfRule>
    <cfRule type="beginsWith" dxfId="3944" priority="1021" stopIfTrue="1" operator="beginsWith" text="Partial">
      <formula>LEFT(E110,LEN("Partial"))="Partial"</formula>
    </cfRule>
    <cfRule type="beginsWith" dxfId="3943" priority="1022" stopIfTrue="1" operator="beginsWith" text="Missing">
      <formula>LEFT(E110,LEN("Missing"))="Missing"</formula>
    </cfRule>
    <cfRule type="beginsWith" dxfId="3942" priority="1023" stopIfTrue="1" operator="beginsWith" text="Untested">
      <formula>LEFT(E110,LEN("Untested"))="Untested"</formula>
    </cfRule>
    <cfRule type="notContainsBlanks" dxfId="3941" priority="1024" stopIfTrue="1">
      <formula>LEN(TRIM(E110))&gt;0</formula>
    </cfRule>
  </conditionalFormatting>
  <conditionalFormatting sqref="E113">
    <cfRule type="beginsWith" dxfId="3932" priority="1001" stopIfTrue="1" operator="beginsWith" text="Not Applicable">
      <formula>LEFT(E113,LEN("Not Applicable"))="Not Applicable"</formula>
    </cfRule>
    <cfRule type="beginsWith" dxfId="3931" priority="1002" stopIfTrue="1" operator="beginsWith" text="Waived">
      <formula>LEFT(E113,LEN("Waived"))="Waived"</formula>
    </cfRule>
    <cfRule type="beginsWith" dxfId="3930" priority="1003" stopIfTrue="1" operator="beginsWith" text="Pre-Passed">
      <formula>LEFT(E113,LEN("Pre-Passed"))="Pre-Passed"</formula>
    </cfRule>
    <cfRule type="beginsWith" dxfId="3929" priority="1004" stopIfTrue="1" operator="beginsWith" text="Completed">
      <formula>LEFT(E113,LEN("Completed"))="Completed"</formula>
    </cfRule>
    <cfRule type="beginsWith" dxfId="3928" priority="1005" stopIfTrue="1" operator="beginsWith" text="Partial">
      <formula>LEFT(E113,LEN("Partial"))="Partial"</formula>
    </cfRule>
    <cfRule type="beginsWith" dxfId="3927" priority="1006" stopIfTrue="1" operator="beginsWith" text="Missing">
      <formula>LEFT(E113,LEN("Missing"))="Missing"</formula>
    </cfRule>
    <cfRule type="beginsWith" dxfId="3926" priority="1007" stopIfTrue="1" operator="beginsWith" text="Untested">
      <formula>LEFT(E113,LEN("Untested"))="Untested"</formula>
    </cfRule>
    <cfRule type="notContainsBlanks" dxfId="3925" priority="1008" stopIfTrue="1">
      <formula>LEN(TRIM(E113))&gt;0</formula>
    </cfRule>
  </conditionalFormatting>
  <conditionalFormatting sqref="E114">
    <cfRule type="beginsWith" dxfId="3924" priority="993" stopIfTrue="1" operator="beginsWith" text="Not Applicable">
      <formula>LEFT(E114,LEN("Not Applicable"))="Not Applicable"</formula>
    </cfRule>
    <cfRule type="beginsWith" dxfId="3923" priority="994" stopIfTrue="1" operator="beginsWith" text="Waived">
      <formula>LEFT(E114,LEN("Waived"))="Waived"</formula>
    </cfRule>
    <cfRule type="beginsWith" dxfId="3922" priority="995" stopIfTrue="1" operator="beginsWith" text="Pre-Passed">
      <formula>LEFT(E114,LEN("Pre-Passed"))="Pre-Passed"</formula>
    </cfRule>
    <cfRule type="beginsWith" dxfId="3921" priority="996" stopIfTrue="1" operator="beginsWith" text="Completed">
      <formula>LEFT(E114,LEN("Completed"))="Completed"</formula>
    </cfRule>
    <cfRule type="beginsWith" dxfId="3920" priority="997" stopIfTrue="1" operator="beginsWith" text="Partial">
      <formula>LEFT(E114,LEN("Partial"))="Partial"</formula>
    </cfRule>
    <cfRule type="beginsWith" dxfId="3919" priority="998" stopIfTrue="1" operator="beginsWith" text="Missing">
      <formula>LEFT(E114,LEN("Missing"))="Missing"</formula>
    </cfRule>
    <cfRule type="beginsWith" dxfId="3918" priority="999" stopIfTrue="1" operator="beginsWith" text="Untested">
      <formula>LEFT(E114,LEN("Untested"))="Untested"</formula>
    </cfRule>
    <cfRule type="notContainsBlanks" dxfId="3917" priority="1000" stopIfTrue="1">
      <formula>LEN(TRIM(E114))&gt;0</formula>
    </cfRule>
  </conditionalFormatting>
  <conditionalFormatting sqref="E115">
    <cfRule type="beginsWith" dxfId="3916" priority="985" stopIfTrue="1" operator="beginsWith" text="Not Applicable">
      <formula>LEFT(E115,LEN("Not Applicable"))="Not Applicable"</formula>
    </cfRule>
    <cfRule type="beginsWith" dxfId="3915" priority="986" stopIfTrue="1" operator="beginsWith" text="Waived">
      <formula>LEFT(E115,LEN("Waived"))="Waived"</formula>
    </cfRule>
    <cfRule type="beginsWith" dxfId="3914" priority="987" stopIfTrue="1" operator="beginsWith" text="Pre-Passed">
      <formula>LEFT(E115,LEN("Pre-Passed"))="Pre-Passed"</formula>
    </cfRule>
    <cfRule type="beginsWith" dxfId="3913" priority="988" stopIfTrue="1" operator="beginsWith" text="Completed">
      <formula>LEFT(E115,LEN("Completed"))="Completed"</formula>
    </cfRule>
    <cfRule type="beginsWith" dxfId="3912" priority="989" stopIfTrue="1" operator="beginsWith" text="Partial">
      <formula>LEFT(E115,LEN("Partial"))="Partial"</formula>
    </cfRule>
    <cfRule type="beginsWith" dxfId="3911" priority="990" stopIfTrue="1" operator="beginsWith" text="Missing">
      <formula>LEFT(E115,LEN("Missing"))="Missing"</formula>
    </cfRule>
    <cfRule type="beginsWith" dxfId="3910" priority="991" stopIfTrue="1" operator="beginsWith" text="Untested">
      <formula>LEFT(E115,LEN("Untested"))="Untested"</formula>
    </cfRule>
    <cfRule type="notContainsBlanks" dxfId="3909" priority="992" stopIfTrue="1">
      <formula>LEN(TRIM(E115))&gt;0</formula>
    </cfRule>
  </conditionalFormatting>
  <conditionalFormatting sqref="E116">
    <cfRule type="beginsWith" dxfId="3908" priority="977" stopIfTrue="1" operator="beginsWith" text="Not Applicable">
      <formula>LEFT(E116,LEN("Not Applicable"))="Not Applicable"</formula>
    </cfRule>
    <cfRule type="beginsWith" dxfId="3907" priority="978" stopIfTrue="1" operator="beginsWith" text="Waived">
      <formula>LEFT(E116,LEN("Waived"))="Waived"</formula>
    </cfRule>
    <cfRule type="beginsWith" dxfId="3906" priority="979" stopIfTrue="1" operator="beginsWith" text="Pre-Passed">
      <formula>LEFT(E116,LEN("Pre-Passed"))="Pre-Passed"</formula>
    </cfRule>
    <cfRule type="beginsWith" dxfId="3905" priority="980" stopIfTrue="1" operator="beginsWith" text="Completed">
      <formula>LEFT(E116,LEN("Completed"))="Completed"</formula>
    </cfRule>
    <cfRule type="beginsWith" dxfId="3904" priority="981" stopIfTrue="1" operator="beginsWith" text="Partial">
      <formula>LEFT(E116,LEN("Partial"))="Partial"</formula>
    </cfRule>
    <cfRule type="beginsWith" dxfId="3903" priority="982" stopIfTrue="1" operator="beginsWith" text="Missing">
      <formula>LEFT(E116,LEN("Missing"))="Missing"</formula>
    </cfRule>
    <cfRule type="beginsWith" dxfId="3902" priority="983" stopIfTrue="1" operator="beginsWith" text="Untested">
      <formula>LEFT(E116,LEN("Untested"))="Untested"</formula>
    </cfRule>
    <cfRule type="notContainsBlanks" dxfId="3901" priority="984" stopIfTrue="1">
      <formula>LEN(TRIM(E116))&gt;0</formula>
    </cfRule>
  </conditionalFormatting>
  <conditionalFormatting sqref="E117">
    <cfRule type="beginsWith" dxfId="3900" priority="969" stopIfTrue="1" operator="beginsWith" text="Not Applicable">
      <formula>LEFT(E117,LEN("Not Applicable"))="Not Applicable"</formula>
    </cfRule>
    <cfRule type="beginsWith" dxfId="3899" priority="970" stopIfTrue="1" operator="beginsWith" text="Waived">
      <formula>LEFT(E117,LEN("Waived"))="Waived"</formula>
    </cfRule>
    <cfRule type="beginsWith" dxfId="3898" priority="971" stopIfTrue="1" operator="beginsWith" text="Pre-Passed">
      <formula>LEFT(E117,LEN("Pre-Passed"))="Pre-Passed"</formula>
    </cfRule>
    <cfRule type="beginsWith" dxfId="3897" priority="972" stopIfTrue="1" operator="beginsWith" text="Completed">
      <formula>LEFT(E117,LEN("Completed"))="Completed"</formula>
    </cfRule>
    <cfRule type="beginsWith" dxfId="3896" priority="973" stopIfTrue="1" operator="beginsWith" text="Partial">
      <formula>LEFT(E117,LEN("Partial"))="Partial"</formula>
    </cfRule>
    <cfRule type="beginsWith" dxfId="3895" priority="974" stopIfTrue="1" operator="beginsWith" text="Missing">
      <formula>LEFT(E117,LEN("Missing"))="Missing"</formula>
    </cfRule>
    <cfRule type="beginsWith" dxfId="3894" priority="975" stopIfTrue="1" operator="beginsWith" text="Untested">
      <formula>LEFT(E117,LEN("Untested"))="Untested"</formula>
    </cfRule>
    <cfRule type="notContainsBlanks" dxfId="3893" priority="976" stopIfTrue="1">
      <formula>LEN(TRIM(E117))&gt;0</formula>
    </cfRule>
  </conditionalFormatting>
  <conditionalFormatting sqref="E119">
    <cfRule type="beginsWith" dxfId="3892" priority="961" stopIfTrue="1" operator="beginsWith" text="Not Applicable">
      <formula>LEFT(E119,LEN("Not Applicable"))="Not Applicable"</formula>
    </cfRule>
    <cfRule type="beginsWith" dxfId="3891" priority="962" stopIfTrue="1" operator="beginsWith" text="Waived">
      <formula>LEFT(E119,LEN("Waived"))="Waived"</formula>
    </cfRule>
    <cfRule type="beginsWith" dxfId="3890" priority="963" stopIfTrue="1" operator="beginsWith" text="Pre-Passed">
      <formula>LEFT(E119,LEN("Pre-Passed"))="Pre-Passed"</formula>
    </cfRule>
    <cfRule type="beginsWith" dxfId="3889" priority="964" stopIfTrue="1" operator="beginsWith" text="Completed">
      <formula>LEFT(E119,LEN("Completed"))="Completed"</formula>
    </cfRule>
    <cfRule type="beginsWith" dxfId="3888" priority="965" stopIfTrue="1" operator="beginsWith" text="Partial">
      <formula>LEFT(E119,LEN("Partial"))="Partial"</formula>
    </cfRule>
    <cfRule type="beginsWith" dxfId="3887" priority="966" stopIfTrue="1" operator="beginsWith" text="Missing">
      <formula>LEFT(E119,LEN("Missing"))="Missing"</formula>
    </cfRule>
    <cfRule type="beginsWith" dxfId="3886" priority="967" stopIfTrue="1" operator="beginsWith" text="Untested">
      <formula>LEFT(E119,LEN("Untested"))="Untested"</formula>
    </cfRule>
    <cfRule type="notContainsBlanks" dxfId="3885" priority="968" stopIfTrue="1">
      <formula>LEN(TRIM(E119))&gt;0</formula>
    </cfRule>
  </conditionalFormatting>
  <conditionalFormatting sqref="E123">
    <cfRule type="beginsWith" dxfId="3860" priority="873" stopIfTrue="1" operator="beginsWith" text="Not Applicable">
      <formula>LEFT(E123,LEN("Not Applicable"))="Not Applicable"</formula>
    </cfRule>
    <cfRule type="beginsWith" dxfId="3859" priority="874" stopIfTrue="1" operator="beginsWith" text="Waived">
      <formula>LEFT(E123,LEN("Waived"))="Waived"</formula>
    </cfRule>
    <cfRule type="beginsWith" dxfId="3858" priority="875" stopIfTrue="1" operator="beginsWith" text="Pre-Passed">
      <formula>LEFT(E123,LEN("Pre-Passed"))="Pre-Passed"</formula>
    </cfRule>
    <cfRule type="beginsWith" dxfId="3857" priority="876" stopIfTrue="1" operator="beginsWith" text="Completed">
      <formula>LEFT(E123,LEN("Completed"))="Completed"</formula>
    </cfRule>
    <cfRule type="beginsWith" dxfId="3856" priority="877" stopIfTrue="1" operator="beginsWith" text="Partial">
      <formula>LEFT(E123,LEN("Partial"))="Partial"</formula>
    </cfRule>
    <cfRule type="beginsWith" dxfId="3855" priority="878" stopIfTrue="1" operator="beginsWith" text="Missing">
      <formula>LEFT(E123,LEN("Missing"))="Missing"</formula>
    </cfRule>
    <cfRule type="beginsWith" dxfId="3854" priority="879" stopIfTrue="1" operator="beginsWith" text="Untested">
      <formula>LEFT(E123,LEN("Untested"))="Untested"</formula>
    </cfRule>
    <cfRule type="notContainsBlanks" dxfId="3853" priority="880" stopIfTrue="1">
      <formula>LEN(TRIM(E123))&gt;0</formula>
    </cfRule>
  </conditionalFormatting>
  <conditionalFormatting sqref="E124">
    <cfRule type="beginsWith" dxfId="3852" priority="865" stopIfTrue="1" operator="beginsWith" text="Not Applicable">
      <formula>LEFT(E124,LEN("Not Applicable"))="Not Applicable"</formula>
    </cfRule>
    <cfRule type="beginsWith" dxfId="3851" priority="866" stopIfTrue="1" operator="beginsWith" text="Waived">
      <formula>LEFT(E124,LEN("Waived"))="Waived"</formula>
    </cfRule>
    <cfRule type="beginsWith" dxfId="3850" priority="867" stopIfTrue="1" operator="beginsWith" text="Pre-Passed">
      <formula>LEFT(E124,LEN("Pre-Passed"))="Pre-Passed"</formula>
    </cfRule>
    <cfRule type="beginsWith" dxfId="3849" priority="868" stopIfTrue="1" operator="beginsWith" text="Completed">
      <formula>LEFT(E124,LEN("Completed"))="Completed"</formula>
    </cfRule>
    <cfRule type="beginsWith" dxfId="3848" priority="869" stopIfTrue="1" operator="beginsWith" text="Partial">
      <formula>LEFT(E124,LEN("Partial"))="Partial"</formula>
    </cfRule>
    <cfRule type="beginsWith" dxfId="3847" priority="870" stopIfTrue="1" operator="beginsWith" text="Missing">
      <formula>LEFT(E124,LEN("Missing"))="Missing"</formula>
    </cfRule>
    <cfRule type="beginsWith" dxfId="3846" priority="871" stopIfTrue="1" operator="beginsWith" text="Untested">
      <formula>LEFT(E124,LEN("Untested"))="Untested"</formula>
    </cfRule>
    <cfRule type="notContainsBlanks" dxfId="3845" priority="872" stopIfTrue="1">
      <formula>LEN(TRIM(E124))&gt;0</formula>
    </cfRule>
  </conditionalFormatting>
  <conditionalFormatting sqref="E38">
    <cfRule type="beginsWith" dxfId="3836" priority="849" stopIfTrue="1" operator="beginsWith" text="Not Applicable">
      <formula>LEFT(E38,LEN("Not Applicable"))="Not Applicable"</formula>
    </cfRule>
    <cfRule type="beginsWith" dxfId="3835" priority="850" stopIfTrue="1" operator="beginsWith" text="Waived">
      <formula>LEFT(E38,LEN("Waived"))="Waived"</formula>
    </cfRule>
    <cfRule type="beginsWith" dxfId="3834" priority="851" stopIfTrue="1" operator="beginsWith" text="Pre-Passed">
      <formula>LEFT(E38,LEN("Pre-Passed"))="Pre-Passed"</formula>
    </cfRule>
    <cfRule type="beginsWith" dxfId="3833" priority="852" stopIfTrue="1" operator="beginsWith" text="Completed">
      <formula>LEFT(E38,LEN("Completed"))="Completed"</formula>
    </cfRule>
    <cfRule type="beginsWith" dxfId="3832" priority="853" stopIfTrue="1" operator="beginsWith" text="Partial">
      <formula>LEFT(E38,LEN("Partial"))="Partial"</formula>
    </cfRule>
    <cfRule type="beginsWith" dxfId="3831" priority="854" stopIfTrue="1" operator="beginsWith" text="Missing">
      <formula>LEFT(E38,LEN("Missing"))="Missing"</formula>
    </cfRule>
    <cfRule type="beginsWith" dxfId="3830" priority="855" stopIfTrue="1" operator="beginsWith" text="Untested">
      <formula>LEFT(E38,LEN("Untested"))="Untested"</formula>
    </cfRule>
    <cfRule type="notContainsBlanks" dxfId="3829" priority="856" stopIfTrue="1">
      <formula>LEN(TRIM(E38))&gt;0</formula>
    </cfRule>
  </conditionalFormatting>
  <conditionalFormatting sqref="E40">
    <cfRule type="beginsWith" dxfId="3828" priority="841" stopIfTrue="1" operator="beginsWith" text="Not Applicable">
      <formula>LEFT(E40,LEN("Not Applicable"))="Not Applicable"</formula>
    </cfRule>
    <cfRule type="beginsWith" dxfId="3827" priority="842" stopIfTrue="1" operator="beginsWith" text="Waived">
      <formula>LEFT(E40,LEN("Waived"))="Waived"</formula>
    </cfRule>
    <cfRule type="beginsWith" dxfId="3826" priority="843" stopIfTrue="1" operator="beginsWith" text="Pre-Passed">
      <formula>LEFT(E40,LEN("Pre-Passed"))="Pre-Passed"</formula>
    </cfRule>
    <cfRule type="beginsWith" dxfId="3825" priority="844" stopIfTrue="1" operator="beginsWith" text="Completed">
      <formula>LEFT(E40,LEN("Completed"))="Completed"</formula>
    </cfRule>
    <cfRule type="beginsWith" dxfId="3824" priority="845" stopIfTrue="1" operator="beginsWith" text="Partial">
      <formula>LEFT(E40,LEN("Partial"))="Partial"</formula>
    </cfRule>
    <cfRule type="beginsWith" dxfId="3823" priority="846" stopIfTrue="1" operator="beginsWith" text="Missing">
      <formula>LEFT(E40,LEN("Missing"))="Missing"</formula>
    </cfRule>
    <cfRule type="beginsWith" dxfId="3822" priority="847" stopIfTrue="1" operator="beginsWith" text="Untested">
      <formula>LEFT(E40,LEN("Untested"))="Untested"</formula>
    </cfRule>
    <cfRule type="notContainsBlanks" dxfId="3821" priority="848" stopIfTrue="1">
      <formula>LEN(TRIM(E40))&gt;0</formula>
    </cfRule>
  </conditionalFormatting>
  <conditionalFormatting sqref="E41">
    <cfRule type="beginsWith" dxfId="3820" priority="833" stopIfTrue="1" operator="beginsWith" text="Not Applicable">
      <formula>LEFT(E41,LEN("Not Applicable"))="Not Applicable"</formula>
    </cfRule>
    <cfRule type="beginsWith" dxfId="3819" priority="834" stopIfTrue="1" operator="beginsWith" text="Waived">
      <formula>LEFT(E41,LEN("Waived"))="Waived"</formula>
    </cfRule>
    <cfRule type="beginsWith" dxfId="3818" priority="835" stopIfTrue="1" operator="beginsWith" text="Pre-Passed">
      <formula>LEFT(E41,LEN("Pre-Passed"))="Pre-Passed"</formula>
    </cfRule>
    <cfRule type="beginsWith" dxfId="3817" priority="836" stopIfTrue="1" operator="beginsWith" text="Completed">
      <formula>LEFT(E41,LEN("Completed"))="Completed"</formula>
    </cfRule>
    <cfRule type="beginsWith" dxfId="3816" priority="837" stopIfTrue="1" operator="beginsWith" text="Partial">
      <formula>LEFT(E41,LEN("Partial"))="Partial"</formula>
    </cfRule>
    <cfRule type="beginsWith" dxfId="3815" priority="838" stopIfTrue="1" operator="beginsWith" text="Missing">
      <formula>LEFT(E41,LEN("Missing"))="Missing"</formula>
    </cfRule>
    <cfRule type="beginsWith" dxfId="3814" priority="839" stopIfTrue="1" operator="beginsWith" text="Untested">
      <formula>LEFT(E41,LEN("Untested"))="Untested"</formula>
    </cfRule>
    <cfRule type="notContainsBlanks" dxfId="3813" priority="840" stopIfTrue="1">
      <formula>LEN(TRIM(E41))&gt;0</formula>
    </cfRule>
  </conditionalFormatting>
  <conditionalFormatting sqref="E42">
    <cfRule type="beginsWith" dxfId="3812" priority="825" stopIfTrue="1" operator="beginsWith" text="Not Applicable">
      <formula>LEFT(E42,LEN("Not Applicable"))="Not Applicable"</formula>
    </cfRule>
    <cfRule type="beginsWith" dxfId="3811" priority="826" stopIfTrue="1" operator="beginsWith" text="Waived">
      <formula>LEFT(E42,LEN("Waived"))="Waived"</formula>
    </cfRule>
    <cfRule type="beginsWith" dxfId="3810" priority="827" stopIfTrue="1" operator="beginsWith" text="Pre-Passed">
      <formula>LEFT(E42,LEN("Pre-Passed"))="Pre-Passed"</formula>
    </cfRule>
    <cfRule type="beginsWith" dxfId="3809" priority="828" stopIfTrue="1" operator="beginsWith" text="Completed">
      <formula>LEFT(E42,LEN("Completed"))="Completed"</formula>
    </cfRule>
    <cfRule type="beginsWith" dxfId="3808" priority="829" stopIfTrue="1" operator="beginsWith" text="Partial">
      <formula>LEFT(E42,LEN("Partial"))="Partial"</formula>
    </cfRule>
    <cfRule type="beginsWith" dxfId="3807" priority="830" stopIfTrue="1" operator="beginsWith" text="Missing">
      <formula>LEFT(E42,LEN("Missing"))="Missing"</formula>
    </cfRule>
    <cfRule type="beginsWith" dxfId="3806" priority="831" stopIfTrue="1" operator="beginsWith" text="Untested">
      <formula>LEFT(E42,LEN("Untested"))="Untested"</formula>
    </cfRule>
    <cfRule type="notContainsBlanks" dxfId="3805" priority="832" stopIfTrue="1">
      <formula>LEN(TRIM(E42))&gt;0</formula>
    </cfRule>
  </conditionalFormatting>
  <conditionalFormatting sqref="E43">
    <cfRule type="beginsWith" dxfId="3804" priority="817" stopIfTrue="1" operator="beginsWith" text="Not Applicable">
      <formula>LEFT(E43,LEN("Not Applicable"))="Not Applicable"</formula>
    </cfRule>
    <cfRule type="beginsWith" dxfId="3803" priority="818" stopIfTrue="1" operator="beginsWith" text="Waived">
      <formula>LEFT(E43,LEN("Waived"))="Waived"</formula>
    </cfRule>
    <cfRule type="beginsWith" dxfId="3802" priority="819" stopIfTrue="1" operator="beginsWith" text="Pre-Passed">
      <formula>LEFT(E43,LEN("Pre-Passed"))="Pre-Passed"</formula>
    </cfRule>
    <cfRule type="beginsWith" dxfId="3801" priority="820" stopIfTrue="1" operator="beginsWith" text="Completed">
      <formula>LEFT(E43,LEN("Completed"))="Completed"</formula>
    </cfRule>
    <cfRule type="beginsWith" dxfId="3800" priority="821" stopIfTrue="1" operator="beginsWith" text="Partial">
      <formula>LEFT(E43,LEN("Partial"))="Partial"</formula>
    </cfRule>
    <cfRule type="beginsWith" dxfId="3799" priority="822" stopIfTrue="1" operator="beginsWith" text="Missing">
      <formula>LEFT(E43,LEN("Missing"))="Missing"</formula>
    </cfRule>
    <cfRule type="beginsWith" dxfId="3798" priority="823" stopIfTrue="1" operator="beginsWith" text="Untested">
      <formula>LEFT(E43,LEN("Untested"))="Untested"</formula>
    </cfRule>
    <cfRule type="notContainsBlanks" dxfId="3797" priority="824" stopIfTrue="1">
      <formula>LEN(TRIM(E43))&gt;0</formula>
    </cfRule>
  </conditionalFormatting>
  <conditionalFormatting sqref="E44">
    <cfRule type="beginsWith" dxfId="3796" priority="809" stopIfTrue="1" operator="beginsWith" text="Not Applicable">
      <formula>LEFT(E44,LEN("Not Applicable"))="Not Applicable"</formula>
    </cfRule>
    <cfRule type="beginsWith" dxfId="3795" priority="810" stopIfTrue="1" operator="beginsWith" text="Waived">
      <formula>LEFT(E44,LEN("Waived"))="Waived"</formula>
    </cfRule>
    <cfRule type="beginsWith" dxfId="3794" priority="811" stopIfTrue="1" operator="beginsWith" text="Pre-Passed">
      <formula>LEFT(E44,LEN("Pre-Passed"))="Pre-Passed"</formula>
    </cfRule>
    <cfRule type="beginsWith" dxfId="3793" priority="812" stopIfTrue="1" operator="beginsWith" text="Completed">
      <formula>LEFT(E44,LEN("Completed"))="Completed"</formula>
    </cfRule>
    <cfRule type="beginsWith" dxfId="3792" priority="813" stopIfTrue="1" operator="beginsWith" text="Partial">
      <formula>LEFT(E44,LEN("Partial"))="Partial"</formula>
    </cfRule>
    <cfRule type="beginsWith" dxfId="3791" priority="814" stopIfTrue="1" operator="beginsWith" text="Missing">
      <formula>LEFT(E44,LEN("Missing"))="Missing"</formula>
    </cfRule>
    <cfRule type="beginsWith" dxfId="3790" priority="815" stopIfTrue="1" operator="beginsWith" text="Untested">
      <formula>LEFT(E44,LEN("Untested"))="Untested"</formula>
    </cfRule>
    <cfRule type="notContainsBlanks" dxfId="3789" priority="816" stopIfTrue="1">
      <formula>LEN(TRIM(E44))&gt;0</formula>
    </cfRule>
  </conditionalFormatting>
  <conditionalFormatting sqref="E45">
    <cfRule type="beginsWith" dxfId="3788" priority="801" stopIfTrue="1" operator="beginsWith" text="Not Applicable">
      <formula>LEFT(E45,LEN("Not Applicable"))="Not Applicable"</formula>
    </cfRule>
    <cfRule type="beginsWith" dxfId="3787" priority="802" stopIfTrue="1" operator="beginsWith" text="Waived">
      <formula>LEFT(E45,LEN("Waived"))="Waived"</formula>
    </cfRule>
    <cfRule type="beginsWith" dxfId="3786" priority="803" stopIfTrue="1" operator="beginsWith" text="Pre-Passed">
      <formula>LEFT(E45,LEN("Pre-Passed"))="Pre-Passed"</formula>
    </cfRule>
    <cfRule type="beginsWith" dxfId="3785" priority="804" stopIfTrue="1" operator="beginsWith" text="Completed">
      <formula>LEFT(E45,LEN("Completed"))="Completed"</formula>
    </cfRule>
    <cfRule type="beginsWith" dxfId="3784" priority="805" stopIfTrue="1" operator="beginsWith" text="Partial">
      <formula>LEFT(E45,LEN("Partial"))="Partial"</formula>
    </cfRule>
    <cfRule type="beginsWith" dxfId="3783" priority="806" stopIfTrue="1" operator="beginsWith" text="Missing">
      <formula>LEFT(E45,LEN("Missing"))="Missing"</formula>
    </cfRule>
    <cfRule type="beginsWith" dxfId="3782" priority="807" stopIfTrue="1" operator="beginsWith" text="Untested">
      <formula>LEFT(E45,LEN("Untested"))="Untested"</formula>
    </cfRule>
    <cfRule type="notContainsBlanks" dxfId="3781" priority="808" stopIfTrue="1">
      <formula>LEN(TRIM(E45))&gt;0</formula>
    </cfRule>
  </conditionalFormatting>
  <conditionalFormatting sqref="E46">
    <cfRule type="beginsWith" dxfId="3780" priority="793" stopIfTrue="1" operator="beginsWith" text="Not Applicable">
      <formula>LEFT(E46,LEN("Not Applicable"))="Not Applicable"</formula>
    </cfRule>
    <cfRule type="beginsWith" dxfId="3779" priority="794" stopIfTrue="1" operator="beginsWith" text="Waived">
      <formula>LEFT(E46,LEN("Waived"))="Waived"</formula>
    </cfRule>
    <cfRule type="beginsWith" dxfId="3778" priority="795" stopIfTrue="1" operator="beginsWith" text="Pre-Passed">
      <formula>LEFT(E46,LEN("Pre-Passed"))="Pre-Passed"</formula>
    </cfRule>
    <cfRule type="beginsWith" dxfId="3777" priority="796" stopIfTrue="1" operator="beginsWith" text="Completed">
      <formula>LEFT(E46,LEN("Completed"))="Completed"</formula>
    </cfRule>
    <cfRule type="beginsWith" dxfId="3776" priority="797" stopIfTrue="1" operator="beginsWith" text="Partial">
      <formula>LEFT(E46,LEN("Partial"))="Partial"</formula>
    </cfRule>
    <cfRule type="beginsWith" dxfId="3775" priority="798" stopIfTrue="1" operator="beginsWith" text="Missing">
      <formula>LEFT(E46,LEN("Missing"))="Missing"</formula>
    </cfRule>
    <cfRule type="beginsWith" dxfId="3774" priority="799" stopIfTrue="1" operator="beginsWith" text="Untested">
      <formula>LEFT(E46,LEN("Untested"))="Untested"</formula>
    </cfRule>
    <cfRule type="notContainsBlanks" dxfId="3773" priority="800" stopIfTrue="1">
      <formula>LEN(TRIM(E46))&gt;0</formula>
    </cfRule>
  </conditionalFormatting>
  <conditionalFormatting sqref="E94">
    <cfRule type="beginsWith" dxfId="3764" priority="777" stopIfTrue="1" operator="beginsWith" text="Not Applicable">
      <formula>LEFT(E94,LEN("Not Applicable"))="Not Applicable"</formula>
    </cfRule>
    <cfRule type="beginsWith" dxfId="3763" priority="778" stopIfTrue="1" operator="beginsWith" text="Waived">
      <formula>LEFT(E94,LEN("Waived"))="Waived"</formula>
    </cfRule>
    <cfRule type="beginsWith" dxfId="3762" priority="779" stopIfTrue="1" operator="beginsWith" text="Pre-Passed">
      <formula>LEFT(E94,LEN("Pre-Passed"))="Pre-Passed"</formula>
    </cfRule>
    <cfRule type="beginsWith" dxfId="3761" priority="780" stopIfTrue="1" operator="beginsWith" text="Completed">
      <formula>LEFT(E94,LEN("Completed"))="Completed"</formula>
    </cfRule>
    <cfRule type="beginsWith" dxfId="3760" priority="781" stopIfTrue="1" operator="beginsWith" text="Partial">
      <formula>LEFT(E94,LEN("Partial"))="Partial"</formula>
    </cfRule>
    <cfRule type="beginsWith" dxfId="3759" priority="782" stopIfTrue="1" operator="beginsWith" text="Missing">
      <formula>LEFT(E94,LEN("Missing"))="Missing"</formula>
    </cfRule>
    <cfRule type="beginsWith" dxfId="3758" priority="783" stopIfTrue="1" operator="beginsWith" text="Untested">
      <formula>LEFT(E94,LEN("Untested"))="Untested"</formula>
    </cfRule>
    <cfRule type="notContainsBlanks" dxfId="3757" priority="784" stopIfTrue="1">
      <formula>LEN(TRIM(E94))&gt;0</formula>
    </cfRule>
  </conditionalFormatting>
  <conditionalFormatting sqref="E134">
    <cfRule type="beginsWith" dxfId="3756" priority="769" stopIfTrue="1" operator="beginsWith" text="Not Applicable">
      <formula>LEFT(E134,LEN("Not Applicable"))="Not Applicable"</formula>
    </cfRule>
    <cfRule type="beginsWith" dxfId="3755" priority="770" stopIfTrue="1" operator="beginsWith" text="Waived">
      <formula>LEFT(E134,LEN("Waived"))="Waived"</formula>
    </cfRule>
    <cfRule type="beginsWith" dxfId="3754" priority="771" stopIfTrue="1" operator="beginsWith" text="Pre-Passed">
      <formula>LEFT(E134,LEN("Pre-Passed"))="Pre-Passed"</formula>
    </cfRule>
    <cfRule type="beginsWith" dxfId="3753" priority="772" stopIfTrue="1" operator="beginsWith" text="Completed">
      <formula>LEFT(E134,LEN("Completed"))="Completed"</formula>
    </cfRule>
    <cfRule type="beginsWith" dxfId="3752" priority="773" stopIfTrue="1" operator="beginsWith" text="Partial">
      <formula>LEFT(E134,LEN("Partial"))="Partial"</formula>
    </cfRule>
    <cfRule type="beginsWith" dxfId="3751" priority="774" stopIfTrue="1" operator="beginsWith" text="Missing">
      <formula>LEFT(E134,LEN("Missing"))="Missing"</formula>
    </cfRule>
    <cfRule type="beginsWith" dxfId="3750" priority="775" stopIfTrue="1" operator="beginsWith" text="Untested">
      <formula>LEFT(E134,LEN("Untested"))="Untested"</formula>
    </cfRule>
    <cfRule type="notContainsBlanks" dxfId="3749" priority="776" stopIfTrue="1">
      <formula>LEN(TRIM(E134))&gt;0</formula>
    </cfRule>
  </conditionalFormatting>
  <conditionalFormatting sqref="E133">
    <cfRule type="beginsWith" dxfId="3748" priority="761" stopIfTrue="1" operator="beginsWith" text="Not Applicable">
      <formula>LEFT(E133,LEN("Not Applicable"))="Not Applicable"</formula>
    </cfRule>
    <cfRule type="beginsWith" dxfId="3747" priority="762" stopIfTrue="1" operator="beginsWith" text="Waived">
      <formula>LEFT(E133,LEN("Waived"))="Waived"</formula>
    </cfRule>
    <cfRule type="beginsWith" dxfId="3746" priority="763" stopIfTrue="1" operator="beginsWith" text="Pre-Passed">
      <formula>LEFT(E133,LEN("Pre-Passed"))="Pre-Passed"</formula>
    </cfRule>
    <cfRule type="beginsWith" dxfId="3745" priority="764" stopIfTrue="1" operator="beginsWith" text="Completed">
      <formula>LEFT(E133,LEN("Completed"))="Completed"</formula>
    </cfRule>
    <cfRule type="beginsWith" dxfId="3744" priority="765" stopIfTrue="1" operator="beginsWith" text="Partial">
      <formula>LEFT(E133,LEN("Partial"))="Partial"</formula>
    </cfRule>
    <cfRule type="beginsWith" dxfId="3743" priority="766" stopIfTrue="1" operator="beginsWith" text="Missing">
      <formula>LEFT(E133,LEN("Missing"))="Missing"</formula>
    </cfRule>
    <cfRule type="beginsWith" dxfId="3742" priority="767" stopIfTrue="1" operator="beginsWith" text="Untested">
      <formula>LEFT(E133,LEN("Untested"))="Untested"</formula>
    </cfRule>
    <cfRule type="notContainsBlanks" dxfId="3741" priority="768" stopIfTrue="1">
      <formula>LEN(TRIM(E133))&gt;0</formula>
    </cfRule>
  </conditionalFormatting>
  <conditionalFormatting sqref="E135">
    <cfRule type="beginsWith" dxfId="3740" priority="753" stopIfTrue="1" operator="beginsWith" text="Not Applicable">
      <formula>LEFT(E135,LEN("Not Applicable"))="Not Applicable"</formula>
    </cfRule>
    <cfRule type="beginsWith" dxfId="3739" priority="754" stopIfTrue="1" operator="beginsWith" text="Waived">
      <formula>LEFT(E135,LEN("Waived"))="Waived"</formula>
    </cfRule>
    <cfRule type="beginsWith" dxfId="3738" priority="755" stopIfTrue="1" operator="beginsWith" text="Pre-Passed">
      <formula>LEFT(E135,LEN("Pre-Passed"))="Pre-Passed"</formula>
    </cfRule>
    <cfRule type="beginsWith" dxfId="3737" priority="756" stopIfTrue="1" operator="beginsWith" text="Completed">
      <formula>LEFT(E135,LEN("Completed"))="Completed"</formula>
    </cfRule>
    <cfRule type="beginsWith" dxfId="3736" priority="757" stopIfTrue="1" operator="beginsWith" text="Partial">
      <formula>LEFT(E135,LEN("Partial"))="Partial"</formula>
    </cfRule>
    <cfRule type="beginsWith" dxfId="3735" priority="758" stopIfTrue="1" operator="beginsWith" text="Missing">
      <formula>LEFT(E135,LEN("Missing"))="Missing"</formula>
    </cfRule>
    <cfRule type="beginsWith" dxfId="3734" priority="759" stopIfTrue="1" operator="beginsWith" text="Untested">
      <formula>LEFT(E135,LEN("Untested"))="Untested"</formula>
    </cfRule>
    <cfRule type="notContainsBlanks" dxfId="3733" priority="760" stopIfTrue="1">
      <formula>LEN(TRIM(E135))&gt;0</formula>
    </cfRule>
  </conditionalFormatting>
  <conditionalFormatting sqref="E136">
    <cfRule type="beginsWith" dxfId="3732" priority="745" stopIfTrue="1" operator="beginsWith" text="Not Applicable">
      <formula>LEFT(E136,LEN("Not Applicable"))="Not Applicable"</formula>
    </cfRule>
    <cfRule type="beginsWith" dxfId="3731" priority="746" stopIfTrue="1" operator="beginsWith" text="Waived">
      <formula>LEFT(E136,LEN("Waived"))="Waived"</formula>
    </cfRule>
    <cfRule type="beginsWith" dxfId="3730" priority="747" stopIfTrue="1" operator="beginsWith" text="Pre-Passed">
      <formula>LEFT(E136,LEN("Pre-Passed"))="Pre-Passed"</formula>
    </cfRule>
    <cfRule type="beginsWith" dxfId="3729" priority="748" stopIfTrue="1" operator="beginsWith" text="Completed">
      <formula>LEFT(E136,LEN("Completed"))="Completed"</formula>
    </cfRule>
    <cfRule type="beginsWith" dxfId="3728" priority="749" stopIfTrue="1" operator="beginsWith" text="Partial">
      <formula>LEFT(E136,LEN("Partial"))="Partial"</formula>
    </cfRule>
    <cfRule type="beginsWith" dxfId="3727" priority="750" stopIfTrue="1" operator="beginsWith" text="Missing">
      <formula>LEFT(E136,LEN("Missing"))="Missing"</formula>
    </cfRule>
    <cfRule type="beginsWith" dxfId="3726" priority="751" stopIfTrue="1" operator="beginsWith" text="Untested">
      <formula>LEFT(E136,LEN("Untested"))="Untested"</formula>
    </cfRule>
    <cfRule type="notContainsBlanks" dxfId="3725" priority="752" stopIfTrue="1">
      <formula>LEN(TRIM(E136))&gt;0</formula>
    </cfRule>
  </conditionalFormatting>
  <conditionalFormatting sqref="E137">
    <cfRule type="beginsWith" dxfId="3724" priority="737" stopIfTrue="1" operator="beginsWith" text="Not Applicable">
      <formula>LEFT(E137,LEN("Not Applicable"))="Not Applicable"</formula>
    </cfRule>
    <cfRule type="beginsWith" dxfId="3723" priority="738" stopIfTrue="1" operator="beginsWith" text="Waived">
      <formula>LEFT(E137,LEN("Waived"))="Waived"</formula>
    </cfRule>
    <cfRule type="beginsWith" dxfId="3722" priority="739" stopIfTrue="1" operator="beginsWith" text="Pre-Passed">
      <formula>LEFT(E137,LEN("Pre-Passed"))="Pre-Passed"</formula>
    </cfRule>
    <cfRule type="beginsWith" dxfId="3721" priority="740" stopIfTrue="1" operator="beginsWith" text="Completed">
      <formula>LEFT(E137,LEN("Completed"))="Completed"</formula>
    </cfRule>
    <cfRule type="beginsWith" dxfId="3720" priority="741" stopIfTrue="1" operator="beginsWith" text="Partial">
      <formula>LEFT(E137,LEN("Partial"))="Partial"</formula>
    </cfRule>
    <cfRule type="beginsWith" dxfId="3719" priority="742" stopIfTrue="1" operator="beginsWith" text="Missing">
      <formula>LEFT(E137,LEN("Missing"))="Missing"</formula>
    </cfRule>
    <cfRule type="beginsWith" dxfId="3718" priority="743" stopIfTrue="1" operator="beginsWith" text="Untested">
      <formula>LEFT(E137,LEN("Untested"))="Untested"</formula>
    </cfRule>
    <cfRule type="notContainsBlanks" dxfId="3717" priority="744" stopIfTrue="1">
      <formula>LEN(TRIM(E137))&gt;0</formula>
    </cfRule>
  </conditionalFormatting>
  <conditionalFormatting sqref="E67">
    <cfRule type="beginsWith" dxfId="3716" priority="729" stopIfTrue="1" operator="beginsWith" text="Not Applicable">
      <formula>LEFT(E67,LEN("Not Applicable"))="Not Applicable"</formula>
    </cfRule>
    <cfRule type="beginsWith" dxfId="3715" priority="730" stopIfTrue="1" operator="beginsWith" text="Waived">
      <formula>LEFT(E67,LEN("Waived"))="Waived"</formula>
    </cfRule>
    <cfRule type="beginsWith" dxfId="3714" priority="731" stopIfTrue="1" operator="beginsWith" text="Pre-Passed">
      <formula>LEFT(E67,LEN("Pre-Passed"))="Pre-Passed"</formula>
    </cfRule>
    <cfRule type="beginsWith" dxfId="3713" priority="732" stopIfTrue="1" operator="beginsWith" text="Completed">
      <formula>LEFT(E67,LEN("Completed"))="Completed"</formula>
    </cfRule>
    <cfRule type="beginsWith" dxfId="3712" priority="733" stopIfTrue="1" operator="beginsWith" text="Partial">
      <formula>LEFT(E67,LEN("Partial"))="Partial"</formula>
    </cfRule>
    <cfRule type="beginsWith" dxfId="3711" priority="734" stopIfTrue="1" operator="beginsWith" text="Missing">
      <formula>LEFT(E67,LEN("Missing"))="Missing"</formula>
    </cfRule>
    <cfRule type="beginsWith" dxfId="3710" priority="735" stopIfTrue="1" operator="beginsWith" text="Untested">
      <formula>LEFT(E67,LEN("Untested"))="Untested"</formula>
    </cfRule>
    <cfRule type="notContainsBlanks" dxfId="3709" priority="736" stopIfTrue="1">
      <formula>LEN(TRIM(E67))&gt;0</formula>
    </cfRule>
  </conditionalFormatting>
  <conditionalFormatting sqref="F12">
    <cfRule type="beginsWith" dxfId="3684" priority="657" stopIfTrue="1" operator="beginsWith" text="Not Applicable">
      <formula>LEFT(F12,LEN("Not Applicable"))="Not Applicable"</formula>
    </cfRule>
    <cfRule type="beginsWith" dxfId="3683" priority="658" stopIfTrue="1" operator="beginsWith" text="Waived">
      <formula>LEFT(F12,LEN("Waived"))="Waived"</formula>
    </cfRule>
    <cfRule type="beginsWith" dxfId="3682" priority="659" stopIfTrue="1" operator="beginsWith" text="Pre-Passed">
      <formula>LEFT(F12,LEN("Pre-Passed"))="Pre-Passed"</formula>
    </cfRule>
    <cfRule type="beginsWith" dxfId="3681" priority="660" stopIfTrue="1" operator="beginsWith" text="Completed">
      <formula>LEFT(F12,LEN("Completed"))="Completed"</formula>
    </cfRule>
    <cfRule type="beginsWith" dxfId="3680" priority="661" stopIfTrue="1" operator="beginsWith" text="Partial">
      <formula>LEFT(F12,LEN("Partial"))="Partial"</formula>
    </cfRule>
    <cfRule type="beginsWith" dxfId="3679" priority="662" stopIfTrue="1" operator="beginsWith" text="Missing">
      <formula>LEFT(F12,LEN("Missing"))="Missing"</formula>
    </cfRule>
    <cfRule type="beginsWith" dxfId="3678" priority="663" stopIfTrue="1" operator="beginsWith" text="Untested">
      <formula>LEFT(F12,LEN("Untested"))="Untested"</formula>
    </cfRule>
    <cfRule type="notContainsBlanks" dxfId="3677" priority="664" stopIfTrue="1">
      <formula>LEN(TRIM(F12))&gt;0</formula>
    </cfRule>
  </conditionalFormatting>
  <conditionalFormatting sqref="F14">
    <cfRule type="beginsWith" dxfId="3676" priority="649" stopIfTrue="1" operator="beginsWith" text="Not Applicable">
      <formula>LEFT(F14,LEN("Not Applicable"))="Not Applicable"</formula>
    </cfRule>
    <cfRule type="beginsWith" dxfId="3675" priority="650" stopIfTrue="1" operator="beginsWith" text="Waived">
      <formula>LEFT(F14,LEN("Waived"))="Waived"</formula>
    </cfRule>
    <cfRule type="beginsWith" dxfId="3674" priority="651" stopIfTrue="1" operator="beginsWith" text="Pre-Passed">
      <formula>LEFT(F14,LEN("Pre-Passed"))="Pre-Passed"</formula>
    </cfRule>
    <cfRule type="beginsWith" dxfId="3673" priority="652" stopIfTrue="1" operator="beginsWith" text="Completed">
      <formula>LEFT(F14,LEN("Completed"))="Completed"</formula>
    </cfRule>
    <cfRule type="beginsWith" dxfId="3672" priority="653" stopIfTrue="1" operator="beginsWith" text="Partial">
      <formula>LEFT(F14,LEN("Partial"))="Partial"</formula>
    </cfRule>
    <cfRule type="beginsWith" dxfId="3671" priority="654" stopIfTrue="1" operator="beginsWith" text="Missing">
      <formula>LEFT(F14,LEN("Missing"))="Missing"</formula>
    </cfRule>
    <cfRule type="beginsWith" dxfId="3670" priority="655" stopIfTrue="1" operator="beginsWith" text="Untested">
      <formula>LEFT(F14,LEN("Untested"))="Untested"</formula>
    </cfRule>
    <cfRule type="notContainsBlanks" dxfId="3669" priority="656" stopIfTrue="1">
      <formula>LEN(TRIM(F14))&gt;0</formula>
    </cfRule>
  </conditionalFormatting>
  <conditionalFormatting sqref="F18">
    <cfRule type="beginsWith" dxfId="3668" priority="641" stopIfTrue="1" operator="beginsWith" text="Not Applicable">
      <formula>LEFT(F18,LEN("Not Applicable"))="Not Applicable"</formula>
    </cfRule>
    <cfRule type="beginsWith" dxfId="3667" priority="642" stopIfTrue="1" operator="beginsWith" text="Waived">
      <formula>LEFT(F18,LEN("Waived"))="Waived"</formula>
    </cfRule>
    <cfRule type="beginsWith" dxfId="3666" priority="643" stopIfTrue="1" operator="beginsWith" text="Pre-Passed">
      <formula>LEFT(F18,LEN("Pre-Passed"))="Pre-Passed"</formula>
    </cfRule>
    <cfRule type="beginsWith" dxfId="3665" priority="644" stopIfTrue="1" operator="beginsWith" text="Completed">
      <formula>LEFT(F18,LEN("Completed"))="Completed"</formula>
    </cfRule>
    <cfRule type="beginsWith" dxfId="3664" priority="645" stopIfTrue="1" operator="beginsWith" text="Partial">
      <formula>LEFT(F18,LEN("Partial"))="Partial"</formula>
    </cfRule>
    <cfRule type="beginsWith" dxfId="3663" priority="646" stopIfTrue="1" operator="beginsWith" text="Missing">
      <formula>LEFT(F18,LEN("Missing"))="Missing"</formula>
    </cfRule>
    <cfRule type="beginsWith" dxfId="3662" priority="647" stopIfTrue="1" operator="beginsWith" text="Untested">
      <formula>LEFT(F18,LEN("Untested"))="Untested"</formula>
    </cfRule>
    <cfRule type="notContainsBlanks" dxfId="3661" priority="648" stopIfTrue="1">
      <formula>LEN(TRIM(F18))&gt;0</formula>
    </cfRule>
  </conditionalFormatting>
  <conditionalFormatting sqref="F19">
    <cfRule type="beginsWith" dxfId="3660" priority="633" stopIfTrue="1" operator="beginsWith" text="Not Applicable">
      <formula>LEFT(F19,LEN("Not Applicable"))="Not Applicable"</formula>
    </cfRule>
    <cfRule type="beginsWith" dxfId="3659" priority="634" stopIfTrue="1" operator="beginsWith" text="Waived">
      <formula>LEFT(F19,LEN("Waived"))="Waived"</formula>
    </cfRule>
    <cfRule type="beginsWith" dxfId="3658" priority="635" stopIfTrue="1" operator="beginsWith" text="Pre-Passed">
      <formula>LEFT(F19,LEN("Pre-Passed"))="Pre-Passed"</formula>
    </cfRule>
    <cfRule type="beginsWith" dxfId="3657" priority="636" stopIfTrue="1" operator="beginsWith" text="Completed">
      <formula>LEFT(F19,LEN("Completed"))="Completed"</formula>
    </cfRule>
    <cfRule type="beginsWith" dxfId="3656" priority="637" stopIfTrue="1" operator="beginsWith" text="Partial">
      <formula>LEFT(F19,LEN("Partial"))="Partial"</formula>
    </cfRule>
    <cfRule type="beginsWith" dxfId="3655" priority="638" stopIfTrue="1" operator="beginsWith" text="Missing">
      <formula>LEFT(F19,LEN("Missing"))="Missing"</formula>
    </cfRule>
    <cfRule type="beginsWith" dxfId="3654" priority="639" stopIfTrue="1" operator="beginsWith" text="Untested">
      <formula>LEFT(F19,LEN("Untested"))="Untested"</formula>
    </cfRule>
    <cfRule type="notContainsBlanks" dxfId="3653" priority="640" stopIfTrue="1">
      <formula>LEN(TRIM(F19))&gt;0</formula>
    </cfRule>
  </conditionalFormatting>
  <conditionalFormatting sqref="F33:F35">
    <cfRule type="beginsWith" dxfId="3652" priority="617" stopIfTrue="1" operator="beginsWith" text="Not Applicable">
      <formula>LEFT(F33,LEN("Not Applicable"))="Not Applicable"</formula>
    </cfRule>
    <cfRule type="beginsWith" dxfId="3651" priority="618" stopIfTrue="1" operator="beginsWith" text="Waived">
      <formula>LEFT(F33,LEN("Waived"))="Waived"</formula>
    </cfRule>
    <cfRule type="beginsWith" dxfId="3650" priority="619" stopIfTrue="1" operator="beginsWith" text="Pre-Passed">
      <formula>LEFT(F33,LEN("Pre-Passed"))="Pre-Passed"</formula>
    </cfRule>
    <cfRule type="beginsWith" dxfId="3649" priority="620" stopIfTrue="1" operator="beginsWith" text="Completed">
      <formula>LEFT(F33,LEN("Completed"))="Completed"</formula>
    </cfRule>
    <cfRule type="beginsWith" dxfId="3648" priority="621" stopIfTrue="1" operator="beginsWith" text="Partial">
      <formula>LEFT(F33,LEN("Partial"))="Partial"</formula>
    </cfRule>
    <cfRule type="beginsWith" dxfId="3647" priority="622" stopIfTrue="1" operator="beginsWith" text="Missing">
      <formula>LEFT(F33,LEN("Missing"))="Missing"</formula>
    </cfRule>
    <cfRule type="beginsWith" dxfId="3646" priority="623" stopIfTrue="1" operator="beginsWith" text="Untested">
      <formula>LEFT(F33,LEN("Untested"))="Untested"</formula>
    </cfRule>
    <cfRule type="notContainsBlanks" dxfId="3645" priority="624" stopIfTrue="1">
      <formula>LEN(TRIM(F33))&gt;0</formula>
    </cfRule>
  </conditionalFormatting>
  <conditionalFormatting sqref="F27:F30">
    <cfRule type="beginsWith" dxfId="3644" priority="609" stopIfTrue="1" operator="beginsWith" text="Not Applicable">
      <formula>LEFT(F27,LEN("Not Applicable"))="Not Applicable"</formula>
    </cfRule>
    <cfRule type="beginsWith" dxfId="3643" priority="610" stopIfTrue="1" operator="beginsWith" text="Waived">
      <formula>LEFT(F27,LEN("Waived"))="Waived"</formula>
    </cfRule>
    <cfRule type="beginsWith" dxfId="3642" priority="611" stopIfTrue="1" operator="beginsWith" text="Pre-Passed">
      <formula>LEFT(F27,LEN("Pre-Passed"))="Pre-Passed"</formula>
    </cfRule>
    <cfRule type="beginsWith" dxfId="3641" priority="612" stopIfTrue="1" operator="beginsWith" text="Completed">
      <formula>LEFT(F27,LEN("Completed"))="Completed"</formula>
    </cfRule>
    <cfRule type="beginsWith" dxfId="3640" priority="613" stopIfTrue="1" operator="beginsWith" text="Partial">
      <formula>LEFT(F27,LEN("Partial"))="Partial"</formula>
    </cfRule>
    <cfRule type="beginsWith" dxfId="3639" priority="614" stopIfTrue="1" operator="beginsWith" text="Missing">
      <formula>LEFT(F27,LEN("Missing"))="Missing"</formula>
    </cfRule>
    <cfRule type="beginsWith" dxfId="3638" priority="615" stopIfTrue="1" operator="beginsWith" text="Untested">
      <formula>LEFT(F27,LEN("Untested"))="Untested"</formula>
    </cfRule>
    <cfRule type="notContainsBlanks" dxfId="3637" priority="616" stopIfTrue="1">
      <formula>LEN(TRIM(F27))&gt;0</formula>
    </cfRule>
  </conditionalFormatting>
  <conditionalFormatting sqref="F24">
    <cfRule type="beginsWith" dxfId="3636" priority="601" stopIfTrue="1" operator="beginsWith" text="Not Applicable">
      <formula>LEFT(F24,LEN("Not Applicable"))="Not Applicable"</formula>
    </cfRule>
    <cfRule type="beginsWith" dxfId="3635" priority="602" stopIfTrue="1" operator="beginsWith" text="Waived">
      <formula>LEFT(F24,LEN("Waived"))="Waived"</formula>
    </cfRule>
    <cfRule type="beginsWith" dxfId="3634" priority="603" stopIfTrue="1" operator="beginsWith" text="Pre-Passed">
      <formula>LEFT(F24,LEN("Pre-Passed"))="Pre-Passed"</formula>
    </cfRule>
    <cfRule type="beginsWith" dxfId="3633" priority="604" stopIfTrue="1" operator="beginsWith" text="Completed">
      <formula>LEFT(F24,LEN("Completed"))="Completed"</formula>
    </cfRule>
    <cfRule type="beginsWith" dxfId="3632" priority="605" stopIfTrue="1" operator="beginsWith" text="Partial">
      <formula>LEFT(F24,LEN("Partial"))="Partial"</formula>
    </cfRule>
    <cfRule type="beginsWith" dxfId="3631" priority="606" stopIfTrue="1" operator="beginsWith" text="Missing">
      <formula>LEFT(F24,LEN("Missing"))="Missing"</formula>
    </cfRule>
    <cfRule type="beginsWith" dxfId="3630" priority="607" stopIfTrue="1" operator="beginsWith" text="Untested">
      <formula>LEFT(F24,LEN("Untested"))="Untested"</formula>
    </cfRule>
    <cfRule type="notContainsBlanks" dxfId="3629" priority="608" stopIfTrue="1">
      <formula>LEN(TRIM(F24))&gt;0</formula>
    </cfRule>
  </conditionalFormatting>
  <conditionalFormatting sqref="F15:F16">
    <cfRule type="beginsWith" dxfId="3628" priority="593" stopIfTrue="1" operator="beginsWith" text="Not Applicable">
      <formula>LEFT(F15,LEN("Not Applicable"))="Not Applicable"</formula>
    </cfRule>
    <cfRule type="beginsWith" dxfId="3627" priority="594" stopIfTrue="1" operator="beginsWith" text="Waived">
      <formula>LEFT(F15,LEN("Waived"))="Waived"</formula>
    </cfRule>
    <cfRule type="beginsWith" dxfId="3626" priority="595" stopIfTrue="1" operator="beginsWith" text="Pre-Passed">
      <formula>LEFT(F15,LEN("Pre-Passed"))="Pre-Passed"</formula>
    </cfRule>
    <cfRule type="beginsWith" dxfId="3625" priority="596" stopIfTrue="1" operator="beginsWith" text="Completed">
      <formula>LEFT(F15,LEN("Completed"))="Completed"</formula>
    </cfRule>
    <cfRule type="beginsWith" dxfId="3624" priority="597" stopIfTrue="1" operator="beginsWith" text="Partial">
      <formula>LEFT(F15,LEN("Partial"))="Partial"</formula>
    </cfRule>
    <cfRule type="beginsWith" dxfId="3623" priority="598" stopIfTrue="1" operator="beginsWith" text="Missing">
      <formula>LEFT(F15,LEN("Missing"))="Missing"</formula>
    </cfRule>
    <cfRule type="beginsWith" dxfId="3622" priority="599" stopIfTrue="1" operator="beginsWith" text="Untested">
      <formula>LEFT(F15,LEN("Untested"))="Untested"</formula>
    </cfRule>
    <cfRule type="notContainsBlanks" dxfId="3621" priority="600" stopIfTrue="1">
      <formula>LEN(TRIM(F15))&gt;0</formula>
    </cfRule>
  </conditionalFormatting>
  <conditionalFormatting sqref="F37 F39">
    <cfRule type="beginsWith" dxfId="3620" priority="585" stopIfTrue="1" operator="beginsWith" text="Not Applicable">
      <formula>LEFT(F37,LEN("Not Applicable"))="Not Applicable"</formula>
    </cfRule>
    <cfRule type="beginsWith" dxfId="3619" priority="586" stopIfTrue="1" operator="beginsWith" text="Waived">
      <formula>LEFT(F37,LEN("Waived"))="Waived"</formula>
    </cfRule>
    <cfRule type="beginsWith" dxfId="3618" priority="587" stopIfTrue="1" operator="beginsWith" text="Pre-Passed">
      <formula>LEFT(F37,LEN("Pre-Passed"))="Pre-Passed"</formula>
    </cfRule>
    <cfRule type="beginsWith" dxfId="3617" priority="588" stopIfTrue="1" operator="beginsWith" text="Completed">
      <formula>LEFT(F37,LEN("Completed"))="Completed"</formula>
    </cfRule>
    <cfRule type="beginsWith" dxfId="3616" priority="589" stopIfTrue="1" operator="beginsWith" text="Partial">
      <formula>LEFT(F37,LEN("Partial"))="Partial"</formula>
    </cfRule>
    <cfRule type="beginsWith" dxfId="3615" priority="590" stopIfTrue="1" operator="beginsWith" text="Missing">
      <formula>LEFT(F37,LEN("Missing"))="Missing"</formula>
    </cfRule>
    <cfRule type="beginsWith" dxfId="3614" priority="591" stopIfTrue="1" operator="beginsWith" text="Untested">
      <formula>LEFT(F37,LEN("Untested"))="Untested"</formula>
    </cfRule>
    <cfRule type="notContainsBlanks" dxfId="3613" priority="592" stopIfTrue="1">
      <formula>LEN(TRIM(F37))&gt;0</formula>
    </cfRule>
  </conditionalFormatting>
  <conditionalFormatting sqref="F38">
    <cfRule type="beginsWith" dxfId="3612" priority="577" stopIfTrue="1" operator="beginsWith" text="Not Applicable">
      <formula>LEFT(F38,LEN("Not Applicable"))="Not Applicable"</formula>
    </cfRule>
    <cfRule type="beginsWith" dxfId="3611" priority="578" stopIfTrue="1" operator="beginsWith" text="Waived">
      <formula>LEFT(F38,LEN("Waived"))="Waived"</formula>
    </cfRule>
    <cfRule type="beginsWith" dxfId="3610" priority="579" stopIfTrue="1" operator="beginsWith" text="Pre-Passed">
      <formula>LEFT(F38,LEN("Pre-Passed"))="Pre-Passed"</formula>
    </cfRule>
    <cfRule type="beginsWith" dxfId="3609" priority="580" stopIfTrue="1" operator="beginsWith" text="Completed">
      <formula>LEFT(F38,LEN("Completed"))="Completed"</formula>
    </cfRule>
    <cfRule type="beginsWith" dxfId="3608" priority="581" stopIfTrue="1" operator="beginsWith" text="Partial">
      <formula>LEFT(F38,LEN("Partial"))="Partial"</formula>
    </cfRule>
    <cfRule type="beginsWith" dxfId="3607" priority="582" stopIfTrue="1" operator="beginsWith" text="Missing">
      <formula>LEFT(F38,LEN("Missing"))="Missing"</formula>
    </cfRule>
    <cfRule type="beginsWith" dxfId="3606" priority="583" stopIfTrue="1" operator="beginsWith" text="Untested">
      <formula>LEFT(F38,LEN("Untested"))="Untested"</formula>
    </cfRule>
    <cfRule type="notContainsBlanks" dxfId="3605" priority="584" stopIfTrue="1">
      <formula>LEN(TRIM(F38))&gt;0</formula>
    </cfRule>
  </conditionalFormatting>
  <conditionalFormatting sqref="F40">
    <cfRule type="beginsWith" dxfId="3604" priority="569" stopIfTrue="1" operator="beginsWith" text="Not Applicable">
      <formula>LEFT(F40,LEN("Not Applicable"))="Not Applicable"</formula>
    </cfRule>
    <cfRule type="beginsWith" dxfId="3603" priority="570" stopIfTrue="1" operator="beginsWith" text="Waived">
      <formula>LEFT(F40,LEN("Waived"))="Waived"</formula>
    </cfRule>
    <cfRule type="beginsWith" dxfId="3602" priority="571" stopIfTrue="1" operator="beginsWith" text="Pre-Passed">
      <formula>LEFT(F40,LEN("Pre-Passed"))="Pre-Passed"</formula>
    </cfRule>
    <cfRule type="beginsWith" dxfId="3601" priority="572" stopIfTrue="1" operator="beginsWith" text="Completed">
      <formula>LEFT(F40,LEN("Completed"))="Completed"</formula>
    </cfRule>
    <cfRule type="beginsWith" dxfId="3600" priority="573" stopIfTrue="1" operator="beginsWith" text="Partial">
      <formula>LEFT(F40,LEN("Partial"))="Partial"</formula>
    </cfRule>
    <cfRule type="beginsWith" dxfId="3599" priority="574" stopIfTrue="1" operator="beginsWith" text="Missing">
      <formula>LEFT(F40,LEN("Missing"))="Missing"</formula>
    </cfRule>
    <cfRule type="beginsWith" dxfId="3598" priority="575" stopIfTrue="1" operator="beginsWith" text="Untested">
      <formula>LEFT(F40,LEN("Untested"))="Untested"</formula>
    </cfRule>
    <cfRule type="notContainsBlanks" dxfId="3597" priority="576" stopIfTrue="1">
      <formula>LEN(TRIM(F40))&gt;0</formula>
    </cfRule>
  </conditionalFormatting>
  <conditionalFormatting sqref="F41">
    <cfRule type="beginsWith" dxfId="3596" priority="561" stopIfTrue="1" operator="beginsWith" text="Not Applicable">
      <formula>LEFT(F41,LEN("Not Applicable"))="Not Applicable"</formula>
    </cfRule>
    <cfRule type="beginsWith" dxfId="3595" priority="562" stopIfTrue="1" operator="beginsWith" text="Waived">
      <formula>LEFT(F41,LEN("Waived"))="Waived"</formula>
    </cfRule>
    <cfRule type="beginsWith" dxfId="3594" priority="563" stopIfTrue="1" operator="beginsWith" text="Pre-Passed">
      <formula>LEFT(F41,LEN("Pre-Passed"))="Pre-Passed"</formula>
    </cfRule>
    <cfRule type="beginsWith" dxfId="3593" priority="564" stopIfTrue="1" operator="beginsWith" text="Completed">
      <formula>LEFT(F41,LEN("Completed"))="Completed"</formula>
    </cfRule>
    <cfRule type="beginsWith" dxfId="3592" priority="565" stopIfTrue="1" operator="beginsWith" text="Partial">
      <formula>LEFT(F41,LEN("Partial"))="Partial"</formula>
    </cfRule>
    <cfRule type="beginsWith" dxfId="3591" priority="566" stopIfTrue="1" operator="beginsWith" text="Missing">
      <formula>LEFT(F41,LEN("Missing"))="Missing"</formula>
    </cfRule>
    <cfRule type="beginsWith" dxfId="3590" priority="567" stopIfTrue="1" operator="beginsWith" text="Untested">
      <formula>LEFT(F41,LEN("Untested"))="Untested"</formula>
    </cfRule>
    <cfRule type="notContainsBlanks" dxfId="3589" priority="568" stopIfTrue="1">
      <formula>LEN(TRIM(F41))&gt;0</formula>
    </cfRule>
  </conditionalFormatting>
  <conditionalFormatting sqref="F42">
    <cfRule type="beginsWith" dxfId="3588" priority="553" stopIfTrue="1" operator="beginsWith" text="Not Applicable">
      <formula>LEFT(F42,LEN("Not Applicable"))="Not Applicable"</formula>
    </cfRule>
    <cfRule type="beginsWith" dxfId="3587" priority="554" stopIfTrue="1" operator="beginsWith" text="Waived">
      <formula>LEFT(F42,LEN("Waived"))="Waived"</formula>
    </cfRule>
    <cfRule type="beginsWith" dxfId="3586" priority="555" stopIfTrue="1" operator="beginsWith" text="Pre-Passed">
      <formula>LEFT(F42,LEN("Pre-Passed"))="Pre-Passed"</formula>
    </cfRule>
    <cfRule type="beginsWith" dxfId="3585" priority="556" stopIfTrue="1" operator="beginsWith" text="Completed">
      <formula>LEFT(F42,LEN("Completed"))="Completed"</formula>
    </cfRule>
    <cfRule type="beginsWith" dxfId="3584" priority="557" stopIfTrue="1" operator="beginsWith" text="Partial">
      <formula>LEFT(F42,LEN("Partial"))="Partial"</formula>
    </cfRule>
    <cfRule type="beginsWith" dxfId="3583" priority="558" stopIfTrue="1" operator="beginsWith" text="Missing">
      <formula>LEFT(F42,LEN("Missing"))="Missing"</formula>
    </cfRule>
    <cfRule type="beginsWith" dxfId="3582" priority="559" stopIfTrue="1" operator="beginsWith" text="Untested">
      <formula>LEFT(F42,LEN("Untested"))="Untested"</formula>
    </cfRule>
    <cfRule type="notContainsBlanks" dxfId="3581" priority="560" stopIfTrue="1">
      <formula>LEN(TRIM(F42))&gt;0</formula>
    </cfRule>
  </conditionalFormatting>
  <conditionalFormatting sqref="F43">
    <cfRule type="beginsWith" dxfId="3580" priority="545" stopIfTrue="1" operator="beginsWith" text="Not Applicable">
      <formula>LEFT(F43,LEN("Not Applicable"))="Not Applicable"</formula>
    </cfRule>
    <cfRule type="beginsWith" dxfId="3579" priority="546" stopIfTrue="1" operator="beginsWith" text="Waived">
      <formula>LEFT(F43,LEN("Waived"))="Waived"</formula>
    </cfRule>
    <cfRule type="beginsWith" dxfId="3578" priority="547" stopIfTrue="1" operator="beginsWith" text="Pre-Passed">
      <formula>LEFT(F43,LEN("Pre-Passed"))="Pre-Passed"</formula>
    </cfRule>
    <cfRule type="beginsWith" dxfId="3577" priority="548" stopIfTrue="1" operator="beginsWith" text="Completed">
      <formula>LEFT(F43,LEN("Completed"))="Completed"</formula>
    </cfRule>
    <cfRule type="beginsWith" dxfId="3576" priority="549" stopIfTrue="1" operator="beginsWith" text="Partial">
      <formula>LEFT(F43,LEN("Partial"))="Partial"</formula>
    </cfRule>
    <cfRule type="beginsWith" dxfId="3575" priority="550" stopIfTrue="1" operator="beginsWith" text="Missing">
      <formula>LEFT(F43,LEN("Missing"))="Missing"</formula>
    </cfRule>
    <cfRule type="beginsWith" dxfId="3574" priority="551" stopIfTrue="1" operator="beginsWith" text="Untested">
      <formula>LEFT(F43,LEN("Untested"))="Untested"</formula>
    </cfRule>
    <cfRule type="notContainsBlanks" dxfId="3573" priority="552" stopIfTrue="1">
      <formula>LEN(TRIM(F43))&gt;0</formula>
    </cfRule>
  </conditionalFormatting>
  <conditionalFormatting sqref="F44">
    <cfRule type="beginsWith" dxfId="3572" priority="537" stopIfTrue="1" operator="beginsWith" text="Not Applicable">
      <formula>LEFT(F44,LEN("Not Applicable"))="Not Applicable"</formula>
    </cfRule>
    <cfRule type="beginsWith" dxfId="3571" priority="538" stopIfTrue="1" operator="beginsWith" text="Waived">
      <formula>LEFT(F44,LEN("Waived"))="Waived"</formula>
    </cfRule>
    <cfRule type="beginsWith" dxfId="3570" priority="539" stopIfTrue="1" operator="beginsWith" text="Pre-Passed">
      <formula>LEFT(F44,LEN("Pre-Passed"))="Pre-Passed"</formula>
    </cfRule>
    <cfRule type="beginsWith" dxfId="3569" priority="540" stopIfTrue="1" operator="beginsWith" text="Completed">
      <formula>LEFT(F44,LEN("Completed"))="Completed"</formula>
    </cfRule>
    <cfRule type="beginsWith" dxfId="3568" priority="541" stopIfTrue="1" operator="beginsWith" text="Partial">
      <formula>LEFT(F44,LEN("Partial"))="Partial"</formula>
    </cfRule>
    <cfRule type="beginsWith" dxfId="3567" priority="542" stopIfTrue="1" operator="beginsWith" text="Missing">
      <formula>LEFT(F44,LEN("Missing"))="Missing"</formula>
    </cfRule>
    <cfRule type="beginsWith" dxfId="3566" priority="543" stopIfTrue="1" operator="beginsWith" text="Untested">
      <formula>LEFT(F44,LEN("Untested"))="Untested"</formula>
    </cfRule>
    <cfRule type="notContainsBlanks" dxfId="3565" priority="544" stopIfTrue="1">
      <formula>LEN(TRIM(F44))&gt;0</formula>
    </cfRule>
  </conditionalFormatting>
  <conditionalFormatting sqref="F45:F46">
    <cfRule type="beginsWith" dxfId="3564" priority="529" stopIfTrue="1" operator="beginsWith" text="Not Applicable">
      <formula>LEFT(F45,LEN("Not Applicable"))="Not Applicable"</formula>
    </cfRule>
    <cfRule type="beginsWith" dxfId="3563" priority="530" stopIfTrue="1" operator="beginsWith" text="Waived">
      <formula>LEFT(F45,LEN("Waived"))="Waived"</formula>
    </cfRule>
    <cfRule type="beginsWith" dxfId="3562" priority="531" stopIfTrue="1" operator="beginsWith" text="Pre-Passed">
      <formula>LEFT(F45,LEN("Pre-Passed"))="Pre-Passed"</formula>
    </cfRule>
    <cfRule type="beginsWith" dxfId="3561" priority="532" stopIfTrue="1" operator="beginsWith" text="Completed">
      <formula>LEFT(F45,LEN("Completed"))="Completed"</formula>
    </cfRule>
    <cfRule type="beginsWith" dxfId="3560" priority="533" stopIfTrue="1" operator="beginsWith" text="Partial">
      <formula>LEFT(F45,LEN("Partial"))="Partial"</formula>
    </cfRule>
    <cfRule type="beginsWith" dxfId="3559" priority="534" stopIfTrue="1" operator="beginsWith" text="Missing">
      <formula>LEFT(F45,LEN("Missing"))="Missing"</formula>
    </cfRule>
    <cfRule type="beginsWith" dxfId="3558" priority="535" stopIfTrue="1" operator="beginsWith" text="Untested">
      <formula>LEFT(F45,LEN("Untested"))="Untested"</formula>
    </cfRule>
    <cfRule type="notContainsBlanks" dxfId="3557" priority="536" stopIfTrue="1">
      <formula>LEN(TRIM(F45))&gt;0</formula>
    </cfRule>
  </conditionalFormatting>
  <conditionalFormatting sqref="F48">
    <cfRule type="beginsWith" dxfId="3556" priority="521" stopIfTrue="1" operator="beginsWith" text="Not Applicable">
      <formula>LEFT(F48,LEN("Not Applicable"))="Not Applicable"</formula>
    </cfRule>
    <cfRule type="beginsWith" dxfId="3555" priority="522" stopIfTrue="1" operator="beginsWith" text="Waived">
      <formula>LEFT(F48,LEN("Waived"))="Waived"</formula>
    </cfRule>
    <cfRule type="beginsWith" dxfId="3554" priority="523" stopIfTrue="1" operator="beginsWith" text="Pre-Passed">
      <formula>LEFT(F48,LEN("Pre-Passed"))="Pre-Passed"</formula>
    </cfRule>
    <cfRule type="beginsWith" dxfId="3553" priority="524" stopIfTrue="1" operator="beginsWith" text="Completed">
      <formula>LEFT(F48,LEN("Completed"))="Completed"</formula>
    </cfRule>
    <cfRule type="beginsWith" dxfId="3552" priority="525" stopIfTrue="1" operator="beginsWith" text="Partial">
      <formula>LEFT(F48,LEN("Partial"))="Partial"</formula>
    </cfRule>
    <cfRule type="beginsWith" dxfId="3551" priority="526" stopIfTrue="1" operator="beginsWith" text="Missing">
      <formula>LEFT(F48,LEN("Missing"))="Missing"</formula>
    </cfRule>
    <cfRule type="beginsWith" dxfId="3550" priority="527" stopIfTrue="1" operator="beginsWith" text="Untested">
      <formula>LEFT(F48,LEN("Untested"))="Untested"</formula>
    </cfRule>
    <cfRule type="notContainsBlanks" dxfId="3549" priority="528" stopIfTrue="1">
      <formula>LEN(TRIM(F48))&gt;0</formula>
    </cfRule>
  </conditionalFormatting>
  <conditionalFormatting sqref="F49">
    <cfRule type="beginsWith" dxfId="3548" priority="513" stopIfTrue="1" operator="beginsWith" text="Not Applicable">
      <formula>LEFT(F49,LEN("Not Applicable"))="Not Applicable"</formula>
    </cfRule>
    <cfRule type="beginsWith" dxfId="3547" priority="514" stopIfTrue="1" operator="beginsWith" text="Waived">
      <formula>LEFT(F49,LEN("Waived"))="Waived"</formula>
    </cfRule>
    <cfRule type="beginsWith" dxfId="3546" priority="515" stopIfTrue="1" operator="beginsWith" text="Pre-Passed">
      <formula>LEFT(F49,LEN("Pre-Passed"))="Pre-Passed"</formula>
    </cfRule>
    <cfRule type="beginsWith" dxfId="3545" priority="516" stopIfTrue="1" operator="beginsWith" text="Completed">
      <formula>LEFT(F49,LEN("Completed"))="Completed"</formula>
    </cfRule>
    <cfRule type="beginsWith" dxfId="3544" priority="517" stopIfTrue="1" operator="beginsWith" text="Partial">
      <formula>LEFT(F49,LEN("Partial"))="Partial"</formula>
    </cfRule>
    <cfRule type="beginsWith" dxfId="3543" priority="518" stopIfTrue="1" operator="beginsWith" text="Missing">
      <formula>LEFT(F49,LEN("Missing"))="Missing"</formula>
    </cfRule>
    <cfRule type="beginsWith" dxfId="3542" priority="519" stopIfTrue="1" operator="beginsWith" text="Untested">
      <formula>LEFT(F49,LEN("Untested"))="Untested"</formula>
    </cfRule>
    <cfRule type="notContainsBlanks" dxfId="3541" priority="520" stopIfTrue="1">
      <formula>LEN(TRIM(F49))&gt;0</formula>
    </cfRule>
  </conditionalFormatting>
  <conditionalFormatting sqref="F51:F52">
    <cfRule type="beginsWith" dxfId="3540" priority="505" stopIfTrue="1" operator="beginsWith" text="Not Applicable">
      <formula>LEFT(F51,LEN("Not Applicable"))="Not Applicable"</formula>
    </cfRule>
    <cfRule type="beginsWith" dxfId="3539" priority="506" stopIfTrue="1" operator="beginsWith" text="Waived">
      <formula>LEFT(F51,LEN("Waived"))="Waived"</formula>
    </cfRule>
    <cfRule type="beginsWith" dxfId="3538" priority="507" stopIfTrue="1" operator="beginsWith" text="Pre-Passed">
      <formula>LEFT(F51,LEN("Pre-Passed"))="Pre-Passed"</formula>
    </cfRule>
    <cfRule type="beginsWith" dxfId="3537" priority="508" stopIfTrue="1" operator="beginsWith" text="Completed">
      <formula>LEFT(F51,LEN("Completed"))="Completed"</formula>
    </cfRule>
    <cfRule type="beginsWith" dxfId="3536" priority="509" stopIfTrue="1" operator="beginsWith" text="Partial">
      <formula>LEFT(F51,LEN("Partial"))="Partial"</formula>
    </cfRule>
    <cfRule type="beginsWith" dxfId="3535" priority="510" stopIfTrue="1" operator="beginsWith" text="Missing">
      <formula>LEFT(F51,LEN("Missing"))="Missing"</formula>
    </cfRule>
    <cfRule type="beginsWith" dxfId="3534" priority="511" stopIfTrue="1" operator="beginsWith" text="Untested">
      <formula>LEFT(F51,LEN("Untested"))="Untested"</formula>
    </cfRule>
    <cfRule type="notContainsBlanks" dxfId="3533" priority="512" stopIfTrue="1">
      <formula>LEN(TRIM(F51))&gt;0</formula>
    </cfRule>
  </conditionalFormatting>
  <conditionalFormatting sqref="F55">
    <cfRule type="beginsWith" dxfId="3532" priority="497" stopIfTrue="1" operator="beginsWith" text="Not Applicable">
      <formula>LEFT(F55,LEN("Not Applicable"))="Not Applicable"</formula>
    </cfRule>
    <cfRule type="beginsWith" dxfId="3531" priority="498" stopIfTrue="1" operator="beginsWith" text="Waived">
      <formula>LEFT(F55,LEN("Waived"))="Waived"</formula>
    </cfRule>
    <cfRule type="beginsWith" dxfId="3530" priority="499" stopIfTrue="1" operator="beginsWith" text="Pre-Passed">
      <formula>LEFT(F55,LEN("Pre-Passed"))="Pre-Passed"</formula>
    </cfRule>
    <cfRule type="beginsWith" dxfId="3529" priority="500" stopIfTrue="1" operator="beginsWith" text="Completed">
      <formula>LEFT(F55,LEN("Completed"))="Completed"</formula>
    </cfRule>
    <cfRule type="beginsWith" dxfId="3528" priority="501" stopIfTrue="1" operator="beginsWith" text="Partial">
      <formula>LEFT(F55,LEN("Partial"))="Partial"</formula>
    </cfRule>
    <cfRule type="beginsWith" dxfId="3527" priority="502" stopIfTrue="1" operator="beginsWith" text="Missing">
      <formula>LEFT(F55,LEN("Missing"))="Missing"</formula>
    </cfRule>
    <cfRule type="beginsWith" dxfId="3526" priority="503" stopIfTrue="1" operator="beginsWith" text="Untested">
      <formula>LEFT(F55,LEN("Untested"))="Untested"</formula>
    </cfRule>
    <cfRule type="notContainsBlanks" dxfId="3525" priority="504" stopIfTrue="1">
      <formula>LEN(TRIM(F55))&gt;0</formula>
    </cfRule>
  </conditionalFormatting>
  <conditionalFormatting sqref="F57">
    <cfRule type="beginsWith" dxfId="3524" priority="489" stopIfTrue="1" operator="beginsWith" text="Not Applicable">
      <formula>LEFT(F57,LEN("Not Applicable"))="Not Applicable"</formula>
    </cfRule>
    <cfRule type="beginsWith" dxfId="3523" priority="490" stopIfTrue="1" operator="beginsWith" text="Waived">
      <formula>LEFT(F57,LEN("Waived"))="Waived"</formula>
    </cfRule>
    <cfRule type="beginsWith" dxfId="3522" priority="491" stopIfTrue="1" operator="beginsWith" text="Pre-Passed">
      <formula>LEFT(F57,LEN("Pre-Passed"))="Pre-Passed"</formula>
    </cfRule>
    <cfRule type="beginsWith" dxfId="3521" priority="492" stopIfTrue="1" operator="beginsWith" text="Completed">
      <formula>LEFT(F57,LEN("Completed"))="Completed"</formula>
    </cfRule>
    <cfRule type="beginsWith" dxfId="3520" priority="493" stopIfTrue="1" operator="beginsWith" text="Partial">
      <formula>LEFT(F57,LEN("Partial"))="Partial"</formula>
    </cfRule>
    <cfRule type="beginsWith" dxfId="3519" priority="494" stopIfTrue="1" operator="beginsWith" text="Missing">
      <formula>LEFT(F57,LEN("Missing"))="Missing"</formula>
    </cfRule>
    <cfRule type="beginsWith" dxfId="3518" priority="495" stopIfTrue="1" operator="beginsWith" text="Untested">
      <formula>LEFT(F57,LEN("Untested"))="Untested"</formula>
    </cfRule>
    <cfRule type="notContainsBlanks" dxfId="3517" priority="496" stopIfTrue="1">
      <formula>LEN(TRIM(F57))&gt;0</formula>
    </cfRule>
  </conditionalFormatting>
  <conditionalFormatting sqref="E68">
    <cfRule type="beginsWith" dxfId="3516" priority="481" stopIfTrue="1" operator="beginsWith" text="Not Applicable">
      <formula>LEFT(E68,LEN("Not Applicable"))="Not Applicable"</formula>
    </cfRule>
    <cfRule type="beginsWith" dxfId="3515" priority="482" stopIfTrue="1" operator="beginsWith" text="Waived">
      <formula>LEFT(E68,LEN("Waived"))="Waived"</formula>
    </cfRule>
    <cfRule type="beginsWith" dxfId="3514" priority="483" stopIfTrue="1" operator="beginsWith" text="Pre-Passed">
      <formula>LEFT(E68,LEN("Pre-Passed"))="Pre-Passed"</formula>
    </cfRule>
    <cfRule type="beginsWith" dxfId="3513" priority="484" stopIfTrue="1" operator="beginsWith" text="Completed">
      <formula>LEFT(E68,LEN("Completed"))="Completed"</formula>
    </cfRule>
    <cfRule type="beginsWith" dxfId="3512" priority="485" stopIfTrue="1" operator="beginsWith" text="Partial">
      <formula>LEFT(E68,LEN("Partial"))="Partial"</formula>
    </cfRule>
    <cfRule type="beginsWith" dxfId="3511" priority="486" stopIfTrue="1" operator="beginsWith" text="Missing">
      <formula>LEFT(E68,LEN("Missing"))="Missing"</formula>
    </cfRule>
    <cfRule type="beginsWith" dxfId="3510" priority="487" stopIfTrue="1" operator="beginsWith" text="Untested">
      <formula>LEFT(E68,LEN("Untested"))="Untested"</formula>
    </cfRule>
    <cfRule type="notContainsBlanks" dxfId="3509" priority="488" stopIfTrue="1">
      <formula>LEN(TRIM(E68))&gt;0</formula>
    </cfRule>
  </conditionalFormatting>
  <conditionalFormatting sqref="E69">
    <cfRule type="beginsWith" dxfId="3508" priority="473" stopIfTrue="1" operator="beginsWith" text="Not Applicable">
      <formula>LEFT(E69,LEN("Not Applicable"))="Not Applicable"</formula>
    </cfRule>
    <cfRule type="beginsWith" dxfId="3507" priority="474" stopIfTrue="1" operator="beginsWith" text="Waived">
      <formula>LEFT(E69,LEN("Waived"))="Waived"</formula>
    </cfRule>
    <cfRule type="beginsWith" dxfId="3506" priority="475" stopIfTrue="1" operator="beginsWith" text="Pre-Passed">
      <formula>LEFT(E69,LEN("Pre-Passed"))="Pre-Passed"</formula>
    </cfRule>
    <cfRule type="beginsWith" dxfId="3505" priority="476" stopIfTrue="1" operator="beginsWith" text="Completed">
      <formula>LEFT(E69,LEN("Completed"))="Completed"</formula>
    </cfRule>
    <cfRule type="beginsWith" dxfId="3504" priority="477" stopIfTrue="1" operator="beginsWith" text="Partial">
      <formula>LEFT(E69,LEN("Partial"))="Partial"</formula>
    </cfRule>
    <cfRule type="beginsWith" dxfId="3503" priority="478" stopIfTrue="1" operator="beginsWith" text="Missing">
      <formula>LEFT(E69,LEN("Missing"))="Missing"</formula>
    </cfRule>
    <cfRule type="beginsWith" dxfId="3502" priority="479" stopIfTrue="1" operator="beginsWith" text="Untested">
      <formula>LEFT(E69,LEN("Untested"))="Untested"</formula>
    </cfRule>
    <cfRule type="notContainsBlanks" dxfId="3501" priority="480" stopIfTrue="1">
      <formula>LEN(TRIM(E69))&gt;0</formula>
    </cfRule>
  </conditionalFormatting>
  <conditionalFormatting sqref="E70">
    <cfRule type="beginsWith" dxfId="3500" priority="465" stopIfTrue="1" operator="beginsWith" text="Not Applicable">
      <formula>LEFT(E70,LEN("Not Applicable"))="Not Applicable"</formula>
    </cfRule>
    <cfRule type="beginsWith" dxfId="3499" priority="466" stopIfTrue="1" operator="beginsWith" text="Waived">
      <formula>LEFT(E70,LEN("Waived"))="Waived"</formula>
    </cfRule>
    <cfRule type="beginsWith" dxfId="3498" priority="467" stopIfTrue="1" operator="beginsWith" text="Pre-Passed">
      <formula>LEFT(E70,LEN("Pre-Passed"))="Pre-Passed"</formula>
    </cfRule>
    <cfRule type="beginsWith" dxfId="3497" priority="468" stopIfTrue="1" operator="beginsWith" text="Completed">
      <formula>LEFT(E70,LEN("Completed"))="Completed"</formula>
    </cfRule>
    <cfRule type="beginsWith" dxfId="3496" priority="469" stopIfTrue="1" operator="beginsWith" text="Partial">
      <formula>LEFT(E70,LEN("Partial"))="Partial"</formula>
    </cfRule>
    <cfRule type="beginsWith" dxfId="3495" priority="470" stopIfTrue="1" operator="beginsWith" text="Missing">
      <formula>LEFT(E70,LEN("Missing"))="Missing"</formula>
    </cfRule>
    <cfRule type="beginsWith" dxfId="3494" priority="471" stopIfTrue="1" operator="beginsWith" text="Untested">
      <formula>LEFT(E70,LEN("Untested"))="Untested"</formula>
    </cfRule>
    <cfRule type="notContainsBlanks" dxfId="3493" priority="472" stopIfTrue="1">
      <formula>LEN(TRIM(E70))&gt;0</formula>
    </cfRule>
  </conditionalFormatting>
  <conditionalFormatting sqref="E71">
    <cfRule type="beginsWith" dxfId="3492" priority="457" stopIfTrue="1" operator="beginsWith" text="Not Applicable">
      <formula>LEFT(E71,LEN("Not Applicable"))="Not Applicable"</formula>
    </cfRule>
    <cfRule type="beginsWith" dxfId="3491" priority="458" stopIfTrue="1" operator="beginsWith" text="Waived">
      <formula>LEFT(E71,LEN("Waived"))="Waived"</formula>
    </cfRule>
    <cfRule type="beginsWith" dxfId="3490" priority="459" stopIfTrue="1" operator="beginsWith" text="Pre-Passed">
      <formula>LEFT(E71,LEN("Pre-Passed"))="Pre-Passed"</formula>
    </cfRule>
    <cfRule type="beginsWith" dxfId="3489" priority="460" stopIfTrue="1" operator="beginsWith" text="Completed">
      <formula>LEFT(E71,LEN("Completed"))="Completed"</formula>
    </cfRule>
    <cfRule type="beginsWith" dxfId="3488" priority="461" stopIfTrue="1" operator="beginsWith" text="Partial">
      <formula>LEFT(E71,LEN("Partial"))="Partial"</formula>
    </cfRule>
    <cfRule type="beginsWith" dxfId="3487" priority="462" stopIfTrue="1" operator="beginsWith" text="Missing">
      <formula>LEFT(E71,LEN("Missing"))="Missing"</formula>
    </cfRule>
    <cfRule type="beginsWith" dxfId="3486" priority="463" stopIfTrue="1" operator="beginsWith" text="Untested">
      <formula>LEFT(E71,LEN("Untested"))="Untested"</formula>
    </cfRule>
    <cfRule type="notContainsBlanks" dxfId="3485" priority="464" stopIfTrue="1">
      <formula>LEN(TRIM(E71))&gt;0</formula>
    </cfRule>
  </conditionalFormatting>
  <conditionalFormatting sqref="E72">
    <cfRule type="beginsWith" dxfId="3484" priority="449" stopIfTrue="1" operator="beginsWith" text="Not Applicable">
      <formula>LEFT(E72,LEN("Not Applicable"))="Not Applicable"</formula>
    </cfRule>
    <cfRule type="beginsWith" dxfId="3483" priority="450" stopIfTrue="1" operator="beginsWith" text="Waived">
      <formula>LEFT(E72,LEN("Waived"))="Waived"</formula>
    </cfRule>
    <cfRule type="beginsWith" dxfId="3482" priority="451" stopIfTrue="1" operator="beginsWith" text="Pre-Passed">
      <formula>LEFT(E72,LEN("Pre-Passed"))="Pre-Passed"</formula>
    </cfRule>
    <cfRule type="beginsWith" dxfId="3481" priority="452" stopIfTrue="1" operator="beginsWith" text="Completed">
      <formula>LEFT(E72,LEN("Completed"))="Completed"</formula>
    </cfRule>
    <cfRule type="beginsWith" dxfId="3480" priority="453" stopIfTrue="1" operator="beginsWith" text="Partial">
      <formula>LEFT(E72,LEN("Partial"))="Partial"</formula>
    </cfRule>
    <cfRule type="beginsWith" dxfId="3479" priority="454" stopIfTrue="1" operator="beginsWith" text="Missing">
      <formula>LEFT(E72,LEN("Missing"))="Missing"</formula>
    </cfRule>
    <cfRule type="beginsWith" dxfId="3478" priority="455" stopIfTrue="1" operator="beginsWith" text="Untested">
      <formula>LEFT(E72,LEN("Untested"))="Untested"</formula>
    </cfRule>
    <cfRule type="notContainsBlanks" dxfId="3477" priority="456" stopIfTrue="1">
      <formula>LEN(TRIM(E72))&gt;0</formula>
    </cfRule>
  </conditionalFormatting>
  <conditionalFormatting sqref="E73">
    <cfRule type="beginsWith" dxfId="3476" priority="441" stopIfTrue="1" operator="beginsWith" text="Not Applicable">
      <formula>LEFT(E73,LEN("Not Applicable"))="Not Applicable"</formula>
    </cfRule>
    <cfRule type="beginsWith" dxfId="3475" priority="442" stopIfTrue="1" operator="beginsWith" text="Waived">
      <formula>LEFT(E73,LEN("Waived"))="Waived"</formula>
    </cfRule>
    <cfRule type="beginsWith" dxfId="3474" priority="443" stopIfTrue="1" operator="beginsWith" text="Pre-Passed">
      <formula>LEFT(E73,LEN("Pre-Passed"))="Pre-Passed"</formula>
    </cfRule>
    <cfRule type="beginsWith" dxfId="3473" priority="444" stopIfTrue="1" operator="beginsWith" text="Completed">
      <formula>LEFT(E73,LEN("Completed"))="Completed"</formula>
    </cfRule>
    <cfRule type="beginsWith" dxfId="3472" priority="445" stopIfTrue="1" operator="beginsWith" text="Partial">
      <formula>LEFT(E73,LEN("Partial"))="Partial"</formula>
    </cfRule>
    <cfRule type="beginsWith" dxfId="3471" priority="446" stopIfTrue="1" operator="beginsWith" text="Missing">
      <formula>LEFT(E73,LEN("Missing"))="Missing"</formula>
    </cfRule>
    <cfRule type="beginsWith" dxfId="3470" priority="447" stopIfTrue="1" operator="beginsWith" text="Untested">
      <formula>LEFT(E73,LEN("Untested"))="Untested"</formula>
    </cfRule>
    <cfRule type="notContainsBlanks" dxfId="3469" priority="448" stopIfTrue="1">
      <formula>LEN(TRIM(E73))&gt;0</formula>
    </cfRule>
  </conditionalFormatting>
  <conditionalFormatting sqref="F64">
    <cfRule type="beginsWith" dxfId="3468" priority="433" stopIfTrue="1" operator="beginsWith" text="Not Applicable">
      <formula>LEFT(F64,LEN("Not Applicable"))="Not Applicable"</formula>
    </cfRule>
    <cfRule type="beginsWith" dxfId="3467" priority="434" stopIfTrue="1" operator="beginsWith" text="Waived">
      <formula>LEFT(F64,LEN("Waived"))="Waived"</formula>
    </cfRule>
    <cfRule type="beginsWith" dxfId="3466" priority="435" stopIfTrue="1" operator="beginsWith" text="Pre-Passed">
      <formula>LEFT(F64,LEN("Pre-Passed"))="Pre-Passed"</formula>
    </cfRule>
    <cfRule type="beginsWith" dxfId="3465" priority="436" stopIfTrue="1" operator="beginsWith" text="Completed">
      <formula>LEFT(F64,LEN("Completed"))="Completed"</formula>
    </cfRule>
    <cfRule type="beginsWith" dxfId="3464" priority="437" stopIfTrue="1" operator="beginsWith" text="Partial">
      <formula>LEFT(F64,LEN("Partial"))="Partial"</formula>
    </cfRule>
    <cfRule type="beginsWith" dxfId="3463" priority="438" stopIfTrue="1" operator="beginsWith" text="Missing">
      <formula>LEFT(F64,LEN("Missing"))="Missing"</formula>
    </cfRule>
    <cfRule type="beginsWith" dxfId="3462" priority="439" stopIfTrue="1" operator="beginsWith" text="Untested">
      <formula>LEFT(F64,LEN("Untested"))="Untested"</formula>
    </cfRule>
    <cfRule type="notContainsBlanks" dxfId="3461" priority="440" stopIfTrue="1">
      <formula>LEN(TRIM(F64))&gt;0</formula>
    </cfRule>
  </conditionalFormatting>
  <conditionalFormatting sqref="F66:F73">
    <cfRule type="beginsWith" dxfId="3460" priority="425" stopIfTrue="1" operator="beginsWith" text="Not Applicable">
      <formula>LEFT(F66,LEN("Not Applicable"))="Not Applicable"</formula>
    </cfRule>
    <cfRule type="beginsWith" dxfId="3459" priority="426" stopIfTrue="1" operator="beginsWith" text="Waived">
      <formula>LEFT(F66,LEN("Waived"))="Waived"</formula>
    </cfRule>
    <cfRule type="beginsWith" dxfId="3458" priority="427" stopIfTrue="1" operator="beginsWith" text="Pre-Passed">
      <formula>LEFT(F66,LEN("Pre-Passed"))="Pre-Passed"</formula>
    </cfRule>
    <cfRule type="beginsWith" dxfId="3457" priority="428" stopIfTrue="1" operator="beginsWith" text="Completed">
      <formula>LEFT(F66,LEN("Completed"))="Completed"</formula>
    </cfRule>
    <cfRule type="beginsWith" dxfId="3456" priority="429" stopIfTrue="1" operator="beginsWith" text="Partial">
      <formula>LEFT(F66,LEN("Partial"))="Partial"</formula>
    </cfRule>
    <cfRule type="beginsWith" dxfId="3455" priority="430" stopIfTrue="1" operator="beginsWith" text="Missing">
      <formula>LEFT(F66,LEN("Missing"))="Missing"</formula>
    </cfRule>
    <cfRule type="beginsWith" dxfId="3454" priority="431" stopIfTrue="1" operator="beginsWith" text="Untested">
      <formula>LEFT(F66,LEN("Untested"))="Untested"</formula>
    </cfRule>
    <cfRule type="notContainsBlanks" dxfId="3453" priority="432" stopIfTrue="1">
      <formula>LEN(TRIM(F66))&gt;0</formula>
    </cfRule>
  </conditionalFormatting>
  <conditionalFormatting sqref="F75">
    <cfRule type="beginsWith" dxfId="3452" priority="417" stopIfTrue="1" operator="beginsWith" text="Not Applicable">
      <formula>LEFT(F75,LEN("Not Applicable"))="Not Applicable"</formula>
    </cfRule>
    <cfRule type="beginsWith" dxfId="3451" priority="418" stopIfTrue="1" operator="beginsWith" text="Waived">
      <formula>LEFT(F75,LEN("Waived"))="Waived"</formula>
    </cfRule>
    <cfRule type="beginsWith" dxfId="3450" priority="419" stopIfTrue="1" operator="beginsWith" text="Pre-Passed">
      <formula>LEFT(F75,LEN("Pre-Passed"))="Pre-Passed"</formula>
    </cfRule>
    <cfRule type="beginsWith" dxfId="3449" priority="420" stopIfTrue="1" operator="beginsWith" text="Completed">
      <formula>LEFT(F75,LEN("Completed"))="Completed"</formula>
    </cfRule>
    <cfRule type="beginsWith" dxfId="3448" priority="421" stopIfTrue="1" operator="beginsWith" text="Partial">
      <formula>LEFT(F75,LEN("Partial"))="Partial"</formula>
    </cfRule>
    <cfRule type="beginsWith" dxfId="3447" priority="422" stopIfTrue="1" operator="beginsWith" text="Missing">
      <formula>LEFT(F75,LEN("Missing"))="Missing"</formula>
    </cfRule>
    <cfRule type="beginsWith" dxfId="3446" priority="423" stopIfTrue="1" operator="beginsWith" text="Untested">
      <formula>LEFT(F75,LEN("Untested"))="Untested"</formula>
    </cfRule>
    <cfRule type="notContainsBlanks" dxfId="3445" priority="424" stopIfTrue="1">
      <formula>LEN(TRIM(F75))&gt;0</formula>
    </cfRule>
  </conditionalFormatting>
  <conditionalFormatting sqref="F76">
    <cfRule type="beginsWith" dxfId="3444" priority="409" stopIfTrue="1" operator="beginsWith" text="Not Applicable">
      <formula>LEFT(F76,LEN("Not Applicable"))="Not Applicable"</formula>
    </cfRule>
    <cfRule type="beginsWith" dxfId="3443" priority="410" stopIfTrue="1" operator="beginsWith" text="Waived">
      <formula>LEFT(F76,LEN("Waived"))="Waived"</formula>
    </cfRule>
    <cfRule type="beginsWith" dxfId="3442" priority="411" stopIfTrue="1" operator="beginsWith" text="Pre-Passed">
      <formula>LEFT(F76,LEN("Pre-Passed"))="Pre-Passed"</formula>
    </cfRule>
    <cfRule type="beginsWith" dxfId="3441" priority="412" stopIfTrue="1" operator="beginsWith" text="Completed">
      <formula>LEFT(F76,LEN("Completed"))="Completed"</formula>
    </cfRule>
    <cfRule type="beginsWith" dxfId="3440" priority="413" stopIfTrue="1" operator="beginsWith" text="Partial">
      <formula>LEFT(F76,LEN("Partial"))="Partial"</formula>
    </cfRule>
    <cfRule type="beginsWith" dxfId="3439" priority="414" stopIfTrue="1" operator="beginsWith" text="Missing">
      <formula>LEFT(F76,LEN("Missing"))="Missing"</formula>
    </cfRule>
    <cfRule type="beginsWith" dxfId="3438" priority="415" stopIfTrue="1" operator="beginsWith" text="Untested">
      <formula>LEFT(F76,LEN("Untested"))="Untested"</formula>
    </cfRule>
    <cfRule type="notContainsBlanks" dxfId="3437" priority="416" stopIfTrue="1">
      <formula>LEN(TRIM(F76))&gt;0</formula>
    </cfRule>
  </conditionalFormatting>
  <conditionalFormatting sqref="F77">
    <cfRule type="beginsWith" dxfId="3436" priority="401" stopIfTrue="1" operator="beginsWith" text="Not Applicable">
      <formula>LEFT(F77,LEN("Not Applicable"))="Not Applicable"</formula>
    </cfRule>
    <cfRule type="beginsWith" dxfId="3435" priority="402" stopIfTrue="1" operator="beginsWith" text="Waived">
      <formula>LEFT(F77,LEN("Waived"))="Waived"</formula>
    </cfRule>
    <cfRule type="beginsWith" dxfId="3434" priority="403" stopIfTrue="1" operator="beginsWith" text="Pre-Passed">
      <formula>LEFT(F77,LEN("Pre-Passed"))="Pre-Passed"</formula>
    </cfRule>
    <cfRule type="beginsWith" dxfId="3433" priority="404" stopIfTrue="1" operator="beginsWith" text="Completed">
      <formula>LEFT(F77,LEN("Completed"))="Completed"</formula>
    </cfRule>
    <cfRule type="beginsWith" dxfId="3432" priority="405" stopIfTrue="1" operator="beginsWith" text="Partial">
      <formula>LEFT(F77,LEN("Partial"))="Partial"</formula>
    </cfRule>
    <cfRule type="beginsWith" dxfId="3431" priority="406" stopIfTrue="1" operator="beginsWith" text="Missing">
      <formula>LEFT(F77,LEN("Missing"))="Missing"</formula>
    </cfRule>
    <cfRule type="beginsWith" dxfId="3430" priority="407" stopIfTrue="1" operator="beginsWith" text="Untested">
      <formula>LEFT(F77,LEN("Untested"))="Untested"</formula>
    </cfRule>
    <cfRule type="notContainsBlanks" dxfId="3429" priority="408" stopIfTrue="1">
      <formula>LEN(TRIM(F77))&gt;0</formula>
    </cfRule>
  </conditionalFormatting>
  <conditionalFormatting sqref="F80">
    <cfRule type="beginsWith" dxfId="3428" priority="393" stopIfTrue="1" operator="beginsWith" text="Not Applicable">
      <formula>LEFT(F80,LEN("Not Applicable"))="Not Applicable"</formula>
    </cfRule>
    <cfRule type="beginsWith" dxfId="3427" priority="394" stopIfTrue="1" operator="beginsWith" text="Waived">
      <formula>LEFT(F80,LEN("Waived"))="Waived"</formula>
    </cfRule>
    <cfRule type="beginsWith" dxfId="3426" priority="395" stopIfTrue="1" operator="beginsWith" text="Pre-Passed">
      <formula>LEFT(F80,LEN("Pre-Passed"))="Pre-Passed"</formula>
    </cfRule>
    <cfRule type="beginsWith" dxfId="3425" priority="396" stopIfTrue="1" operator="beginsWith" text="Completed">
      <formula>LEFT(F80,LEN("Completed"))="Completed"</formula>
    </cfRule>
    <cfRule type="beginsWith" dxfId="3424" priority="397" stopIfTrue="1" operator="beginsWith" text="Partial">
      <formula>LEFT(F80,LEN("Partial"))="Partial"</formula>
    </cfRule>
    <cfRule type="beginsWith" dxfId="3423" priority="398" stopIfTrue="1" operator="beginsWith" text="Missing">
      <formula>LEFT(F80,LEN("Missing"))="Missing"</formula>
    </cfRule>
    <cfRule type="beginsWith" dxfId="3422" priority="399" stopIfTrue="1" operator="beginsWith" text="Untested">
      <formula>LEFT(F80,LEN("Untested"))="Untested"</formula>
    </cfRule>
    <cfRule type="notContainsBlanks" dxfId="3421" priority="400" stopIfTrue="1">
      <formula>LEN(TRIM(F80))&gt;0</formula>
    </cfRule>
  </conditionalFormatting>
  <conditionalFormatting sqref="F78">
    <cfRule type="beginsWith" dxfId="3420" priority="385" stopIfTrue="1" operator="beginsWith" text="Not Applicable">
      <formula>LEFT(F78,LEN("Not Applicable"))="Not Applicable"</formula>
    </cfRule>
    <cfRule type="beginsWith" dxfId="3419" priority="386" stopIfTrue="1" operator="beginsWith" text="Waived">
      <formula>LEFT(F78,LEN("Waived"))="Waived"</formula>
    </cfRule>
    <cfRule type="beginsWith" dxfId="3418" priority="387" stopIfTrue="1" operator="beginsWith" text="Pre-Passed">
      <formula>LEFT(F78,LEN("Pre-Passed"))="Pre-Passed"</formula>
    </cfRule>
    <cfRule type="beginsWith" dxfId="3417" priority="388" stopIfTrue="1" operator="beginsWith" text="Completed">
      <formula>LEFT(F78,LEN("Completed"))="Completed"</formula>
    </cfRule>
    <cfRule type="beginsWith" dxfId="3416" priority="389" stopIfTrue="1" operator="beginsWith" text="Partial">
      <formula>LEFT(F78,LEN("Partial"))="Partial"</formula>
    </cfRule>
    <cfRule type="beginsWith" dxfId="3415" priority="390" stopIfTrue="1" operator="beginsWith" text="Missing">
      <formula>LEFT(F78,LEN("Missing"))="Missing"</formula>
    </cfRule>
    <cfRule type="beginsWith" dxfId="3414" priority="391" stopIfTrue="1" operator="beginsWith" text="Untested">
      <formula>LEFT(F78,LEN("Untested"))="Untested"</formula>
    </cfRule>
    <cfRule type="notContainsBlanks" dxfId="3413" priority="392" stopIfTrue="1">
      <formula>LEN(TRIM(F78))&gt;0</formula>
    </cfRule>
  </conditionalFormatting>
  <conditionalFormatting sqref="F79">
    <cfRule type="beginsWith" dxfId="3412" priority="377" stopIfTrue="1" operator="beginsWith" text="Not Applicable">
      <formula>LEFT(F79,LEN("Not Applicable"))="Not Applicable"</formula>
    </cfRule>
    <cfRule type="beginsWith" dxfId="3411" priority="378" stopIfTrue="1" operator="beginsWith" text="Waived">
      <formula>LEFT(F79,LEN("Waived"))="Waived"</formula>
    </cfRule>
    <cfRule type="beginsWith" dxfId="3410" priority="379" stopIfTrue="1" operator="beginsWith" text="Pre-Passed">
      <formula>LEFT(F79,LEN("Pre-Passed"))="Pre-Passed"</formula>
    </cfRule>
    <cfRule type="beginsWith" dxfId="3409" priority="380" stopIfTrue="1" operator="beginsWith" text="Completed">
      <formula>LEFT(F79,LEN("Completed"))="Completed"</formula>
    </cfRule>
    <cfRule type="beginsWith" dxfId="3408" priority="381" stopIfTrue="1" operator="beginsWith" text="Partial">
      <formula>LEFT(F79,LEN("Partial"))="Partial"</formula>
    </cfRule>
    <cfRule type="beginsWith" dxfId="3407" priority="382" stopIfTrue="1" operator="beginsWith" text="Missing">
      <formula>LEFT(F79,LEN("Missing"))="Missing"</formula>
    </cfRule>
    <cfRule type="beginsWith" dxfId="3406" priority="383" stopIfTrue="1" operator="beginsWith" text="Untested">
      <formula>LEFT(F79,LEN("Untested"))="Untested"</formula>
    </cfRule>
    <cfRule type="notContainsBlanks" dxfId="3405" priority="384" stopIfTrue="1">
      <formula>LEN(TRIM(F79))&gt;0</formula>
    </cfRule>
  </conditionalFormatting>
  <conditionalFormatting sqref="F81">
    <cfRule type="beginsWith" dxfId="3404" priority="369" stopIfTrue="1" operator="beginsWith" text="Not Applicable">
      <formula>LEFT(F81,LEN("Not Applicable"))="Not Applicable"</formula>
    </cfRule>
    <cfRule type="beginsWith" dxfId="3403" priority="370" stopIfTrue="1" operator="beginsWith" text="Waived">
      <formula>LEFT(F81,LEN("Waived"))="Waived"</formula>
    </cfRule>
    <cfRule type="beginsWith" dxfId="3402" priority="371" stopIfTrue="1" operator="beginsWith" text="Pre-Passed">
      <formula>LEFT(F81,LEN("Pre-Passed"))="Pre-Passed"</formula>
    </cfRule>
    <cfRule type="beginsWith" dxfId="3401" priority="372" stopIfTrue="1" operator="beginsWith" text="Completed">
      <formula>LEFT(F81,LEN("Completed"))="Completed"</formula>
    </cfRule>
    <cfRule type="beginsWith" dxfId="3400" priority="373" stopIfTrue="1" operator="beginsWith" text="Partial">
      <formula>LEFT(F81,LEN("Partial"))="Partial"</formula>
    </cfRule>
    <cfRule type="beginsWith" dxfId="3399" priority="374" stopIfTrue="1" operator="beginsWith" text="Missing">
      <formula>LEFT(F81,LEN("Missing"))="Missing"</formula>
    </cfRule>
    <cfRule type="beginsWith" dxfId="3398" priority="375" stopIfTrue="1" operator="beginsWith" text="Untested">
      <formula>LEFT(F81,LEN("Untested"))="Untested"</formula>
    </cfRule>
    <cfRule type="notContainsBlanks" dxfId="3397" priority="376" stopIfTrue="1">
      <formula>LEN(TRIM(F81))&gt;0</formula>
    </cfRule>
  </conditionalFormatting>
  <conditionalFormatting sqref="F82">
    <cfRule type="beginsWith" dxfId="3396" priority="361" stopIfTrue="1" operator="beginsWith" text="Not Applicable">
      <formula>LEFT(F82,LEN("Not Applicable"))="Not Applicable"</formula>
    </cfRule>
    <cfRule type="beginsWith" dxfId="3395" priority="362" stopIfTrue="1" operator="beginsWith" text="Waived">
      <formula>LEFT(F82,LEN("Waived"))="Waived"</formula>
    </cfRule>
    <cfRule type="beginsWith" dxfId="3394" priority="363" stopIfTrue="1" operator="beginsWith" text="Pre-Passed">
      <formula>LEFT(F82,LEN("Pre-Passed"))="Pre-Passed"</formula>
    </cfRule>
    <cfRule type="beginsWith" dxfId="3393" priority="364" stopIfTrue="1" operator="beginsWith" text="Completed">
      <formula>LEFT(F82,LEN("Completed"))="Completed"</formula>
    </cfRule>
    <cfRule type="beginsWith" dxfId="3392" priority="365" stopIfTrue="1" operator="beginsWith" text="Partial">
      <formula>LEFT(F82,LEN("Partial"))="Partial"</formula>
    </cfRule>
    <cfRule type="beginsWith" dxfId="3391" priority="366" stopIfTrue="1" operator="beginsWith" text="Missing">
      <formula>LEFT(F82,LEN("Missing"))="Missing"</formula>
    </cfRule>
    <cfRule type="beginsWith" dxfId="3390" priority="367" stopIfTrue="1" operator="beginsWith" text="Untested">
      <formula>LEFT(F82,LEN("Untested"))="Untested"</formula>
    </cfRule>
    <cfRule type="notContainsBlanks" dxfId="3389" priority="368" stopIfTrue="1">
      <formula>LEN(TRIM(F82))&gt;0</formula>
    </cfRule>
  </conditionalFormatting>
  <conditionalFormatting sqref="F85">
    <cfRule type="beginsWith" dxfId="3388" priority="353" stopIfTrue="1" operator="beginsWith" text="Not Applicable">
      <formula>LEFT(F85,LEN("Not Applicable"))="Not Applicable"</formula>
    </cfRule>
    <cfRule type="beginsWith" dxfId="3387" priority="354" stopIfTrue="1" operator="beginsWith" text="Waived">
      <formula>LEFT(F85,LEN("Waived"))="Waived"</formula>
    </cfRule>
    <cfRule type="beginsWith" dxfId="3386" priority="355" stopIfTrue="1" operator="beginsWith" text="Pre-Passed">
      <formula>LEFT(F85,LEN("Pre-Passed"))="Pre-Passed"</formula>
    </cfRule>
    <cfRule type="beginsWith" dxfId="3385" priority="356" stopIfTrue="1" operator="beginsWith" text="Completed">
      <formula>LEFT(F85,LEN("Completed"))="Completed"</formula>
    </cfRule>
    <cfRule type="beginsWith" dxfId="3384" priority="357" stopIfTrue="1" operator="beginsWith" text="Partial">
      <formula>LEFT(F85,LEN("Partial"))="Partial"</formula>
    </cfRule>
    <cfRule type="beginsWith" dxfId="3383" priority="358" stopIfTrue="1" operator="beginsWith" text="Missing">
      <formula>LEFT(F85,LEN("Missing"))="Missing"</formula>
    </cfRule>
    <cfRule type="beginsWith" dxfId="3382" priority="359" stopIfTrue="1" operator="beginsWith" text="Untested">
      <formula>LEFT(F85,LEN("Untested"))="Untested"</formula>
    </cfRule>
    <cfRule type="notContainsBlanks" dxfId="3381" priority="360" stopIfTrue="1">
      <formula>LEN(TRIM(F85))&gt;0</formula>
    </cfRule>
  </conditionalFormatting>
  <conditionalFormatting sqref="F86">
    <cfRule type="beginsWith" dxfId="3380" priority="345" stopIfTrue="1" operator="beginsWith" text="Not Applicable">
      <formula>LEFT(F86,LEN("Not Applicable"))="Not Applicable"</formula>
    </cfRule>
    <cfRule type="beginsWith" dxfId="3379" priority="346" stopIfTrue="1" operator="beginsWith" text="Waived">
      <formula>LEFT(F86,LEN("Waived"))="Waived"</formula>
    </cfRule>
    <cfRule type="beginsWith" dxfId="3378" priority="347" stopIfTrue="1" operator="beginsWith" text="Pre-Passed">
      <formula>LEFT(F86,LEN("Pre-Passed"))="Pre-Passed"</formula>
    </cfRule>
    <cfRule type="beginsWith" dxfId="3377" priority="348" stopIfTrue="1" operator="beginsWith" text="Completed">
      <formula>LEFT(F86,LEN("Completed"))="Completed"</formula>
    </cfRule>
    <cfRule type="beginsWith" dxfId="3376" priority="349" stopIfTrue="1" operator="beginsWith" text="Partial">
      <formula>LEFT(F86,LEN("Partial"))="Partial"</formula>
    </cfRule>
    <cfRule type="beginsWith" dxfId="3375" priority="350" stopIfTrue="1" operator="beginsWith" text="Missing">
      <formula>LEFT(F86,LEN("Missing"))="Missing"</formula>
    </cfRule>
    <cfRule type="beginsWith" dxfId="3374" priority="351" stopIfTrue="1" operator="beginsWith" text="Untested">
      <formula>LEFT(F86,LEN("Untested"))="Untested"</formula>
    </cfRule>
    <cfRule type="notContainsBlanks" dxfId="3373" priority="352" stopIfTrue="1">
      <formula>LEN(TRIM(F86))&gt;0</formula>
    </cfRule>
  </conditionalFormatting>
  <conditionalFormatting sqref="F90">
    <cfRule type="beginsWith" dxfId="3372" priority="337" stopIfTrue="1" operator="beginsWith" text="Not Applicable">
      <formula>LEFT(F90,LEN("Not Applicable"))="Not Applicable"</formula>
    </cfRule>
    <cfRule type="beginsWith" dxfId="3371" priority="338" stopIfTrue="1" operator="beginsWith" text="Waived">
      <formula>LEFT(F90,LEN("Waived"))="Waived"</formula>
    </cfRule>
    <cfRule type="beginsWith" dxfId="3370" priority="339" stopIfTrue="1" operator="beginsWith" text="Pre-Passed">
      <formula>LEFT(F90,LEN("Pre-Passed"))="Pre-Passed"</formula>
    </cfRule>
    <cfRule type="beginsWith" dxfId="3369" priority="340" stopIfTrue="1" operator="beginsWith" text="Completed">
      <formula>LEFT(F90,LEN("Completed"))="Completed"</formula>
    </cfRule>
    <cfRule type="beginsWith" dxfId="3368" priority="341" stopIfTrue="1" operator="beginsWith" text="Partial">
      <formula>LEFT(F90,LEN("Partial"))="Partial"</formula>
    </cfRule>
    <cfRule type="beginsWith" dxfId="3367" priority="342" stopIfTrue="1" operator="beginsWith" text="Missing">
      <formula>LEFT(F90,LEN("Missing"))="Missing"</formula>
    </cfRule>
    <cfRule type="beginsWith" dxfId="3366" priority="343" stopIfTrue="1" operator="beginsWith" text="Untested">
      <formula>LEFT(F90,LEN("Untested"))="Untested"</formula>
    </cfRule>
    <cfRule type="notContainsBlanks" dxfId="3365" priority="344" stopIfTrue="1">
      <formula>LEN(TRIM(F90))&gt;0</formula>
    </cfRule>
  </conditionalFormatting>
  <conditionalFormatting sqref="F98">
    <cfRule type="beginsWith" dxfId="3364" priority="329" stopIfTrue="1" operator="beginsWith" text="Not Applicable">
      <formula>LEFT(F98,LEN("Not Applicable"))="Not Applicable"</formula>
    </cfRule>
    <cfRule type="beginsWith" dxfId="3363" priority="330" stopIfTrue="1" operator="beginsWith" text="Waived">
      <formula>LEFT(F98,LEN("Waived"))="Waived"</formula>
    </cfRule>
    <cfRule type="beginsWith" dxfId="3362" priority="331" stopIfTrue="1" operator="beginsWith" text="Pre-Passed">
      <formula>LEFT(F98,LEN("Pre-Passed"))="Pre-Passed"</formula>
    </cfRule>
    <cfRule type="beginsWith" dxfId="3361" priority="332" stopIfTrue="1" operator="beginsWith" text="Completed">
      <formula>LEFT(F98,LEN("Completed"))="Completed"</formula>
    </cfRule>
    <cfRule type="beginsWith" dxfId="3360" priority="333" stopIfTrue="1" operator="beginsWith" text="Partial">
      <formula>LEFT(F98,LEN("Partial"))="Partial"</formula>
    </cfRule>
    <cfRule type="beginsWith" dxfId="3359" priority="334" stopIfTrue="1" operator="beginsWith" text="Missing">
      <formula>LEFT(F98,LEN("Missing"))="Missing"</formula>
    </cfRule>
    <cfRule type="beginsWith" dxfId="3358" priority="335" stopIfTrue="1" operator="beginsWith" text="Untested">
      <formula>LEFT(F98,LEN("Untested"))="Untested"</formula>
    </cfRule>
    <cfRule type="notContainsBlanks" dxfId="3357" priority="336" stopIfTrue="1">
      <formula>LEN(TRIM(F98))&gt;0</formula>
    </cfRule>
  </conditionalFormatting>
  <conditionalFormatting sqref="F99">
    <cfRule type="beginsWith" dxfId="3356" priority="321" stopIfTrue="1" operator="beginsWith" text="Not Applicable">
      <formula>LEFT(F99,LEN("Not Applicable"))="Not Applicable"</formula>
    </cfRule>
    <cfRule type="beginsWith" dxfId="3355" priority="322" stopIfTrue="1" operator="beginsWith" text="Waived">
      <formula>LEFT(F99,LEN("Waived"))="Waived"</formula>
    </cfRule>
    <cfRule type="beginsWith" dxfId="3354" priority="323" stopIfTrue="1" operator="beginsWith" text="Pre-Passed">
      <formula>LEFT(F99,LEN("Pre-Passed"))="Pre-Passed"</formula>
    </cfRule>
    <cfRule type="beginsWith" dxfId="3353" priority="324" stopIfTrue="1" operator="beginsWith" text="Completed">
      <formula>LEFT(F99,LEN("Completed"))="Completed"</formula>
    </cfRule>
    <cfRule type="beginsWith" dxfId="3352" priority="325" stopIfTrue="1" operator="beginsWith" text="Partial">
      <formula>LEFT(F99,LEN("Partial"))="Partial"</formula>
    </cfRule>
    <cfRule type="beginsWith" dxfId="3351" priority="326" stopIfTrue="1" operator="beginsWith" text="Missing">
      <formula>LEFT(F99,LEN("Missing"))="Missing"</formula>
    </cfRule>
    <cfRule type="beginsWith" dxfId="3350" priority="327" stopIfTrue="1" operator="beginsWith" text="Untested">
      <formula>LEFT(F99,LEN("Untested"))="Untested"</formula>
    </cfRule>
    <cfRule type="notContainsBlanks" dxfId="3349" priority="328" stopIfTrue="1">
      <formula>LEN(TRIM(F99))&gt;0</formula>
    </cfRule>
  </conditionalFormatting>
  <conditionalFormatting sqref="F113:F117">
    <cfRule type="beginsWith" dxfId="3348" priority="313" stopIfTrue="1" operator="beginsWith" text="Not Applicable">
      <formula>LEFT(F113,LEN("Not Applicable"))="Not Applicable"</formula>
    </cfRule>
    <cfRule type="beginsWith" dxfId="3347" priority="314" stopIfTrue="1" operator="beginsWith" text="Waived">
      <formula>LEFT(F113,LEN("Waived"))="Waived"</formula>
    </cfRule>
    <cfRule type="beginsWith" dxfId="3346" priority="315" stopIfTrue="1" operator="beginsWith" text="Pre-Passed">
      <formula>LEFT(F113,LEN("Pre-Passed"))="Pre-Passed"</formula>
    </cfRule>
    <cfRule type="beginsWith" dxfId="3345" priority="316" stopIfTrue="1" operator="beginsWith" text="Completed">
      <formula>LEFT(F113,LEN("Completed"))="Completed"</formula>
    </cfRule>
    <cfRule type="beginsWith" dxfId="3344" priority="317" stopIfTrue="1" operator="beginsWith" text="Partial">
      <formula>LEFT(F113,LEN("Partial"))="Partial"</formula>
    </cfRule>
    <cfRule type="beginsWith" dxfId="3343" priority="318" stopIfTrue="1" operator="beginsWith" text="Missing">
      <formula>LEFT(F113,LEN("Missing"))="Missing"</formula>
    </cfRule>
    <cfRule type="beginsWith" dxfId="3342" priority="319" stopIfTrue="1" operator="beginsWith" text="Untested">
      <formula>LEFT(F113,LEN("Untested"))="Untested"</formula>
    </cfRule>
    <cfRule type="notContainsBlanks" dxfId="3341" priority="320" stopIfTrue="1">
      <formula>LEN(TRIM(F113))&gt;0</formula>
    </cfRule>
  </conditionalFormatting>
  <conditionalFormatting sqref="F20">
    <cfRule type="beginsWith" dxfId="3340" priority="305" stopIfTrue="1" operator="beginsWith" text="Not Applicable">
      <formula>LEFT(F20,LEN("Not Applicable"))="Not Applicable"</formula>
    </cfRule>
    <cfRule type="beginsWith" dxfId="3339" priority="306" stopIfTrue="1" operator="beginsWith" text="Waived">
      <formula>LEFT(F20,LEN("Waived"))="Waived"</formula>
    </cfRule>
    <cfRule type="beginsWith" dxfId="3338" priority="307" stopIfTrue="1" operator="beginsWith" text="Pre-Passed">
      <formula>LEFT(F20,LEN("Pre-Passed"))="Pre-Passed"</formula>
    </cfRule>
    <cfRule type="beginsWith" dxfId="3337" priority="308" stopIfTrue="1" operator="beginsWith" text="Completed">
      <formula>LEFT(F20,LEN("Completed"))="Completed"</formula>
    </cfRule>
    <cfRule type="beginsWith" dxfId="3336" priority="309" stopIfTrue="1" operator="beginsWith" text="Partial">
      <formula>LEFT(F20,LEN("Partial"))="Partial"</formula>
    </cfRule>
    <cfRule type="beginsWith" dxfId="3335" priority="310" stopIfTrue="1" operator="beginsWith" text="Missing">
      <formula>LEFT(F20,LEN("Missing"))="Missing"</formula>
    </cfRule>
    <cfRule type="beginsWith" dxfId="3334" priority="311" stopIfTrue="1" operator="beginsWith" text="Untested">
      <formula>LEFT(F20,LEN("Untested"))="Untested"</formula>
    </cfRule>
    <cfRule type="notContainsBlanks" dxfId="3333" priority="312" stopIfTrue="1">
      <formula>LEN(TRIM(F20))&gt;0</formula>
    </cfRule>
  </conditionalFormatting>
  <conditionalFormatting sqref="E11 E13">
    <cfRule type="beginsWith" dxfId="847" priority="297" stopIfTrue="1" operator="beginsWith" text="Not Applicable">
      <formula>LEFT(E11,LEN("Not Applicable"))="Not Applicable"</formula>
    </cfRule>
    <cfRule type="beginsWith" dxfId="846" priority="298" stopIfTrue="1" operator="beginsWith" text="Waived">
      <formula>LEFT(E11,LEN("Waived"))="Waived"</formula>
    </cfRule>
    <cfRule type="beginsWith" dxfId="845" priority="299" stopIfTrue="1" operator="beginsWith" text="Pre-Passed">
      <formula>LEFT(E11,LEN("Pre-Passed"))="Pre-Passed"</formula>
    </cfRule>
    <cfRule type="beginsWith" dxfId="844" priority="300" stopIfTrue="1" operator="beginsWith" text="Completed">
      <formula>LEFT(E11,LEN("Completed"))="Completed"</formula>
    </cfRule>
    <cfRule type="beginsWith" dxfId="843" priority="301" stopIfTrue="1" operator="beginsWith" text="Partial">
      <formula>LEFT(E11,LEN("Partial"))="Partial"</formula>
    </cfRule>
    <cfRule type="beginsWith" dxfId="842" priority="302" stopIfTrue="1" operator="beginsWith" text="Missing">
      <formula>LEFT(E11,LEN("Missing"))="Missing"</formula>
    </cfRule>
    <cfRule type="beginsWith" dxfId="841" priority="303" stopIfTrue="1" operator="beginsWith" text="Untested">
      <formula>LEFT(E11,LEN("Untested"))="Untested"</formula>
    </cfRule>
    <cfRule type="notContainsBlanks" dxfId="840" priority="304" stopIfTrue="1">
      <formula>LEN(TRIM(E11))&gt;0</formula>
    </cfRule>
  </conditionalFormatting>
  <conditionalFormatting sqref="E12">
    <cfRule type="beginsWith" dxfId="831" priority="289" stopIfTrue="1" operator="beginsWith" text="Not Applicable">
      <formula>LEFT(E12,LEN("Not Applicable"))="Not Applicable"</formula>
    </cfRule>
    <cfRule type="beginsWith" dxfId="830" priority="290" stopIfTrue="1" operator="beginsWith" text="Waived">
      <formula>LEFT(E12,LEN("Waived"))="Waived"</formula>
    </cfRule>
    <cfRule type="beginsWith" dxfId="829" priority="291" stopIfTrue="1" operator="beginsWith" text="Pre-Passed">
      <formula>LEFT(E12,LEN("Pre-Passed"))="Pre-Passed"</formula>
    </cfRule>
    <cfRule type="beginsWith" dxfId="828" priority="292" stopIfTrue="1" operator="beginsWith" text="Completed">
      <formula>LEFT(E12,LEN("Completed"))="Completed"</formula>
    </cfRule>
    <cfRule type="beginsWith" dxfId="827" priority="293" stopIfTrue="1" operator="beginsWith" text="Partial">
      <formula>LEFT(E12,LEN("Partial"))="Partial"</formula>
    </cfRule>
    <cfRule type="beginsWith" dxfId="826" priority="294" stopIfTrue="1" operator="beginsWith" text="Missing">
      <formula>LEFT(E12,LEN("Missing"))="Missing"</formula>
    </cfRule>
    <cfRule type="beginsWith" dxfId="825" priority="295" stopIfTrue="1" operator="beginsWith" text="Untested">
      <formula>LEFT(E12,LEN("Untested"))="Untested"</formula>
    </cfRule>
    <cfRule type="notContainsBlanks" dxfId="824" priority="296" stopIfTrue="1">
      <formula>LEN(TRIM(E12))&gt;0</formula>
    </cfRule>
  </conditionalFormatting>
  <conditionalFormatting sqref="E14">
    <cfRule type="beginsWith" dxfId="815" priority="281" stopIfTrue="1" operator="beginsWith" text="Not Applicable">
      <formula>LEFT(E14,LEN("Not Applicable"))="Not Applicable"</formula>
    </cfRule>
    <cfRule type="beginsWith" dxfId="814" priority="282" stopIfTrue="1" operator="beginsWith" text="Waived">
      <formula>LEFT(E14,LEN("Waived"))="Waived"</formula>
    </cfRule>
    <cfRule type="beginsWith" dxfId="813" priority="283" stopIfTrue="1" operator="beginsWith" text="Pre-Passed">
      <formula>LEFT(E14,LEN("Pre-Passed"))="Pre-Passed"</formula>
    </cfRule>
    <cfRule type="beginsWith" dxfId="812" priority="284" stopIfTrue="1" operator="beginsWith" text="Completed">
      <formula>LEFT(E14,LEN("Completed"))="Completed"</formula>
    </cfRule>
    <cfRule type="beginsWith" dxfId="811" priority="285" stopIfTrue="1" operator="beginsWith" text="Partial">
      <formula>LEFT(E14,LEN("Partial"))="Partial"</formula>
    </cfRule>
    <cfRule type="beginsWith" dxfId="810" priority="286" stopIfTrue="1" operator="beginsWith" text="Missing">
      <formula>LEFT(E14,LEN("Missing"))="Missing"</formula>
    </cfRule>
    <cfRule type="beginsWith" dxfId="809" priority="287" stopIfTrue="1" operator="beginsWith" text="Untested">
      <formula>LEFT(E14,LEN("Untested"))="Untested"</formula>
    </cfRule>
    <cfRule type="notContainsBlanks" dxfId="808" priority="288" stopIfTrue="1">
      <formula>LEN(TRIM(E14))&gt;0</formula>
    </cfRule>
  </conditionalFormatting>
  <conditionalFormatting sqref="E22">
    <cfRule type="beginsWith" dxfId="799" priority="273" stopIfTrue="1" operator="beginsWith" text="Not Applicable">
      <formula>LEFT(E22,LEN("Not Applicable"))="Not Applicable"</formula>
    </cfRule>
    <cfRule type="beginsWith" dxfId="798" priority="274" stopIfTrue="1" operator="beginsWith" text="Waived">
      <formula>LEFT(E22,LEN("Waived"))="Waived"</formula>
    </cfRule>
    <cfRule type="beginsWith" dxfId="797" priority="275" stopIfTrue="1" operator="beginsWith" text="Pre-Passed">
      <formula>LEFT(E22,LEN("Pre-Passed"))="Pre-Passed"</formula>
    </cfRule>
    <cfRule type="beginsWith" dxfId="796" priority="276" stopIfTrue="1" operator="beginsWith" text="Completed">
      <formula>LEFT(E22,LEN("Completed"))="Completed"</formula>
    </cfRule>
    <cfRule type="beginsWith" dxfId="795" priority="277" stopIfTrue="1" operator="beginsWith" text="Partial">
      <formula>LEFT(E22,LEN("Partial"))="Partial"</formula>
    </cfRule>
    <cfRule type="beginsWith" dxfId="794" priority="278" stopIfTrue="1" operator="beginsWith" text="Missing">
      <formula>LEFT(E22,LEN("Missing"))="Missing"</formula>
    </cfRule>
    <cfRule type="beginsWith" dxfId="793" priority="279" stopIfTrue="1" operator="beginsWith" text="Untested">
      <formula>LEFT(E22,LEN("Untested"))="Untested"</formula>
    </cfRule>
    <cfRule type="notContainsBlanks" dxfId="792" priority="280" stopIfTrue="1">
      <formula>LEN(TRIM(E22))&gt;0</formula>
    </cfRule>
  </conditionalFormatting>
  <conditionalFormatting sqref="E21">
    <cfRule type="beginsWith" dxfId="783" priority="265" stopIfTrue="1" operator="beginsWith" text="Not Applicable">
      <formula>LEFT(E21,LEN("Not Applicable"))="Not Applicable"</formula>
    </cfRule>
    <cfRule type="beginsWith" dxfId="782" priority="266" stopIfTrue="1" operator="beginsWith" text="Waived">
      <formula>LEFT(E21,LEN("Waived"))="Waived"</formula>
    </cfRule>
    <cfRule type="beginsWith" dxfId="781" priority="267" stopIfTrue="1" operator="beginsWith" text="Pre-Passed">
      <formula>LEFT(E21,LEN("Pre-Passed"))="Pre-Passed"</formula>
    </cfRule>
    <cfRule type="beginsWith" dxfId="780" priority="268" stopIfTrue="1" operator="beginsWith" text="Completed">
      <formula>LEFT(E21,LEN("Completed"))="Completed"</formula>
    </cfRule>
    <cfRule type="beginsWith" dxfId="779" priority="269" stopIfTrue="1" operator="beginsWith" text="Partial">
      <formula>LEFT(E21,LEN("Partial"))="Partial"</formula>
    </cfRule>
    <cfRule type="beginsWith" dxfId="778" priority="270" stopIfTrue="1" operator="beginsWith" text="Missing">
      <formula>LEFT(E21,LEN("Missing"))="Missing"</formula>
    </cfRule>
    <cfRule type="beginsWith" dxfId="777" priority="271" stopIfTrue="1" operator="beginsWith" text="Untested">
      <formula>LEFT(E21,LEN("Untested"))="Untested"</formula>
    </cfRule>
    <cfRule type="notContainsBlanks" dxfId="776" priority="272" stopIfTrue="1">
      <formula>LEN(TRIM(E21))&gt;0</formula>
    </cfRule>
  </conditionalFormatting>
  <conditionalFormatting sqref="E31">
    <cfRule type="beginsWith" dxfId="767" priority="257" stopIfTrue="1" operator="beginsWith" text="Not Applicable">
      <formula>LEFT(E31,LEN("Not Applicable"))="Not Applicable"</formula>
    </cfRule>
    <cfRule type="beginsWith" dxfId="766" priority="258" stopIfTrue="1" operator="beginsWith" text="Waived">
      <formula>LEFT(E31,LEN("Waived"))="Waived"</formula>
    </cfRule>
    <cfRule type="beginsWith" dxfId="765" priority="259" stopIfTrue="1" operator="beginsWith" text="Pre-Passed">
      <formula>LEFT(E31,LEN("Pre-Passed"))="Pre-Passed"</formula>
    </cfRule>
    <cfRule type="beginsWith" dxfId="764" priority="260" stopIfTrue="1" operator="beginsWith" text="Completed">
      <formula>LEFT(E31,LEN("Completed"))="Completed"</formula>
    </cfRule>
    <cfRule type="beginsWith" dxfId="763" priority="261" stopIfTrue="1" operator="beginsWith" text="Partial">
      <formula>LEFT(E31,LEN("Partial"))="Partial"</formula>
    </cfRule>
    <cfRule type="beginsWith" dxfId="762" priority="262" stopIfTrue="1" operator="beginsWith" text="Missing">
      <formula>LEFT(E31,LEN("Missing"))="Missing"</formula>
    </cfRule>
    <cfRule type="beginsWith" dxfId="761" priority="263" stopIfTrue="1" operator="beginsWith" text="Untested">
      <formula>LEFT(E31,LEN("Untested"))="Untested"</formula>
    </cfRule>
    <cfRule type="notContainsBlanks" dxfId="760" priority="264" stopIfTrue="1">
      <formula>LEN(TRIM(E31))&gt;0</formula>
    </cfRule>
  </conditionalFormatting>
  <conditionalFormatting sqref="E26">
    <cfRule type="beginsWith" dxfId="751" priority="249" stopIfTrue="1" operator="beginsWith" text="Not Applicable">
      <formula>LEFT(E26,LEN("Not Applicable"))="Not Applicable"</formula>
    </cfRule>
    <cfRule type="beginsWith" dxfId="750" priority="250" stopIfTrue="1" operator="beginsWith" text="Waived">
      <formula>LEFT(E26,LEN("Waived"))="Waived"</formula>
    </cfRule>
    <cfRule type="beginsWith" dxfId="749" priority="251" stopIfTrue="1" operator="beginsWith" text="Pre-Passed">
      <formula>LEFT(E26,LEN("Pre-Passed"))="Pre-Passed"</formula>
    </cfRule>
    <cfRule type="beginsWith" dxfId="748" priority="252" stopIfTrue="1" operator="beginsWith" text="Completed">
      <formula>LEFT(E26,LEN("Completed"))="Completed"</formula>
    </cfRule>
    <cfRule type="beginsWith" dxfId="747" priority="253" stopIfTrue="1" operator="beginsWith" text="Partial">
      <formula>LEFT(E26,LEN("Partial"))="Partial"</formula>
    </cfRule>
    <cfRule type="beginsWith" dxfId="746" priority="254" stopIfTrue="1" operator="beginsWith" text="Missing">
      <formula>LEFT(E26,LEN("Missing"))="Missing"</formula>
    </cfRule>
    <cfRule type="beginsWith" dxfId="745" priority="255" stopIfTrue="1" operator="beginsWith" text="Untested">
      <formula>LEFT(E26,LEN("Untested"))="Untested"</formula>
    </cfRule>
    <cfRule type="notContainsBlanks" dxfId="744" priority="256" stopIfTrue="1">
      <formula>LEN(TRIM(E26))&gt;0</formula>
    </cfRule>
  </conditionalFormatting>
  <conditionalFormatting sqref="E25">
    <cfRule type="beginsWith" dxfId="735" priority="241" stopIfTrue="1" operator="beginsWith" text="Not Applicable">
      <formula>LEFT(E25,LEN("Not Applicable"))="Not Applicable"</formula>
    </cfRule>
    <cfRule type="beginsWith" dxfId="734" priority="242" stopIfTrue="1" operator="beginsWith" text="Waived">
      <formula>LEFT(E25,LEN("Waived"))="Waived"</formula>
    </cfRule>
    <cfRule type="beginsWith" dxfId="733" priority="243" stopIfTrue="1" operator="beginsWith" text="Pre-Passed">
      <formula>LEFT(E25,LEN("Pre-Passed"))="Pre-Passed"</formula>
    </cfRule>
    <cfRule type="beginsWith" dxfId="732" priority="244" stopIfTrue="1" operator="beginsWith" text="Completed">
      <formula>LEFT(E25,LEN("Completed"))="Completed"</formula>
    </cfRule>
    <cfRule type="beginsWith" dxfId="731" priority="245" stopIfTrue="1" operator="beginsWith" text="Partial">
      <formula>LEFT(E25,LEN("Partial"))="Partial"</formula>
    </cfRule>
    <cfRule type="beginsWith" dxfId="730" priority="246" stopIfTrue="1" operator="beginsWith" text="Missing">
      <formula>LEFT(E25,LEN("Missing"))="Missing"</formula>
    </cfRule>
    <cfRule type="beginsWith" dxfId="729" priority="247" stopIfTrue="1" operator="beginsWith" text="Untested">
      <formula>LEFT(E25,LEN("Untested"))="Untested"</formula>
    </cfRule>
    <cfRule type="notContainsBlanks" dxfId="728" priority="248" stopIfTrue="1">
      <formula>LEN(TRIM(E25))&gt;0</formula>
    </cfRule>
  </conditionalFormatting>
  <conditionalFormatting sqref="E23">
    <cfRule type="beginsWith" dxfId="719" priority="233" stopIfTrue="1" operator="beginsWith" text="Not Applicable">
      <formula>LEFT(E23,LEN("Not Applicable"))="Not Applicable"</formula>
    </cfRule>
    <cfRule type="beginsWith" dxfId="718" priority="234" stopIfTrue="1" operator="beginsWith" text="Waived">
      <formula>LEFT(E23,LEN("Waived"))="Waived"</formula>
    </cfRule>
    <cfRule type="beginsWith" dxfId="717" priority="235" stopIfTrue="1" operator="beginsWith" text="Pre-Passed">
      <formula>LEFT(E23,LEN("Pre-Passed"))="Pre-Passed"</formula>
    </cfRule>
    <cfRule type="beginsWith" dxfId="716" priority="236" stopIfTrue="1" operator="beginsWith" text="Completed">
      <formula>LEFT(E23,LEN("Completed"))="Completed"</formula>
    </cfRule>
    <cfRule type="beginsWith" dxfId="715" priority="237" stopIfTrue="1" operator="beginsWith" text="Partial">
      <formula>LEFT(E23,LEN("Partial"))="Partial"</formula>
    </cfRule>
    <cfRule type="beginsWith" dxfId="714" priority="238" stopIfTrue="1" operator="beginsWith" text="Missing">
      <formula>LEFT(E23,LEN("Missing"))="Missing"</formula>
    </cfRule>
    <cfRule type="beginsWith" dxfId="713" priority="239" stopIfTrue="1" operator="beginsWith" text="Untested">
      <formula>LEFT(E23,LEN("Untested"))="Untested"</formula>
    </cfRule>
    <cfRule type="notContainsBlanks" dxfId="712" priority="240" stopIfTrue="1">
      <formula>LEN(TRIM(E23))&gt;0</formula>
    </cfRule>
  </conditionalFormatting>
  <conditionalFormatting sqref="E32">
    <cfRule type="beginsWith" dxfId="703" priority="225" stopIfTrue="1" operator="beginsWith" text="Not Applicable">
      <formula>LEFT(E32,LEN("Not Applicable"))="Not Applicable"</formula>
    </cfRule>
    <cfRule type="beginsWith" dxfId="702" priority="226" stopIfTrue="1" operator="beginsWith" text="Waived">
      <formula>LEFT(E32,LEN("Waived"))="Waived"</formula>
    </cfRule>
    <cfRule type="beginsWith" dxfId="701" priority="227" stopIfTrue="1" operator="beginsWith" text="Pre-Passed">
      <formula>LEFT(E32,LEN("Pre-Passed"))="Pre-Passed"</formula>
    </cfRule>
    <cfRule type="beginsWith" dxfId="700" priority="228" stopIfTrue="1" operator="beginsWith" text="Completed">
      <formula>LEFT(E32,LEN("Completed"))="Completed"</formula>
    </cfRule>
    <cfRule type="beginsWith" dxfId="699" priority="229" stopIfTrue="1" operator="beginsWith" text="Partial">
      <formula>LEFT(E32,LEN("Partial"))="Partial"</formula>
    </cfRule>
    <cfRule type="beginsWith" dxfId="698" priority="230" stopIfTrue="1" operator="beginsWith" text="Missing">
      <formula>LEFT(E32,LEN("Missing"))="Missing"</formula>
    </cfRule>
    <cfRule type="beginsWith" dxfId="697" priority="231" stopIfTrue="1" operator="beginsWith" text="Untested">
      <formula>LEFT(E32,LEN("Untested"))="Untested"</formula>
    </cfRule>
    <cfRule type="notContainsBlanks" dxfId="696" priority="232" stopIfTrue="1">
      <formula>LEN(TRIM(E32))&gt;0</formula>
    </cfRule>
  </conditionalFormatting>
  <conditionalFormatting sqref="E18">
    <cfRule type="beginsWith" dxfId="687" priority="217" stopIfTrue="1" operator="beginsWith" text="Not Applicable">
      <formula>LEFT(E18,LEN("Not Applicable"))="Not Applicable"</formula>
    </cfRule>
    <cfRule type="beginsWith" dxfId="686" priority="218" stopIfTrue="1" operator="beginsWith" text="Waived">
      <formula>LEFT(E18,LEN("Waived"))="Waived"</formula>
    </cfRule>
    <cfRule type="beginsWith" dxfId="685" priority="219" stopIfTrue="1" operator="beginsWith" text="Pre-Passed">
      <formula>LEFT(E18,LEN("Pre-Passed"))="Pre-Passed"</formula>
    </cfRule>
    <cfRule type="beginsWith" dxfId="684" priority="220" stopIfTrue="1" operator="beginsWith" text="Completed">
      <formula>LEFT(E18,LEN("Completed"))="Completed"</formula>
    </cfRule>
    <cfRule type="beginsWith" dxfId="683" priority="221" stopIfTrue="1" operator="beginsWith" text="Partial">
      <formula>LEFT(E18,LEN("Partial"))="Partial"</formula>
    </cfRule>
    <cfRule type="beginsWith" dxfId="682" priority="222" stopIfTrue="1" operator="beginsWith" text="Missing">
      <formula>LEFT(E18,LEN("Missing"))="Missing"</formula>
    </cfRule>
    <cfRule type="beginsWith" dxfId="681" priority="223" stopIfTrue="1" operator="beginsWith" text="Untested">
      <formula>LEFT(E18,LEN("Untested"))="Untested"</formula>
    </cfRule>
    <cfRule type="notContainsBlanks" dxfId="680" priority="224" stopIfTrue="1">
      <formula>LEN(TRIM(E18))&gt;0</formula>
    </cfRule>
  </conditionalFormatting>
  <conditionalFormatting sqref="E19">
    <cfRule type="beginsWith" dxfId="671" priority="209" stopIfTrue="1" operator="beginsWith" text="Not Applicable">
      <formula>LEFT(E19,LEN("Not Applicable"))="Not Applicable"</formula>
    </cfRule>
    <cfRule type="beginsWith" dxfId="670" priority="210" stopIfTrue="1" operator="beginsWith" text="Waived">
      <formula>LEFT(E19,LEN("Waived"))="Waived"</formula>
    </cfRule>
    <cfRule type="beginsWith" dxfId="669" priority="211" stopIfTrue="1" operator="beginsWith" text="Pre-Passed">
      <formula>LEFT(E19,LEN("Pre-Passed"))="Pre-Passed"</formula>
    </cfRule>
    <cfRule type="beginsWith" dxfId="668" priority="212" stopIfTrue="1" operator="beginsWith" text="Completed">
      <formula>LEFT(E19,LEN("Completed"))="Completed"</formula>
    </cfRule>
    <cfRule type="beginsWith" dxfId="667" priority="213" stopIfTrue="1" operator="beginsWith" text="Partial">
      <formula>LEFT(E19,LEN("Partial"))="Partial"</formula>
    </cfRule>
    <cfRule type="beginsWith" dxfId="666" priority="214" stopIfTrue="1" operator="beginsWith" text="Missing">
      <formula>LEFT(E19,LEN("Missing"))="Missing"</formula>
    </cfRule>
    <cfRule type="beginsWith" dxfId="665" priority="215" stopIfTrue="1" operator="beginsWith" text="Untested">
      <formula>LEFT(E19,LEN("Untested"))="Untested"</formula>
    </cfRule>
    <cfRule type="notContainsBlanks" dxfId="664" priority="216" stopIfTrue="1">
      <formula>LEN(TRIM(E19))&gt;0</formula>
    </cfRule>
  </conditionalFormatting>
  <conditionalFormatting sqref="E33:E35">
    <cfRule type="beginsWith" dxfId="655" priority="201" stopIfTrue="1" operator="beginsWith" text="Not Applicable">
      <formula>LEFT(E33,LEN("Not Applicable"))="Not Applicable"</formula>
    </cfRule>
    <cfRule type="beginsWith" dxfId="654" priority="202" stopIfTrue="1" operator="beginsWith" text="Waived">
      <formula>LEFT(E33,LEN("Waived"))="Waived"</formula>
    </cfRule>
    <cfRule type="beginsWith" dxfId="653" priority="203" stopIfTrue="1" operator="beginsWith" text="Pre-Passed">
      <formula>LEFT(E33,LEN("Pre-Passed"))="Pre-Passed"</formula>
    </cfRule>
    <cfRule type="beginsWith" dxfId="652" priority="204" stopIfTrue="1" operator="beginsWith" text="Completed">
      <formula>LEFT(E33,LEN("Completed"))="Completed"</formula>
    </cfRule>
    <cfRule type="beginsWith" dxfId="651" priority="205" stopIfTrue="1" operator="beginsWith" text="Partial">
      <formula>LEFT(E33,LEN("Partial"))="Partial"</formula>
    </cfRule>
    <cfRule type="beginsWith" dxfId="650" priority="206" stopIfTrue="1" operator="beginsWith" text="Missing">
      <formula>LEFT(E33,LEN("Missing"))="Missing"</formula>
    </cfRule>
    <cfRule type="beginsWith" dxfId="649" priority="207" stopIfTrue="1" operator="beginsWith" text="Untested">
      <formula>LEFT(E33,LEN("Untested"))="Untested"</formula>
    </cfRule>
    <cfRule type="notContainsBlanks" dxfId="648" priority="208" stopIfTrue="1">
      <formula>LEN(TRIM(E33))&gt;0</formula>
    </cfRule>
  </conditionalFormatting>
  <conditionalFormatting sqref="E27:E30">
    <cfRule type="beginsWith" dxfId="639" priority="193" stopIfTrue="1" operator="beginsWith" text="Not Applicable">
      <formula>LEFT(E27,LEN("Not Applicable"))="Not Applicable"</formula>
    </cfRule>
    <cfRule type="beginsWith" dxfId="638" priority="194" stopIfTrue="1" operator="beginsWith" text="Waived">
      <formula>LEFT(E27,LEN("Waived"))="Waived"</formula>
    </cfRule>
    <cfRule type="beginsWith" dxfId="637" priority="195" stopIfTrue="1" operator="beginsWith" text="Pre-Passed">
      <formula>LEFT(E27,LEN("Pre-Passed"))="Pre-Passed"</formula>
    </cfRule>
    <cfRule type="beginsWith" dxfId="636" priority="196" stopIfTrue="1" operator="beginsWith" text="Completed">
      <formula>LEFT(E27,LEN("Completed"))="Completed"</formula>
    </cfRule>
    <cfRule type="beginsWith" dxfId="635" priority="197" stopIfTrue="1" operator="beginsWith" text="Partial">
      <formula>LEFT(E27,LEN("Partial"))="Partial"</formula>
    </cfRule>
    <cfRule type="beginsWith" dxfId="634" priority="198" stopIfTrue="1" operator="beginsWith" text="Missing">
      <formula>LEFT(E27,LEN("Missing"))="Missing"</formula>
    </cfRule>
    <cfRule type="beginsWith" dxfId="633" priority="199" stopIfTrue="1" operator="beginsWith" text="Untested">
      <formula>LEFT(E27,LEN("Untested"))="Untested"</formula>
    </cfRule>
    <cfRule type="notContainsBlanks" dxfId="632" priority="200" stopIfTrue="1">
      <formula>LEN(TRIM(E27))&gt;0</formula>
    </cfRule>
  </conditionalFormatting>
  <conditionalFormatting sqref="E24">
    <cfRule type="beginsWith" dxfId="623" priority="185" stopIfTrue="1" operator="beginsWith" text="Not Applicable">
      <formula>LEFT(E24,LEN("Not Applicable"))="Not Applicable"</formula>
    </cfRule>
    <cfRule type="beginsWith" dxfId="622" priority="186" stopIfTrue="1" operator="beginsWith" text="Waived">
      <formula>LEFT(E24,LEN("Waived"))="Waived"</formula>
    </cfRule>
    <cfRule type="beginsWith" dxfId="621" priority="187" stopIfTrue="1" operator="beginsWith" text="Pre-Passed">
      <formula>LEFT(E24,LEN("Pre-Passed"))="Pre-Passed"</formula>
    </cfRule>
    <cfRule type="beginsWith" dxfId="620" priority="188" stopIfTrue="1" operator="beginsWith" text="Completed">
      <formula>LEFT(E24,LEN("Completed"))="Completed"</formula>
    </cfRule>
    <cfRule type="beginsWith" dxfId="619" priority="189" stopIfTrue="1" operator="beginsWith" text="Partial">
      <formula>LEFT(E24,LEN("Partial"))="Partial"</formula>
    </cfRule>
    <cfRule type="beginsWith" dxfId="618" priority="190" stopIfTrue="1" operator="beginsWith" text="Missing">
      <formula>LEFT(E24,LEN("Missing"))="Missing"</formula>
    </cfRule>
    <cfRule type="beginsWith" dxfId="617" priority="191" stopIfTrue="1" operator="beginsWith" text="Untested">
      <formula>LEFT(E24,LEN("Untested"))="Untested"</formula>
    </cfRule>
    <cfRule type="notContainsBlanks" dxfId="616" priority="192" stopIfTrue="1">
      <formula>LEN(TRIM(E24))&gt;0</formula>
    </cfRule>
  </conditionalFormatting>
  <conditionalFormatting sqref="E20">
    <cfRule type="beginsWith" dxfId="607" priority="177" stopIfTrue="1" operator="beginsWith" text="Not Applicable">
      <formula>LEFT(E20,LEN("Not Applicable"))="Not Applicable"</formula>
    </cfRule>
    <cfRule type="beginsWith" dxfId="606" priority="178" stopIfTrue="1" operator="beginsWith" text="Waived">
      <formula>LEFT(E20,LEN("Waived"))="Waived"</formula>
    </cfRule>
    <cfRule type="beginsWith" dxfId="605" priority="179" stopIfTrue="1" operator="beginsWith" text="Pre-Passed">
      <formula>LEFT(E20,LEN("Pre-Passed"))="Pre-Passed"</formula>
    </cfRule>
    <cfRule type="beginsWith" dxfId="604" priority="180" stopIfTrue="1" operator="beginsWith" text="Completed">
      <formula>LEFT(E20,LEN("Completed"))="Completed"</formula>
    </cfRule>
    <cfRule type="beginsWith" dxfId="603" priority="181" stopIfTrue="1" operator="beginsWith" text="Partial">
      <formula>LEFT(E20,LEN("Partial"))="Partial"</formula>
    </cfRule>
    <cfRule type="beginsWith" dxfId="602" priority="182" stopIfTrue="1" operator="beginsWith" text="Missing">
      <formula>LEFT(E20,LEN("Missing"))="Missing"</formula>
    </cfRule>
    <cfRule type="beginsWith" dxfId="601" priority="183" stopIfTrue="1" operator="beginsWith" text="Untested">
      <formula>LEFT(E20,LEN("Untested"))="Untested"</formula>
    </cfRule>
    <cfRule type="notContainsBlanks" dxfId="600" priority="184" stopIfTrue="1">
      <formula>LEN(TRIM(E20))&gt;0</formula>
    </cfRule>
  </conditionalFormatting>
  <conditionalFormatting sqref="E50">
    <cfRule type="beginsWith" dxfId="591" priority="169" stopIfTrue="1" operator="beginsWith" text="Not Applicable">
      <formula>LEFT(E50,LEN("Not Applicable"))="Not Applicable"</formula>
    </cfRule>
    <cfRule type="beginsWith" dxfId="590" priority="170" stopIfTrue="1" operator="beginsWith" text="Waived">
      <formula>LEFT(E50,LEN("Waived"))="Waived"</formula>
    </cfRule>
    <cfRule type="beginsWith" dxfId="589" priority="171" stopIfTrue="1" operator="beginsWith" text="Pre-Passed">
      <formula>LEFT(E50,LEN("Pre-Passed"))="Pre-Passed"</formula>
    </cfRule>
    <cfRule type="beginsWith" dxfId="588" priority="172" stopIfTrue="1" operator="beginsWith" text="Completed">
      <formula>LEFT(E50,LEN("Completed"))="Completed"</formula>
    </cfRule>
    <cfRule type="beginsWith" dxfId="587" priority="173" stopIfTrue="1" operator="beginsWith" text="Partial">
      <formula>LEFT(E50,LEN("Partial"))="Partial"</formula>
    </cfRule>
    <cfRule type="beginsWith" dxfId="586" priority="174" stopIfTrue="1" operator="beginsWith" text="Missing">
      <formula>LEFT(E50,LEN("Missing"))="Missing"</formula>
    </cfRule>
    <cfRule type="beginsWith" dxfId="585" priority="175" stopIfTrue="1" operator="beginsWith" text="Untested">
      <formula>LEFT(E50,LEN("Untested"))="Untested"</formula>
    </cfRule>
    <cfRule type="notContainsBlanks" dxfId="584" priority="176" stopIfTrue="1">
      <formula>LEN(TRIM(E50))&gt;0</formula>
    </cfRule>
  </conditionalFormatting>
  <conditionalFormatting sqref="E56">
    <cfRule type="beginsWith" dxfId="575" priority="161" stopIfTrue="1" operator="beginsWith" text="Not Applicable">
      <formula>LEFT(E56,LEN("Not Applicable"))="Not Applicable"</formula>
    </cfRule>
    <cfRule type="beginsWith" dxfId="574" priority="162" stopIfTrue="1" operator="beginsWith" text="Waived">
      <formula>LEFT(E56,LEN("Waived"))="Waived"</formula>
    </cfRule>
    <cfRule type="beginsWith" dxfId="573" priority="163" stopIfTrue="1" operator="beginsWith" text="Pre-Passed">
      <formula>LEFT(E56,LEN("Pre-Passed"))="Pre-Passed"</formula>
    </cfRule>
    <cfRule type="beginsWith" dxfId="572" priority="164" stopIfTrue="1" operator="beginsWith" text="Completed">
      <formula>LEFT(E56,LEN("Completed"))="Completed"</formula>
    </cfRule>
    <cfRule type="beginsWith" dxfId="571" priority="165" stopIfTrue="1" operator="beginsWith" text="Partial">
      <formula>LEFT(E56,LEN("Partial"))="Partial"</formula>
    </cfRule>
    <cfRule type="beginsWith" dxfId="570" priority="166" stopIfTrue="1" operator="beginsWith" text="Missing">
      <formula>LEFT(E56,LEN("Missing"))="Missing"</formula>
    </cfRule>
    <cfRule type="beginsWith" dxfId="569" priority="167" stopIfTrue="1" operator="beginsWith" text="Untested">
      <formula>LEFT(E56,LEN("Untested"))="Untested"</formula>
    </cfRule>
    <cfRule type="notContainsBlanks" dxfId="568" priority="168" stopIfTrue="1">
      <formula>LEN(TRIM(E56))&gt;0</formula>
    </cfRule>
  </conditionalFormatting>
  <conditionalFormatting sqref="E53">
    <cfRule type="beginsWith" dxfId="559" priority="153" stopIfTrue="1" operator="beginsWith" text="Not Applicable">
      <formula>LEFT(E53,LEN("Not Applicable"))="Not Applicable"</formula>
    </cfRule>
    <cfRule type="beginsWith" dxfId="558" priority="154" stopIfTrue="1" operator="beginsWith" text="Waived">
      <formula>LEFT(E53,LEN("Waived"))="Waived"</formula>
    </cfRule>
    <cfRule type="beginsWith" dxfId="557" priority="155" stopIfTrue="1" operator="beginsWith" text="Pre-Passed">
      <formula>LEFT(E53,LEN("Pre-Passed"))="Pre-Passed"</formula>
    </cfRule>
    <cfRule type="beginsWith" dxfId="556" priority="156" stopIfTrue="1" operator="beginsWith" text="Completed">
      <formula>LEFT(E53,LEN("Completed"))="Completed"</formula>
    </cfRule>
    <cfRule type="beginsWith" dxfId="555" priority="157" stopIfTrue="1" operator="beginsWith" text="Partial">
      <formula>LEFT(E53,LEN("Partial"))="Partial"</formula>
    </cfRule>
    <cfRule type="beginsWith" dxfId="554" priority="158" stopIfTrue="1" operator="beginsWith" text="Missing">
      <formula>LEFT(E53,LEN("Missing"))="Missing"</formula>
    </cfRule>
    <cfRule type="beginsWith" dxfId="553" priority="159" stopIfTrue="1" operator="beginsWith" text="Untested">
      <formula>LEFT(E53,LEN("Untested"))="Untested"</formula>
    </cfRule>
    <cfRule type="notContainsBlanks" dxfId="552" priority="160" stopIfTrue="1">
      <formula>LEN(TRIM(E53))&gt;0</formula>
    </cfRule>
  </conditionalFormatting>
  <conditionalFormatting sqref="E54">
    <cfRule type="beginsWith" dxfId="543" priority="145" stopIfTrue="1" operator="beginsWith" text="Not Applicable">
      <formula>LEFT(E54,LEN("Not Applicable"))="Not Applicable"</formula>
    </cfRule>
    <cfRule type="beginsWith" dxfId="542" priority="146" stopIfTrue="1" operator="beginsWith" text="Waived">
      <formula>LEFT(E54,LEN("Waived"))="Waived"</formula>
    </cfRule>
    <cfRule type="beginsWith" dxfId="541" priority="147" stopIfTrue="1" operator="beginsWith" text="Pre-Passed">
      <formula>LEFT(E54,LEN("Pre-Passed"))="Pre-Passed"</formula>
    </cfRule>
    <cfRule type="beginsWith" dxfId="540" priority="148" stopIfTrue="1" operator="beginsWith" text="Completed">
      <formula>LEFT(E54,LEN("Completed"))="Completed"</formula>
    </cfRule>
    <cfRule type="beginsWith" dxfId="539" priority="149" stopIfTrue="1" operator="beginsWith" text="Partial">
      <formula>LEFT(E54,LEN("Partial"))="Partial"</formula>
    </cfRule>
    <cfRule type="beginsWith" dxfId="538" priority="150" stopIfTrue="1" operator="beginsWith" text="Missing">
      <formula>LEFT(E54,LEN("Missing"))="Missing"</formula>
    </cfRule>
    <cfRule type="beginsWith" dxfId="537" priority="151" stopIfTrue="1" operator="beginsWith" text="Untested">
      <formula>LEFT(E54,LEN("Untested"))="Untested"</formula>
    </cfRule>
    <cfRule type="notContainsBlanks" dxfId="536" priority="152" stopIfTrue="1">
      <formula>LEN(TRIM(E54))&gt;0</formula>
    </cfRule>
  </conditionalFormatting>
  <conditionalFormatting sqref="E48">
    <cfRule type="beginsWith" dxfId="527" priority="137" stopIfTrue="1" operator="beginsWith" text="Not Applicable">
      <formula>LEFT(E48,LEN("Not Applicable"))="Not Applicable"</formula>
    </cfRule>
    <cfRule type="beginsWith" dxfId="526" priority="138" stopIfTrue="1" operator="beginsWith" text="Waived">
      <formula>LEFT(E48,LEN("Waived"))="Waived"</formula>
    </cfRule>
    <cfRule type="beginsWith" dxfId="525" priority="139" stopIfTrue="1" operator="beginsWith" text="Pre-Passed">
      <formula>LEFT(E48,LEN("Pre-Passed"))="Pre-Passed"</formula>
    </cfRule>
    <cfRule type="beginsWith" dxfId="524" priority="140" stopIfTrue="1" operator="beginsWith" text="Completed">
      <formula>LEFT(E48,LEN("Completed"))="Completed"</formula>
    </cfRule>
    <cfRule type="beginsWith" dxfId="523" priority="141" stopIfTrue="1" operator="beginsWith" text="Partial">
      <formula>LEFT(E48,LEN("Partial"))="Partial"</formula>
    </cfRule>
    <cfRule type="beginsWith" dxfId="522" priority="142" stopIfTrue="1" operator="beginsWith" text="Missing">
      <formula>LEFT(E48,LEN("Missing"))="Missing"</formula>
    </cfRule>
    <cfRule type="beginsWith" dxfId="521" priority="143" stopIfTrue="1" operator="beginsWith" text="Untested">
      <formula>LEFT(E48,LEN("Untested"))="Untested"</formula>
    </cfRule>
    <cfRule type="notContainsBlanks" dxfId="520" priority="144" stopIfTrue="1">
      <formula>LEN(TRIM(E48))&gt;0</formula>
    </cfRule>
  </conditionalFormatting>
  <conditionalFormatting sqref="E49">
    <cfRule type="beginsWith" dxfId="511" priority="129" stopIfTrue="1" operator="beginsWith" text="Not Applicable">
      <formula>LEFT(E49,LEN("Not Applicable"))="Not Applicable"</formula>
    </cfRule>
    <cfRule type="beginsWith" dxfId="510" priority="130" stopIfTrue="1" operator="beginsWith" text="Waived">
      <formula>LEFT(E49,LEN("Waived"))="Waived"</formula>
    </cfRule>
    <cfRule type="beginsWith" dxfId="509" priority="131" stopIfTrue="1" operator="beginsWith" text="Pre-Passed">
      <formula>LEFT(E49,LEN("Pre-Passed"))="Pre-Passed"</formula>
    </cfRule>
    <cfRule type="beginsWith" dxfId="508" priority="132" stopIfTrue="1" operator="beginsWith" text="Completed">
      <formula>LEFT(E49,LEN("Completed"))="Completed"</formula>
    </cfRule>
    <cfRule type="beginsWith" dxfId="507" priority="133" stopIfTrue="1" operator="beginsWith" text="Partial">
      <formula>LEFT(E49,LEN("Partial"))="Partial"</formula>
    </cfRule>
    <cfRule type="beginsWith" dxfId="506" priority="134" stopIfTrue="1" operator="beginsWith" text="Missing">
      <formula>LEFT(E49,LEN("Missing"))="Missing"</formula>
    </cfRule>
    <cfRule type="beginsWith" dxfId="505" priority="135" stopIfTrue="1" operator="beginsWith" text="Untested">
      <formula>LEFT(E49,LEN("Untested"))="Untested"</formula>
    </cfRule>
    <cfRule type="notContainsBlanks" dxfId="504" priority="136" stopIfTrue="1">
      <formula>LEN(TRIM(E49))&gt;0</formula>
    </cfRule>
  </conditionalFormatting>
  <conditionalFormatting sqref="E51:E52">
    <cfRule type="beginsWith" dxfId="495" priority="121" stopIfTrue="1" operator="beginsWith" text="Not Applicable">
      <formula>LEFT(E51,LEN("Not Applicable"))="Not Applicable"</formula>
    </cfRule>
    <cfRule type="beginsWith" dxfId="494" priority="122" stopIfTrue="1" operator="beginsWith" text="Waived">
      <formula>LEFT(E51,LEN("Waived"))="Waived"</formula>
    </cfRule>
    <cfRule type="beginsWith" dxfId="493" priority="123" stopIfTrue="1" operator="beginsWith" text="Pre-Passed">
      <formula>LEFT(E51,LEN("Pre-Passed"))="Pre-Passed"</formula>
    </cfRule>
    <cfRule type="beginsWith" dxfId="492" priority="124" stopIfTrue="1" operator="beginsWith" text="Completed">
      <formula>LEFT(E51,LEN("Completed"))="Completed"</formula>
    </cfRule>
    <cfRule type="beginsWith" dxfId="491" priority="125" stopIfTrue="1" operator="beginsWith" text="Partial">
      <formula>LEFT(E51,LEN("Partial"))="Partial"</formula>
    </cfRule>
    <cfRule type="beginsWith" dxfId="490" priority="126" stopIfTrue="1" operator="beginsWith" text="Missing">
      <formula>LEFT(E51,LEN("Missing"))="Missing"</formula>
    </cfRule>
    <cfRule type="beginsWith" dxfId="489" priority="127" stopIfTrue="1" operator="beginsWith" text="Untested">
      <formula>LEFT(E51,LEN("Untested"))="Untested"</formula>
    </cfRule>
    <cfRule type="notContainsBlanks" dxfId="488" priority="128" stopIfTrue="1">
      <formula>LEN(TRIM(E51))&gt;0</formula>
    </cfRule>
  </conditionalFormatting>
  <conditionalFormatting sqref="E55">
    <cfRule type="beginsWith" dxfId="479" priority="113" stopIfTrue="1" operator="beginsWith" text="Not Applicable">
      <formula>LEFT(E55,LEN("Not Applicable"))="Not Applicable"</formula>
    </cfRule>
    <cfRule type="beginsWith" dxfId="478" priority="114" stopIfTrue="1" operator="beginsWith" text="Waived">
      <formula>LEFT(E55,LEN("Waived"))="Waived"</formula>
    </cfRule>
    <cfRule type="beginsWith" dxfId="477" priority="115" stopIfTrue="1" operator="beginsWith" text="Pre-Passed">
      <formula>LEFT(E55,LEN("Pre-Passed"))="Pre-Passed"</formula>
    </cfRule>
    <cfRule type="beginsWith" dxfId="476" priority="116" stopIfTrue="1" operator="beginsWith" text="Completed">
      <formula>LEFT(E55,LEN("Completed"))="Completed"</formula>
    </cfRule>
    <cfRule type="beginsWith" dxfId="475" priority="117" stopIfTrue="1" operator="beginsWith" text="Partial">
      <formula>LEFT(E55,LEN("Partial"))="Partial"</formula>
    </cfRule>
    <cfRule type="beginsWith" dxfId="474" priority="118" stopIfTrue="1" operator="beginsWith" text="Missing">
      <formula>LEFT(E55,LEN("Missing"))="Missing"</formula>
    </cfRule>
    <cfRule type="beginsWith" dxfId="473" priority="119" stopIfTrue="1" operator="beginsWith" text="Untested">
      <formula>LEFT(E55,LEN("Untested"))="Untested"</formula>
    </cfRule>
    <cfRule type="notContainsBlanks" dxfId="472" priority="120" stopIfTrue="1">
      <formula>LEN(TRIM(E55))&gt;0</formula>
    </cfRule>
  </conditionalFormatting>
  <conditionalFormatting sqref="E57">
    <cfRule type="beginsWith" dxfId="463" priority="105" stopIfTrue="1" operator="beginsWith" text="Not Applicable">
      <formula>LEFT(E57,LEN("Not Applicable"))="Not Applicable"</formula>
    </cfRule>
    <cfRule type="beginsWith" dxfId="462" priority="106" stopIfTrue="1" operator="beginsWith" text="Waived">
      <formula>LEFT(E57,LEN("Waived"))="Waived"</formula>
    </cfRule>
    <cfRule type="beginsWith" dxfId="461" priority="107" stopIfTrue="1" operator="beginsWith" text="Pre-Passed">
      <formula>LEFT(E57,LEN("Pre-Passed"))="Pre-Passed"</formula>
    </cfRule>
    <cfRule type="beginsWith" dxfId="460" priority="108" stopIfTrue="1" operator="beginsWith" text="Completed">
      <formula>LEFT(E57,LEN("Completed"))="Completed"</formula>
    </cfRule>
    <cfRule type="beginsWith" dxfId="459" priority="109" stopIfTrue="1" operator="beginsWith" text="Partial">
      <formula>LEFT(E57,LEN("Partial"))="Partial"</formula>
    </cfRule>
    <cfRule type="beginsWith" dxfId="458" priority="110" stopIfTrue="1" operator="beginsWith" text="Missing">
      <formula>LEFT(E57,LEN("Missing"))="Missing"</formula>
    </cfRule>
    <cfRule type="beginsWith" dxfId="457" priority="111" stopIfTrue="1" operator="beginsWith" text="Untested">
      <formula>LEFT(E57,LEN("Untested"))="Untested"</formula>
    </cfRule>
    <cfRule type="notContainsBlanks" dxfId="456" priority="112" stopIfTrue="1">
      <formula>LEN(TRIM(E57))&gt;0</formula>
    </cfRule>
  </conditionalFormatting>
  <conditionalFormatting sqref="E59 E61">
    <cfRule type="beginsWith" dxfId="447" priority="97" stopIfTrue="1" operator="beginsWith" text="Not Applicable">
      <formula>LEFT(E59,LEN("Not Applicable"))="Not Applicable"</formula>
    </cfRule>
    <cfRule type="beginsWith" dxfId="446" priority="98" stopIfTrue="1" operator="beginsWith" text="Waived">
      <formula>LEFT(E59,LEN("Waived"))="Waived"</formula>
    </cfRule>
    <cfRule type="beginsWith" dxfId="445" priority="99" stopIfTrue="1" operator="beginsWith" text="Pre-Passed">
      <formula>LEFT(E59,LEN("Pre-Passed"))="Pre-Passed"</formula>
    </cfRule>
    <cfRule type="beginsWith" dxfId="444" priority="100" stopIfTrue="1" operator="beginsWith" text="Completed">
      <formula>LEFT(E59,LEN("Completed"))="Completed"</formula>
    </cfRule>
    <cfRule type="beginsWith" dxfId="443" priority="101" stopIfTrue="1" operator="beginsWith" text="Partial">
      <formula>LEFT(E59,LEN("Partial"))="Partial"</formula>
    </cfRule>
    <cfRule type="beginsWith" dxfId="442" priority="102" stopIfTrue="1" operator="beginsWith" text="Missing">
      <formula>LEFT(E59,LEN("Missing"))="Missing"</formula>
    </cfRule>
    <cfRule type="beginsWith" dxfId="441" priority="103" stopIfTrue="1" operator="beginsWith" text="Untested">
      <formula>LEFT(E59,LEN("Untested"))="Untested"</formula>
    </cfRule>
    <cfRule type="notContainsBlanks" dxfId="440" priority="104" stopIfTrue="1">
      <formula>LEN(TRIM(E59))&gt;0</formula>
    </cfRule>
  </conditionalFormatting>
  <conditionalFormatting sqref="E63">
    <cfRule type="beginsWith" dxfId="431" priority="89" stopIfTrue="1" operator="beginsWith" text="Not Applicable">
      <formula>LEFT(E63,LEN("Not Applicable"))="Not Applicable"</formula>
    </cfRule>
    <cfRule type="beginsWith" dxfId="430" priority="90" stopIfTrue="1" operator="beginsWith" text="Waived">
      <formula>LEFT(E63,LEN("Waived"))="Waived"</formula>
    </cfRule>
    <cfRule type="beginsWith" dxfId="429" priority="91" stopIfTrue="1" operator="beginsWith" text="Pre-Passed">
      <formula>LEFT(E63,LEN("Pre-Passed"))="Pre-Passed"</formula>
    </cfRule>
    <cfRule type="beginsWith" dxfId="428" priority="92" stopIfTrue="1" operator="beginsWith" text="Completed">
      <formula>LEFT(E63,LEN("Completed"))="Completed"</formula>
    </cfRule>
    <cfRule type="beginsWith" dxfId="427" priority="93" stopIfTrue="1" operator="beginsWith" text="Partial">
      <formula>LEFT(E63,LEN("Partial"))="Partial"</formula>
    </cfRule>
    <cfRule type="beginsWith" dxfId="426" priority="94" stopIfTrue="1" operator="beginsWith" text="Missing">
      <formula>LEFT(E63,LEN("Missing"))="Missing"</formula>
    </cfRule>
    <cfRule type="beginsWith" dxfId="425" priority="95" stopIfTrue="1" operator="beginsWith" text="Untested">
      <formula>LEFT(E63,LEN("Untested"))="Untested"</formula>
    </cfRule>
    <cfRule type="notContainsBlanks" dxfId="424" priority="96" stopIfTrue="1">
      <formula>LEN(TRIM(E63))&gt;0</formula>
    </cfRule>
  </conditionalFormatting>
  <conditionalFormatting sqref="E62">
    <cfRule type="beginsWith" dxfId="415" priority="73" stopIfTrue="1" operator="beginsWith" text="Not Applicable">
      <formula>LEFT(E62,LEN("Not Applicable"))="Not Applicable"</formula>
    </cfRule>
    <cfRule type="beginsWith" dxfId="414" priority="74" stopIfTrue="1" operator="beginsWith" text="Waived">
      <formula>LEFT(E62,LEN("Waived"))="Waived"</formula>
    </cfRule>
    <cfRule type="beginsWith" dxfId="413" priority="75" stopIfTrue="1" operator="beginsWith" text="Pre-Passed">
      <formula>LEFT(E62,LEN("Pre-Passed"))="Pre-Passed"</formula>
    </cfRule>
    <cfRule type="beginsWith" dxfId="412" priority="76" stopIfTrue="1" operator="beginsWith" text="Completed">
      <formula>LEFT(E62,LEN("Completed"))="Completed"</formula>
    </cfRule>
    <cfRule type="beginsWith" dxfId="411" priority="77" stopIfTrue="1" operator="beginsWith" text="Partial">
      <formula>LEFT(E62,LEN("Partial"))="Partial"</formula>
    </cfRule>
    <cfRule type="beginsWith" dxfId="410" priority="78" stopIfTrue="1" operator="beginsWith" text="Missing">
      <formula>LEFT(E62,LEN("Missing"))="Missing"</formula>
    </cfRule>
    <cfRule type="beginsWith" dxfId="409" priority="79" stopIfTrue="1" operator="beginsWith" text="Untested">
      <formula>LEFT(E62,LEN("Untested"))="Untested"</formula>
    </cfRule>
    <cfRule type="notContainsBlanks" dxfId="408" priority="80" stopIfTrue="1">
      <formula>LEN(TRIM(E62))&gt;0</formula>
    </cfRule>
  </conditionalFormatting>
  <conditionalFormatting sqref="E60">
    <cfRule type="beginsWith" dxfId="399" priority="81" stopIfTrue="1" operator="beginsWith" text="Not Applicable">
      <formula>LEFT(E60,LEN("Not Applicable"))="Not Applicable"</formula>
    </cfRule>
    <cfRule type="beginsWith" dxfId="398" priority="82" stopIfTrue="1" operator="beginsWith" text="Waived">
      <formula>LEFT(E60,LEN("Waived"))="Waived"</formula>
    </cfRule>
    <cfRule type="beginsWith" dxfId="397" priority="83" stopIfTrue="1" operator="beginsWith" text="Pre-Passed">
      <formula>LEFT(E60,LEN("Pre-Passed"))="Pre-Passed"</formula>
    </cfRule>
    <cfRule type="beginsWith" dxfId="396" priority="84" stopIfTrue="1" operator="beginsWith" text="Completed">
      <formula>LEFT(E60,LEN("Completed"))="Completed"</formula>
    </cfRule>
    <cfRule type="beginsWith" dxfId="395" priority="85" stopIfTrue="1" operator="beginsWith" text="Partial">
      <formula>LEFT(E60,LEN("Partial"))="Partial"</formula>
    </cfRule>
    <cfRule type="beginsWith" dxfId="394" priority="86" stopIfTrue="1" operator="beginsWith" text="Missing">
      <formula>LEFT(E60,LEN("Missing"))="Missing"</formula>
    </cfRule>
    <cfRule type="beginsWith" dxfId="393" priority="87" stopIfTrue="1" operator="beginsWith" text="Untested">
      <formula>LEFT(E60,LEN("Untested"))="Untested"</formula>
    </cfRule>
    <cfRule type="notContainsBlanks" dxfId="392" priority="88" stopIfTrue="1">
      <formula>LEN(TRIM(E60))&gt;0</formula>
    </cfRule>
  </conditionalFormatting>
  <conditionalFormatting sqref="E64">
    <cfRule type="beginsWith" dxfId="383" priority="65" stopIfTrue="1" operator="beginsWith" text="Not Applicable">
      <formula>LEFT(E64,LEN("Not Applicable"))="Not Applicable"</formula>
    </cfRule>
    <cfRule type="beginsWith" dxfId="382" priority="66" stopIfTrue="1" operator="beginsWith" text="Waived">
      <formula>LEFT(E64,LEN("Waived"))="Waived"</formula>
    </cfRule>
    <cfRule type="beginsWith" dxfId="381" priority="67" stopIfTrue="1" operator="beginsWith" text="Pre-Passed">
      <formula>LEFT(E64,LEN("Pre-Passed"))="Pre-Passed"</formula>
    </cfRule>
    <cfRule type="beginsWith" dxfId="380" priority="68" stopIfTrue="1" operator="beginsWith" text="Completed">
      <formula>LEFT(E64,LEN("Completed"))="Completed"</formula>
    </cfRule>
    <cfRule type="beginsWith" dxfId="379" priority="69" stopIfTrue="1" operator="beginsWith" text="Partial">
      <formula>LEFT(E64,LEN("Partial"))="Partial"</formula>
    </cfRule>
    <cfRule type="beginsWith" dxfId="378" priority="70" stopIfTrue="1" operator="beginsWith" text="Missing">
      <formula>LEFT(E64,LEN("Missing"))="Missing"</formula>
    </cfRule>
    <cfRule type="beginsWith" dxfId="377" priority="71" stopIfTrue="1" operator="beginsWith" text="Untested">
      <formula>LEFT(E64,LEN("Untested"))="Untested"</formula>
    </cfRule>
    <cfRule type="notContainsBlanks" dxfId="376" priority="72" stopIfTrue="1">
      <formula>LEN(TRIM(E64))&gt;0</formula>
    </cfRule>
  </conditionalFormatting>
  <conditionalFormatting sqref="E100:E106">
    <cfRule type="beginsWith" dxfId="367" priority="57" stopIfTrue="1" operator="beginsWith" text="Not Applicable">
      <formula>LEFT(E100,LEN("Not Applicable"))="Not Applicable"</formula>
    </cfRule>
    <cfRule type="beginsWith" dxfId="366" priority="58" stopIfTrue="1" operator="beginsWith" text="Waived">
      <formula>LEFT(E100,LEN("Waived"))="Waived"</formula>
    </cfRule>
    <cfRule type="beginsWith" dxfId="365" priority="59" stopIfTrue="1" operator="beginsWith" text="Pre-Passed">
      <formula>LEFT(E100,LEN("Pre-Passed"))="Pre-Passed"</formula>
    </cfRule>
    <cfRule type="beginsWith" dxfId="364" priority="60" stopIfTrue="1" operator="beginsWith" text="Completed">
      <formula>LEFT(E100,LEN("Completed"))="Completed"</formula>
    </cfRule>
    <cfRule type="beginsWith" dxfId="363" priority="61" stopIfTrue="1" operator="beginsWith" text="Partial">
      <formula>LEFT(E100,LEN("Partial"))="Partial"</formula>
    </cfRule>
    <cfRule type="beginsWith" dxfId="362" priority="62" stopIfTrue="1" operator="beginsWith" text="Missing">
      <formula>LEFT(E100,LEN("Missing"))="Missing"</formula>
    </cfRule>
    <cfRule type="beginsWith" dxfId="361" priority="63" stopIfTrue="1" operator="beginsWith" text="Untested">
      <formula>LEFT(E100,LEN("Untested"))="Untested"</formula>
    </cfRule>
    <cfRule type="notContainsBlanks" dxfId="360" priority="64" stopIfTrue="1">
      <formula>LEN(TRIM(E100))&gt;0</formula>
    </cfRule>
  </conditionalFormatting>
  <conditionalFormatting sqref="E98">
    <cfRule type="beginsWith" dxfId="351" priority="49" stopIfTrue="1" operator="beginsWith" text="Not Applicable">
      <formula>LEFT(E98,LEN("Not Applicable"))="Not Applicable"</formula>
    </cfRule>
    <cfRule type="beginsWith" dxfId="350" priority="50" stopIfTrue="1" operator="beginsWith" text="Waived">
      <formula>LEFT(E98,LEN("Waived"))="Waived"</formula>
    </cfRule>
    <cfRule type="beginsWith" dxfId="349" priority="51" stopIfTrue="1" operator="beginsWith" text="Pre-Passed">
      <formula>LEFT(E98,LEN("Pre-Passed"))="Pre-Passed"</formula>
    </cfRule>
    <cfRule type="beginsWith" dxfId="348" priority="52" stopIfTrue="1" operator="beginsWith" text="Completed">
      <formula>LEFT(E98,LEN("Completed"))="Completed"</formula>
    </cfRule>
    <cfRule type="beginsWith" dxfId="347" priority="53" stopIfTrue="1" operator="beginsWith" text="Partial">
      <formula>LEFT(E98,LEN("Partial"))="Partial"</formula>
    </cfRule>
    <cfRule type="beginsWith" dxfId="346" priority="54" stopIfTrue="1" operator="beginsWith" text="Missing">
      <formula>LEFT(E98,LEN("Missing"))="Missing"</formula>
    </cfRule>
    <cfRule type="beginsWith" dxfId="345" priority="55" stopIfTrue="1" operator="beginsWith" text="Untested">
      <formula>LEFT(E98,LEN("Untested"))="Untested"</formula>
    </cfRule>
    <cfRule type="notContainsBlanks" dxfId="344" priority="56" stopIfTrue="1">
      <formula>LEN(TRIM(E98))&gt;0</formula>
    </cfRule>
  </conditionalFormatting>
  <conditionalFormatting sqref="E99">
    <cfRule type="beginsWith" dxfId="335" priority="41" stopIfTrue="1" operator="beginsWith" text="Not Applicable">
      <formula>LEFT(E99,LEN("Not Applicable"))="Not Applicable"</formula>
    </cfRule>
    <cfRule type="beginsWith" dxfId="334" priority="42" stopIfTrue="1" operator="beginsWith" text="Waived">
      <formula>LEFT(E99,LEN("Waived"))="Waived"</formula>
    </cfRule>
    <cfRule type="beginsWith" dxfId="333" priority="43" stopIfTrue="1" operator="beginsWith" text="Pre-Passed">
      <formula>LEFT(E99,LEN("Pre-Passed"))="Pre-Passed"</formula>
    </cfRule>
    <cfRule type="beginsWith" dxfId="332" priority="44" stopIfTrue="1" operator="beginsWith" text="Completed">
      <formula>LEFT(E99,LEN("Completed"))="Completed"</formula>
    </cfRule>
    <cfRule type="beginsWith" dxfId="331" priority="45" stopIfTrue="1" operator="beginsWith" text="Partial">
      <formula>LEFT(E99,LEN("Partial"))="Partial"</formula>
    </cfRule>
    <cfRule type="beginsWith" dxfId="330" priority="46" stopIfTrue="1" operator="beginsWith" text="Missing">
      <formula>LEFT(E99,LEN("Missing"))="Missing"</formula>
    </cfRule>
    <cfRule type="beginsWith" dxfId="329" priority="47" stopIfTrue="1" operator="beginsWith" text="Untested">
      <formula>LEFT(E99,LEN("Untested"))="Untested"</formula>
    </cfRule>
    <cfRule type="notContainsBlanks" dxfId="328" priority="48" stopIfTrue="1">
      <formula>LEN(TRIM(E99))&gt;0</formula>
    </cfRule>
  </conditionalFormatting>
  <conditionalFormatting sqref="E111">
    <cfRule type="beginsWith" dxfId="319" priority="33" stopIfTrue="1" operator="beginsWith" text="Not Applicable">
      <formula>LEFT(E111,LEN("Not Applicable"))="Not Applicable"</formula>
    </cfRule>
    <cfRule type="beginsWith" dxfId="318" priority="34" stopIfTrue="1" operator="beginsWith" text="Waived">
      <formula>LEFT(E111,LEN("Waived"))="Waived"</formula>
    </cfRule>
    <cfRule type="beginsWith" dxfId="317" priority="35" stopIfTrue="1" operator="beginsWith" text="Pre-Passed">
      <formula>LEFT(E111,LEN("Pre-Passed"))="Pre-Passed"</formula>
    </cfRule>
    <cfRule type="beginsWith" dxfId="316" priority="36" stopIfTrue="1" operator="beginsWith" text="Completed">
      <formula>LEFT(E111,LEN("Completed"))="Completed"</formula>
    </cfRule>
    <cfRule type="beginsWith" dxfId="315" priority="37" stopIfTrue="1" operator="beginsWith" text="Partial">
      <formula>LEFT(E111,LEN("Partial"))="Partial"</formula>
    </cfRule>
    <cfRule type="beginsWith" dxfId="314" priority="38" stopIfTrue="1" operator="beginsWith" text="Missing">
      <formula>LEFT(E111,LEN("Missing"))="Missing"</formula>
    </cfRule>
    <cfRule type="beginsWith" dxfId="313" priority="39" stopIfTrue="1" operator="beginsWith" text="Untested">
      <formula>LEFT(E111,LEN("Untested"))="Untested"</formula>
    </cfRule>
    <cfRule type="notContainsBlanks" dxfId="312" priority="40" stopIfTrue="1">
      <formula>LEN(TRIM(E111))&gt;0</formula>
    </cfRule>
  </conditionalFormatting>
  <conditionalFormatting sqref="E120:E121">
    <cfRule type="beginsWith" dxfId="303" priority="25" stopIfTrue="1" operator="beginsWith" text="Not Applicable">
      <formula>LEFT(E120,LEN("Not Applicable"))="Not Applicable"</formula>
    </cfRule>
    <cfRule type="beginsWith" dxfId="302" priority="26" stopIfTrue="1" operator="beginsWith" text="Waived">
      <formula>LEFT(E120,LEN("Waived"))="Waived"</formula>
    </cfRule>
    <cfRule type="beginsWith" dxfId="301" priority="27" stopIfTrue="1" operator="beginsWith" text="Pre-Passed">
      <formula>LEFT(E120,LEN("Pre-Passed"))="Pre-Passed"</formula>
    </cfRule>
    <cfRule type="beginsWith" dxfId="300" priority="28" stopIfTrue="1" operator="beginsWith" text="Completed">
      <formula>LEFT(E120,LEN("Completed"))="Completed"</formula>
    </cfRule>
    <cfRule type="beginsWith" dxfId="299" priority="29" stopIfTrue="1" operator="beginsWith" text="Partial">
      <formula>LEFT(E120,LEN("Partial"))="Partial"</formula>
    </cfRule>
    <cfRule type="beginsWith" dxfId="298" priority="30" stopIfTrue="1" operator="beginsWith" text="Missing">
      <formula>LEFT(E120,LEN("Missing"))="Missing"</formula>
    </cfRule>
    <cfRule type="beginsWith" dxfId="297" priority="31" stopIfTrue="1" operator="beginsWith" text="Untested">
      <formula>LEFT(E120,LEN("Untested"))="Untested"</formula>
    </cfRule>
    <cfRule type="notContainsBlanks" dxfId="296" priority="32" stopIfTrue="1">
      <formula>LEN(TRIM(E120))&gt;0</formula>
    </cfRule>
  </conditionalFormatting>
  <conditionalFormatting sqref="E126:E130">
    <cfRule type="beginsWith" dxfId="287" priority="17" stopIfTrue="1" operator="beginsWith" text="Not Applicable">
      <formula>LEFT(E126,LEN("Not Applicable"))="Not Applicable"</formula>
    </cfRule>
    <cfRule type="beginsWith" dxfId="286" priority="18" stopIfTrue="1" operator="beginsWith" text="Waived">
      <formula>LEFT(E126,LEN("Waived"))="Waived"</formula>
    </cfRule>
    <cfRule type="beginsWith" dxfId="285" priority="19" stopIfTrue="1" operator="beginsWith" text="Pre-Passed">
      <formula>LEFT(E126,LEN("Pre-Passed"))="Pre-Passed"</formula>
    </cfRule>
    <cfRule type="beginsWith" dxfId="284" priority="20" stopIfTrue="1" operator="beginsWith" text="Completed">
      <formula>LEFT(E126,LEN("Completed"))="Completed"</formula>
    </cfRule>
    <cfRule type="beginsWith" dxfId="283" priority="21" stopIfTrue="1" operator="beginsWith" text="Partial">
      <formula>LEFT(E126,LEN("Partial"))="Partial"</formula>
    </cfRule>
    <cfRule type="beginsWith" dxfId="282" priority="22" stopIfTrue="1" operator="beginsWith" text="Missing">
      <formula>LEFT(E126,LEN("Missing"))="Missing"</formula>
    </cfRule>
    <cfRule type="beginsWith" dxfId="281" priority="23" stopIfTrue="1" operator="beginsWith" text="Untested">
      <formula>LEFT(E126,LEN("Untested"))="Untested"</formula>
    </cfRule>
    <cfRule type="notContainsBlanks" dxfId="280" priority="24" stopIfTrue="1">
      <formula>LEN(TRIM(E126))&gt;0</formula>
    </cfRule>
  </conditionalFormatting>
  <conditionalFormatting sqref="E127:E128">
    <cfRule type="beginsWith" dxfId="271" priority="9" stopIfTrue="1" operator="beginsWith" text="Not Applicable">
      <formula>LEFT(E127,LEN("Not Applicable"))="Not Applicable"</formula>
    </cfRule>
    <cfRule type="beginsWith" dxfId="270" priority="10" stopIfTrue="1" operator="beginsWith" text="Waived">
      <formula>LEFT(E127,LEN("Waived"))="Waived"</formula>
    </cfRule>
    <cfRule type="beginsWith" dxfId="269" priority="11" stopIfTrue="1" operator="beginsWith" text="Pre-Passed">
      <formula>LEFT(E127,LEN("Pre-Passed"))="Pre-Passed"</formula>
    </cfRule>
    <cfRule type="beginsWith" dxfId="268" priority="12" stopIfTrue="1" operator="beginsWith" text="Completed">
      <formula>LEFT(E127,LEN("Completed"))="Completed"</formula>
    </cfRule>
    <cfRule type="beginsWith" dxfId="267" priority="13" stopIfTrue="1" operator="beginsWith" text="Partial">
      <formula>LEFT(E127,LEN("Partial"))="Partial"</formula>
    </cfRule>
    <cfRule type="beginsWith" dxfId="266" priority="14" stopIfTrue="1" operator="beginsWith" text="Missing">
      <formula>LEFT(E127,LEN("Missing"))="Missing"</formula>
    </cfRule>
    <cfRule type="beginsWith" dxfId="265" priority="15" stopIfTrue="1" operator="beginsWith" text="Untested">
      <formula>LEFT(E127,LEN("Untested"))="Untested"</formula>
    </cfRule>
    <cfRule type="notContainsBlanks" dxfId="264" priority="16" stopIfTrue="1">
      <formula>LEN(TRIM(E127))&gt;0</formula>
    </cfRule>
  </conditionalFormatting>
  <conditionalFormatting sqref="E131">
    <cfRule type="beginsWith" dxfId="255" priority="1" stopIfTrue="1" operator="beginsWith" text="Not Applicable">
      <formula>LEFT(E131,LEN("Not Applicable"))="Not Applicable"</formula>
    </cfRule>
    <cfRule type="beginsWith" dxfId="254" priority="2" stopIfTrue="1" operator="beginsWith" text="Waived">
      <formula>LEFT(E131,LEN("Waived"))="Waived"</formula>
    </cfRule>
    <cfRule type="beginsWith" dxfId="253" priority="3" stopIfTrue="1" operator="beginsWith" text="Pre-Passed">
      <formula>LEFT(E131,LEN("Pre-Passed"))="Pre-Passed"</formula>
    </cfRule>
    <cfRule type="beginsWith" dxfId="252" priority="4" stopIfTrue="1" operator="beginsWith" text="Completed">
      <formula>LEFT(E131,LEN("Completed"))="Completed"</formula>
    </cfRule>
    <cfRule type="beginsWith" dxfId="251" priority="5" stopIfTrue="1" operator="beginsWith" text="Partial">
      <formula>LEFT(E131,LEN("Partial"))="Partial"</formula>
    </cfRule>
    <cfRule type="beginsWith" dxfId="250" priority="6" stopIfTrue="1" operator="beginsWith" text="Missing">
      <formula>LEFT(E131,LEN("Missing"))="Missing"</formula>
    </cfRule>
    <cfRule type="beginsWith" dxfId="249" priority="7" stopIfTrue="1" operator="beginsWith" text="Untested">
      <formula>LEFT(E131,LEN("Untested"))="Untested"</formula>
    </cfRule>
    <cfRule type="notContainsBlanks" dxfId="248" priority="8" stopIfTrue="1">
      <formula>LEN(TRIM(E131))&gt;0</formula>
    </cfRule>
  </conditionalFormatting>
  <dataValidations count="2">
    <dataValidation type="list" showInputMessage="1" showErrorMessage="1" sqref="E88:F91 E66:F73 F108:F111 E48:F57 E123:F124 E119:F121 E109:E111 E18:F35 E93:F96 E133:F137 E75:F83 E11:F16 E37:F46 E85:F86 E98:F106 E113:F117 E59:F64 E126:F131">
      <formula1>"Untested, Missing, Partial, Completed, Waived, Not Applicable"</formula1>
    </dataValidation>
    <dataValidation type="list" allowBlank="1" showInputMessage="1" showErrorMessage="1" sqref="F47 F74 F84 F112 F97 F107 F125 F122 F118 F132 F92 F65 F58 F36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3"/>
  <sheetViews>
    <sheetView topLeftCell="A130" workbookViewId="0">
      <selection activeCell="E18" sqref="E18:E29"/>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224</v>
      </c>
      <c r="D1" s="4"/>
      <c r="E1" s="3" t="str">
        <f>""&amp;COUNTIF(E$10:E$231,$A$2)&amp;" "&amp;$A$2</f>
        <v>0 Untested</v>
      </c>
      <c r="F1" s="3" t="str">
        <f>""&amp;COUNTIF(F$10:F$231,$A$2)&amp;" "&amp;$A$2</f>
        <v>105 Untested</v>
      </c>
      <c r="G1" s="4" t="s">
        <v>596</v>
      </c>
    </row>
    <row r="2" spans="1:7" ht="14.1" customHeight="1" thickBot="1">
      <c r="A2" s="12" t="s">
        <v>54</v>
      </c>
      <c r="B2" s="11" t="s">
        <v>55</v>
      </c>
      <c r="C2" s="259" t="s">
        <v>982</v>
      </c>
      <c r="D2" s="260"/>
      <c r="E2" s="14">
        <f>SUMPRODUCT(($A$10:$A$231="Required")*(E$10:E$231="Missing"))+0.5*SUMPRODUCT(($A$10:$A$231="Required")*(E$10:E$231="Partial"))</f>
        <v>0</v>
      </c>
      <c r="F2" s="14">
        <f>SUMPRODUCT(($A$10:$A$231="Required")*(F$10:F$231="Missing"))+0.5*SUMPRODUCT(($A$10:$A$231="Required")*(F$10:F$231="Partial"))</f>
        <v>0</v>
      </c>
      <c r="G2" s="11" t="str">
        <f>"Required "&amp;$G$1&amp;"s "&amp;A3</f>
        <v>Required DESIGNs Missing</v>
      </c>
    </row>
    <row r="3" spans="1:7" ht="14.1" customHeight="1" thickBot="1">
      <c r="A3" s="12" t="s">
        <v>56</v>
      </c>
      <c r="B3" s="11" t="s">
        <v>57</v>
      </c>
      <c r="C3" s="261"/>
      <c r="D3" s="262"/>
      <c r="E3" s="14">
        <f>SUMPRODUCT(($A$10:$A$231="Basic")*(E$10:E$231="Missing"))+0.5*SUMPRODUCT(($A$10:$A$231="Basic")*(E$10:E$231="Partial"))</f>
        <v>8</v>
      </c>
      <c r="F3" s="14">
        <f>SUMPRODUCT(($A$10:$A$231="Basic")*(F$10:F$231="Missing"))+0.5*SUMPRODUCT(($A$10:$A$231="Basic")*(F$10:F$231="Partial"))</f>
        <v>0</v>
      </c>
      <c r="G3" s="11" t="str">
        <f>"Basic "&amp;$G$1&amp;"s "&amp;A3</f>
        <v>Basic DESIGNs Missing</v>
      </c>
    </row>
    <row r="4" spans="1:7" ht="14.1" customHeight="1" thickBot="1">
      <c r="A4" s="12" t="s">
        <v>58</v>
      </c>
      <c r="B4" s="11" t="s">
        <v>59</v>
      </c>
      <c r="C4" s="261"/>
      <c r="D4" s="262"/>
      <c r="E4" s="14">
        <f>SUMPRODUCT(($A$10:$A$231="Intermediate")*(E$10:E$231="Missing"))+0.5*SUMPRODUCT(($A$10:$A$231="Intermediate")*(E$10:E$231="Partial"))</f>
        <v>19</v>
      </c>
      <c r="F4" s="14">
        <f>SUMPRODUCT(($A$10:$A$231="Intermediate")*(F$10:F$231="Missing"))+0.5*SUMPRODUCT(($A$10:$A$231="Intermediate")*(F$10:F$231="Partial"))</f>
        <v>0</v>
      </c>
      <c r="G4" s="11" t="str">
        <f>"Intermediate "&amp;$G$1&amp;"s "&amp;A3</f>
        <v>Intermediate DESIGNs Missing</v>
      </c>
    </row>
    <row r="5" spans="1:7" ht="14.1" customHeight="1" thickBot="1">
      <c r="A5" s="12" t="s">
        <v>60</v>
      </c>
      <c r="B5" s="11" t="s">
        <v>61</v>
      </c>
      <c r="C5" s="261"/>
      <c r="D5" s="262"/>
      <c r="E5" s="14">
        <f>SUMPRODUCT(($A$10:$A$231="Intermediate")*(E$10:E$231="Completed"))+SUMPRODUCT(($A$10:$A$231="Intermediate")*(E$10:E$231="Pre-Passed"))+0.5*SUMPRODUCT(($A$10:$A$231="Intermediate")*(E$10:E$231="Partial"))</f>
        <v>0</v>
      </c>
      <c r="F5" s="14">
        <f>SUMPRODUCT(($A$10:$A$231="Intermediate")*(F$10:F$231="Completed"))+SUMPRODUCT(($A$10:$A$231="Intermediate")*(F$10:F$231="Pre-Passed"))+0.5*SUMPRODUCT(($A$10:$A$231="Intermediate")*(F$10:F$231="Partial"))</f>
        <v>0</v>
      </c>
      <c r="G5" s="11" t="str">
        <f>"Intermediate "&amp;$G$1&amp;"s "&amp;A5</f>
        <v>Intermediate DESIGNs Completed</v>
      </c>
    </row>
    <row r="6" spans="1:7" ht="14.1" customHeight="1" thickBot="1">
      <c r="A6" s="12" t="s">
        <v>62</v>
      </c>
      <c r="B6" s="11" t="s">
        <v>468</v>
      </c>
      <c r="C6" s="261"/>
      <c r="D6" s="262"/>
      <c r="E6" s="14">
        <f>SUMPRODUCT(($A$10:$A$231="Advanced")*(E$10:E$231="Missing"))+0.5*SUMPRODUCT(($A$10:$A$231="Advanced")*(E$10:E$231="Partial"))</f>
        <v>19</v>
      </c>
      <c r="F6" s="14">
        <f>SUMPRODUCT(($A$10:$A$231="Advanced")*(F$10:F$231="Missing"))+0.5*SUMPRODUCT(($A$10:$A$231="Advanced")*(F$10:F$231="Partial"))</f>
        <v>2</v>
      </c>
      <c r="G6" s="11" t="str">
        <f>"Advanced "&amp;$G$1&amp;"s "&amp;A3</f>
        <v>Advanced DESIGNs Missing</v>
      </c>
    </row>
    <row r="7" spans="1:7" ht="14.1" customHeight="1" thickBot="1">
      <c r="A7" s="10" t="s">
        <v>63</v>
      </c>
      <c r="B7" s="11" t="s">
        <v>64</v>
      </c>
      <c r="C7" s="261"/>
      <c r="D7" s="262"/>
      <c r="E7" s="14">
        <f>SUMPRODUCT(($A$10:$A$231="Advanced")*(E$10:E$231="Completed"))+SUMPRODUCT(($A$10:$A$231="Advanced")*(E$10:E$231="Pre-Passed"))+0.5*SUMPRODUCT(($A$10:$A$231="Advanced")*(E$10:E$231="Partial"))</f>
        <v>4</v>
      </c>
      <c r="F7" s="14">
        <f>SUMPRODUCT(($A$10:$A$231="Advanced")*(F$10:F$231="Completed"))+SUMPRODUCT(($A$10:$A$231="Advanced")*(F$10:F$231="Pre-Passed"))+0.5*SUMPRODUCT(($A$10:$A$231="Advanced")*(F$10:F$231="Partial"))</f>
        <v>4</v>
      </c>
      <c r="G7" s="11" t="str">
        <f>"Advanced "&amp;$G$1&amp;"s "&amp;A5</f>
        <v>Advanced DESIGNs Completed</v>
      </c>
    </row>
    <row r="8" spans="1:7" ht="14.1" customHeight="1" thickBot="1">
      <c r="A8" s="265" t="s">
        <v>642</v>
      </c>
      <c r="B8" s="266"/>
      <c r="C8" s="261"/>
      <c r="D8" s="262"/>
      <c r="E8" s="14">
        <f>SUMPRODUCT(($A$10:$A$231="Professional")*(E$10:E$231="Completed"))+SUMPRODUCT(($A$10:$A$231="Professional")*(E$10:E$231="Pre-Passed"))+0.5*SUMPRODUCT(($A$10:$A$231="Professional")*(E$10:E$231="Partial"))</f>
        <v>2</v>
      </c>
      <c r="F8" s="14">
        <f>SUMPRODUCT(($A$10:$A$231="Professional")*(F$10:F$231="Completed"))+SUMPRODUCT(($A$10:$A$231="Professional")*(F$10:F$231="Pre-Passed"))+0.5*SUMPRODUCT(($A$10:$A$231="Professional")*(F$10:F$231="Partial"))</f>
        <v>2</v>
      </c>
      <c r="G8" s="11" t="str">
        <f>"Professional "&amp;$G$1&amp;"s "&amp;A5</f>
        <v>Professional DESIGNs Completed</v>
      </c>
    </row>
    <row r="9" spans="1:7" ht="14.1" customHeight="1" thickBot="1">
      <c r="A9" s="267" t="s">
        <v>643</v>
      </c>
      <c r="B9" s="268"/>
      <c r="C9" s="263"/>
      <c r="D9" s="264"/>
      <c r="E9" s="14">
        <f>SUMPRODUCT(($A$10:$A$230="Exceptional")*(E$10:E$230="Completed"))+SUMPRODUCT(($A$10:$A$230="Exceptional")*(E$10:E$230="Pre-Passed"))+0.5*SUMPRODUCT(($A$10:$A$230="Exceptional")*(E$10:E$230="Partial"))</f>
        <v>1</v>
      </c>
      <c r="F9" s="14">
        <f>SUMPRODUCT(($A$10:$A$230="Exceptional")*(F$10:F$230="Completed"))+SUMPRODUCT(($A$10:$A$230="Exceptional")*(F$10:F$230="Pre-Passed"))+0.5*SUMPRODUCT(($A$10:$A$230="Exceptional")*(F$10:F$230="Partial"))</f>
        <v>1</v>
      </c>
      <c r="G9" s="11" t="str">
        <f>"Exceptional "&amp;$G$1&amp;"s "&amp;A5</f>
        <v>Exceptional DESIGNs Completed</v>
      </c>
    </row>
    <row r="10" spans="1:7" ht="14.1" customHeight="1" thickBot="1">
      <c r="A10" s="241" t="s">
        <v>929</v>
      </c>
      <c r="B10" s="243"/>
      <c r="C10" s="4" t="s">
        <v>936</v>
      </c>
      <c r="D10" s="4" t="s">
        <v>472</v>
      </c>
      <c r="E10" s="4" t="s">
        <v>66</v>
      </c>
      <c r="F10" s="4" t="s">
        <v>67</v>
      </c>
      <c r="G10" s="4" t="s">
        <v>473</v>
      </c>
    </row>
    <row r="11" spans="1:7" ht="26.25" thickBot="1">
      <c r="A11" s="15" t="s">
        <v>68</v>
      </c>
      <c r="B11" s="11" t="s">
        <v>919</v>
      </c>
      <c r="C11" s="11" t="s">
        <v>930</v>
      </c>
      <c r="D11" s="11"/>
      <c r="E11" s="4" t="s">
        <v>60</v>
      </c>
      <c r="F11" s="4" t="s">
        <v>60</v>
      </c>
      <c r="G11" s="11" t="s">
        <v>1020</v>
      </c>
    </row>
    <row r="12" spans="1:7" ht="26.25" thickBot="1">
      <c r="A12" s="16" t="s">
        <v>70</v>
      </c>
      <c r="B12" s="11" t="s">
        <v>920</v>
      </c>
      <c r="C12" s="11" t="s">
        <v>931</v>
      </c>
      <c r="D12" s="11"/>
      <c r="E12" s="4" t="s">
        <v>60</v>
      </c>
      <c r="F12" s="4" t="s">
        <v>60</v>
      </c>
      <c r="G12" s="11"/>
    </row>
    <row r="13" spans="1:7" ht="16.5" thickBot="1">
      <c r="A13" s="16" t="s">
        <v>70</v>
      </c>
      <c r="B13" s="11" t="s">
        <v>923</v>
      </c>
      <c r="C13" s="11" t="s">
        <v>924</v>
      </c>
      <c r="D13" s="11"/>
      <c r="E13" s="4" t="s">
        <v>60</v>
      </c>
      <c r="F13" s="4" t="s">
        <v>60</v>
      </c>
      <c r="G13" s="11"/>
    </row>
    <row r="14" spans="1:7" ht="26.25" thickBot="1">
      <c r="A14" s="17" t="s">
        <v>72</v>
      </c>
      <c r="B14" s="11" t="s">
        <v>922</v>
      </c>
      <c r="C14" s="11" t="s">
        <v>932</v>
      </c>
      <c r="D14" s="11"/>
      <c r="E14" s="4" t="s">
        <v>60</v>
      </c>
      <c r="F14" s="4" t="s">
        <v>60</v>
      </c>
      <c r="G14" s="11"/>
    </row>
    <row r="15" spans="1:7" ht="16.5" thickBot="1">
      <c r="A15" s="17" t="s">
        <v>72</v>
      </c>
      <c r="B15" s="11" t="s">
        <v>925</v>
      </c>
      <c r="C15" s="11" t="s">
        <v>926</v>
      </c>
      <c r="D15" s="11"/>
      <c r="E15" s="4" t="s">
        <v>56</v>
      </c>
      <c r="F15" s="4" t="s">
        <v>56</v>
      </c>
      <c r="G15" s="11"/>
    </row>
    <row r="16" spans="1:7" ht="16.5" thickBot="1">
      <c r="A16" s="17" t="s">
        <v>469</v>
      </c>
      <c r="B16" s="11" t="s">
        <v>927</v>
      </c>
      <c r="C16" s="11" t="s">
        <v>928</v>
      </c>
      <c r="D16" s="11"/>
      <c r="E16" s="4" t="s">
        <v>56</v>
      </c>
      <c r="F16" s="4" t="s">
        <v>56</v>
      </c>
      <c r="G16" s="11"/>
    </row>
    <row r="17" spans="1:7" ht="14.1" customHeight="1" thickBot="1">
      <c r="A17" s="241" t="s">
        <v>952</v>
      </c>
      <c r="B17" s="243"/>
      <c r="C17" s="4" t="s">
        <v>953</v>
      </c>
      <c r="D17" s="4" t="s">
        <v>472</v>
      </c>
      <c r="E17" s="4" t="s">
        <v>66</v>
      </c>
      <c r="F17" s="4" t="s">
        <v>67</v>
      </c>
      <c r="G17" s="4" t="s">
        <v>473</v>
      </c>
    </row>
    <row r="18" spans="1:7" ht="26.25" thickBot="1">
      <c r="A18" s="15" t="s">
        <v>68</v>
      </c>
      <c r="B18" s="11" t="s">
        <v>962</v>
      </c>
      <c r="C18" s="11" t="s">
        <v>963</v>
      </c>
      <c r="D18" s="11"/>
      <c r="E18" s="4" t="s">
        <v>60</v>
      </c>
      <c r="F18" s="4" t="s">
        <v>60</v>
      </c>
      <c r="G18" s="11" t="s">
        <v>1020</v>
      </c>
    </row>
    <row r="19" spans="1:7" ht="16.5" thickBot="1">
      <c r="A19" s="16" t="s">
        <v>70</v>
      </c>
      <c r="B19" s="11" t="s">
        <v>961</v>
      </c>
      <c r="C19" s="11" t="s">
        <v>955</v>
      </c>
      <c r="D19" s="11"/>
      <c r="E19" s="4" t="s">
        <v>60</v>
      </c>
      <c r="F19" s="4" t="s">
        <v>60</v>
      </c>
      <c r="G19" s="11"/>
    </row>
    <row r="20" spans="1:7" ht="16.5" thickBot="1">
      <c r="A20" s="17" t="s">
        <v>72</v>
      </c>
      <c r="B20" s="11" t="s">
        <v>958</v>
      </c>
      <c r="C20" s="11" t="s">
        <v>954</v>
      </c>
      <c r="D20" s="11"/>
      <c r="E20" s="4" t="s">
        <v>60</v>
      </c>
      <c r="F20" s="4" t="s">
        <v>60</v>
      </c>
      <c r="G20" s="11"/>
    </row>
    <row r="21" spans="1:7" ht="16.5" thickBot="1">
      <c r="A21" s="17" t="s">
        <v>72</v>
      </c>
      <c r="B21" s="11" t="s">
        <v>959</v>
      </c>
      <c r="C21" s="11" t="s">
        <v>956</v>
      </c>
      <c r="D21" s="11"/>
      <c r="E21" s="4" t="s">
        <v>60</v>
      </c>
      <c r="F21" s="4" t="s">
        <v>60</v>
      </c>
      <c r="G21" s="11"/>
    </row>
    <row r="22" spans="1:7" ht="16.5" thickBot="1">
      <c r="A22" s="17" t="s">
        <v>72</v>
      </c>
      <c r="B22" s="11" t="s">
        <v>960</v>
      </c>
      <c r="C22" s="11" t="s">
        <v>957</v>
      </c>
      <c r="D22" s="11"/>
      <c r="E22" s="4" t="s">
        <v>60</v>
      </c>
      <c r="F22" s="4" t="s">
        <v>60</v>
      </c>
      <c r="G22" s="11"/>
    </row>
    <row r="23" spans="1:7" ht="16.5" thickBot="1">
      <c r="A23" s="17" t="s">
        <v>72</v>
      </c>
      <c r="B23" s="11" t="s">
        <v>964</v>
      </c>
      <c r="C23" s="11" t="s">
        <v>965</v>
      </c>
      <c r="D23" s="11"/>
      <c r="E23" s="4" t="s">
        <v>56</v>
      </c>
      <c r="F23" s="4" t="s">
        <v>56</v>
      </c>
      <c r="G23" s="11"/>
    </row>
    <row r="24" spans="1:7" ht="16.5" thickBot="1">
      <c r="A24" s="19" t="s">
        <v>96</v>
      </c>
      <c r="B24" s="11" t="s">
        <v>966</v>
      </c>
      <c r="C24" s="11" t="s">
        <v>970</v>
      </c>
      <c r="D24" s="11"/>
      <c r="E24" s="4" t="s">
        <v>60</v>
      </c>
      <c r="F24" s="4" t="s">
        <v>60</v>
      </c>
      <c r="G24" s="11"/>
    </row>
    <row r="25" spans="1:7" ht="16.5" thickBot="1">
      <c r="A25" s="19" t="s">
        <v>96</v>
      </c>
      <c r="B25" s="11" t="s">
        <v>967</v>
      </c>
      <c r="C25" s="11" t="s">
        <v>971</v>
      </c>
      <c r="D25" s="11"/>
      <c r="E25" s="4" t="s">
        <v>60</v>
      </c>
      <c r="F25" s="4" t="s">
        <v>60</v>
      </c>
      <c r="G25" s="11"/>
    </row>
    <row r="26" spans="1:7" ht="16.5" thickBot="1">
      <c r="A26" s="19" t="s">
        <v>96</v>
      </c>
      <c r="B26" s="11" t="s">
        <v>968</v>
      </c>
      <c r="C26" s="11" t="s">
        <v>972</v>
      </c>
      <c r="D26" s="11"/>
      <c r="E26" s="4" t="s">
        <v>56</v>
      </c>
      <c r="F26" s="4" t="s">
        <v>56</v>
      </c>
      <c r="G26" s="11"/>
    </row>
    <row r="27" spans="1:7" ht="16.5" thickBot="1">
      <c r="A27" s="19" t="s">
        <v>96</v>
      </c>
      <c r="B27" s="11" t="s">
        <v>969</v>
      </c>
      <c r="C27" s="11" t="s">
        <v>973</v>
      </c>
      <c r="D27" s="11"/>
      <c r="E27" s="4" t="s">
        <v>56</v>
      </c>
      <c r="F27" s="4" t="s">
        <v>56</v>
      </c>
      <c r="G27" s="11"/>
    </row>
    <row r="28" spans="1:7" ht="16.5" thickBot="1">
      <c r="A28" s="20" t="s">
        <v>469</v>
      </c>
      <c r="B28" s="11" t="s">
        <v>974</v>
      </c>
      <c r="C28" s="11" t="s">
        <v>978</v>
      </c>
      <c r="D28" s="11"/>
      <c r="E28" s="4" t="s">
        <v>60</v>
      </c>
      <c r="F28" s="4" t="s">
        <v>60</v>
      </c>
      <c r="G28" s="11"/>
    </row>
    <row r="29" spans="1:7" ht="16.5" thickBot="1">
      <c r="A29" s="20" t="s">
        <v>469</v>
      </c>
      <c r="B29" s="11" t="s">
        <v>975</v>
      </c>
      <c r="C29" s="11" t="s">
        <v>979</v>
      </c>
      <c r="D29" s="11"/>
      <c r="E29" s="4" t="s">
        <v>56</v>
      </c>
      <c r="F29" s="4" t="s">
        <v>56</v>
      </c>
      <c r="G29" s="11"/>
    </row>
    <row r="30" spans="1:7" ht="16.5" thickBot="1">
      <c r="A30" s="20" t="s">
        <v>469</v>
      </c>
      <c r="B30" s="11" t="s">
        <v>976</v>
      </c>
      <c r="C30" s="11" t="s">
        <v>980</v>
      </c>
      <c r="D30" s="11"/>
      <c r="E30" s="4" t="s">
        <v>56</v>
      </c>
      <c r="F30" s="4" t="s">
        <v>56</v>
      </c>
      <c r="G30" s="11"/>
    </row>
    <row r="31" spans="1:7" ht="16.5" thickBot="1">
      <c r="A31" s="20" t="s">
        <v>469</v>
      </c>
      <c r="B31" s="11" t="s">
        <v>977</v>
      </c>
      <c r="C31" s="11" t="s">
        <v>981</v>
      </c>
      <c r="D31" s="11"/>
      <c r="E31" s="4" t="s">
        <v>56</v>
      </c>
      <c r="F31" s="4" t="s">
        <v>56</v>
      </c>
      <c r="G31" s="11"/>
    </row>
    <row r="32" spans="1:7" ht="14.1" customHeight="1" thickBot="1">
      <c r="A32" s="241" t="s">
        <v>618</v>
      </c>
      <c r="B32" s="243"/>
      <c r="C32" s="4" t="s">
        <v>65</v>
      </c>
      <c r="D32" s="4" t="s">
        <v>472</v>
      </c>
      <c r="E32" s="4" t="s">
        <v>66</v>
      </c>
      <c r="F32" s="4" t="s">
        <v>67</v>
      </c>
      <c r="G32" s="4" t="s">
        <v>473</v>
      </c>
    </row>
    <row r="33" spans="1:7" ht="26.25" thickBot="1">
      <c r="A33" s="15" t="s">
        <v>68</v>
      </c>
      <c r="B33" s="11" t="s">
        <v>157</v>
      </c>
      <c r="C33" s="11" t="s">
        <v>203</v>
      </c>
      <c r="D33" s="11"/>
      <c r="E33" s="4" t="s">
        <v>60</v>
      </c>
      <c r="F33" s="4" t="s">
        <v>54</v>
      </c>
      <c r="G33" s="11"/>
    </row>
    <row r="34" spans="1:7" ht="16.5" thickBot="1">
      <c r="A34" s="16" t="s">
        <v>70</v>
      </c>
      <c r="B34" s="11" t="s">
        <v>314</v>
      </c>
      <c r="C34" s="11" t="s">
        <v>315</v>
      </c>
      <c r="D34" s="11"/>
      <c r="E34" s="4" t="s">
        <v>60</v>
      </c>
      <c r="F34" s="4" t="s">
        <v>54</v>
      </c>
      <c r="G34" s="11"/>
    </row>
    <row r="35" spans="1:7" ht="16.5" thickBot="1">
      <c r="A35" s="16" t="s">
        <v>70</v>
      </c>
      <c r="B35" s="11" t="s">
        <v>159</v>
      </c>
      <c r="C35" s="11" t="s">
        <v>204</v>
      </c>
      <c r="D35" s="11"/>
      <c r="E35" s="4" t="s">
        <v>56</v>
      </c>
      <c r="F35" s="4" t="s">
        <v>54</v>
      </c>
      <c r="G35" s="11"/>
    </row>
    <row r="36" spans="1:7" ht="16.5" thickBot="1">
      <c r="A36" s="16" t="s">
        <v>70</v>
      </c>
      <c r="B36" s="11" t="s">
        <v>160</v>
      </c>
      <c r="C36" s="11" t="s">
        <v>205</v>
      </c>
      <c r="D36" s="11"/>
      <c r="E36" s="4" t="s">
        <v>60</v>
      </c>
      <c r="F36" s="4" t="s">
        <v>54</v>
      </c>
      <c r="G36" s="11"/>
    </row>
    <row r="37" spans="1:7" ht="26.25" thickBot="1">
      <c r="A37" s="18" t="s">
        <v>80</v>
      </c>
      <c r="B37" s="11" t="s">
        <v>316</v>
      </c>
      <c r="C37" s="11" t="s">
        <v>317</v>
      </c>
      <c r="D37" s="11"/>
      <c r="E37" s="145" t="s">
        <v>56</v>
      </c>
      <c r="F37" s="4" t="s">
        <v>54</v>
      </c>
      <c r="G37" s="11"/>
    </row>
    <row r="38" spans="1:7" ht="16.5" thickBot="1">
      <c r="A38" s="18" t="s">
        <v>80</v>
      </c>
      <c r="B38" s="11" t="s">
        <v>161</v>
      </c>
      <c r="C38" s="11" t="s">
        <v>206</v>
      </c>
      <c r="D38" s="11"/>
      <c r="E38" s="145" t="s">
        <v>56</v>
      </c>
      <c r="F38" s="4" t="s">
        <v>54</v>
      </c>
      <c r="G38" s="11"/>
    </row>
    <row r="39" spans="1:7" ht="16.5" thickBot="1">
      <c r="A39" s="18" t="s">
        <v>80</v>
      </c>
      <c r="B39" s="11" t="s">
        <v>318</v>
      </c>
      <c r="C39" s="11" t="s">
        <v>597</v>
      </c>
      <c r="D39" s="11"/>
      <c r="E39" s="145" t="s">
        <v>56</v>
      </c>
      <c r="F39" s="4" t="s">
        <v>54</v>
      </c>
      <c r="G39" s="11"/>
    </row>
    <row r="40" spans="1:7" ht="26.25" thickBot="1">
      <c r="A40" s="17" t="s">
        <v>72</v>
      </c>
      <c r="B40" s="11" t="s">
        <v>163</v>
      </c>
      <c r="C40" s="11" t="s">
        <v>207</v>
      </c>
      <c r="D40" s="11"/>
      <c r="E40" s="145" t="s">
        <v>56</v>
      </c>
      <c r="F40" s="4" t="s">
        <v>54</v>
      </c>
      <c r="G40" s="11"/>
    </row>
    <row r="41" spans="1:7" ht="26.25" thickBot="1">
      <c r="A41" s="17" t="s">
        <v>72</v>
      </c>
      <c r="B41" s="11" t="s">
        <v>598</v>
      </c>
      <c r="C41" s="11" t="s">
        <v>599</v>
      </c>
      <c r="D41" s="11"/>
      <c r="E41" s="145" t="s">
        <v>56</v>
      </c>
      <c r="F41" s="4" t="s">
        <v>54</v>
      </c>
      <c r="G41" s="11"/>
    </row>
    <row r="42" spans="1:7" ht="16.5" thickBot="1">
      <c r="A42" s="17" t="s">
        <v>72</v>
      </c>
      <c r="B42" s="11" t="s">
        <v>478</v>
      </c>
      <c r="C42" s="11" t="s">
        <v>600</v>
      </c>
      <c r="D42" s="11"/>
      <c r="E42" s="145" t="s">
        <v>56</v>
      </c>
      <c r="F42" s="4" t="s">
        <v>54</v>
      </c>
      <c r="G42" s="11"/>
    </row>
    <row r="43" spans="1:7" ht="26.25" thickBot="1">
      <c r="A43" s="19" t="s">
        <v>96</v>
      </c>
      <c r="B43" s="11" t="s">
        <v>165</v>
      </c>
      <c r="C43" s="11" t="s">
        <v>601</v>
      </c>
      <c r="D43" s="11"/>
      <c r="E43" s="145" t="s">
        <v>56</v>
      </c>
      <c r="F43" s="4" t="s">
        <v>54</v>
      </c>
      <c r="G43" s="11"/>
    </row>
    <row r="44" spans="1:7" ht="16.5" thickBot="1">
      <c r="A44" s="19" t="s">
        <v>96</v>
      </c>
      <c r="B44" s="11" t="s">
        <v>319</v>
      </c>
      <c r="C44" s="11" t="s">
        <v>602</v>
      </c>
      <c r="D44" s="11"/>
      <c r="E44" s="145" t="s">
        <v>56</v>
      </c>
      <c r="F44" s="4" t="s">
        <v>54</v>
      </c>
      <c r="G44" s="11"/>
    </row>
    <row r="45" spans="1:7" ht="16.5" thickBot="1">
      <c r="A45" s="20" t="s">
        <v>469</v>
      </c>
      <c r="B45" s="11" t="s">
        <v>603</v>
      </c>
      <c r="C45" s="11" t="s">
        <v>208</v>
      </c>
      <c r="D45" s="11"/>
      <c r="E45" s="145" t="s">
        <v>56</v>
      </c>
      <c r="F45" s="4" t="s">
        <v>54</v>
      </c>
      <c r="G45" s="11"/>
    </row>
    <row r="46" spans="1:7" ht="26.25" thickBot="1">
      <c r="A46" s="20" t="s">
        <v>469</v>
      </c>
      <c r="B46" s="11" t="s">
        <v>320</v>
      </c>
      <c r="C46" s="11" t="s">
        <v>604</v>
      </c>
      <c r="D46" s="11"/>
      <c r="E46" s="145" t="s">
        <v>56</v>
      </c>
      <c r="F46" s="4" t="s">
        <v>54</v>
      </c>
      <c r="G46" s="11"/>
    </row>
    <row r="47" spans="1:7" ht="14.1" customHeight="1" thickBot="1">
      <c r="A47" s="241" t="s">
        <v>605</v>
      </c>
      <c r="B47" s="243"/>
      <c r="C47" s="4" t="s">
        <v>65</v>
      </c>
      <c r="D47" s="4" t="s">
        <v>472</v>
      </c>
      <c r="E47" s="4" t="s">
        <v>66</v>
      </c>
      <c r="F47" s="4" t="s">
        <v>67</v>
      </c>
      <c r="G47" s="4" t="s">
        <v>473</v>
      </c>
    </row>
    <row r="48" spans="1:7" ht="16.5" thickBot="1">
      <c r="A48" s="16" t="s">
        <v>70</v>
      </c>
      <c r="B48" s="11" t="s">
        <v>158</v>
      </c>
      <c r="C48" s="11" t="s">
        <v>606</v>
      </c>
      <c r="D48" s="11"/>
      <c r="E48" s="4" t="s">
        <v>60</v>
      </c>
      <c r="F48" s="4" t="s">
        <v>54</v>
      </c>
      <c r="G48" s="11"/>
    </row>
    <row r="49" spans="1:7" ht="26.25" thickBot="1">
      <c r="A49" s="16" t="s">
        <v>70</v>
      </c>
      <c r="B49" s="11" t="s">
        <v>167</v>
      </c>
      <c r="C49" s="11" t="s">
        <v>209</v>
      </c>
      <c r="D49" s="11"/>
      <c r="E49" s="145" t="s">
        <v>56</v>
      </c>
      <c r="F49" s="4" t="s">
        <v>54</v>
      </c>
      <c r="G49" s="11"/>
    </row>
    <row r="50" spans="1:7" ht="16.5" thickBot="1">
      <c r="A50" s="16" t="s">
        <v>70</v>
      </c>
      <c r="B50" s="11" t="s">
        <v>174</v>
      </c>
      <c r="C50" s="11" t="s">
        <v>607</v>
      </c>
      <c r="D50" s="11"/>
      <c r="E50" s="4" t="s">
        <v>60</v>
      </c>
      <c r="F50" s="4" t="s">
        <v>54</v>
      </c>
      <c r="G50" s="11"/>
    </row>
    <row r="51" spans="1:7" ht="51.75" thickBot="1">
      <c r="A51" s="18" t="s">
        <v>80</v>
      </c>
      <c r="B51" s="11" t="s">
        <v>162</v>
      </c>
      <c r="C51" s="11" t="s">
        <v>611</v>
      </c>
      <c r="D51" s="11"/>
      <c r="E51" s="145" t="s">
        <v>56</v>
      </c>
      <c r="F51" s="4" t="s">
        <v>54</v>
      </c>
      <c r="G51" s="11"/>
    </row>
    <row r="52" spans="1:7" ht="51.75" thickBot="1">
      <c r="A52" s="18" t="s">
        <v>80</v>
      </c>
      <c r="B52" s="11" t="s">
        <v>168</v>
      </c>
      <c r="C52" s="11" t="s">
        <v>608</v>
      </c>
      <c r="D52" s="11"/>
      <c r="E52" s="145" t="s">
        <v>56</v>
      </c>
      <c r="F52" s="4" t="s">
        <v>54</v>
      </c>
      <c r="G52" s="11"/>
    </row>
    <row r="53" spans="1:7" ht="26.25" thickBot="1">
      <c r="A53" s="18" t="s">
        <v>80</v>
      </c>
      <c r="B53" s="11" t="s">
        <v>609</v>
      </c>
      <c r="C53" s="11" t="s">
        <v>610</v>
      </c>
      <c r="D53" s="11"/>
      <c r="E53" s="145" t="s">
        <v>56</v>
      </c>
      <c r="F53" s="4" t="s">
        <v>54</v>
      </c>
      <c r="G53" s="11"/>
    </row>
    <row r="54" spans="1:7" ht="26.25" thickBot="1">
      <c r="A54" s="17" t="s">
        <v>72</v>
      </c>
      <c r="B54" s="11" t="s">
        <v>164</v>
      </c>
      <c r="C54" s="11" t="s">
        <v>612</v>
      </c>
      <c r="D54" s="11"/>
      <c r="E54" s="145" t="s">
        <v>56</v>
      </c>
      <c r="F54" s="4" t="s">
        <v>54</v>
      </c>
      <c r="G54" s="11"/>
    </row>
    <row r="55" spans="1:7" ht="26.25" thickBot="1">
      <c r="A55" s="30" t="s">
        <v>72</v>
      </c>
      <c r="B55" s="11" t="s">
        <v>169</v>
      </c>
      <c r="C55" s="11" t="s">
        <v>613</v>
      </c>
      <c r="D55" s="11"/>
      <c r="E55" s="145" t="s">
        <v>56</v>
      </c>
      <c r="F55" s="4" t="s">
        <v>54</v>
      </c>
      <c r="G55" s="11"/>
    </row>
    <row r="56" spans="1:7" ht="26.25" thickBot="1">
      <c r="A56" s="31" t="s">
        <v>96</v>
      </c>
      <c r="B56" s="11" t="s">
        <v>616</v>
      </c>
      <c r="C56" s="11" t="s">
        <v>617</v>
      </c>
      <c r="D56" s="11"/>
      <c r="E56" s="145" t="s">
        <v>56</v>
      </c>
      <c r="F56" s="4" t="s">
        <v>54</v>
      </c>
      <c r="G56" s="11"/>
    </row>
    <row r="57" spans="1:7" ht="26.25" thickBot="1">
      <c r="A57" s="20" t="s">
        <v>469</v>
      </c>
      <c r="B57" s="11" t="s">
        <v>614</v>
      </c>
      <c r="C57" s="11" t="s">
        <v>615</v>
      </c>
      <c r="D57" s="11"/>
      <c r="E57" s="145" t="s">
        <v>56</v>
      </c>
      <c r="F57" s="4" t="s">
        <v>54</v>
      </c>
      <c r="G57" s="11"/>
    </row>
    <row r="58" spans="1:7" ht="14.1" customHeight="1" thickBot="1">
      <c r="A58" s="241" t="s">
        <v>530</v>
      </c>
      <c r="B58" s="243"/>
      <c r="C58" s="4" t="s">
        <v>65</v>
      </c>
      <c r="D58" s="4" t="s">
        <v>472</v>
      </c>
      <c r="E58" s="4" t="s">
        <v>66</v>
      </c>
      <c r="F58" s="4" t="s">
        <v>67</v>
      </c>
      <c r="G58" s="4" t="s">
        <v>473</v>
      </c>
    </row>
    <row r="59" spans="1:7" ht="16.5" thickBot="1">
      <c r="A59" s="16" t="s">
        <v>70</v>
      </c>
      <c r="B59" s="11" t="s">
        <v>508</v>
      </c>
      <c r="C59" s="11" t="s">
        <v>514</v>
      </c>
      <c r="D59" s="11"/>
      <c r="E59" s="4" t="s">
        <v>60</v>
      </c>
      <c r="F59" s="4" t="s">
        <v>54</v>
      </c>
      <c r="G59" s="11"/>
    </row>
    <row r="60" spans="1:7" ht="26.25" thickBot="1">
      <c r="A60" s="16" t="s">
        <v>70</v>
      </c>
      <c r="B60" s="11" t="s">
        <v>529</v>
      </c>
      <c r="C60" s="11" t="s">
        <v>532</v>
      </c>
      <c r="D60" s="11"/>
      <c r="E60" s="4" t="s">
        <v>60</v>
      </c>
      <c r="F60" s="4" t="s">
        <v>54</v>
      </c>
      <c r="G60" s="11"/>
    </row>
    <row r="61" spans="1:7" ht="16.5" thickBot="1">
      <c r="A61" s="29" t="s">
        <v>80</v>
      </c>
      <c r="B61" s="11" t="s">
        <v>509</v>
      </c>
      <c r="C61" s="11" t="s">
        <v>515</v>
      </c>
      <c r="D61" s="11"/>
      <c r="E61" s="145" t="s">
        <v>56</v>
      </c>
      <c r="F61" s="4" t="s">
        <v>54</v>
      </c>
      <c r="G61" s="11"/>
    </row>
    <row r="62" spans="1:7" ht="26.25" thickBot="1">
      <c r="A62" s="29" t="s">
        <v>80</v>
      </c>
      <c r="B62" s="11" t="s">
        <v>531</v>
      </c>
      <c r="C62" s="11" t="s">
        <v>533</v>
      </c>
      <c r="D62" s="11"/>
      <c r="E62" s="145" t="s">
        <v>56</v>
      </c>
      <c r="F62" s="4" t="s">
        <v>54</v>
      </c>
      <c r="G62" s="11"/>
    </row>
    <row r="63" spans="1:7" ht="16.5" thickBot="1">
      <c r="A63" s="30" t="s">
        <v>72</v>
      </c>
      <c r="B63" s="11" t="s">
        <v>513</v>
      </c>
      <c r="C63" s="11" t="s">
        <v>516</v>
      </c>
      <c r="D63" s="11"/>
      <c r="E63" s="145" t="s">
        <v>56</v>
      </c>
      <c r="F63" s="4" t="s">
        <v>54</v>
      </c>
      <c r="G63" s="11"/>
    </row>
    <row r="64" spans="1:7" ht="16.5" thickBot="1">
      <c r="A64" s="30" t="s">
        <v>72</v>
      </c>
      <c r="B64" s="11" t="s">
        <v>534</v>
      </c>
      <c r="C64" s="11" t="s">
        <v>535</v>
      </c>
      <c r="D64" s="11"/>
      <c r="E64" s="145" t="s">
        <v>56</v>
      </c>
      <c r="F64" s="4" t="s">
        <v>54</v>
      </c>
      <c r="G64" s="11"/>
    </row>
    <row r="65" spans="1:7" ht="26.25" thickBot="1">
      <c r="A65" s="30" t="s">
        <v>72</v>
      </c>
      <c r="B65" s="11" t="s">
        <v>510</v>
      </c>
      <c r="C65" s="11" t="s">
        <v>542</v>
      </c>
      <c r="D65" s="11"/>
      <c r="E65" s="145" t="s">
        <v>56</v>
      </c>
      <c r="F65" s="4" t="s">
        <v>54</v>
      </c>
      <c r="G65" s="11"/>
    </row>
    <row r="66" spans="1:7" ht="26.25" thickBot="1">
      <c r="A66" s="30" t="s">
        <v>72</v>
      </c>
      <c r="B66" s="11" t="s">
        <v>511</v>
      </c>
      <c r="C66" s="11" t="s">
        <v>543</v>
      </c>
      <c r="D66" s="11"/>
      <c r="E66" s="145" t="s">
        <v>56</v>
      </c>
      <c r="F66" s="4" t="s">
        <v>54</v>
      </c>
      <c r="G66" s="11"/>
    </row>
    <row r="67" spans="1:7" ht="16.5" thickBot="1">
      <c r="A67" s="30" t="s">
        <v>72</v>
      </c>
      <c r="B67" s="11" t="s">
        <v>512</v>
      </c>
      <c r="C67" s="11" t="s">
        <v>544</v>
      </c>
      <c r="D67" s="11"/>
      <c r="E67" s="145" t="s">
        <v>56</v>
      </c>
      <c r="F67" s="4" t="s">
        <v>54</v>
      </c>
      <c r="G67" s="11"/>
    </row>
    <row r="68" spans="1:7" ht="16.5" thickBot="1">
      <c r="A68" s="31" t="s">
        <v>96</v>
      </c>
      <c r="B68" s="11" t="s">
        <v>536</v>
      </c>
      <c r="C68" s="11" t="s">
        <v>537</v>
      </c>
      <c r="D68" s="11"/>
      <c r="E68" s="145" t="s">
        <v>56</v>
      </c>
      <c r="F68" s="4" t="s">
        <v>54</v>
      </c>
      <c r="G68" s="11"/>
    </row>
    <row r="69" spans="1:7" ht="26.25" thickBot="1">
      <c r="A69" s="31" t="s">
        <v>96</v>
      </c>
      <c r="B69" s="11" t="s">
        <v>517</v>
      </c>
      <c r="C69" s="11" t="s">
        <v>520</v>
      </c>
      <c r="D69" s="11"/>
      <c r="E69" s="145" t="s">
        <v>56</v>
      </c>
      <c r="F69" s="4" t="s">
        <v>54</v>
      </c>
      <c r="G69" s="11"/>
    </row>
    <row r="70" spans="1:7" ht="16.5" thickBot="1">
      <c r="A70" s="31" t="s">
        <v>96</v>
      </c>
      <c r="B70" s="11" t="s">
        <v>562</v>
      </c>
      <c r="C70" s="11" t="s">
        <v>566</v>
      </c>
      <c r="D70" s="11"/>
      <c r="E70" s="145" t="s">
        <v>56</v>
      </c>
      <c r="F70" s="4" t="s">
        <v>54</v>
      </c>
      <c r="G70" s="11"/>
    </row>
    <row r="71" spans="1:7" ht="26.25" thickBot="1">
      <c r="A71" s="31" t="s">
        <v>96</v>
      </c>
      <c r="B71" s="11" t="s">
        <v>518</v>
      </c>
      <c r="C71" s="11" t="s">
        <v>521</v>
      </c>
      <c r="D71" s="11"/>
      <c r="E71" s="145" t="s">
        <v>56</v>
      </c>
      <c r="F71" s="4" t="s">
        <v>54</v>
      </c>
      <c r="G71" s="11"/>
    </row>
    <row r="72" spans="1:7" ht="16.5" thickBot="1">
      <c r="A72" s="31" t="s">
        <v>96</v>
      </c>
      <c r="B72" s="11" t="s">
        <v>563</v>
      </c>
      <c r="C72" s="11" t="s">
        <v>565</v>
      </c>
      <c r="D72" s="11"/>
      <c r="E72" s="145" t="s">
        <v>56</v>
      </c>
      <c r="F72" s="4" t="s">
        <v>54</v>
      </c>
      <c r="G72" s="11"/>
    </row>
    <row r="73" spans="1:7" ht="26.25" thickBot="1">
      <c r="A73" s="31" t="s">
        <v>96</v>
      </c>
      <c r="B73" s="11" t="s">
        <v>519</v>
      </c>
      <c r="C73" s="11" t="s">
        <v>522</v>
      </c>
      <c r="D73" s="11"/>
      <c r="E73" s="145" t="s">
        <v>56</v>
      </c>
      <c r="F73" s="4" t="s">
        <v>54</v>
      </c>
      <c r="G73" s="11"/>
    </row>
    <row r="74" spans="1:7" ht="16.5" thickBot="1">
      <c r="A74" s="31" t="s">
        <v>96</v>
      </c>
      <c r="B74" s="11" t="s">
        <v>564</v>
      </c>
      <c r="C74" s="11" t="s">
        <v>567</v>
      </c>
      <c r="D74" s="11"/>
      <c r="E74" s="145" t="s">
        <v>56</v>
      </c>
      <c r="F74" s="4" t="s">
        <v>54</v>
      </c>
      <c r="G74" s="11"/>
    </row>
    <row r="75" spans="1:7" ht="14.1" customHeight="1" thickBot="1">
      <c r="A75" s="32" t="s">
        <v>469</v>
      </c>
      <c r="B75" s="11" t="s">
        <v>538</v>
      </c>
      <c r="C75" s="11" t="s">
        <v>539</v>
      </c>
      <c r="D75" s="11"/>
      <c r="E75" s="145" t="s">
        <v>56</v>
      </c>
      <c r="F75" s="4" t="s">
        <v>54</v>
      </c>
      <c r="G75" s="11"/>
    </row>
    <row r="76" spans="1:7" ht="16.5" thickBot="1">
      <c r="A76" s="32" t="s">
        <v>469</v>
      </c>
      <c r="B76" s="11" t="s">
        <v>523</v>
      </c>
      <c r="C76" s="11" t="s">
        <v>526</v>
      </c>
      <c r="D76" s="11"/>
      <c r="E76" s="145" t="s">
        <v>56</v>
      </c>
      <c r="F76" s="4" t="s">
        <v>54</v>
      </c>
      <c r="G76" s="11"/>
    </row>
    <row r="77" spans="1:7" ht="16.5" thickBot="1">
      <c r="A77" s="32" t="s">
        <v>469</v>
      </c>
      <c r="B77" s="11" t="s">
        <v>524</v>
      </c>
      <c r="C77" s="11" t="s">
        <v>527</v>
      </c>
      <c r="D77" s="11"/>
      <c r="E77" s="145" t="s">
        <v>56</v>
      </c>
      <c r="F77" s="4" t="s">
        <v>54</v>
      </c>
      <c r="G77" s="11"/>
    </row>
    <row r="78" spans="1:7" ht="16.5" thickBot="1">
      <c r="A78" s="32" t="s">
        <v>469</v>
      </c>
      <c r="B78" s="11" t="s">
        <v>525</v>
      </c>
      <c r="C78" s="11" t="s">
        <v>528</v>
      </c>
      <c r="D78" s="11"/>
      <c r="E78" s="145" t="s">
        <v>56</v>
      </c>
      <c r="F78" s="4" t="s">
        <v>54</v>
      </c>
      <c r="G78" s="11"/>
    </row>
    <row r="79" spans="1:7" ht="16.5" thickBot="1">
      <c r="A79" s="32" t="s">
        <v>469</v>
      </c>
      <c r="B79" s="11" t="s">
        <v>540</v>
      </c>
      <c r="C79" s="11" t="s">
        <v>541</v>
      </c>
      <c r="D79" s="11"/>
      <c r="E79" s="145" t="s">
        <v>56</v>
      </c>
      <c r="F79" s="4" t="s">
        <v>54</v>
      </c>
      <c r="G79" s="11"/>
    </row>
    <row r="80" spans="1:7" ht="14.1" customHeight="1" thickBot="1">
      <c r="A80" s="241" t="s">
        <v>545</v>
      </c>
      <c r="B80" s="243"/>
      <c r="C80" s="4" t="s">
        <v>65</v>
      </c>
      <c r="D80" s="4" t="s">
        <v>472</v>
      </c>
      <c r="E80" s="4" t="s">
        <v>66</v>
      </c>
      <c r="F80" s="4" t="s">
        <v>67</v>
      </c>
      <c r="G80" s="4" t="s">
        <v>473</v>
      </c>
    </row>
    <row r="81" spans="1:7" ht="16.5" thickBot="1">
      <c r="A81" s="16" t="s">
        <v>70</v>
      </c>
      <c r="B81" s="11" t="s">
        <v>166</v>
      </c>
      <c r="C81" s="11" t="s">
        <v>464</v>
      </c>
      <c r="D81" s="11"/>
      <c r="E81" s="4" t="s">
        <v>60</v>
      </c>
      <c r="F81" s="4" t="s">
        <v>54</v>
      </c>
      <c r="G81" s="11"/>
    </row>
    <row r="82" spans="1:7" ht="26.25" thickBot="1">
      <c r="A82" s="16" t="s">
        <v>70</v>
      </c>
      <c r="B82" s="11" t="s">
        <v>171</v>
      </c>
      <c r="C82" s="11" t="s">
        <v>546</v>
      </c>
      <c r="D82" s="11"/>
      <c r="E82" s="145" t="s">
        <v>56</v>
      </c>
      <c r="F82" s="4" t="s">
        <v>54</v>
      </c>
      <c r="G82" s="11"/>
    </row>
    <row r="83" spans="1:7" ht="16.5" thickBot="1">
      <c r="A83" s="29" t="s">
        <v>80</v>
      </c>
      <c r="B83" s="11" t="s">
        <v>550</v>
      </c>
      <c r="C83" s="11" t="s">
        <v>551</v>
      </c>
      <c r="D83" s="11"/>
      <c r="E83" s="145" t="s">
        <v>56</v>
      </c>
      <c r="F83" s="4" t="s">
        <v>54</v>
      </c>
      <c r="G83" s="11"/>
    </row>
    <row r="84" spans="1:7" ht="16.5" thickBot="1">
      <c r="A84" s="29" t="s">
        <v>80</v>
      </c>
      <c r="B84" s="11" t="s">
        <v>553</v>
      </c>
      <c r="C84" s="11" t="s">
        <v>552</v>
      </c>
      <c r="D84" s="11"/>
      <c r="E84" s="145" t="s">
        <v>56</v>
      </c>
      <c r="F84" s="4" t="s">
        <v>54</v>
      </c>
      <c r="G84" s="11"/>
    </row>
    <row r="85" spans="1:7" ht="64.5" thickBot="1">
      <c r="A85" s="29" t="s">
        <v>80</v>
      </c>
      <c r="B85" s="11" t="s">
        <v>463</v>
      </c>
      <c r="C85" s="11" t="s">
        <v>547</v>
      </c>
      <c r="D85" s="11"/>
      <c r="E85" s="145" t="s">
        <v>56</v>
      </c>
      <c r="F85" s="4" t="s">
        <v>54</v>
      </c>
      <c r="G85" s="11"/>
    </row>
    <row r="86" spans="1:7" ht="77.25" thickBot="1">
      <c r="A86" s="29" t="s">
        <v>80</v>
      </c>
      <c r="B86" s="11" t="s">
        <v>462</v>
      </c>
      <c r="C86" s="11" t="s">
        <v>548</v>
      </c>
      <c r="D86" s="11"/>
      <c r="E86" s="145" t="s">
        <v>56</v>
      </c>
      <c r="F86" s="4" t="s">
        <v>54</v>
      </c>
      <c r="G86" s="11"/>
    </row>
    <row r="87" spans="1:7" ht="102.75" thickBot="1">
      <c r="A87" s="30" t="s">
        <v>72</v>
      </c>
      <c r="B87" s="11" t="s">
        <v>461</v>
      </c>
      <c r="C87" s="11" t="s">
        <v>549</v>
      </c>
      <c r="D87" s="11"/>
      <c r="E87" s="145" t="s">
        <v>56</v>
      </c>
      <c r="F87" s="4" t="s">
        <v>54</v>
      </c>
      <c r="G87" s="11"/>
    </row>
    <row r="88" spans="1:7" ht="26.25" thickBot="1">
      <c r="A88" s="30" t="s">
        <v>72</v>
      </c>
      <c r="B88" s="11" t="s">
        <v>554</v>
      </c>
      <c r="C88" s="11" t="s">
        <v>555</v>
      </c>
      <c r="D88" s="11"/>
      <c r="E88" s="145" t="s">
        <v>56</v>
      </c>
      <c r="F88" s="4" t="s">
        <v>54</v>
      </c>
      <c r="G88" s="11"/>
    </row>
    <row r="89" spans="1:7" ht="16.5" thickBot="1">
      <c r="A89" s="31" t="s">
        <v>96</v>
      </c>
      <c r="B89" s="11" t="s">
        <v>172</v>
      </c>
      <c r="C89" s="11" t="s">
        <v>210</v>
      </c>
      <c r="D89" s="11"/>
      <c r="E89" s="145" t="s">
        <v>56</v>
      </c>
      <c r="F89" s="4" t="s">
        <v>54</v>
      </c>
      <c r="G89" s="11"/>
    </row>
    <row r="90" spans="1:7" ht="26.25" thickBot="1">
      <c r="A90" s="31" t="s">
        <v>96</v>
      </c>
      <c r="B90" s="11" t="s">
        <v>556</v>
      </c>
      <c r="C90" s="11" t="s">
        <v>557</v>
      </c>
      <c r="D90" s="11"/>
      <c r="E90" s="145" t="s">
        <v>56</v>
      </c>
      <c r="F90" s="4" t="s">
        <v>54</v>
      </c>
      <c r="G90" s="11"/>
    </row>
    <row r="91" spans="1:7" ht="26.25" thickBot="1">
      <c r="A91" s="31" t="s">
        <v>96</v>
      </c>
      <c r="B91" s="11" t="s">
        <v>170</v>
      </c>
      <c r="C91" s="11" t="s">
        <v>465</v>
      </c>
      <c r="D91" s="11"/>
      <c r="E91" s="145" t="s">
        <v>56</v>
      </c>
      <c r="F91" s="4" t="s">
        <v>54</v>
      </c>
      <c r="G91" s="11"/>
    </row>
    <row r="92" spans="1:7" ht="16.5" thickBot="1">
      <c r="A92" s="32" t="s">
        <v>469</v>
      </c>
      <c r="B92" s="11" t="s">
        <v>173</v>
      </c>
      <c r="C92" s="11" t="s">
        <v>211</v>
      </c>
      <c r="D92" s="11"/>
      <c r="E92" s="145" t="s">
        <v>56</v>
      </c>
      <c r="F92" s="4" t="s">
        <v>54</v>
      </c>
      <c r="G92" s="11"/>
    </row>
    <row r="93" spans="1:7" ht="26.25" thickBot="1">
      <c r="A93" s="32" t="s">
        <v>469</v>
      </c>
      <c r="B93" s="11" t="s">
        <v>558</v>
      </c>
      <c r="C93" s="11" t="s">
        <v>559</v>
      </c>
      <c r="D93" s="11"/>
      <c r="E93" s="145" t="s">
        <v>56</v>
      </c>
      <c r="F93" s="4" t="s">
        <v>54</v>
      </c>
      <c r="G93" s="11"/>
    </row>
    <row r="94" spans="1:7" ht="14.1" customHeight="1" thickBot="1">
      <c r="A94" s="32" t="s">
        <v>469</v>
      </c>
      <c r="B94" s="11" t="s">
        <v>568</v>
      </c>
      <c r="C94" s="11" t="s">
        <v>466</v>
      </c>
      <c r="D94" s="11"/>
      <c r="E94" s="145" t="s">
        <v>56</v>
      </c>
      <c r="F94" s="4" t="s">
        <v>54</v>
      </c>
      <c r="G94" s="11"/>
    </row>
    <row r="95" spans="1:7" ht="14.1" customHeight="1" thickBot="1">
      <c r="A95" s="32" t="s">
        <v>469</v>
      </c>
      <c r="B95" s="11" t="s">
        <v>560</v>
      </c>
      <c r="C95" s="11" t="s">
        <v>561</v>
      </c>
      <c r="D95" s="11"/>
      <c r="E95" s="145" t="s">
        <v>56</v>
      </c>
      <c r="F95" s="4" t="s">
        <v>54</v>
      </c>
      <c r="G95" s="11"/>
    </row>
    <row r="96" spans="1:7" ht="14.1" customHeight="1" thickBot="1">
      <c r="A96" s="241" t="s">
        <v>569</v>
      </c>
      <c r="B96" s="243"/>
      <c r="C96" s="4" t="s">
        <v>65</v>
      </c>
      <c r="D96" s="4" t="s">
        <v>472</v>
      </c>
      <c r="E96" s="4" t="s">
        <v>66</v>
      </c>
      <c r="F96" s="4" t="s">
        <v>67</v>
      </c>
      <c r="G96" s="4" t="s">
        <v>473</v>
      </c>
    </row>
    <row r="97" spans="1:7" ht="16.5" thickBot="1">
      <c r="A97" s="16" t="s">
        <v>70</v>
      </c>
      <c r="B97" s="11" t="s">
        <v>175</v>
      </c>
      <c r="C97" s="11" t="s">
        <v>212</v>
      </c>
      <c r="D97" s="11"/>
      <c r="E97" s="145" t="s">
        <v>56</v>
      </c>
      <c r="F97" s="4" t="s">
        <v>54</v>
      </c>
      <c r="G97" s="11"/>
    </row>
    <row r="98" spans="1:7" ht="16.5" thickBot="1">
      <c r="A98" s="16" t="s">
        <v>70</v>
      </c>
      <c r="B98" s="11" t="s">
        <v>571</v>
      </c>
      <c r="C98" s="11" t="s">
        <v>572</v>
      </c>
      <c r="D98" s="11"/>
      <c r="E98" s="145" t="s">
        <v>56</v>
      </c>
      <c r="F98" s="4" t="s">
        <v>54</v>
      </c>
      <c r="G98" s="11"/>
    </row>
    <row r="99" spans="1:7" ht="16.5" thickBot="1">
      <c r="A99" s="29" t="s">
        <v>80</v>
      </c>
      <c r="B99" s="11" t="s">
        <v>570</v>
      </c>
      <c r="C99" s="11" t="s">
        <v>573</v>
      </c>
      <c r="D99" s="11"/>
      <c r="E99" s="145" t="s">
        <v>56</v>
      </c>
      <c r="F99" s="4" t="s">
        <v>54</v>
      </c>
      <c r="G99" s="11"/>
    </row>
    <row r="100" spans="1:7" ht="16.5" thickBot="1">
      <c r="A100" s="29" t="s">
        <v>80</v>
      </c>
      <c r="B100" s="11" t="s">
        <v>574</v>
      </c>
      <c r="C100" s="11" t="s">
        <v>575</v>
      </c>
      <c r="D100" s="11"/>
      <c r="E100" s="145" t="s">
        <v>56</v>
      </c>
      <c r="F100" s="4" t="s">
        <v>54</v>
      </c>
      <c r="G100" s="11"/>
    </row>
    <row r="101" spans="1:7" ht="26.25" thickBot="1">
      <c r="A101" s="30" t="s">
        <v>72</v>
      </c>
      <c r="B101" s="11" t="s">
        <v>176</v>
      </c>
      <c r="C101" s="11" t="s">
        <v>576</v>
      </c>
      <c r="D101" s="11"/>
      <c r="E101" s="145" t="s">
        <v>56</v>
      </c>
      <c r="F101" s="4" t="s">
        <v>54</v>
      </c>
      <c r="G101" s="11"/>
    </row>
    <row r="102" spans="1:7" ht="26.25" thickBot="1">
      <c r="A102" s="31" t="s">
        <v>96</v>
      </c>
      <c r="B102" s="11" t="s">
        <v>177</v>
      </c>
      <c r="C102" s="11" t="s">
        <v>213</v>
      </c>
      <c r="D102" s="11"/>
      <c r="E102" s="145" t="s">
        <v>56</v>
      </c>
      <c r="F102" s="4" t="s">
        <v>54</v>
      </c>
      <c r="G102" s="11"/>
    </row>
    <row r="103" spans="1:7" ht="26.25" thickBot="1">
      <c r="A103" s="31" t="s">
        <v>96</v>
      </c>
      <c r="B103" s="11" t="s">
        <v>178</v>
      </c>
      <c r="C103" s="11" t="s">
        <v>577</v>
      </c>
      <c r="D103" s="11"/>
      <c r="E103" s="145" t="s">
        <v>56</v>
      </c>
      <c r="F103" s="4" t="s">
        <v>54</v>
      </c>
      <c r="G103" s="11"/>
    </row>
    <row r="104" spans="1:7" ht="26.25" thickBot="1">
      <c r="A104" s="32" t="s">
        <v>469</v>
      </c>
      <c r="B104" s="11" t="s">
        <v>179</v>
      </c>
      <c r="C104" s="11" t="s">
        <v>580</v>
      </c>
      <c r="D104" s="11"/>
      <c r="E104" s="145" t="s">
        <v>56</v>
      </c>
      <c r="F104" s="4" t="s">
        <v>54</v>
      </c>
      <c r="G104" s="11"/>
    </row>
    <row r="105" spans="1:7" ht="26.25" thickBot="1">
      <c r="A105" s="32" t="s">
        <v>469</v>
      </c>
      <c r="B105" s="11" t="s">
        <v>579</v>
      </c>
      <c r="C105" s="11" t="s">
        <v>578</v>
      </c>
      <c r="D105" s="11"/>
      <c r="E105" s="145" t="s">
        <v>56</v>
      </c>
      <c r="F105" s="4" t="s">
        <v>54</v>
      </c>
      <c r="G105" s="11"/>
    </row>
    <row r="106" spans="1:7" ht="14.1" customHeight="1" thickBot="1">
      <c r="A106" s="241" t="s">
        <v>581</v>
      </c>
      <c r="B106" s="243"/>
      <c r="C106" s="21" t="s">
        <v>443</v>
      </c>
      <c r="D106" s="4" t="s">
        <v>472</v>
      </c>
      <c r="E106" s="4" t="s">
        <v>66</v>
      </c>
      <c r="F106" s="4" t="s">
        <v>67</v>
      </c>
      <c r="G106" s="4" t="s">
        <v>473</v>
      </c>
    </row>
    <row r="107" spans="1:7" ht="26.25" thickBot="1">
      <c r="A107" s="28" t="s">
        <v>68</v>
      </c>
      <c r="B107" s="11" t="s">
        <v>486</v>
      </c>
      <c r="C107" s="11" t="s">
        <v>582</v>
      </c>
      <c r="D107" s="11"/>
      <c r="E107" s="4" t="s">
        <v>60</v>
      </c>
      <c r="F107" s="4" t="s">
        <v>54</v>
      </c>
      <c r="G107" s="11"/>
    </row>
    <row r="108" spans="1:7" ht="26.25" thickBot="1">
      <c r="A108" s="16" t="s">
        <v>70</v>
      </c>
      <c r="B108" s="11" t="s">
        <v>180</v>
      </c>
      <c r="C108" s="11" t="s">
        <v>485</v>
      </c>
      <c r="D108" s="11"/>
      <c r="E108" s="145" t="s">
        <v>56</v>
      </c>
      <c r="F108" s="4" t="s">
        <v>54</v>
      </c>
      <c r="G108" s="11"/>
    </row>
    <row r="109" spans="1:7" ht="26.25" thickBot="1">
      <c r="A109" s="29" t="s">
        <v>80</v>
      </c>
      <c r="B109" s="11" t="s">
        <v>181</v>
      </c>
      <c r="C109" s="11" t="s">
        <v>583</v>
      </c>
      <c r="D109" s="11"/>
      <c r="E109" s="145" t="s">
        <v>56</v>
      </c>
      <c r="F109" s="4" t="s">
        <v>54</v>
      </c>
      <c r="G109" s="11"/>
    </row>
    <row r="110" spans="1:7" ht="26.25" thickBot="1">
      <c r="A110" s="29" t="s">
        <v>80</v>
      </c>
      <c r="B110" s="11" t="s">
        <v>459</v>
      </c>
      <c r="C110" s="11" t="s">
        <v>460</v>
      </c>
      <c r="D110" s="11"/>
      <c r="E110" s="145" t="s">
        <v>56</v>
      </c>
      <c r="F110" s="4" t="s">
        <v>54</v>
      </c>
      <c r="G110" s="11"/>
    </row>
    <row r="111" spans="1:7" ht="26.25" thickBot="1">
      <c r="A111" s="29" t="s">
        <v>80</v>
      </c>
      <c r="B111" s="11" t="s">
        <v>429</v>
      </c>
      <c r="C111" s="11" t="s">
        <v>430</v>
      </c>
      <c r="D111" s="11"/>
      <c r="E111" s="145" t="s">
        <v>56</v>
      </c>
      <c r="F111" s="4" t="s">
        <v>54</v>
      </c>
      <c r="G111" s="11"/>
    </row>
    <row r="112" spans="1:7" ht="26.25" thickBot="1">
      <c r="A112" s="54" t="s">
        <v>72</v>
      </c>
      <c r="B112" s="11" t="s">
        <v>455</v>
      </c>
      <c r="C112" s="11" t="s">
        <v>456</v>
      </c>
      <c r="D112" s="11"/>
      <c r="E112" s="145" t="s">
        <v>56</v>
      </c>
      <c r="F112" s="4" t="s">
        <v>54</v>
      </c>
      <c r="G112" s="11"/>
    </row>
    <row r="113" spans="1:7" ht="16.5" thickBot="1">
      <c r="A113" s="55" t="s">
        <v>72</v>
      </c>
      <c r="B113" s="11" t="s">
        <v>457</v>
      </c>
      <c r="C113" s="11" t="s">
        <v>458</v>
      </c>
      <c r="D113" s="11"/>
      <c r="E113" s="145" t="s">
        <v>56</v>
      </c>
      <c r="F113" s="4" t="s">
        <v>54</v>
      </c>
      <c r="G113" s="11"/>
    </row>
    <row r="114" spans="1:7" ht="26.25" thickBot="1">
      <c r="A114" s="56" t="s">
        <v>96</v>
      </c>
      <c r="B114" s="11" t="s">
        <v>182</v>
      </c>
      <c r="C114" s="11" t="s">
        <v>214</v>
      </c>
      <c r="D114" s="11"/>
      <c r="E114" s="145" t="s">
        <v>56</v>
      </c>
      <c r="F114" s="4" t="s">
        <v>54</v>
      </c>
      <c r="G114" s="11"/>
    </row>
    <row r="115" spans="1:7" ht="26.25" thickBot="1">
      <c r="A115" s="56" t="s">
        <v>96</v>
      </c>
      <c r="B115" s="11" t="s">
        <v>183</v>
      </c>
      <c r="C115" s="11" t="s">
        <v>584</v>
      </c>
      <c r="D115" s="11"/>
      <c r="E115" s="145" t="s">
        <v>56</v>
      </c>
      <c r="F115" s="4" t="s">
        <v>54</v>
      </c>
      <c r="G115" s="11"/>
    </row>
    <row r="116" spans="1:7" ht="26.25" thickBot="1">
      <c r="A116" s="56" t="s">
        <v>96</v>
      </c>
      <c r="B116" s="11" t="s">
        <v>184</v>
      </c>
      <c r="C116" s="11" t="s">
        <v>215</v>
      </c>
      <c r="D116" s="11"/>
      <c r="E116" s="145" t="s">
        <v>56</v>
      </c>
      <c r="F116" s="4" t="s">
        <v>54</v>
      </c>
      <c r="G116" s="11"/>
    </row>
    <row r="117" spans="1:7" ht="16.5" thickBot="1">
      <c r="A117" s="56" t="s">
        <v>96</v>
      </c>
      <c r="B117" s="11" t="s">
        <v>452</v>
      </c>
      <c r="C117" s="11" t="s">
        <v>451</v>
      </c>
      <c r="D117" s="11"/>
      <c r="E117" s="145" t="s">
        <v>56</v>
      </c>
      <c r="F117" s="4" t="s">
        <v>54</v>
      </c>
      <c r="G117" s="11"/>
    </row>
    <row r="118" spans="1:7" ht="16.5" thickBot="1">
      <c r="A118" s="56" t="s">
        <v>96</v>
      </c>
      <c r="B118" s="11" t="s">
        <v>431</v>
      </c>
      <c r="C118" s="11" t="s">
        <v>432</v>
      </c>
      <c r="D118" s="11"/>
      <c r="E118" s="145" t="s">
        <v>56</v>
      </c>
      <c r="F118" s="4" t="s">
        <v>54</v>
      </c>
      <c r="G118" s="11"/>
    </row>
    <row r="119" spans="1:7" ht="26.25" thickBot="1">
      <c r="A119" s="32" t="s">
        <v>469</v>
      </c>
      <c r="B119" s="11" t="s">
        <v>185</v>
      </c>
      <c r="C119" s="11" t="s">
        <v>442</v>
      </c>
      <c r="D119" s="11"/>
      <c r="E119" s="145" t="s">
        <v>56</v>
      </c>
      <c r="F119" s="4" t="s">
        <v>54</v>
      </c>
      <c r="G119" s="11"/>
    </row>
    <row r="120" spans="1:7" ht="26.25" thickBot="1">
      <c r="A120" s="32" t="s">
        <v>469</v>
      </c>
      <c r="B120" s="11" t="s">
        <v>186</v>
      </c>
      <c r="C120" s="11" t="s">
        <v>216</v>
      </c>
      <c r="D120" s="11"/>
      <c r="E120" s="145" t="s">
        <v>56</v>
      </c>
      <c r="F120" s="4" t="s">
        <v>54</v>
      </c>
      <c r="G120" s="11"/>
    </row>
    <row r="121" spans="1:7" ht="26.25" thickBot="1">
      <c r="A121" s="32" t="s">
        <v>469</v>
      </c>
      <c r="B121" s="11" t="s">
        <v>187</v>
      </c>
      <c r="C121" s="11" t="s">
        <v>217</v>
      </c>
      <c r="D121" s="11"/>
      <c r="E121" s="145" t="s">
        <v>56</v>
      </c>
      <c r="F121" s="4" t="s">
        <v>54</v>
      </c>
      <c r="G121" s="11"/>
    </row>
    <row r="122" spans="1:7" ht="16.5" thickBot="1">
      <c r="A122" s="32" t="s">
        <v>469</v>
      </c>
      <c r="B122" s="11" t="s">
        <v>453</v>
      </c>
      <c r="C122" s="11" t="s">
        <v>454</v>
      </c>
      <c r="D122" s="11"/>
      <c r="E122" s="145" t="s">
        <v>56</v>
      </c>
      <c r="F122" s="4" t="s">
        <v>54</v>
      </c>
      <c r="G122" s="11"/>
    </row>
    <row r="123" spans="1:7" ht="16.5" thickBot="1">
      <c r="A123" s="32" t="s">
        <v>469</v>
      </c>
      <c r="B123" s="11" t="s">
        <v>433</v>
      </c>
      <c r="C123" s="11" t="s">
        <v>434</v>
      </c>
      <c r="D123" s="11"/>
      <c r="E123" s="145" t="s">
        <v>56</v>
      </c>
      <c r="F123" s="4" t="s">
        <v>54</v>
      </c>
      <c r="G123" s="11"/>
    </row>
    <row r="124" spans="1:7" ht="26.25" thickBot="1">
      <c r="A124" s="32" t="s">
        <v>469</v>
      </c>
      <c r="B124" s="11" t="s">
        <v>585</v>
      </c>
      <c r="C124" s="11" t="s">
        <v>586</v>
      </c>
      <c r="D124" s="11"/>
      <c r="E124" s="145" t="s">
        <v>56</v>
      </c>
      <c r="F124" s="4" t="s">
        <v>54</v>
      </c>
      <c r="G124" s="11"/>
    </row>
    <row r="125" spans="1:7" ht="14.1" customHeight="1" thickBot="1">
      <c r="A125" s="241" t="s">
        <v>595</v>
      </c>
      <c r="B125" s="243"/>
      <c r="C125" s="4" t="s">
        <v>65</v>
      </c>
      <c r="D125" s="4" t="s">
        <v>472</v>
      </c>
      <c r="E125" s="4" t="s">
        <v>66</v>
      </c>
      <c r="F125" s="4" t="s">
        <v>67</v>
      </c>
      <c r="G125" s="4" t="s">
        <v>473</v>
      </c>
    </row>
    <row r="126" spans="1:7" ht="16.5" thickBot="1">
      <c r="A126" s="16" t="s">
        <v>70</v>
      </c>
      <c r="B126" s="11" t="s">
        <v>188</v>
      </c>
      <c r="C126" s="11" t="s">
        <v>218</v>
      </c>
      <c r="D126" s="11"/>
      <c r="E126" s="145" t="s">
        <v>56</v>
      </c>
      <c r="F126" s="4" t="s">
        <v>54</v>
      </c>
      <c r="G126" s="11"/>
    </row>
    <row r="127" spans="1:7" ht="39" thickBot="1">
      <c r="A127" s="16" t="s">
        <v>70</v>
      </c>
      <c r="B127" s="11" t="s">
        <v>189</v>
      </c>
      <c r="C127" s="11" t="s">
        <v>445</v>
      </c>
      <c r="D127" s="11"/>
      <c r="E127" s="145" t="s">
        <v>56</v>
      </c>
      <c r="F127" s="4" t="s">
        <v>54</v>
      </c>
      <c r="G127" s="11"/>
    </row>
    <row r="128" spans="1:7" ht="26.25" thickBot="1">
      <c r="A128" s="29" t="s">
        <v>80</v>
      </c>
      <c r="B128" s="11" t="s">
        <v>190</v>
      </c>
      <c r="C128" s="11" t="s">
        <v>587</v>
      </c>
      <c r="D128" s="11"/>
      <c r="E128" s="145" t="s">
        <v>56</v>
      </c>
      <c r="F128" s="4" t="s">
        <v>54</v>
      </c>
      <c r="G128" s="11"/>
    </row>
    <row r="129" spans="1:7" ht="26.25" thickBot="1">
      <c r="A129" s="29" t="s">
        <v>80</v>
      </c>
      <c r="B129" s="11" t="s">
        <v>191</v>
      </c>
      <c r="C129" s="11" t="s">
        <v>588</v>
      </c>
      <c r="D129" s="11"/>
      <c r="E129" s="145" t="s">
        <v>56</v>
      </c>
      <c r="F129" s="4" t="s">
        <v>54</v>
      </c>
      <c r="G129" s="11"/>
    </row>
    <row r="130" spans="1:7" ht="26.25" thickBot="1">
      <c r="A130" s="30" t="s">
        <v>72</v>
      </c>
      <c r="B130" s="11" t="s">
        <v>192</v>
      </c>
      <c r="C130" s="11" t="s">
        <v>220</v>
      </c>
      <c r="D130" s="11"/>
      <c r="E130" s="145" t="s">
        <v>56</v>
      </c>
      <c r="F130" s="4" t="s">
        <v>54</v>
      </c>
      <c r="G130" s="11"/>
    </row>
    <row r="131" spans="1:7" ht="26.25" thickBot="1">
      <c r="A131" s="30" t="s">
        <v>72</v>
      </c>
      <c r="B131" s="11" t="s">
        <v>194</v>
      </c>
      <c r="C131" s="11" t="s">
        <v>444</v>
      </c>
      <c r="D131" s="11"/>
      <c r="E131" s="145" t="s">
        <v>56</v>
      </c>
      <c r="F131" s="4" t="s">
        <v>54</v>
      </c>
      <c r="G131" s="11"/>
    </row>
    <row r="132" spans="1:7" ht="26.25" thickBot="1">
      <c r="A132" s="31" t="s">
        <v>96</v>
      </c>
      <c r="B132" s="11" t="s">
        <v>590</v>
      </c>
      <c r="C132" s="11" t="s">
        <v>591</v>
      </c>
      <c r="D132" s="11"/>
      <c r="E132" s="145" t="s">
        <v>56</v>
      </c>
      <c r="F132" s="4" t="s">
        <v>54</v>
      </c>
      <c r="G132" s="11"/>
    </row>
    <row r="133" spans="1:7" ht="16.5" thickBot="1">
      <c r="A133" s="31" t="s">
        <v>96</v>
      </c>
      <c r="B133" s="11" t="s">
        <v>589</v>
      </c>
      <c r="C133" s="11" t="s">
        <v>219</v>
      </c>
      <c r="D133" s="11"/>
      <c r="E133" s="145" t="s">
        <v>56</v>
      </c>
      <c r="F133" s="4" t="s">
        <v>54</v>
      </c>
      <c r="G133" s="11"/>
    </row>
    <row r="134" spans="1:7" ht="16.5" thickBot="1">
      <c r="A134" s="31" t="s">
        <v>96</v>
      </c>
      <c r="B134" s="11" t="s">
        <v>193</v>
      </c>
      <c r="C134" s="11" t="s">
        <v>221</v>
      </c>
      <c r="D134" s="11"/>
      <c r="E134" s="145" t="s">
        <v>56</v>
      </c>
      <c r="F134" s="4" t="s">
        <v>54</v>
      </c>
      <c r="G134" s="11"/>
    </row>
    <row r="135" spans="1:7" ht="16.5" thickBot="1">
      <c r="A135" s="31" t="s">
        <v>96</v>
      </c>
      <c r="B135" s="11" t="s">
        <v>592</v>
      </c>
      <c r="C135" s="11" t="s">
        <v>593</v>
      </c>
      <c r="D135" s="11"/>
      <c r="E135" s="145" t="s">
        <v>56</v>
      </c>
      <c r="F135" s="4" t="s">
        <v>54</v>
      </c>
      <c r="G135" s="11"/>
    </row>
    <row r="136" spans="1:7" ht="26.25" thickBot="1">
      <c r="A136" s="32" t="s">
        <v>469</v>
      </c>
      <c r="B136" s="11" t="s">
        <v>195</v>
      </c>
      <c r="C136" s="11" t="s">
        <v>222</v>
      </c>
      <c r="D136" s="11"/>
      <c r="E136" s="145" t="s">
        <v>56</v>
      </c>
      <c r="F136" s="4" t="s">
        <v>54</v>
      </c>
      <c r="G136" s="11"/>
    </row>
    <row r="137" spans="1:7" ht="26.25" thickBot="1">
      <c r="A137" s="32" t="s">
        <v>469</v>
      </c>
      <c r="B137" s="11" t="s">
        <v>196</v>
      </c>
      <c r="C137" s="11" t="s">
        <v>594</v>
      </c>
      <c r="D137" s="11"/>
      <c r="E137" s="145" t="s">
        <v>56</v>
      </c>
      <c r="F137" s="4" t="s">
        <v>54</v>
      </c>
      <c r="G137" s="11"/>
    </row>
    <row r="138" spans="1:7" ht="26.25" thickBot="1">
      <c r="A138" s="32" t="s">
        <v>469</v>
      </c>
      <c r="B138" s="11" t="s">
        <v>197</v>
      </c>
      <c r="C138" s="11" t="s">
        <v>223</v>
      </c>
      <c r="D138" s="11"/>
      <c r="E138" s="145" t="s">
        <v>56</v>
      </c>
      <c r="F138" s="4" t="s">
        <v>54</v>
      </c>
      <c r="G138" s="11"/>
    </row>
    <row r="139" spans="1:7" ht="26.25" thickBot="1">
      <c r="A139" s="32" t="s">
        <v>469</v>
      </c>
      <c r="B139" s="11" t="s">
        <v>198</v>
      </c>
      <c r="C139" s="11" t="s">
        <v>446</v>
      </c>
      <c r="D139" s="11"/>
      <c r="E139" s="145" t="s">
        <v>56</v>
      </c>
      <c r="F139" s="4" t="s">
        <v>54</v>
      </c>
      <c r="G139" s="11"/>
    </row>
    <row r="140" spans="1:7" ht="26.25" thickBot="1">
      <c r="A140" s="32" t="s">
        <v>469</v>
      </c>
      <c r="B140" s="11" t="s">
        <v>199</v>
      </c>
      <c r="C140" s="11" t="s">
        <v>447</v>
      </c>
      <c r="D140" s="11"/>
      <c r="E140" s="145" t="s">
        <v>56</v>
      </c>
      <c r="F140" s="4" t="s">
        <v>54</v>
      </c>
      <c r="G140" s="11"/>
    </row>
    <row r="141" spans="1:7" ht="26.25" thickBot="1">
      <c r="A141" s="32" t="s">
        <v>469</v>
      </c>
      <c r="B141" s="11" t="s">
        <v>200</v>
      </c>
      <c r="C141" s="11" t="s">
        <v>448</v>
      </c>
      <c r="D141" s="11"/>
      <c r="E141" s="145" t="s">
        <v>56</v>
      </c>
      <c r="F141" s="4" t="s">
        <v>54</v>
      </c>
      <c r="G141" s="11"/>
    </row>
    <row r="142" spans="1:7" ht="26.25" thickBot="1">
      <c r="A142" s="32" t="s">
        <v>469</v>
      </c>
      <c r="B142" s="11" t="s">
        <v>201</v>
      </c>
      <c r="C142" s="11" t="s">
        <v>449</v>
      </c>
      <c r="D142" s="11"/>
      <c r="E142" s="145" t="s">
        <v>56</v>
      </c>
      <c r="F142" s="4" t="s">
        <v>54</v>
      </c>
      <c r="G142" s="11"/>
    </row>
    <row r="143" spans="1:7" ht="26.25" thickBot="1">
      <c r="A143" s="32" t="s">
        <v>469</v>
      </c>
      <c r="B143" s="11" t="s">
        <v>202</v>
      </c>
      <c r="C143" s="11" t="s">
        <v>450</v>
      </c>
      <c r="D143" s="11"/>
      <c r="E143" s="145" t="s">
        <v>56</v>
      </c>
      <c r="F143" s="4" t="s">
        <v>54</v>
      </c>
      <c r="G143" s="11"/>
    </row>
  </sheetData>
  <mergeCells count="12">
    <mergeCell ref="C2:D9"/>
    <mergeCell ref="A96:B96"/>
    <mergeCell ref="A106:B106"/>
    <mergeCell ref="A125:B125"/>
    <mergeCell ref="A10:B10"/>
    <mergeCell ref="A8:B8"/>
    <mergeCell ref="A9:B9"/>
    <mergeCell ref="A80:B80"/>
    <mergeCell ref="A58:B58"/>
    <mergeCell ref="A47:B47"/>
    <mergeCell ref="A32:B32"/>
    <mergeCell ref="A17:B17"/>
  </mergeCells>
  <conditionalFormatting sqref="A144:A232 A54 A34:A45 A19:A21 A27 A30 A25 A23">
    <cfRule type="beginsWith" dxfId="3332" priority="1970" stopIfTrue="1" operator="beginsWith" text="Exceptional">
      <formula>LEFT(A19,LEN("Exceptional"))="Exceptional"</formula>
    </cfRule>
    <cfRule type="beginsWith" dxfId="3331" priority="1971" stopIfTrue="1" operator="beginsWith" text="Professional">
      <formula>LEFT(A19,LEN("Professional"))="Professional"</formula>
    </cfRule>
    <cfRule type="beginsWith" dxfId="3330" priority="1972" stopIfTrue="1" operator="beginsWith" text="Advanced">
      <formula>LEFT(A19,LEN("Advanced"))="Advanced"</formula>
    </cfRule>
    <cfRule type="beginsWith" dxfId="3329" priority="1973" stopIfTrue="1" operator="beginsWith" text="Intermediate">
      <formula>LEFT(A19,LEN("Intermediate"))="Intermediate"</formula>
    </cfRule>
    <cfRule type="beginsWith" dxfId="3328" priority="1974" stopIfTrue="1" operator="beginsWith" text="Basic">
      <formula>LEFT(A19,LEN("Basic"))="Basic"</formula>
    </cfRule>
    <cfRule type="beginsWith" dxfId="3327" priority="1975" stopIfTrue="1" operator="beginsWith" text="Required">
      <formula>LEFT(A19,LEN("Required"))="Required"</formula>
    </cfRule>
    <cfRule type="notContainsBlanks" dxfId="3326" priority="1976" stopIfTrue="1">
      <formula>LEN(TRIM(A19))&gt;0</formula>
    </cfRule>
  </conditionalFormatting>
  <conditionalFormatting sqref="F109:F113 F126:F128 F130:F131 F33 F36 F98:F101 F103:F105 F133:F134 F136:F138 F38 F40 F44 F42 E144:F232 F81 F53 F49:F51 F56:F57 F115:F116">
    <cfRule type="beginsWith" dxfId="3325" priority="1963" stopIfTrue="1" operator="beginsWith" text="Not Applicable">
      <formula>LEFT(E33,LEN("Not Applicable"))="Not Applicable"</formula>
    </cfRule>
    <cfRule type="beginsWith" dxfId="3324" priority="1964" stopIfTrue="1" operator="beginsWith" text="Waived">
      <formula>LEFT(E33,LEN("Waived"))="Waived"</formula>
    </cfRule>
    <cfRule type="beginsWith" dxfId="3323" priority="1965" stopIfTrue="1" operator="beginsWith" text="Pre-Passed">
      <formula>LEFT(E33,LEN("Pre-Passed"))="Pre-Passed"</formula>
    </cfRule>
    <cfRule type="beginsWith" dxfId="3322" priority="1966" stopIfTrue="1" operator="beginsWith" text="Completed">
      <formula>LEFT(E33,LEN("Completed"))="Completed"</formula>
    </cfRule>
    <cfRule type="beginsWith" dxfId="3321" priority="1967" stopIfTrue="1" operator="beginsWith" text="Partial">
      <formula>LEFT(E33,LEN("Partial"))="Partial"</formula>
    </cfRule>
    <cfRule type="beginsWith" dxfId="3320" priority="1968" stopIfTrue="1" operator="beginsWith" text="Missing">
      <formula>LEFT(E33,LEN("Missing"))="Missing"</formula>
    </cfRule>
    <cfRule type="beginsWith" dxfId="3319" priority="1969" stopIfTrue="1" operator="beginsWith" text="Untested">
      <formula>LEFT(E33,LEN("Untested"))="Untested"</formula>
    </cfRule>
    <cfRule type="notContainsBlanks" dxfId="3318" priority="1977" stopIfTrue="1">
      <formula>LEN(TRIM(E33))&gt;0</formula>
    </cfRule>
  </conditionalFormatting>
  <conditionalFormatting sqref="F102">
    <cfRule type="beginsWith" dxfId="3317" priority="1891" stopIfTrue="1" operator="beginsWith" text="Not Applicable">
      <formula>LEFT(F102,LEN("Not Applicable"))="Not Applicable"</formula>
    </cfRule>
    <cfRule type="beginsWith" dxfId="3316" priority="1892" stopIfTrue="1" operator="beginsWith" text="Waived">
      <formula>LEFT(F102,LEN("Waived"))="Waived"</formula>
    </cfRule>
    <cfRule type="beginsWith" dxfId="3315" priority="1893" stopIfTrue="1" operator="beginsWith" text="Pre-Passed">
      <formula>LEFT(F102,LEN("Pre-Passed"))="Pre-Passed"</formula>
    </cfRule>
    <cfRule type="beginsWith" dxfId="3314" priority="1894" stopIfTrue="1" operator="beginsWith" text="Completed">
      <formula>LEFT(F102,LEN("Completed"))="Completed"</formula>
    </cfRule>
    <cfRule type="beginsWith" dxfId="3313" priority="1895" stopIfTrue="1" operator="beginsWith" text="Partial">
      <formula>LEFT(F102,LEN("Partial"))="Partial"</formula>
    </cfRule>
    <cfRule type="beginsWith" dxfId="3312" priority="1896" stopIfTrue="1" operator="beginsWith" text="Missing">
      <formula>LEFT(F102,LEN("Missing"))="Missing"</formula>
    </cfRule>
    <cfRule type="beginsWith" dxfId="3311" priority="1897" stopIfTrue="1" operator="beginsWith" text="Untested">
      <formula>LEFT(F102,LEN("Untested"))="Untested"</formula>
    </cfRule>
    <cfRule type="notContainsBlanks" dxfId="3310" priority="1898" stopIfTrue="1">
      <formula>LEN(TRIM(F102))&gt;0</formula>
    </cfRule>
  </conditionalFormatting>
  <conditionalFormatting sqref="F107:F108">
    <cfRule type="beginsWith" dxfId="3309" priority="1859" stopIfTrue="1" operator="beginsWith" text="Not Applicable">
      <formula>LEFT(F107,LEN("Not Applicable"))="Not Applicable"</formula>
    </cfRule>
    <cfRule type="beginsWith" dxfId="3308" priority="1860" stopIfTrue="1" operator="beginsWith" text="Waived">
      <formula>LEFT(F107,LEN("Waived"))="Waived"</formula>
    </cfRule>
    <cfRule type="beginsWith" dxfId="3307" priority="1861" stopIfTrue="1" operator="beginsWith" text="Pre-Passed">
      <formula>LEFT(F107,LEN("Pre-Passed"))="Pre-Passed"</formula>
    </cfRule>
    <cfRule type="beginsWith" dxfId="3306" priority="1862" stopIfTrue="1" operator="beginsWith" text="Completed">
      <formula>LEFT(F107,LEN("Completed"))="Completed"</formula>
    </cfRule>
    <cfRule type="beginsWith" dxfId="3305" priority="1863" stopIfTrue="1" operator="beginsWith" text="Partial">
      <formula>LEFT(F107,LEN("Partial"))="Partial"</formula>
    </cfRule>
    <cfRule type="beginsWith" dxfId="3304" priority="1864" stopIfTrue="1" operator="beginsWith" text="Missing">
      <formula>LEFT(F107,LEN("Missing"))="Missing"</formula>
    </cfRule>
    <cfRule type="beginsWith" dxfId="3303" priority="1865" stopIfTrue="1" operator="beginsWith" text="Untested">
      <formula>LEFT(F107,LEN("Untested"))="Untested"</formula>
    </cfRule>
    <cfRule type="notContainsBlanks" dxfId="3302" priority="1866" stopIfTrue="1">
      <formula>LEN(TRIM(F107))&gt;0</formula>
    </cfRule>
  </conditionalFormatting>
  <conditionalFormatting sqref="F114">
    <cfRule type="beginsWith" dxfId="3301" priority="1851" stopIfTrue="1" operator="beginsWith" text="Not Applicable">
      <formula>LEFT(F114,LEN("Not Applicable"))="Not Applicable"</formula>
    </cfRule>
    <cfRule type="beginsWith" dxfId="3300" priority="1852" stopIfTrue="1" operator="beginsWith" text="Waived">
      <formula>LEFT(F114,LEN("Waived"))="Waived"</formula>
    </cfRule>
    <cfRule type="beginsWith" dxfId="3299" priority="1853" stopIfTrue="1" operator="beginsWith" text="Pre-Passed">
      <formula>LEFT(F114,LEN("Pre-Passed"))="Pre-Passed"</formula>
    </cfRule>
    <cfRule type="beginsWith" dxfId="3298" priority="1854" stopIfTrue="1" operator="beginsWith" text="Completed">
      <formula>LEFT(F114,LEN("Completed"))="Completed"</formula>
    </cfRule>
    <cfRule type="beginsWith" dxfId="3297" priority="1855" stopIfTrue="1" operator="beginsWith" text="Partial">
      <formula>LEFT(F114,LEN("Partial"))="Partial"</formula>
    </cfRule>
    <cfRule type="beginsWith" dxfId="3296" priority="1856" stopIfTrue="1" operator="beginsWith" text="Missing">
      <formula>LEFT(F114,LEN("Missing"))="Missing"</formula>
    </cfRule>
    <cfRule type="beginsWith" dxfId="3295" priority="1857" stopIfTrue="1" operator="beginsWith" text="Untested">
      <formula>LEFT(F114,LEN("Untested"))="Untested"</formula>
    </cfRule>
    <cfRule type="notContainsBlanks" dxfId="3294" priority="1858" stopIfTrue="1">
      <formula>LEN(TRIM(F114))&gt;0</formula>
    </cfRule>
  </conditionalFormatting>
  <conditionalFormatting sqref="F117:F120">
    <cfRule type="beginsWith" dxfId="3293" priority="1835" stopIfTrue="1" operator="beginsWith" text="Not Applicable">
      <formula>LEFT(F117,LEN("Not Applicable"))="Not Applicable"</formula>
    </cfRule>
    <cfRule type="beginsWith" dxfId="3292" priority="1836" stopIfTrue="1" operator="beginsWith" text="Waived">
      <formula>LEFT(F117,LEN("Waived"))="Waived"</formula>
    </cfRule>
    <cfRule type="beginsWith" dxfId="3291" priority="1837" stopIfTrue="1" operator="beginsWith" text="Pre-Passed">
      <formula>LEFT(F117,LEN("Pre-Passed"))="Pre-Passed"</formula>
    </cfRule>
    <cfRule type="beginsWith" dxfId="3290" priority="1838" stopIfTrue="1" operator="beginsWith" text="Completed">
      <formula>LEFT(F117,LEN("Completed"))="Completed"</formula>
    </cfRule>
    <cfRule type="beginsWith" dxfId="3289" priority="1839" stopIfTrue="1" operator="beginsWith" text="Partial">
      <formula>LEFT(F117,LEN("Partial"))="Partial"</formula>
    </cfRule>
    <cfRule type="beginsWith" dxfId="3288" priority="1840" stopIfTrue="1" operator="beginsWith" text="Missing">
      <formula>LEFT(F117,LEN("Missing"))="Missing"</formula>
    </cfRule>
    <cfRule type="beginsWith" dxfId="3287" priority="1841" stopIfTrue="1" operator="beginsWith" text="Untested">
      <formula>LEFT(F117,LEN("Untested"))="Untested"</formula>
    </cfRule>
    <cfRule type="notContainsBlanks" dxfId="3286" priority="1842" stopIfTrue="1">
      <formula>LEN(TRIM(F117))&gt;0</formula>
    </cfRule>
  </conditionalFormatting>
  <conditionalFormatting sqref="F121:F124">
    <cfRule type="beginsWith" dxfId="3285" priority="1827" stopIfTrue="1" operator="beginsWith" text="Not Applicable">
      <formula>LEFT(F121,LEN("Not Applicable"))="Not Applicable"</formula>
    </cfRule>
    <cfRule type="beginsWith" dxfId="3284" priority="1828" stopIfTrue="1" operator="beginsWith" text="Waived">
      <formula>LEFT(F121,LEN("Waived"))="Waived"</formula>
    </cfRule>
    <cfRule type="beginsWith" dxfId="3283" priority="1829" stopIfTrue="1" operator="beginsWith" text="Pre-Passed">
      <formula>LEFT(F121,LEN("Pre-Passed"))="Pre-Passed"</formula>
    </cfRule>
    <cfRule type="beginsWith" dxfId="3282" priority="1830" stopIfTrue="1" operator="beginsWith" text="Completed">
      <formula>LEFT(F121,LEN("Completed"))="Completed"</formula>
    </cfRule>
    <cfRule type="beginsWith" dxfId="3281" priority="1831" stopIfTrue="1" operator="beginsWith" text="Partial">
      <formula>LEFT(F121,LEN("Partial"))="Partial"</formula>
    </cfRule>
    <cfRule type="beginsWith" dxfId="3280" priority="1832" stopIfTrue="1" operator="beginsWith" text="Missing">
      <formula>LEFT(F121,LEN("Missing"))="Missing"</formula>
    </cfRule>
    <cfRule type="beginsWith" dxfId="3279" priority="1833" stopIfTrue="1" operator="beginsWith" text="Untested">
      <formula>LEFT(F121,LEN("Untested"))="Untested"</formula>
    </cfRule>
    <cfRule type="notContainsBlanks" dxfId="3278" priority="1834" stopIfTrue="1">
      <formula>LEN(TRIM(F121))&gt;0</formula>
    </cfRule>
  </conditionalFormatting>
  <conditionalFormatting sqref="F129">
    <cfRule type="beginsWith" dxfId="3277" priority="1811" stopIfTrue="1" operator="beginsWith" text="Not Applicable">
      <formula>LEFT(F129,LEN("Not Applicable"))="Not Applicable"</formula>
    </cfRule>
    <cfRule type="beginsWith" dxfId="3276" priority="1812" stopIfTrue="1" operator="beginsWith" text="Waived">
      <formula>LEFT(F129,LEN("Waived"))="Waived"</formula>
    </cfRule>
    <cfRule type="beginsWith" dxfId="3275" priority="1813" stopIfTrue="1" operator="beginsWith" text="Pre-Passed">
      <formula>LEFT(F129,LEN("Pre-Passed"))="Pre-Passed"</formula>
    </cfRule>
    <cfRule type="beginsWith" dxfId="3274" priority="1814" stopIfTrue="1" operator="beginsWith" text="Completed">
      <formula>LEFT(F129,LEN("Completed"))="Completed"</formula>
    </cfRule>
    <cfRule type="beginsWith" dxfId="3273" priority="1815" stopIfTrue="1" operator="beginsWith" text="Partial">
      <formula>LEFT(F129,LEN("Partial"))="Partial"</formula>
    </cfRule>
    <cfRule type="beginsWith" dxfId="3272" priority="1816" stopIfTrue="1" operator="beginsWith" text="Missing">
      <formula>LEFT(F129,LEN("Missing"))="Missing"</formula>
    </cfRule>
    <cfRule type="beginsWith" dxfId="3271" priority="1817" stopIfTrue="1" operator="beginsWith" text="Untested">
      <formula>LEFT(F129,LEN("Untested"))="Untested"</formula>
    </cfRule>
    <cfRule type="notContainsBlanks" dxfId="3270" priority="1818" stopIfTrue="1">
      <formula>LEN(TRIM(F129))&gt;0</formula>
    </cfRule>
  </conditionalFormatting>
  <conditionalFormatting sqref="F139">
    <cfRule type="beginsWith" dxfId="3269" priority="1795" stopIfTrue="1" operator="beginsWith" text="Not Applicable">
      <formula>LEFT(F139,LEN("Not Applicable"))="Not Applicable"</formula>
    </cfRule>
    <cfRule type="beginsWith" dxfId="3268" priority="1796" stopIfTrue="1" operator="beginsWith" text="Waived">
      <formula>LEFT(F139,LEN("Waived"))="Waived"</formula>
    </cfRule>
    <cfRule type="beginsWith" dxfId="3267" priority="1797" stopIfTrue="1" operator="beginsWith" text="Pre-Passed">
      <formula>LEFT(F139,LEN("Pre-Passed"))="Pre-Passed"</formula>
    </cfRule>
    <cfRule type="beginsWith" dxfId="3266" priority="1798" stopIfTrue="1" operator="beginsWith" text="Completed">
      <formula>LEFT(F139,LEN("Completed"))="Completed"</formula>
    </cfRule>
    <cfRule type="beginsWith" dxfId="3265" priority="1799" stopIfTrue="1" operator="beginsWith" text="Partial">
      <formula>LEFT(F139,LEN("Partial"))="Partial"</formula>
    </cfRule>
    <cfRule type="beginsWith" dxfId="3264" priority="1800" stopIfTrue="1" operator="beginsWith" text="Missing">
      <formula>LEFT(F139,LEN("Missing"))="Missing"</formula>
    </cfRule>
    <cfRule type="beginsWith" dxfId="3263" priority="1801" stopIfTrue="1" operator="beginsWith" text="Untested">
      <formula>LEFT(F139,LEN("Untested"))="Untested"</formula>
    </cfRule>
    <cfRule type="notContainsBlanks" dxfId="3262" priority="1802" stopIfTrue="1">
      <formula>LEN(TRIM(F139))&gt;0</formula>
    </cfRule>
  </conditionalFormatting>
  <conditionalFormatting sqref="F140:F143">
    <cfRule type="beginsWith" dxfId="3261" priority="1787" stopIfTrue="1" operator="beginsWith" text="Not Applicable">
      <formula>LEFT(F140,LEN("Not Applicable"))="Not Applicable"</formula>
    </cfRule>
    <cfRule type="beginsWith" dxfId="3260" priority="1788" stopIfTrue="1" operator="beginsWith" text="Waived">
      <formula>LEFT(F140,LEN("Waived"))="Waived"</formula>
    </cfRule>
    <cfRule type="beginsWith" dxfId="3259" priority="1789" stopIfTrue="1" operator="beginsWith" text="Pre-Passed">
      <formula>LEFT(F140,LEN("Pre-Passed"))="Pre-Passed"</formula>
    </cfRule>
    <cfRule type="beginsWith" dxfId="3258" priority="1790" stopIfTrue="1" operator="beginsWith" text="Completed">
      <formula>LEFT(F140,LEN("Completed"))="Completed"</formula>
    </cfRule>
    <cfRule type="beginsWith" dxfId="3257" priority="1791" stopIfTrue="1" operator="beginsWith" text="Partial">
      <formula>LEFT(F140,LEN("Partial"))="Partial"</formula>
    </cfRule>
    <cfRule type="beginsWith" dxfId="3256" priority="1792" stopIfTrue="1" operator="beginsWith" text="Missing">
      <formula>LEFT(F140,LEN("Missing"))="Missing"</formula>
    </cfRule>
    <cfRule type="beginsWith" dxfId="3255" priority="1793" stopIfTrue="1" operator="beginsWith" text="Untested">
      <formula>LEFT(F140,LEN("Untested"))="Untested"</formula>
    </cfRule>
    <cfRule type="notContainsBlanks" dxfId="3254" priority="1794" stopIfTrue="1">
      <formula>LEN(TRIM(F140))&gt;0</formula>
    </cfRule>
  </conditionalFormatting>
  <conditionalFormatting sqref="E96">
    <cfRule type="beginsWith" dxfId="3253" priority="1654" stopIfTrue="1" operator="beginsWith" text="Not Applicable">
      <formula>LEFT(E96,LEN("Not Applicable"))="Not Applicable"</formula>
    </cfRule>
    <cfRule type="beginsWith" dxfId="3252" priority="1655" stopIfTrue="1" operator="beginsWith" text="Waived">
      <formula>LEFT(E96,LEN("Waived"))="Waived"</formula>
    </cfRule>
    <cfRule type="beginsWith" dxfId="3251" priority="1656" stopIfTrue="1" operator="beginsWith" text="Pre-Passed">
      <formula>LEFT(E96,LEN("Pre-Passed"))="Pre-Passed"</formula>
    </cfRule>
    <cfRule type="beginsWith" dxfId="3250" priority="1657" stopIfTrue="1" operator="beginsWith" text="Completed">
      <formula>LEFT(E96,LEN("Completed"))="Completed"</formula>
    </cfRule>
    <cfRule type="beginsWith" dxfId="3249" priority="1658" stopIfTrue="1" operator="beginsWith" text="Partial">
      <formula>LEFT(E96,LEN("Partial"))="Partial"</formula>
    </cfRule>
    <cfRule type="beginsWith" dxfId="3248" priority="1659" stopIfTrue="1" operator="beginsWith" text="Missing">
      <formula>LEFT(E96,LEN("Missing"))="Missing"</formula>
    </cfRule>
    <cfRule type="beginsWith" dxfId="3247" priority="1660" stopIfTrue="1" operator="beginsWith" text="Untested">
      <formula>LEFT(E96,LEN("Untested"))="Untested"</formula>
    </cfRule>
    <cfRule type="notContainsBlanks" dxfId="3246" priority="1661" stopIfTrue="1">
      <formula>LEN(TRIM(E96))&gt;0</formula>
    </cfRule>
  </conditionalFormatting>
  <conditionalFormatting sqref="F10">
    <cfRule type="beginsWith" dxfId="3245" priority="1678" stopIfTrue="1" operator="beginsWith" text="Not Applicable">
      <formula>LEFT(F10,LEN("Not Applicable"))="Not Applicable"</formula>
    </cfRule>
    <cfRule type="beginsWith" dxfId="3244" priority="1679" stopIfTrue="1" operator="beginsWith" text="Waived">
      <formula>LEFT(F10,LEN("Waived"))="Waived"</formula>
    </cfRule>
    <cfRule type="beginsWith" dxfId="3243" priority="1680" stopIfTrue="1" operator="beginsWith" text="Pre-Passed">
      <formula>LEFT(F10,LEN("Pre-Passed"))="Pre-Passed"</formula>
    </cfRule>
    <cfRule type="beginsWith" dxfId="3242" priority="1681" stopIfTrue="1" operator="beginsWith" text="Completed">
      <formula>LEFT(F10,LEN("Completed"))="Completed"</formula>
    </cfRule>
    <cfRule type="beginsWith" dxfId="3241" priority="1682" stopIfTrue="1" operator="beginsWith" text="Partial">
      <formula>LEFT(F10,LEN("Partial"))="Partial"</formula>
    </cfRule>
    <cfRule type="beginsWith" dxfId="3240" priority="1683" stopIfTrue="1" operator="beginsWith" text="Missing">
      <formula>LEFT(F10,LEN("Missing"))="Missing"</formula>
    </cfRule>
    <cfRule type="beginsWith" dxfId="3239" priority="1684" stopIfTrue="1" operator="beginsWith" text="Untested">
      <formula>LEFT(F10,LEN("Untested"))="Untested"</formula>
    </cfRule>
    <cfRule type="notContainsBlanks" dxfId="3238" priority="1685" stopIfTrue="1">
      <formula>LEN(TRIM(F10))&gt;0</formula>
    </cfRule>
  </conditionalFormatting>
  <conditionalFormatting sqref="E10">
    <cfRule type="beginsWith" dxfId="3237" priority="1686" stopIfTrue="1" operator="beginsWith" text="Not Applicable">
      <formula>LEFT(E10,LEN("Not Applicable"))="Not Applicable"</formula>
    </cfRule>
    <cfRule type="beginsWith" dxfId="3236" priority="1687" stopIfTrue="1" operator="beginsWith" text="Waived">
      <formula>LEFT(E10,LEN("Waived"))="Waived"</formula>
    </cfRule>
    <cfRule type="beginsWith" dxfId="3235" priority="1688" stopIfTrue="1" operator="beginsWith" text="Pre-Passed">
      <formula>LEFT(E10,LEN("Pre-Passed"))="Pre-Passed"</formula>
    </cfRule>
    <cfRule type="beginsWith" dxfId="3234" priority="1689" stopIfTrue="1" operator="beginsWith" text="Completed">
      <formula>LEFT(E10,LEN("Completed"))="Completed"</formula>
    </cfRule>
    <cfRule type="beginsWith" dxfId="3233" priority="1690" stopIfTrue="1" operator="beginsWith" text="Partial">
      <formula>LEFT(E10,LEN("Partial"))="Partial"</formula>
    </cfRule>
    <cfRule type="beginsWith" dxfId="3232" priority="1691" stopIfTrue="1" operator="beginsWith" text="Missing">
      <formula>LEFT(E10,LEN("Missing"))="Missing"</formula>
    </cfRule>
    <cfRule type="beginsWith" dxfId="3231" priority="1692" stopIfTrue="1" operator="beginsWith" text="Untested">
      <formula>LEFT(E10,LEN("Untested"))="Untested"</formula>
    </cfRule>
    <cfRule type="notContainsBlanks" dxfId="3230" priority="1693" stopIfTrue="1">
      <formula>LEN(TRIM(E10))&gt;0</formula>
    </cfRule>
  </conditionalFormatting>
  <conditionalFormatting sqref="F96">
    <cfRule type="beginsWith" dxfId="3229" priority="1646" stopIfTrue="1" operator="beginsWith" text="Not Applicable">
      <formula>LEFT(F96,LEN("Not Applicable"))="Not Applicable"</formula>
    </cfRule>
    <cfRule type="beginsWith" dxfId="3228" priority="1647" stopIfTrue="1" operator="beginsWith" text="Waived">
      <formula>LEFT(F96,LEN("Waived"))="Waived"</formula>
    </cfRule>
    <cfRule type="beginsWith" dxfId="3227" priority="1648" stopIfTrue="1" operator="beginsWith" text="Pre-Passed">
      <formula>LEFT(F96,LEN("Pre-Passed"))="Pre-Passed"</formula>
    </cfRule>
    <cfRule type="beginsWith" dxfId="3226" priority="1649" stopIfTrue="1" operator="beginsWith" text="Completed">
      <formula>LEFT(F96,LEN("Completed"))="Completed"</formula>
    </cfRule>
    <cfRule type="beginsWith" dxfId="3225" priority="1650" stopIfTrue="1" operator="beginsWith" text="Partial">
      <formula>LEFT(F96,LEN("Partial"))="Partial"</formula>
    </cfRule>
    <cfRule type="beginsWith" dxfId="3224" priority="1651" stopIfTrue="1" operator="beginsWith" text="Missing">
      <formula>LEFT(F96,LEN("Missing"))="Missing"</formula>
    </cfRule>
    <cfRule type="beginsWith" dxfId="3223" priority="1652" stopIfTrue="1" operator="beginsWith" text="Untested">
      <formula>LEFT(F96,LEN("Untested"))="Untested"</formula>
    </cfRule>
    <cfRule type="notContainsBlanks" dxfId="3222" priority="1653" stopIfTrue="1">
      <formula>LEN(TRIM(F96))&gt;0</formula>
    </cfRule>
  </conditionalFormatting>
  <conditionalFormatting sqref="E106">
    <cfRule type="beginsWith" dxfId="3221" priority="1638" stopIfTrue="1" operator="beginsWith" text="Not Applicable">
      <formula>LEFT(E106,LEN("Not Applicable"))="Not Applicable"</formula>
    </cfRule>
    <cfRule type="beginsWith" dxfId="3220" priority="1639" stopIfTrue="1" operator="beginsWith" text="Waived">
      <formula>LEFT(E106,LEN("Waived"))="Waived"</formula>
    </cfRule>
    <cfRule type="beginsWith" dxfId="3219" priority="1640" stopIfTrue="1" operator="beginsWith" text="Pre-Passed">
      <formula>LEFT(E106,LEN("Pre-Passed"))="Pre-Passed"</formula>
    </cfRule>
    <cfRule type="beginsWith" dxfId="3218" priority="1641" stopIfTrue="1" operator="beginsWith" text="Completed">
      <formula>LEFT(E106,LEN("Completed"))="Completed"</formula>
    </cfRule>
    <cfRule type="beginsWith" dxfId="3217" priority="1642" stopIfTrue="1" operator="beginsWith" text="Partial">
      <formula>LEFT(E106,LEN("Partial"))="Partial"</formula>
    </cfRule>
    <cfRule type="beginsWith" dxfId="3216" priority="1643" stopIfTrue="1" operator="beginsWith" text="Missing">
      <formula>LEFT(E106,LEN("Missing"))="Missing"</formula>
    </cfRule>
    <cfRule type="beginsWith" dxfId="3215" priority="1644" stopIfTrue="1" operator="beginsWith" text="Untested">
      <formula>LEFT(E106,LEN("Untested"))="Untested"</formula>
    </cfRule>
    <cfRule type="notContainsBlanks" dxfId="3214" priority="1645" stopIfTrue="1">
      <formula>LEN(TRIM(E106))&gt;0</formula>
    </cfRule>
  </conditionalFormatting>
  <conditionalFormatting sqref="F106">
    <cfRule type="beginsWith" dxfId="3213" priority="1630" stopIfTrue="1" operator="beginsWith" text="Not Applicable">
      <formula>LEFT(F106,LEN("Not Applicable"))="Not Applicable"</formula>
    </cfRule>
    <cfRule type="beginsWith" dxfId="3212" priority="1631" stopIfTrue="1" operator="beginsWith" text="Waived">
      <formula>LEFT(F106,LEN("Waived"))="Waived"</formula>
    </cfRule>
    <cfRule type="beginsWith" dxfId="3211" priority="1632" stopIfTrue="1" operator="beginsWith" text="Pre-Passed">
      <formula>LEFT(F106,LEN("Pre-Passed"))="Pre-Passed"</formula>
    </cfRule>
    <cfRule type="beginsWith" dxfId="3210" priority="1633" stopIfTrue="1" operator="beginsWith" text="Completed">
      <formula>LEFT(F106,LEN("Completed"))="Completed"</formula>
    </cfRule>
    <cfRule type="beginsWith" dxfId="3209" priority="1634" stopIfTrue="1" operator="beginsWith" text="Partial">
      <formula>LEFT(F106,LEN("Partial"))="Partial"</formula>
    </cfRule>
    <cfRule type="beginsWith" dxfId="3208" priority="1635" stopIfTrue="1" operator="beginsWith" text="Missing">
      <formula>LEFT(F106,LEN("Missing"))="Missing"</formula>
    </cfRule>
    <cfRule type="beginsWith" dxfId="3207" priority="1636" stopIfTrue="1" operator="beginsWith" text="Untested">
      <formula>LEFT(F106,LEN("Untested"))="Untested"</formula>
    </cfRule>
    <cfRule type="notContainsBlanks" dxfId="3206" priority="1637" stopIfTrue="1">
      <formula>LEN(TRIM(F106))&gt;0</formula>
    </cfRule>
  </conditionalFormatting>
  <conditionalFormatting sqref="E125">
    <cfRule type="beginsWith" dxfId="3205" priority="1622" stopIfTrue="1" operator="beginsWith" text="Not Applicable">
      <formula>LEFT(E125,LEN("Not Applicable"))="Not Applicable"</formula>
    </cfRule>
    <cfRule type="beginsWith" dxfId="3204" priority="1623" stopIfTrue="1" operator="beginsWith" text="Waived">
      <formula>LEFT(E125,LEN("Waived"))="Waived"</formula>
    </cfRule>
    <cfRule type="beginsWith" dxfId="3203" priority="1624" stopIfTrue="1" operator="beginsWith" text="Pre-Passed">
      <formula>LEFT(E125,LEN("Pre-Passed"))="Pre-Passed"</formula>
    </cfRule>
    <cfRule type="beginsWith" dxfId="3202" priority="1625" stopIfTrue="1" operator="beginsWith" text="Completed">
      <formula>LEFT(E125,LEN("Completed"))="Completed"</formula>
    </cfRule>
    <cfRule type="beginsWith" dxfId="3201" priority="1626" stopIfTrue="1" operator="beginsWith" text="Partial">
      <formula>LEFT(E125,LEN("Partial"))="Partial"</formula>
    </cfRule>
    <cfRule type="beginsWith" dxfId="3200" priority="1627" stopIfTrue="1" operator="beginsWith" text="Missing">
      <formula>LEFT(E125,LEN("Missing"))="Missing"</formula>
    </cfRule>
    <cfRule type="beginsWith" dxfId="3199" priority="1628" stopIfTrue="1" operator="beginsWith" text="Untested">
      <formula>LEFT(E125,LEN("Untested"))="Untested"</formula>
    </cfRule>
    <cfRule type="notContainsBlanks" dxfId="3198" priority="1629" stopIfTrue="1">
      <formula>LEN(TRIM(E125))&gt;0</formula>
    </cfRule>
  </conditionalFormatting>
  <conditionalFormatting sqref="F125">
    <cfRule type="beginsWith" dxfId="3197" priority="1614" stopIfTrue="1" operator="beginsWith" text="Not Applicable">
      <formula>LEFT(F125,LEN("Not Applicable"))="Not Applicable"</formula>
    </cfRule>
    <cfRule type="beginsWith" dxfId="3196" priority="1615" stopIfTrue="1" operator="beginsWith" text="Waived">
      <formula>LEFT(F125,LEN("Waived"))="Waived"</formula>
    </cfRule>
    <cfRule type="beginsWith" dxfId="3195" priority="1616" stopIfTrue="1" operator="beginsWith" text="Pre-Passed">
      <formula>LEFT(F125,LEN("Pre-Passed"))="Pre-Passed"</formula>
    </cfRule>
    <cfRule type="beginsWith" dxfId="3194" priority="1617" stopIfTrue="1" operator="beginsWith" text="Completed">
      <formula>LEFT(F125,LEN("Completed"))="Completed"</formula>
    </cfRule>
    <cfRule type="beginsWith" dxfId="3193" priority="1618" stopIfTrue="1" operator="beginsWith" text="Partial">
      <formula>LEFT(F125,LEN("Partial"))="Partial"</formula>
    </cfRule>
    <cfRule type="beginsWith" dxfId="3192" priority="1619" stopIfTrue="1" operator="beginsWith" text="Missing">
      <formula>LEFT(F125,LEN("Missing"))="Missing"</formula>
    </cfRule>
    <cfRule type="beginsWith" dxfId="3191" priority="1620" stopIfTrue="1" operator="beginsWith" text="Untested">
      <formula>LEFT(F125,LEN("Untested"))="Untested"</formula>
    </cfRule>
    <cfRule type="notContainsBlanks" dxfId="3190" priority="1621" stopIfTrue="1">
      <formula>LEN(TRIM(F125))&gt;0</formula>
    </cfRule>
  </conditionalFormatting>
  <conditionalFormatting sqref="F35">
    <cfRule type="beginsWith" dxfId="3189" priority="1470" stopIfTrue="1" operator="beginsWith" text="Not Applicable">
      <formula>LEFT(F35,LEN("Not Applicable"))="Not Applicable"</formula>
    </cfRule>
    <cfRule type="beginsWith" dxfId="3188" priority="1471" stopIfTrue="1" operator="beginsWith" text="Waived">
      <formula>LEFT(F35,LEN("Waived"))="Waived"</formula>
    </cfRule>
    <cfRule type="beginsWith" dxfId="3187" priority="1472" stopIfTrue="1" operator="beginsWith" text="Pre-Passed">
      <formula>LEFT(F35,LEN("Pre-Passed"))="Pre-Passed"</formula>
    </cfRule>
    <cfRule type="beginsWith" dxfId="3186" priority="1473" stopIfTrue="1" operator="beginsWith" text="Completed">
      <formula>LEFT(F35,LEN("Completed"))="Completed"</formula>
    </cfRule>
    <cfRule type="beginsWith" dxfId="3185" priority="1474" stopIfTrue="1" operator="beginsWith" text="Partial">
      <formula>LEFT(F35,LEN("Partial"))="Partial"</formula>
    </cfRule>
    <cfRule type="beginsWith" dxfId="3184" priority="1475" stopIfTrue="1" operator="beginsWith" text="Missing">
      <formula>LEFT(F35,LEN("Missing"))="Missing"</formula>
    </cfRule>
    <cfRule type="beginsWith" dxfId="3183" priority="1476" stopIfTrue="1" operator="beginsWith" text="Untested">
      <formula>LEFT(F35,LEN("Untested"))="Untested"</formula>
    </cfRule>
    <cfRule type="notContainsBlanks" dxfId="3182" priority="1477" stopIfTrue="1">
      <formula>LEN(TRIM(F35))&gt;0</formula>
    </cfRule>
  </conditionalFormatting>
  <conditionalFormatting sqref="F43">
    <cfRule type="beginsWith" dxfId="3181" priority="1574" stopIfTrue="1" operator="beginsWith" text="Not Applicable">
      <formula>LEFT(F43,LEN("Not Applicable"))="Not Applicable"</formula>
    </cfRule>
    <cfRule type="beginsWith" dxfId="3180" priority="1575" stopIfTrue="1" operator="beginsWith" text="Waived">
      <formula>LEFT(F43,LEN("Waived"))="Waived"</formula>
    </cfRule>
    <cfRule type="beginsWith" dxfId="3179" priority="1576" stopIfTrue="1" operator="beginsWith" text="Pre-Passed">
      <formula>LEFT(F43,LEN("Pre-Passed"))="Pre-Passed"</formula>
    </cfRule>
    <cfRule type="beginsWith" dxfId="3178" priority="1577" stopIfTrue="1" operator="beginsWith" text="Completed">
      <formula>LEFT(F43,LEN("Completed"))="Completed"</formula>
    </cfRule>
    <cfRule type="beginsWith" dxfId="3177" priority="1578" stopIfTrue="1" operator="beginsWith" text="Partial">
      <formula>LEFT(F43,LEN("Partial"))="Partial"</formula>
    </cfRule>
    <cfRule type="beginsWith" dxfId="3176" priority="1579" stopIfTrue="1" operator="beginsWith" text="Missing">
      <formula>LEFT(F43,LEN("Missing"))="Missing"</formula>
    </cfRule>
    <cfRule type="beginsWith" dxfId="3175" priority="1580" stopIfTrue="1" operator="beginsWith" text="Untested">
      <formula>LEFT(F43,LEN("Untested"))="Untested"</formula>
    </cfRule>
    <cfRule type="notContainsBlanks" dxfId="3174" priority="1581" stopIfTrue="1">
      <formula>LEN(TRIM(F43))&gt;0</formula>
    </cfRule>
  </conditionalFormatting>
  <conditionalFormatting sqref="F54">
    <cfRule type="beginsWith" dxfId="3173" priority="1454" stopIfTrue="1" operator="beginsWith" text="Not Applicable">
      <formula>LEFT(F54,LEN("Not Applicable"))="Not Applicable"</formula>
    </cfRule>
    <cfRule type="beginsWith" dxfId="3172" priority="1455" stopIfTrue="1" operator="beginsWith" text="Waived">
      <formula>LEFT(F54,LEN("Waived"))="Waived"</formula>
    </cfRule>
    <cfRule type="beginsWith" dxfId="3171" priority="1456" stopIfTrue="1" operator="beginsWith" text="Pre-Passed">
      <formula>LEFT(F54,LEN("Pre-Passed"))="Pre-Passed"</formula>
    </cfRule>
    <cfRule type="beginsWith" dxfId="3170" priority="1457" stopIfTrue="1" operator="beginsWith" text="Completed">
      <formula>LEFT(F54,LEN("Completed"))="Completed"</formula>
    </cfRule>
    <cfRule type="beginsWith" dxfId="3169" priority="1458" stopIfTrue="1" operator="beginsWith" text="Partial">
      <formula>LEFT(F54,LEN("Partial"))="Partial"</formula>
    </cfRule>
    <cfRule type="beginsWith" dxfId="3168" priority="1459" stopIfTrue="1" operator="beginsWith" text="Missing">
      <formula>LEFT(F54,LEN("Missing"))="Missing"</formula>
    </cfRule>
    <cfRule type="beginsWith" dxfId="3167" priority="1460" stopIfTrue="1" operator="beginsWith" text="Untested">
      <formula>LEFT(F54,LEN("Untested"))="Untested"</formula>
    </cfRule>
    <cfRule type="notContainsBlanks" dxfId="3166" priority="1461" stopIfTrue="1">
      <formula>LEN(TRIM(F54))&gt;0</formula>
    </cfRule>
  </conditionalFormatting>
  <conditionalFormatting sqref="F84">
    <cfRule type="beginsWith" dxfId="3165" priority="1430" stopIfTrue="1" operator="beginsWith" text="Not Applicable">
      <formula>LEFT(F84,LEN("Not Applicable"))="Not Applicable"</formula>
    </cfRule>
    <cfRule type="beginsWith" dxfId="3164" priority="1431" stopIfTrue="1" operator="beginsWith" text="Waived">
      <formula>LEFT(F84,LEN("Waived"))="Waived"</formula>
    </cfRule>
    <cfRule type="beginsWith" dxfId="3163" priority="1432" stopIfTrue="1" operator="beginsWith" text="Pre-Passed">
      <formula>LEFT(F84,LEN("Pre-Passed"))="Pre-Passed"</formula>
    </cfRule>
    <cfRule type="beginsWith" dxfId="3162" priority="1433" stopIfTrue="1" operator="beginsWith" text="Completed">
      <formula>LEFT(F84,LEN("Completed"))="Completed"</formula>
    </cfRule>
    <cfRule type="beginsWith" dxfId="3161" priority="1434" stopIfTrue="1" operator="beginsWith" text="Partial">
      <formula>LEFT(F84,LEN("Partial"))="Partial"</formula>
    </cfRule>
    <cfRule type="beginsWith" dxfId="3160" priority="1435" stopIfTrue="1" operator="beginsWith" text="Missing">
      <formula>LEFT(F84,LEN("Missing"))="Missing"</formula>
    </cfRule>
    <cfRule type="beginsWith" dxfId="3159" priority="1436" stopIfTrue="1" operator="beginsWith" text="Untested">
      <formula>LEFT(F84,LEN("Untested"))="Untested"</formula>
    </cfRule>
    <cfRule type="notContainsBlanks" dxfId="3158" priority="1437" stopIfTrue="1">
      <formula>LEN(TRIM(F84))&gt;0</formula>
    </cfRule>
  </conditionalFormatting>
  <conditionalFormatting sqref="F52 F90 F93 F95">
    <cfRule type="beginsWith" dxfId="3157" priority="1422" stopIfTrue="1" operator="beginsWith" text="Not Applicable">
      <formula>LEFT(F52,LEN("Not Applicable"))="Not Applicable"</formula>
    </cfRule>
    <cfRule type="beginsWith" dxfId="3156" priority="1423" stopIfTrue="1" operator="beginsWith" text="Waived">
      <formula>LEFT(F52,LEN("Waived"))="Waived"</formula>
    </cfRule>
    <cfRule type="beginsWith" dxfId="3155" priority="1424" stopIfTrue="1" operator="beginsWith" text="Pre-Passed">
      <formula>LEFT(F52,LEN("Pre-Passed"))="Pre-Passed"</formula>
    </cfRule>
    <cfRule type="beginsWith" dxfId="3154" priority="1425" stopIfTrue="1" operator="beginsWith" text="Completed">
      <formula>LEFT(F52,LEN("Completed"))="Completed"</formula>
    </cfRule>
    <cfRule type="beginsWith" dxfId="3153" priority="1426" stopIfTrue="1" operator="beginsWith" text="Partial">
      <formula>LEFT(F52,LEN("Partial"))="Partial"</formula>
    </cfRule>
    <cfRule type="beginsWith" dxfId="3152" priority="1427" stopIfTrue="1" operator="beginsWith" text="Missing">
      <formula>LEFT(F52,LEN("Missing"))="Missing"</formula>
    </cfRule>
    <cfRule type="beginsWith" dxfId="3151" priority="1428" stopIfTrue="1" operator="beginsWith" text="Untested">
      <formula>LEFT(F52,LEN("Untested"))="Untested"</formula>
    </cfRule>
    <cfRule type="notContainsBlanks" dxfId="3150" priority="1429" stopIfTrue="1">
      <formula>LEN(TRIM(F52))&gt;0</formula>
    </cfRule>
  </conditionalFormatting>
  <conditionalFormatting sqref="F48">
    <cfRule type="beginsWith" dxfId="3149" priority="1478" stopIfTrue="1" operator="beginsWith" text="Not Applicable">
      <formula>LEFT(F48,LEN("Not Applicable"))="Not Applicable"</formula>
    </cfRule>
    <cfRule type="beginsWith" dxfId="3148" priority="1479" stopIfTrue="1" operator="beginsWith" text="Waived">
      <formula>LEFT(F48,LEN("Waived"))="Waived"</formula>
    </cfRule>
    <cfRule type="beginsWith" dxfId="3147" priority="1480" stopIfTrue="1" operator="beginsWith" text="Pre-Passed">
      <formula>LEFT(F48,LEN("Pre-Passed"))="Pre-Passed"</formula>
    </cfRule>
    <cfRule type="beginsWith" dxfId="3146" priority="1481" stopIfTrue="1" operator="beginsWith" text="Completed">
      <formula>LEFT(F48,LEN("Completed"))="Completed"</formula>
    </cfRule>
    <cfRule type="beginsWith" dxfId="3145" priority="1482" stopIfTrue="1" operator="beginsWith" text="Partial">
      <formula>LEFT(F48,LEN("Partial"))="Partial"</formula>
    </cfRule>
    <cfRule type="beginsWith" dxfId="3144" priority="1483" stopIfTrue="1" operator="beginsWith" text="Missing">
      <formula>LEFT(F48,LEN("Missing"))="Missing"</formula>
    </cfRule>
    <cfRule type="beginsWith" dxfId="3143" priority="1484" stopIfTrue="1" operator="beginsWith" text="Untested">
      <formula>LEFT(F48,LEN("Untested"))="Untested"</formula>
    </cfRule>
    <cfRule type="notContainsBlanks" dxfId="3142" priority="1485" stopIfTrue="1">
      <formula>LEN(TRIM(F48))&gt;0</formula>
    </cfRule>
  </conditionalFormatting>
  <conditionalFormatting sqref="E80">
    <cfRule type="beginsWith" dxfId="3141" priority="1398" stopIfTrue="1" operator="beginsWith" text="Not Applicable">
      <formula>LEFT(E80,LEN("Not Applicable"))="Not Applicable"</formula>
    </cfRule>
    <cfRule type="beginsWith" dxfId="3140" priority="1399" stopIfTrue="1" operator="beginsWith" text="Waived">
      <formula>LEFT(E80,LEN("Waived"))="Waived"</formula>
    </cfRule>
    <cfRule type="beginsWith" dxfId="3139" priority="1400" stopIfTrue="1" operator="beginsWith" text="Pre-Passed">
      <formula>LEFT(E80,LEN("Pre-Passed"))="Pre-Passed"</formula>
    </cfRule>
    <cfRule type="beginsWith" dxfId="3138" priority="1401" stopIfTrue="1" operator="beginsWith" text="Completed">
      <formula>LEFT(E80,LEN("Completed"))="Completed"</formula>
    </cfRule>
    <cfRule type="beginsWith" dxfId="3137" priority="1402" stopIfTrue="1" operator="beginsWith" text="Partial">
      <formula>LEFT(E80,LEN("Partial"))="Partial"</formula>
    </cfRule>
    <cfRule type="beginsWith" dxfId="3136" priority="1403" stopIfTrue="1" operator="beginsWith" text="Missing">
      <formula>LEFT(E80,LEN("Missing"))="Missing"</formula>
    </cfRule>
    <cfRule type="beginsWith" dxfId="3135" priority="1404" stopIfTrue="1" operator="beginsWith" text="Untested">
      <formula>LEFT(E80,LEN("Untested"))="Untested"</formula>
    </cfRule>
    <cfRule type="notContainsBlanks" dxfId="3134" priority="1405" stopIfTrue="1">
      <formula>LEN(TRIM(E80))&gt;0</formula>
    </cfRule>
  </conditionalFormatting>
  <conditionalFormatting sqref="F80">
    <cfRule type="beginsWith" dxfId="3133" priority="1390" stopIfTrue="1" operator="beginsWith" text="Not Applicable">
      <formula>LEFT(F80,LEN("Not Applicable"))="Not Applicable"</formula>
    </cfRule>
    <cfRule type="beginsWith" dxfId="3132" priority="1391" stopIfTrue="1" operator="beginsWith" text="Waived">
      <formula>LEFT(F80,LEN("Waived"))="Waived"</formula>
    </cfRule>
    <cfRule type="beginsWith" dxfId="3131" priority="1392" stopIfTrue="1" operator="beginsWith" text="Pre-Passed">
      <formula>LEFT(F80,LEN("Pre-Passed"))="Pre-Passed"</formula>
    </cfRule>
    <cfRule type="beginsWith" dxfId="3130" priority="1393" stopIfTrue="1" operator="beginsWith" text="Completed">
      <formula>LEFT(F80,LEN("Completed"))="Completed"</formula>
    </cfRule>
    <cfRule type="beginsWith" dxfId="3129" priority="1394" stopIfTrue="1" operator="beginsWith" text="Partial">
      <formula>LEFT(F80,LEN("Partial"))="Partial"</formula>
    </cfRule>
    <cfRule type="beginsWith" dxfId="3128" priority="1395" stopIfTrue="1" operator="beginsWith" text="Missing">
      <formula>LEFT(F80,LEN("Missing"))="Missing"</formula>
    </cfRule>
    <cfRule type="beginsWith" dxfId="3127" priority="1396" stopIfTrue="1" operator="beginsWith" text="Untested">
      <formula>LEFT(F80,LEN("Untested"))="Untested"</formula>
    </cfRule>
    <cfRule type="notContainsBlanks" dxfId="3126" priority="1397" stopIfTrue="1">
      <formula>LEN(TRIM(F80))&gt;0</formula>
    </cfRule>
  </conditionalFormatting>
  <conditionalFormatting sqref="F82">
    <cfRule type="beginsWith" dxfId="3125" priority="1366" stopIfTrue="1" operator="beginsWith" text="Not Applicable">
      <formula>LEFT(F82,LEN("Not Applicable"))="Not Applicable"</formula>
    </cfRule>
    <cfRule type="beginsWith" dxfId="3124" priority="1367" stopIfTrue="1" operator="beginsWith" text="Waived">
      <formula>LEFT(F82,LEN("Waived"))="Waived"</formula>
    </cfRule>
    <cfRule type="beginsWith" dxfId="3123" priority="1368" stopIfTrue="1" operator="beginsWith" text="Pre-Passed">
      <formula>LEFT(F82,LEN("Pre-Passed"))="Pre-Passed"</formula>
    </cfRule>
    <cfRule type="beginsWith" dxfId="3122" priority="1369" stopIfTrue="1" operator="beginsWith" text="Completed">
      <formula>LEFT(F82,LEN("Completed"))="Completed"</formula>
    </cfRule>
    <cfRule type="beginsWith" dxfId="3121" priority="1370" stopIfTrue="1" operator="beginsWith" text="Partial">
      <formula>LEFT(F82,LEN("Partial"))="Partial"</formula>
    </cfRule>
    <cfRule type="beginsWith" dxfId="3120" priority="1371" stopIfTrue="1" operator="beginsWith" text="Missing">
      <formula>LEFT(F82,LEN("Missing"))="Missing"</formula>
    </cfRule>
    <cfRule type="beginsWith" dxfId="3119" priority="1372" stopIfTrue="1" operator="beginsWith" text="Untested">
      <formula>LEFT(F82,LEN("Untested"))="Untested"</formula>
    </cfRule>
    <cfRule type="notContainsBlanks" dxfId="3118" priority="1373" stopIfTrue="1">
      <formula>LEN(TRIM(F82))&gt;0</formula>
    </cfRule>
  </conditionalFormatting>
  <conditionalFormatting sqref="F85:F86">
    <cfRule type="beginsWith" dxfId="3117" priority="1358" stopIfTrue="1" operator="beginsWith" text="Not Applicable">
      <formula>LEFT(F85,LEN("Not Applicable"))="Not Applicable"</formula>
    </cfRule>
    <cfRule type="beginsWith" dxfId="3116" priority="1359" stopIfTrue="1" operator="beginsWith" text="Waived">
      <formula>LEFT(F85,LEN("Waived"))="Waived"</formula>
    </cfRule>
    <cfRule type="beginsWith" dxfId="3115" priority="1360" stopIfTrue="1" operator="beginsWith" text="Pre-Passed">
      <formula>LEFT(F85,LEN("Pre-Passed"))="Pre-Passed"</formula>
    </cfRule>
    <cfRule type="beginsWith" dxfId="3114" priority="1361" stopIfTrue="1" operator="beginsWith" text="Completed">
      <formula>LEFT(F85,LEN("Completed"))="Completed"</formula>
    </cfRule>
    <cfRule type="beginsWith" dxfId="3113" priority="1362" stopIfTrue="1" operator="beginsWith" text="Partial">
      <formula>LEFT(F85,LEN("Partial"))="Partial"</formula>
    </cfRule>
    <cfRule type="beginsWith" dxfId="3112" priority="1363" stopIfTrue="1" operator="beginsWith" text="Missing">
      <formula>LEFT(F85,LEN("Missing"))="Missing"</formula>
    </cfRule>
    <cfRule type="beginsWith" dxfId="3111" priority="1364" stopIfTrue="1" operator="beginsWith" text="Untested">
      <formula>LEFT(F85,LEN("Untested"))="Untested"</formula>
    </cfRule>
    <cfRule type="notContainsBlanks" dxfId="3110" priority="1365" stopIfTrue="1">
      <formula>LEN(TRIM(F85))&gt;0</formula>
    </cfRule>
  </conditionalFormatting>
  <conditionalFormatting sqref="F87">
    <cfRule type="beginsWith" dxfId="3109" priority="1350" stopIfTrue="1" operator="beginsWith" text="Not Applicable">
      <formula>LEFT(F87,LEN("Not Applicable"))="Not Applicable"</formula>
    </cfRule>
    <cfRule type="beginsWith" dxfId="3108" priority="1351" stopIfTrue="1" operator="beginsWith" text="Waived">
      <formula>LEFT(F87,LEN("Waived"))="Waived"</formula>
    </cfRule>
    <cfRule type="beginsWith" dxfId="3107" priority="1352" stopIfTrue="1" operator="beginsWith" text="Pre-Passed">
      <formula>LEFT(F87,LEN("Pre-Passed"))="Pre-Passed"</formula>
    </cfRule>
    <cfRule type="beginsWith" dxfId="3106" priority="1353" stopIfTrue="1" operator="beginsWith" text="Completed">
      <formula>LEFT(F87,LEN("Completed"))="Completed"</formula>
    </cfRule>
    <cfRule type="beginsWith" dxfId="3105" priority="1354" stopIfTrue="1" operator="beginsWith" text="Partial">
      <formula>LEFT(F87,LEN("Partial"))="Partial"</formula>
    </cfRule>
    <cfRule type="beginsWith" dxfId="3104" priority="1355" stopIfTrue="1" operator="beginsWith" text="Missing">
      <formula>LEFT(F87,LEN("Missing"))="Missing"</formula>
    </cfRule>
    <cfRule type="beginsWith" dxfId="3103" priority="1356" stopIfTrue="1" operator="beginsWith" text="Untested">
      <formula>LEFT(F87,LEN("Untested"))="Untested"</formula>
    </cfRule>
    <cfRule type="notContainsBlanks" dxfId="3102" priority="1357" stopIfTrue="1">
      <formula>LEN(TRIM(F87))&gt;0</formula>
    </cfRule>
  </conditionalFormatting>
  <conditionalFormatting sqref="F83">
    <cfRule type="beginsWith" dxfId="3101" priority="1342" stopIfTrue="1" operator="beginsWith" text="Not Applicable">
      <formula>LEFT(F83,LEN("Not Applicable"))="Not Applicable"</formula>
    </cfRule>
    <cfRule type="beginsWith" dxfId="3100" priority="1343" stopIfTrue="1" operator="beginsWith" text="Waived">
      <formula>LEFT(F83,LEN("Waived"))="Waived"</formula>
    </cfRule>
    <cfRule type="beginsWith" dxfId="3099" priority="1344" stopIfTrue="1" operator="beginsWith" text="Pre-Passed">
      <formula>LEFT(F83,LEN("Pre-Passed"))="Pre-Passed"</formula>
    </cfRule>
    <cfRule type="beginsWith" dxfId="3098" priority="1345" stopIfTrue="1" operator="beginsWith" text="Completed">
      <formula>LEFT(F83,LEN("Completed"))="Completed"</formula>
    </cfRule>
    <cfRule type="beginsWith" dxfId="3097" priority="1346" stopIfTrue="1" operator="beginsWith" text="Partial">
      <formula>LEFT(F83,LEN("Partial"))="Partial"</formula>
    </cfRule>
    <cfRule type="beginsWith" dxfId="3096" priority="1347" stopIfTrue="1" operator="beginsWith" text="Missing">
      <formula>LEFT(F83,LEN("Missing"))="Missing"</formula>
    </cfRule>
    <cfRule type="beginsWith" dxfId="3095" priority="1348" stopIfTrue="1" operator="beginsWith" text="Untested">
      <formula>LEFT(F83,LEN("Untested"))="Untested"</formula>
    </cfRule>
    <cfRule type="notContainsBlanks" dxfId="3094" priority="1349" stopIfTrue="1">
      <formula>LEN(TRIM(F83))&gt;0</formula>
    </cfRule>
  </conditionalFormatting>
  <conditionalFormatting sqref="F88">
    <cfRule type="beginsWith" dxfId="3093" priority="1334" stopIfTrue="1" operator="beginsWith" text="Not Applicable">
      <formula>LEFT(F88,LEN("Not Applicable"))="Not Applicable"</formula>
    </cfRule>
    <cfRule type="beginsWith" dxfId="3092" priority="1335" stopIfTrue="1" operator="beginsWith" text="Waived">
      <formula>LEFT(F88,LEN("Waived"))="Waived"</formula>
    </cfRule>
    <cfRule type="beginsWith" dxfId="3091" priority="1336" stopIfTrue="1" operator="beginsWith" text="Pre-Passed">
      <formula>LEFT(F88,LEN("Pre-Passed"))="Pre-Passed"</formula>
    </cfRule>
    <cfRule type="beginsWith" dxfId="3090" priority="1337" stopIfTrue="1" operator="beginsWith" text="Completed">
      <formula>LEFT(F88,LEN("Completed"))="Completed"</formula>
    </cfRule>
    <cfRule type="beginsWith" dxfId="3089" priority="1338" stopIfTrue="1" operator="beginsWith" text="Partial">
      <formula>LEFT(F88,LEN("Partial"))="Partial"</formula>
    </cfRule>
    <cfRule type="beginsWith" dxfId="3088" priority="1339" stopIfTrue="1" operator="beginsWith" text="Missing">
      <formula>LEFT(F88,LEN("Missing"))="Missing"</formula>
    </cfRule>
    <cfRule type="beginsWith" dxfId="3087" priority="1340" stopIfTrue="1" operator="beginsWith" text="Untested">
      <formula>LEFT(F88,LEN("Untested"))="Untested"</formula>
    </cfRule>
    <cfRule type="notContainsBlanks" dxfId="3086" priority="1341" stopIfTrue="1">
      <formula>LEN(TRIM(F88))&gt;0</formula>
    </cfRule>
  </conditionalFormatting>
  <conditionalFormatting sqref="F55">
    <cfRule type="beginsWith" dxfId="3085" priority="1326" stopIfTrue="1" operator="beginsWith" text="Not Applicable">
      <formula>LEFT(F55,LEN("Not Applicable"))="Not Applicable"</formula>
    </cfRule>
    <cfRule type="beginsWith" dxfId="3084" priority="1327" stopIfTrue="1" operator="beginsWith" text="Waived">
      <formula>LEFT(F55,LEN("Waived"))="Waived"</formula>
    </cfRule>
    <cfRule type="beginsWith" dxfId="3083" priority="1328" stopIfTrue="1" operator="beginsWith" text="Pre-Passed">
      <formula>LEFT(F55,LEN("Pre-Passed"))="Pre-Passed"</formula>
    </cfRule>
    <cfRule type="beginsWith" dxfId="3082" priority="1329" stopIfTrue="1" operator="beginsWith" text="Completed">
      <formula>LEFT(F55,LEN("Completed"))="Completed"</formula>
    </cfRule>
    <cfRule type="beginsWith" dxfId="3081" priority="1330" stopIfTrue="1" operator="beginsWith" text="Partial">
      <formula>LEFT(F55,LEN("Partial"))="Partial"</formula>
    </cfRule>
    <cfRule type="beginsWith" dxfId="3080" priority="1331" stopIfTrue="1" operator="beginsWith" text="Missing">
      <formula>LEFT(F55,LEN("Missing"))="Missing"</formula>
    </cfRule>
    <cfRule type="beginsWith" dxfId="3079" priority="1332" stopIfTrue="1" operator="beginsWith" text="Untested">
      <formula>LEFT(F55,LEN("Untested"))="Untested"</formula>
    </cfRule>
    <cfRule type="notContainsBlanks" dxfId="3078" priority="1333" stopIfTrue="1">
      <formula>LEN(TRIM(F55))&gt;0</formula>
    </cfRule>
  </conditionalFormatting>
  <conditionalFormatting sqref="F91">
    <cfRule type="beginsWith" dxfId="3077" priority="1318" stopIfTrue="1" operator="beginsWith" text="Not Applicable">
      <formula>LEFT(F91,LEN("Not Applicable"))="Not Applicable"</formula>
    </cfRule>
    <cfRule type="beginsWith" dxfId="3076" priority="1319" stopIfTrue="1" operator="beginsWith" text="Waived">
      <formula>LEFT(F91,LEN("Waived"))="Waived"</formula>
    </cfRule>
    <cfRule type="beginsWith" dxfId="3075" priority="1320" stopIfTrue="1" operator="beginsWith" text="Pre-Passed">
      <formula>LEFT(F91,LEN("Pre-Passed"))="Pre-Passed"</formula>
    </cfRule>
    <cfRule type="beginsWith" dxfId="3074" priority="1321" stopIfTrue="1" operator="beginsWith" text="Completed">
      <formula>LEFT(F91,LEN("Completed"))="Completed"</formula>
    </cfRule>
    <cfRule type="beginsWith" dxfId="3073" priority="1322" stopIfTrue="1" operator="beginsWith" text="Partial">
      <formula>LEFT(F91,LEN("Partial"))="Partial"</formula>
    </cfRule>
    <cfRule type="beginsWith" dxfId="3072" priority="1323" stopIfTrue="1" operator="beginsWith" text="Missing">
      <formula>LEFT(F91,LEN("Missing"))="Missing"</formula>
    </cfRule>
    <cfRule type="beginsWith" dxfId="3071" priority="1324" stopIfTrue="1" operator="beginsWith" text="Untested">
      <formula>LEFT(F91,LEN("Untested"))="Untested"</formula>
    </cfRule>
    <cfRule type="notContainsBlanks" dxfId="3070" priority="1325" stopIfTrue="1">
      <formula>LEN(TRIM(F91))&gt;0</formula>
    </cfRule>
  </conditionalFormatting>
  <conditionalFormatting sqref="F92">
    <cfRule type="beginsWith" dxfId="3069" priority="1310" stopIfTrue="1" operator="beginsWith" text="Not Applicable">
      <formula>LEFT(F92,LEN("Not Applicable"))="Not Applicable"</formula>
    </cfRule>
    <cfRule type="beginsWith" dxfId="3068" priority="1311" stopIfTrue="1" operator="beginsWith" text="Waived">
      <formula>LEFT(F92,LEN("Waived"))="Waived"</formula>
    </cfRule>
    <cfRule type="beginsWith" dxfId="3067" priority="1312" stopIfTrue="1" operator="beginsWith" text="Pre-Passed">
      <formula>LEFT(F92,LEN("Pre-Passed"))="Pre-Passed"</formula>
    </cfRule>
    <cfRule type="beginsWith" dxfId="3066" priority="1313" stopIfTrue="1" operator="beginsWith" text="Completed">
      <formula>LEFT(F92,LEN("Completed"))="Completed"</formula>
    </cfRule>
    <cfRule type="beginsWith" dxfId="3065" priority="1314" stopIfTrue="1" operator="beginsWith" text="Partial">
      <formula>LEFT(F92,LEN("Partial"))="Partial"</formula>
    </cfRule>
    <cfRule type="beginsWith" dxfId="3064" priority="1315" stopIfTrue="1" operator="beginsWith" text="Missing">
      <formula>LEFT(F92,LEN("Missing"))="Missing"</formula>
    </cfRule>
    <cfRule type="beginsWith" dxfId="3063" priority="1316" stopIfTrue="1" operator="beginsWith" text="Untested">
      <formula>LEFT(F92,LEN("Untested"))="Untested"</formula>
    </cfRule>
    <cfRule type="notContainsBlanks" dxfId="3062" priority="1317" stopIfTrue="1">
      <formula>LEN(TRIM(F92))&gt;0</formula>
    </cfRule>
  </conditionalFormatting>
  <conditionalFormatting sqref="F89">
    <cfRule type="beginsWith" dxfId="3061" priority="1302" stopIfTrue="1" operator="beginsWith" text="Not Applicable">
      <formula>LEFT(F89,LEN("Not Applicable"))="Not Applicable"</formula>
    </cfRule>
    <cfRule type="beginsWith" dxfId="3060" priority="1303" stopIfTrue="1" operator="beginsWith" text="Waived">
      <formula>LEFT(F89,LEN("Waived"))="Waived"</formula>
    </cfRule>
    <cfRule type="beginsWith" dxfId="3059" priority="1304" stopIfTrue="1" operator="beginsWith" text="Pre-Passed">
      <formula>LEFT(F89,LEN("Pre-Passed"))="Pre-Passed"</formula>
    </cfRule>
    <cfRule type="beginsWith" dxfId="3058" priority="1305" stopIfTrue="1" operator="beginsWith" text="Completed">
      <formula>LEFT(F89,LEN("Completed"))="Completed"</formula>
    </cfRule>
    <cfRule type="beginsWith" dxfId="3057" priority="1306" stopIfTrue="1" operator="beginsWith" text="Partial">
      <formula>LEFT(F89,LEN("Partial"))="Partial"</formula>
    </cfRule>
    <cfRule type="beginsWith" dxfId="3056" priority="1307" stopIfTrue="1" operator="beginsWith" text="Missing">
      <formula>LEFT(F89,LEN("Missing"))="Missing"</formula>
    </cfRule>
    <cfRule type="beginsWith" dxfId="3055" priority="1308" stopIfTrue="1" operator="beginsWith" text="Untested">
      <formula>LEFT(F89,LEN("Untested"))="Untested"</formula>
    </cfRule>
    <cfRule type="notContainsBlanks" dxfId="3054" priority="1309" stopIfTrue="1">
      <formula>LEN(TRIM(F89))&gt;0</formula>
    </cfRule>
  </conditionalFormatting>
  <conditionalFormatting sqref="F94">
    <cfRule type="beginsWith" dxfId="3053" priority="1294" stopIfTrue="1" operator="beginsWith" text="Not Applicable">
      <formula>LEFT(F94,LEN("Not Applicable"))="Not Applicable"</formula>
    </cfRule>
    <cfRule type="beginsWith" dxfId="3052" priority="1295" stopIfTrue="1" operator="beginsWith" text="Waived">
      <formula>LEFT(F94,LEN("Waived"))="Waived"</formula>
    </cfRule>
    <cfRule type="beginsWith" dxfId="3051" priority="1296" stopIfTrue="1" operator="beginsWith" text="Pre-Passed">
      <formula>LEFT(F94,LEN("Pre-Passed"))="Pre-Passed"</formula>
    </cfRule>
    <cfRule type="beginsWith" dxfId="3050" priority="1297" stopIfTrue="1" operator="beginsWith" text="Completed">
      <formula>LEFT(F94,LEN("Completed"))="Completed"</formula>
    </cfRule>
    <cfRule type="beginsWith" dxfId="3049" priority="1298" stopIfTrue="1" operator="beginsWith" text="Partial">
      <formula>LEFT(F94,LEN("Partial"))="Partial"</formula>
    </cfRule>
    <cfRule type="beginsWith" dxfId="3048" priority="1299" stopIfTrue="1" operator="beginsWith" text="Missing">
      <formula>LEFT(F94,LEN("Missing"))="Missing"</formula>
    </cfRule>
    <cfRule type="beginsWith" dxfId="3047" priority="1300" stopIfTrue="1" operator="beginsWith" text="Untested">
      <formula>LEFT(F94,LEN("Untested"))="Untested"</formula>
    </cfRule>
    <cfRule type="notContainsBlanks" dxfId="3046" priority="1301" stopIfTrue="1">
      <formula>LEN(TRIM(F94))&gt;0</formula>
    </cfRule>
  </conditionalFormatting>
  <conditionalFormatting sqref="F45">
    <cfRule type="beginsWith" dxfId="3045" priority="1286" stopIfTrue="1" operator="beginsWith" text="Not Applicable">
      <formula>LEFT(F45,LEN("Not Applicable"))="Not Applicable"</formula>
    </cfRule>
    <cfRule type="beginsWith" dxfId="3044" priority="1287" stopIfTrue="1" operator="beginsWith" text="Waived">
      <formula>LEFT(F45,LEN("Waived"))="Waived"</formula>
    </cfRule>
    <cfRule type="beginsWith" dxfId="3043" priority="1288" stopIfTrue="1" operator="beginsWith" text="Pre-Passed">
      <formula>LEFT(F45,LEN("Pre-Passed"))="Pre-Passed"</formula>
    </cfRule>
    <cfRule type="beginsWith" dxfId="3042" priority="1289" stopIfTrue="1" operator="beginsWith" text="Completed">
      <formula>LEFT(F45,LEN("Completed"))="Completed"</formula>
    </cfRule>
    <cfRule type="beginsWith" dxfId="3041" priority="1290" stopIfTrue="1" operator="beginsWith" text="Partial">
      <formula>LEFT(F45,LEN("Partial"))="Partial"</formula>
    </cfRule>
    <cfRule type="beginsWith" dxfId="3040" priority="1291" stopIfTrue="1" operator="beginsWith" text="Missing">
      <formula>LEFT(F45,LEN("Missing"))="Missing"</formula>
    </cfRule>
    <cfRule type="beginsWith" dxfId="3039" priority="1292" stopIfTrue="1" operator="beginsWith" text="Untested">
      <formula>LEFT(F45,LEN("Untested"))="Untested"</formula>
    </cfRule>
    <cfRule type="notContainsBlanks" dxfId="3038" priority="1293" stopIfTrue="1">
      <formula>LEN(TRIM(F45))&gt;0</formula>
    </cfRule>
  </conditionalFormatting>
  <conditionalFormatting sqref="F97">
    <cfRule type="beginsWith" dxfId="3037" priority="1262" stopIfTrue="1" operator="beginsWith" text="Not Applicable">
      <formula>LEFT(F97,LEN("Not Applicable"))="Not Applicable"</formula>
    </cfRule>
    <cfRule type="beginsWith" dxfId="3036" priority="1263" stopIfTrue="1" operator="beginsWith" text="Waived">
      <formula>LEFT(F97,LEN("Waived"))="Waived"</formula>
    </cfRule>
    <cfRule type="beginsWith" dxfId="3035" priority="1264" stopIfTrue="1" operator="beginsWith" text="Pre-Passed">
      <formula>LEFT(F97,LEN("Pre-Passed"))="Pre-Passed"</formula>
    </cfRule>
    <cfRule type="beginsWith" dxfId="3034" priority="1265" stopIfTrue="1" operator="beginsWith" text="Completed">
      <formula>LEFT(F97,LEN("Completed"))="Completed"</formula>
    </cfRule>
    <cfRule type="beginsWith" dxfId="3033" priority="1266" stopIfTrue="1" operator="beginsWith" text="Partial">
      <formula>LEFT(F97,LEN("Partial"))="Partial"</formula>
    </cfRule>
    <cfRule type="beginsWith" dxfId="3032" priority="1267" stopIfTrue="1" operator="beginsWith" text="Missing">
      <formula>LEFT(F97,LEN("Missing"))="Missing"</formula>
    </cfRule>
    <cfRule type="beginsWith" dxfId="3031" priority="1268" stopIfTrue="1" operator="beginsWith" text="Untested">
      <formula>LEFT(F97,LEN("Untested"))="Untested"</formula>
    </cfRule>
    <cfRule type="notContainsBlanks" dxfId="3030" priority="1269" stopIfTrue="1">
      <formula>LEN(TRIM(F97))&gt;0</formula>
    </cfRule>
  </conditionalFormatting>
  <conditionalFormatting sqref="F132">
    <cfRule type="beginsWith" dxfId="3029" priority="1254" stopIfTrue="1" operator="beginsWith" text="Not Applicable">
      <formula>LEFT(F132,LEN("Not Applicable"))="Not Applicable"</formula>
    </cfRule>
    <cfRule type="beginsWith" dxfId="3028" priority="1255" stopIfTrue="1" operator="beginsWith" text="Waived">
      <formula>LEFT(F132,LEN("Waived"))="Waived"</formula>
    </cfRule>
    <cfRule type="beginsWith" dxfId="3027" priority="1256" stopIfTrue="1" operator="beginsWith" text="Pre-Passed">
      <formula>LEFT(F132,LEN("Pre-Passed"))="Pre-Passed"</formula>
    </cfRule>
    <cfRule type="beginsWith" dxfId="3026" priority="1257" stopIfTrue="1" operator="beginsWith" text="Completed">
      <formula>LEFT(F132,LEN("Completed"))="Completed"</formula>
    </cfRule>
    <cfRule type="beginsWith" dxfId="3025" priority="1258" stopIfTrue="1" operator="beginsWith" text="Partial">
      <formula>LEFT(F132,LEN("Partial"))="Partial"</formula>
    </cfRule>
    <cfRule type="beginsWith" dxfId="3024" priority="1259" stopIfTrue="1" operator="beginsWith" text="Missing">
      <formula>LEFT(F132,LEN("Missing"))="Missing"</formula>
    </cfRule>
    <cfRule type="beginsWith" dxfId="3023" priority="1260" stopIfTrue="1" operator="beginsWith" text="Untested">
      <formula>LEFT(F132,LEN("Untested"))="Untested"</formula>
    </cfRule>
    <cfRule type="notContainsBlanks" dxfId="3022" priority="1261" stopIfTrue="1">
      <formula>LEN(TRIM(F132))&gt;0</formula>
    </cfRule>
  </conditionalFormatting>
  <conditionalFormatting sqref="F135">
    <cfRule type="beginsWith" dxfId="3021" priority="1246" stopIfTrue="1" operator="beginsWith" text="Not Applicable">
      <formula>LEFT(F135,LEN("Not Applicable"))="Not Applicable"</formula>
    </cfRule>
    <cfRule type="beginsWith" dxfId="3020" priority="1247" stopIfTrue="1" operator="beginsWith" text="Waived">
      <formula>LEFT(F135,LEN("Waived"))="Waived"</formula>
    </cfRule>
    <cfRule type="beginsWith" dxfId="3019" priority="1248" stopIfTrue="1" operator="beginsWith" text="Pre-Passed">
      <formula>LEFT(F135,LEN("Pre-Passed"))="Pre-Passed"</formula>
    </cfRule>
    <cfRule type="beginsWith" dxfId="3018" priority="1249" stopIfTrue="1" operator="beginsWith" text="Completed">
      <formula>LEFT(F135,LEN("Completed"))="Completed"</formula>
    </cfRule>
    <cfRule type="beginsWith" dxfId="3017" priority="1250" stopIfTrue="1" operator="beginsWith" text="Partial">
      <formula>LEFT(F135,LEN("Partial"))="Partial"</formula>
    </cfRule>
    <cfRule type="beginsWith" dxfId="3016" priority="1251" stopIfTrue="1" operator="beginsWith" text="Missing">
      <formula>LEFT(F135,LEN("Missing"))="Missing"</formula>
    </cfRule>
    <cfRule type="beginsWith" dxfId="3015" priority="1252" stopIfTrue="1" operator="beginsWith" text="Untested">
      <formula>LEFT(F135,LEN("Untested"))="Untested"</formula>
    </cfRule>
    <cfRule type="notContainsBlanks" dxfId="3014" priority="1253" stopIfTrue="1">
      <formula>LEN(TRIM(F135))&gt;0</formula>
    </cfRule>
  </conditionalFormatting>
  <conditionalFormatting sqref="F63 F59:F60">
    <cfRule type="beginsWith" dxfId="3013" priority="1238" stopIfTrue="1" operator="beginsWith" text="Not Applicable">
      <formula>LEFT(F59,LEN("Not Applicable"))="Not Applicable"</formula>
    </cfRule>
    <cfRule type="beginsWith" dxfId="3012" priority="1239" stopIfTrue="1" operator="beginsWith" text="Waived">
      <formula>LEFT(F59,LEN("Waived"))="Waived"</formula>
    </cfRule>
    <cfRule type="beginsWith" dxfId="3011" priority="1240" stopIfTrue="1" operator="beginsWith" text="Pre-Passed">
      <formula>LEFT(F59,LEN("Pre-Passed"))="Pre-Passed"</formula>
    </cfRule>
    <cfRule type="beginsWith" dxfId="3010" priority="1241" stopIfTrue="1" operator="beginsWith" text="Completed">
      <formula>LEFT(F59,LEN("Completed"))="Completed"</formula>
    </cfRule>
    <cfRule type="beginsWith" dxfId="3009" priority="1242" stopIfTrue="1" operator="beginsWith" text="Partial">
      <formula>LEFT(F59,LEN("Partial"))="Partial"</formula>
    </cfRule>
    <cfRule type="beginsWith" dxfId="3008" priority="1243" stopIfTrue="1" operator="beginsWith" text="Missing">
      <formula>LEFT(F59,LEN("Missing"))="Missing"</formula>
    </cfRule>
    <cfRule type="beginsWith" dxfId="3007" priority="1244" stopIfTrue="1" operator="beginsWith" text="Untested">
      <formula>LEFT(F59,LEN("Untested"))="Untested"</formula>
    </cfRule>
    <cfRule type="notContainsBlanks" dxfId="3006" priority="1245" stopIfTrue="1">
      <formula>LEN(TRIM(F59))&gt;0</formula>
    </cfRule>
  </conditionalFormatting>
  <conditionalFormatting sqref="F64 F71 F74">
    <cfRule type="beginsWith" dxfId="3005" priority="1230" stopIfTrue="1" operator="beginsWith" text="Not Applicable">
      <formula>LEFT(F64,LEN("Not Applicable"))="Not Applicable"</formula>
    </cfRule>
    <cfRule type="beginsWith" dxfId="3004" priority="1231" stopIfTrue="1" operator="beginsWith" text="Waived">
      <formula>LEFT(F64,LEN("Waived"))="Waived"</formula>
    </cfRule>
    <cfRule type="beginsWith" dxfId="3003" priority="1232" stopIfTrue="1" operator="beginsWith" text="Pre-Passed">
      <formula>LEFT(F64,LEN("Pre-Passed"))="Pre-Passed"</formula>
    </cfRule>
    <cfRule type="beginsWith" dxfId="3002" priority="1233" stopIfTrue="1" operator="beginsWith" text="Completed">
      <formula>LEFT(F64,LEN("Completed"))="Completed"</formula>
    </cfRule>
    <cfRule type="beginsWith" dxfId="3001" priority="1234" stopIfTrue="1" operator="beginsWith" text="Partial">
      <formula>LEFT(F64,LEN("Partial"))="Partial"</formula>
    </cfRule>
    <cfRule type="beginsWith" dxfId="3000" priority="1235" stopIfTrue="1" operator="beginsWith" text="Missing">
      <formula>LEFT(F64,LEN("Missing"))="Missing"</formula>
    </cfRule>
    <cfRule type="beginsWith" dxfId="2999" priority="1236" stopIfTrue="1" operator="beginsWith" text="Untested">
      <formula>LEFT(F64,LEN("Untested"))="Untested"</formula>
    </cfRule>
    <cfRule type="notContainsBlanks" dxfId="2998" priority="1237" stopIfTrue="1">
      <formula>LEN(TRIM(F64))&gt;0</formula>
    </cfRule>
  </conditionalFormatting>
  <conditionalFormatting sqref="E58">
    <cfRule type="beginsWith" dxfId="2997" priority="1222" stopIfTrue="1" operator="beginsWith" text="Not Applicable">
      <formula>LEFT(E58,LEN("Not Applicable"))="Not Applicable"</formula>
    </cfRule>
    <cfRule type="beginsWith" dxfId="2996" priority="1223" stopIfTrue="1" operator="beginsWith" text="Waived">
      <formula>LEFT(E58,LEN("Waived"))="Waived"</formula>
    </cfRule>
    <cfRule type="beginsWith" dxfId="2995" priority="1224" stopIfTrue="1" operator="beginsWith" text="Pre-Passed">
      <formula>LEFT(E58,LEN("Pre-Passed"))="Pre-Passed"</formula>
    </cfRule>
    <cfRule type="beginsWith" dxfId="2994" priority="1225" stopIfTrue="1" operator="beginsWith" text="Completed">
      <formula>LEFT(E58,LEN("Completed"))="Completed"</formula>
    </cfRule>
    <cfRule type="beginsWith" dxfId="2993" priority="1226" stopIfTrue="1" operator="beginsWith" text="Partial">
      <formula>LEFT(E58,LEN("Partial"))="Partial"</formula>
    </cfRule>
    <cfRule type="beginsWith" dxfId="2992" priority="1227" stopIfTrue="1" operator="beginsWith" text="Missing">
      <formula>LEFT(E58,LEN("Missing"))="Missing"</formula>
    </cfRule>
    <cfRule type="beginsWith" dxfId="2991" priority="1228" stopIfTrue="1" operator="beginsWith" text="Untested">
      <formula>LEFT(E58,LEN("Untested"))="Untested"</formula>
    </cfRule>
    <cfRule type="notContainsBlanks" dxfId="2990" priority="1229" stopIfTrue="1">
      <formula>LEN(TRIM(E58))&gt;0</formula>
    </cfRule>
  </conditionalFormatting>
  <conditionalFormatting sqref="F58">
    <cfRule type="beginsWith" dxfId="2989" priority="1214" stopIfTrue="1" operator="beginsWith" text="Not Applicable">
      <formula>LEFT(F58,LEN("Not Applicable"))="Not Applicable"</formula>
    </cfRule>
    <cfRule type="beginsWith" dxfId="2988" priority="1215" stopIfTrue="1" operator="beginsWith" text="Waived">
      <formula>LEFT(F58,LEN("Waived"))="Waived"</formula>
    </cfRule>
    <cfRule type="beginsWith" dxfId="2987" priority="1216" stopIfTrue="1" operator="beginsWith" text="Pre-Passed">
      <formula>LEFT(F58,LEN("Pre-Passed"))="Pre-Passed"</formula>
    </cfRule>
    <cfRule type="beginsWith" dxfId="2986" priority="1217" stopIfTrue="1" operator="beginsWith" text="Completed">
      <formula>LEFT(F58,LEN("Completed"))="Completed"</formula>
    </cfRule>
    <cfRule type="beginsWith" dxfId="2985" priority="1218" stopIfTrue="1" operator="beginsWith" text="Partial">
      <formula>LEFT(F58,LEN("Partial"))="Partial"</formula>
    </cfRule>
    <cfRule type="beginsWith" dxfId="2984" priority="1219" stopIfTrue="1" operator="beginsWith" text="Missing">
      <formula>LEFT(F58,LEN("Missing"))="Missing"</formula>
    </cfRule>
    <cfRule type="beginsWith" dxfId="2983" priority="1220" stopIfTrue="1" operator="beginsWith" text="Untested">
      <formula>LEFT(F58,LEN("Untested"))="Untested"</formula>
    </cfRule>
    <cfRule type="notContainsBlanks" dxfId="2982" priority="1221" stopIfTrue="1">
      <formula>LEN(TRIM(F58))&gt;0</formula>
    </cfRule>
  </conditionalFormatting>
  <conditionalFormatting sqref="F61">
    <cfRule type="beginsWith" dxfId="2981" priority="1206" stopIfTrue="1" operator="beginsWith" text="Not Applicable">
      <formula>LEFT(F61,LEN("Not Applicable"))="Not Applicable"</formula>
    </cfRule>
    <cfRule type="beginsWith" dxfId="2980" priority="1207" stopIfTrue="1" operator="beginsWith" text="Waived">
      <formula>LEFT(F61,LEN("Waived"))="Waived"</formula>
    </cfRule>
    <cfRule type="beginsWith" dxfId="2979" priority="1208" stopIfTrue="1" operator="beginsWith" text="Pre-Passed">
      <formula>LEFT(F61,LEN("Pre-Passed"))="Pre-Passed"</formula>
    </cfRule>
    <cfRule type="beginsWith" dxfId="2978" priority="1209" stopIfTrue="1" operator="beginsWith" text="Completed">
      <formula>LEFT(F61,LEN("Completed"))="Completed"</formula>
    </cfRule>
    <cfRule type="beginsWith" dxfId="2977" priority="1210" stopIfTrue="1" operator="beginsWith" text="Partial">
      <formula>LEFT(F61,LEN("Partial"))="Partial"</formula>
    </cfRule>
    <cfRule type="beginsWith" dxfId="2976" priority="1211" stopIfTrue="1" operator="beginsWith" text="Missing">
      <formula>LEFT(F61,LEN("Missing"))="Missing"</formula>
    </cfRule>
    <cfRule type="beginsWith" dxfId="2975" priority="1212" stopIfTrue="1" operator="beginsWith" text="Untested">
      <formula>LEFT(F61,LEN("Untested"))="Untested"</formula>
    </cfRule>
    <cfRule type="notContainsBlanks" dxfId="2974" priority="1213" stopIfTrue="1">
      <formula>LEN(TRIM(F61))&gt;0</formula>
    </cfRule>
  </conditionalFormatting>
  <conditionalFormatting sqref="F65:F66">
    <cfRule type="beginsWith" dxfId="2973" priority="1198" stopIfTrue="1" operator="beginsWith" text="Not Applicable">
      <formula>LEFT(F65,LEN("Not Applicable"))="Not Applicable"</formula>
    </cfRule>
    <cfRule type="beginsWith" dxfId="2972" priority="1199" stopIfTrue="1" operator="beginsWith" text="Waived">
      <formula>LEFT(F65,LEN("Waived"))="Waived"</formula>
    </cfRule>
    <cfRule type="beginsWith" dxfId="2971" priority="1200" stopIfTrue="1" operator="beginsWith" text="Pre-Passed">
      <formula>LEFT(F65,LEN("Pre-Passed"))="Pre-Passed"</formula>
    </cfRule>
    <cfRule type="beginsWith" dxfId="2970" priority="1201" stopIfTrue="1" operator="beginsWith" text="Completed">
      <formula>LEFT(F65,LEN("Completed"))="Completed"</formula>
    </cfRule>
    <cfRule type="beginsWith" dxfId="2969" priority="1202" stopIfTrue="1" operator="beginsWith" text="Partial">
      <formula>LEFT(F65,LEN("Partial"))="Partial"</formula>
    </cfRule>
    <cfRule type="beginsWith" dxfId="2968" priority="1203" stopIfTrue="1" operator="beginsWith" text="Missing">
      <formula>LEFT(F65,LEN("Missing"))="Missing"</formula>
    </cfRule>
    <cfRule type="beginsWith" dxfId="2967" priority="1204" stopIfTrue="1" operator="beginsWith" text="Untested">
      <formula>LEFT(F65,LEN("Untested"))="Untested"</formula>
    </cfRule>
    <cfRule type="notContainsBlanks" dxfId="2966" priority="1205" stopIfTrue="1">
      <formula>LEN(TRIM(F65))&gt;0</formula>
    </cfRule>
  </conditionalFormatting>
  <conditionalFormatting sqref="F67">
    <cfRule type="beginsWith" dxfId="2965" priority="1190" stopIfTrue="1" operator="beginsWith" text="Not Applicable">
      <formula>LEFT(F67,LEN("Not Applicable"))="Not Applicable"</formula>
    </cfRule>
    <cfRule type="beginsWith" dxfId="2964" priority="1191" stopIfTrue="1" operator="beginsWith" text="Waived">
      <formula>LEFT(F67,LEN("Waived"))="Waived"</formula>
    </cfRule>
    <cfRule type="beginsWith" dxfId="2963" priority="1192" stopIfTrue="1" operator="beginsWith" text="Pre-Passed">
      <formula>LEFT(F67,LEN("Pre-Passed"))="Pre-Passed"</formula>
    </cfRule>
    <cfRule type="beginsWith" dxfId="2962" priority="1193" stopIfTrue="1" operator="beginsWith" text="Completed">
      <formula>LEFT(F67,LEN("Completed"))="Completed"</formula>
    </cfRule>
    <cfRule type="beginsWith" dxfId="2961" priority="1194" stopIfTrue="1" operator="beginsWith" text="Partial">
      <formula>LEFT(F67,LEN("Partial"))="Partial"</formula>
    </cfRule>
    <cfRule type="beginsWith" dxfId="2960" priority="1195" stopIfTrue="1" operator="beginsWith" text="Missing">
      <formula>LEFT(F67,LEN("Missing"))="Missing"</formula>
    </cfRule>
    <cfRule type="beginsWith" dxfId="2959" priority="1196" stopIfTrue="1" operator="beginsWith" text="Untested">
      <formula>LEFT(F67,LEN("Untested"))="Untested"</formula>
    </cfRule>
    <cfRule type="notContainsBlanks" dxfId="2958" priority="1197" stopIfTrue="1">
      <formula>LEN(TRIM(F67))&gt;0</formula>
    </cfRule>
  </conditionalFormatting>
  <conditionalFormatting sqref="F62">
    <cfRule type="beginsWith" dxfId="2957" priority="1182" stopIfTrue="1" operator="beginsWith" text="Not Applicable">
      <formula>LEFT(F62,LEN("Not Applicable"))="Not Applicable"</formula>
    </cfRule>
    <cfRule type="beginsWith" dxfId="2956" priority="1183" stopIfTrue="1" operator="beginsWith" text="Waived">
      <formula>LEFT(F62,LEN("Waived"))="Waived"</formula>
    </cfRule>
    <cfRule type="beginsWith" dxfId="2955" priority="1184" stopIfTrue="1" operator="beginsWith" text="Pre-Passed">
      <formula>LEFT(F62,LEN("Pre-Passed"))="Pre-Passed"</formula>
    </cfRule>
    <cfRule type="beginsWith" dxfId="2954" priority="1185" stopIfTrue="1" operator="beginsWith" text="Completed">
      <formula>LEFT(F62,LEN("Completed"))="Completed"</formula>
    </cfRule>
    <cfRule type="beginsWith" dxfId="2953" priority="1186" stopIfTrue="1" operator="beginsWith" text="Partial">
      <formula>LEFT(F62,LEN("Partial"))="Partial"</formula>
    </cfRule>
    <cfRule type="beginsWith" dxfId="2952" priority="1187" stopIfTrue="1" operator="beginsWith" text="Missing">
      <formula>LEFT(F62,LEN("Missing"))="Missing"</formula>
    </cfRule>
    <cfRule type="beginsWith" dxfId="2951" priority="1188" stopIfTrue="1" operator="beginsWith" text="Untested">
      <formula>LEFT(F62,LEN("Untested"))="Untested"</formula>
    </cfRule>
    <cfRule type="notContainsBlanks" dxfId="2950" priority="1189" stopIfTrue="1">
      <formula>LEN(TRIM(F62))&gt;0</formula>
    </cfRule>
  </conditionalFormatting>
  <conditionalFormatting sqref="F68">
    <cfRule type="beginsWith" dxfId="2949" priority="1174" stopIfTrue="1" operator="beginsWith" text="Not Applicable">
      <formula>LEFT(F68,LEN("Not Applicable"))="Not Applicable"</formula>
    </cfRule>
    <cfRule type="beginsWith" dxfId="2948" priority="1175" stopIfTrue="1" operator="beginsWith" text="Waived">
      <formula>LEFT(F68,LEN("Waived"))="Waived"</formula>
    </cfRule>
    <cfRule type="beginsWith" dxfId="2947" priority="1176" stopIfTrue="1" operator="beginsWith" text="Pre-Passed">
      <formula>LEFT(F68,LEN("Pre-Passed"))="Pre-Passed"</formula>
    </cfRule>
    <cfRule type="beginsWith" dxfId="2946" priority="1177" stopIfTrue="1" operator="beginsWith" text="Completed">
      <formula>LEFT(F68,LEN("Completed"))="Completed"</formula>
    </cfRule>
    <cfRule type="beginsWith" dxfId="2945" priority="1178" stopIfTrue="1" operator="beginsWith" text="Partial">
      <formula>LEFT(F68,LEN("Partial"))="Partial"</formula>
    </cfRule>
    <cfRule type="beginsWith" dxfId="2944" priority="1179" stopIfTrue="1" operator="beginsWith" text="Missing">
      <formula>LEFT(F68,LEN("Missing"))="Missing"</formula>
    </cfRule>
    <cfRule type="beginsWith" dxfId="2943" priority="1180" stopIfTrue="1" operator="beginsWith" text="Untested">
      <formula>LEFT(F68,LEN("Untested"))="Untested"</formula>
    </cfRule>
    <cfRule type="notContainsBlanks" dxfId="2942" priority="1181" stopIfTrue="1">
      <formula>LEN(TRIM(F68))&gt;0</formula>
    </cfRule>
  </conditionalFormatting>
  <conditionalFormatting sqref="F69">
    <cfRule type="beginsWith" dxfId="2941" priority="1166" stopIfTrue="1" operator="beginsWith" text="Not Applicable">
      <formula>LEFT(F69,LEN("Not Applicable"))="Not Applicable"</formula>
    </cfRule>
    <cfRule type="beginsWith" dxfId="2940" priority="1167" stopIfTrue="1" operator="beginsWith" text="Waived">
      <formula>LEFT(F69,LEN("Waived"))="Waived"</formula>
    </cfRule>
    <cfRule type="beginsWith" dxfId="2939" priority="1168" stopIfTrue="1" operator="beginsWith" text="Pre-Passed">
      <formula>LEFT(F69,LEN("Pre-Passed"))="Pre-Passed"</formula>
    </cfRule>
    <cfRule type="beginsWith" dxfId="2938" priority="1169" stopIfTrue="1" operator="beginsWith" text="Completed">
      <formula>LEFT(F69,LEN("Completed"))="Completed"</formula>
    </cfRule>
    <cfRule type="beginsWith" dxfId="2937" priority="1170" stopIfTrue="1" operator="beginsWith" text="Partial">
      <formula>LEFT(F69,LEN("Partial"))="Partial"</formula>
    </cfRule>
    <cfRule type="beginsWith" dxfId="2936" priority="1171" stopIfTrue="1" operator="beginsWith" text="Missing">
      <formula>LEFT(F69,LEN("Missing"))="Missing"</formula>
    </cfRule>
    <cfRule type="beginsWith" dxfId="2935" priority="1172" stopIfTrue="1" operator="beginsWith" text="Untested">
      <formula>LEFT(F69,LEN("Untested"))="Untested"</formula>
    </cfRule>
    <cfRule type="notContainsBlanks" dxfId="2934" priority="1173" stopIfTrue="1">
      <formula>LEN(TRIM(F69))&gt;0</formula>
    </cfRule>
  </conditionalFormatting>
  <conditionalFormatting sqref="F72">
    <cfRule type="beginsWith" dxfId="2933" priority="1158" stopIfTrue="1" operator="beginsWith" text="Not Applicable">
      <formula>LEFT(F72,LEN("Not Applicable"))="Not Applicable"</formula>
    </cfRule>
    <cfRule type="beginsWith" dxfId="2932" priority="1159" stopIfTrue="1" operator="beginsWith" text="Waived">
      <formula>LEFT(F72,LEN("Waived"))="Waived"</formula>
    </cfRule>
    <cfRule type="beginsWith" dxfId="2931" priority="1160" stopIfTrue="1" operator="beginsWith" text="Pre-Passed">
      <formula>LEFT(F72,LEN("Pre-Passed"))="Pre-Passed"</formula>
    </cfRule>
    <cfRule type="beginsWith" dxfId="2930" priority="1161" stopIfTrue="1" operator="beginsWith" text="Completed">
      <formula>LEFT(F72,LEN("Completed"))="Completed"</formula>
    </cfRule>
    <cfRule type="beginsWith" dxfId="2929" priority="1162" stopIfTrue="1" operator="beginsWith" text="Partial">
      <formula>LEFT(F72,LEN("Partial"))="Partial"</formula>
    </cfRule>
    <cfRule type="beginsWith" dxfId="2928" priority="1163" stopIfTrue="1" operator="beginsWith" text="Missing">
      <formula>LEFT(F72,LEN("Missing"))="Missing"</formula>
    </cfRule>
    <cfRule type="beginsWith" dxfId="2927" priority="1164" stopIfTrue="1" operator="beginsWith" text="Untested">
      <formula>LEFT(F72,LEN("Untested"))="Untested"</formula>
    </cfRule>
    <cfRule type="notContainsBlanks" dxfId="2926" priority="1165" stopIfTrue="1">
      <formula>LEN(TRIM(F72))&gt;0</formula>
    </cfRule>
  </conditionalFormatting>
  <conditionalFormatting sqref="F73">
    <cfRule type="beginsWith" dxfId="2925" priority="1150" stopIfTrue="1" operator="beginsWith" text="Not Applicable">
      <formula>LEFT(F73,LEN("Not Applicable"))="Not Applicable"</formula>
    </cfRule>
    <cfRule type="beginsWith" dxfId="2924" priority="1151" stopIfTrue="1" operator="beginsWith" text="Waived">
      <formula>LEFT(F73,LEN("Waived"))="Waived"</formula>
    </cfRule>
    <cfRule type="beginsWith" dxfId="2923" priority="1152" stopIfTrue="1" operator="beginsWith" text="Pre-Passed">
      <formula>LEFT(F73,LEN("Pre-Passed"))="Pre-Passed"</formula>
    </cfRule>
    <cfRule type="beginsWith" dxfId="2922" priority="1153" stopIfTrue="1" operator="beginsWith" text="Completed">
      <formula>LEFT(F73,LEN("Completed"))="Completed"</formula>
    </cfRule>
    <cfRule type="beginsWith" dxfId="2921" priority="1154" stopIfTrue="1" operator="beginsWith" text="Partial">
      <formula>LEFT(F73,LEN("Partial"))="Partial"</formula>
    </cfRule>
    <cfRule type="beginsWith" dxfId="2920" priority="1155" stopIfTrue="1" operator="beginsWith" text="Missing">
      <formula>LEFT(F73,LEN("Missing"))="Missing"</formula>
    </cfRule>
    <cfRule type="beginsWith" dxfId="2919" priority="1156" stopIfTrue="1" operator="beginsWith" text="Untested">
      <formula>LEFT(F73,LEN("Untested"))="Untested"</formula>
    </cfRule>
    <cfRule type="notContainsBlanks" dxfId="2918" priority="1157" stopIfTrue="1">
      <formula>LEN(TRIM(F73))&gt;0</formula>
    </cfRule>
  </conditionalFormatting>
  <conditionalFormatting sqref="F70">
    <cfRule type="beginsWith" dxfId="2917" priority="1142" stopIfTrue="1" operator="beginsWith" text="Not Applicable">
      <formula>LEFT(F70,LEN("Not Applicable"))="Not Applicable"</formula>
    </cfRule>
    <cfRule type="beginsWith" dxfId="2916" priority="1143" stopIfTrue="1" operator="beginsWith" text="Waived">
      <formula>LEFT(F70,LEN("Waived"))="Waived"</formula>
    </cfRule>
    <cfRule type="beginsWith" dxfId="2915" priority="1144" stopIfTrue="1" operator="beginsWith" text="Pre-Passed">
      <formula>LEFT(F70,LEN("Pre-Passed"))="Pre-Passed"</formula>
    </cfRule>
    <cfRule type="beginsWith" dxfId="2914" priority="1145" stopIfTrue="1" operator="beginsWith" text="Completed">
      <formula>LEFT(F70,LEN("Completed"))="Completed"</formula>
    </cfRule>
    <cfRule type="beginsWith" dxfId="2913" priority="1146" stopIfTrue="1" operator="beginsWith" text="Partial">
      <formula>LEFT(F70,LEN("Partial"))="Partial"</formula>
    </cfRule>
    <cfRule type="beginsWith" dxfId="2912" priority="1147" stopIfTrue="1" operator="beginsWith" text="Missing">
      <formula>LEFT(F70,LEN("Missing"))="Missing"</formula>
    </cfRule>
    <cfRule type="beginsWith" dxfId="2911" priority="1148" stopIfTrue="1" operator="beginsWith" text="Untested">
      <formula>LEFT(F70,LEN("Untested"))="Untested"</formula>
    </cfRule>
    <cfRule type="notContainsBlanks" dxfId="2910" priority="1149" stopIfTrue="1">
      <formula>LEN(TRIM(F70))&gt;0</formula>
    </cfRule>
  </conditionalFormatting>
  <conditionalFormatting sqref="F75">
    <cfRule type="beginsWith" dxfId="2909" priority="1134" stopIfTrue="1" operator="beginsWith" text="Not Applicable">
      <formula>LEFT(F75,LEN("Not Applicable"))="Not Applicable"</formula>
    </cfRule>
    <cfRule type="beginsWith" dxfId="2908" priority="1135" stopIfTrue="1" operator="beginsWith" text="Waived">
      <formula>LEFT(F75,LEN("Waived"))="Waived"</formula>
    </cfRule>
    <cfRule type="beginsWith" dxfId="2907" priority="1136" stopIfTrue="1" operator="beginsWith" text="Pre-Passed">
      <formula>LEFT(F75,LEN("Pre-Passed"))="Pre-Passed"</formula>
    </cfRule>
    <cfRule type="beginsWith" dxfId="2906" priority="1137" stopIfTrue="1" operator="beginsWith" text="Completed">
      <formula>LEFT(F75,LEN("Completed"))="Completed"</formula>
    </cfRule>
    <cfRule type="beginsWith" dxfId="2905" priority="1138" stopIfTrue="1" operator="beginsWith" text="Partial">
      <formula>LEFT(F75,LEN("Partial"))="Partial"</formula>
    </cfRule>
    <cfRule type="beginsWith" dxfId="2904" priority="1139" stopIfTrue="1" operator="beginsWith" text="Missing">
      <formula>LEFT(F75,LEN("Missing"))="Missing"</formula>
    </cfRule>
    <cfRule type="beginsWith" dxfId="2903" priority="1140" stopIfTrue="1" operator="beginsWith" text="Untested">
      <formula>LEFT(F75,LEN("Untested"))="Untested"</formula>
    </cfRule>
    <cfRule type="notContainsBlanks" dxfId="2902" priority="1141" stopIfTrue="1">
      <formula>LEN(TRIM(F75))&gt;0</formula>
    </cfRule>
  </conditionalFormatting>
  <conditionalFormatting sqref="F76">
    <cfRule type="beginsWith" dxfId="2901" priority="1126" stopIfTrue="1" operator="beginsWith" text="Not Applicable">
      <formula>LEFT(F76,LEN("Not Applicable"))="Not Applicable"</formula>
    </cfRule>
    <cfRule type="beginsWith" dxfId="2900" priority="1127" stopIfTrue="1" operator="beginsWith" text="Waived">
      <formula>LEFT(F76,LEN("Waived"))="Waived"</formula>
    </cfRule>
    <cfRule type="beginsWith" dxfId="2899" priority="1128" stopIfTrue="1" operator="beginsWith" text="Pre-Passed">
      <formula>LEFT(F76,LEN("Pre-Passed"))="Pre-Passed"</formula>
    </cfRule>
    <cfRule type="beginsWith" dxfId="2898" priority="1129" stopIfTrue="1" operator="beginsWith" text="Completed">
      <formula>LEFT(F76,LEN("Completed"))="Completed"</formula>
    </cfRule>
    <cfRule type="beginsWith" dxfId="2897" priority="1130" stopIfTrue="1" operator="beginsWith" text="Partial">
      <formula>LEFT(F76,LEN("Partial"))="Partial"</formula>
    </cfRule>
    <cfRule type="beginsWith" dxfId="2896" priority="1131" stopIfTrue="1" operator="beginsWith" text="Missing">
      <formula>LEFT(F76,LEN("Missing"))="Missing"</formula>
    </cfRule>
    <cfRule type="beginsWith" dxfId="2895" priority="1132" stopIfTrue="1" operator="beginsWith" text="Untested">
      <formula>LEFT(F76,LEN("Untested"))="Untested"</formula>
    </cfRule>
    <cfRule type="notContainsBlanks" dxfId="2894" priority="1133" stopIfTrue="1">
      <formula>LEN(TRIM(F76))&gt;0</formula>
    </cfRule>
  </conditionalFormatting>
  <conditionalFormatting sqref="F77 F79">
    <cfRule type="beginsWith" dxfId="2893" priority="1118" stopIfTrue="1" operator="beginsWith" text="Not Applicable">
      <formula>LEFT(F77,LEN("Not Applicable"))="Not Applicable"</formula>
    </cfRule>
    <cfRule type="beginsWith" dxfId="2892" priority="1119" stopIfTrue="1" operator="beginsWith" text="Waived">
      <formula>LEFT(F77,LEN("Waived"))="Waived"</formula>
    </cfRule>
    <cfRule type="beginsWith" dxfId="2891" priority="1120" stopIfTrue="1" operator="beginsWith" text="Pre-Passed">
      <formula>LEFT(F77,LEN("Pre-Passed"))="Pre-Passed"</formula>
    </cfRule>
    <cfRule type="beginsWith" dxfId="2890" priority="1121" stopIfTrue="1" operator="beginsWith" text="Completed">
      <formula>LEFT(F77,LEN("Completed"))="Completed"</formula>
    </cfRule>
    <cfRule type="beginsWith" dxfId="2889" priority="1122" stopIfTrue="1" operator="beginsWith" text="Partial">
      <formula>LEFT(F77,LEN("Partial"))="Partial"</formula>
    </cfRule>
    <cfRule type="beginsWith" dxfId="2888" priority="1123" stopIfTrue="1" operator="beginsWith" text="Missing">
      <formula>LEFT(F77,LEN("Missing"))="Missing"</formula>
    </cfRule>
    <cfRule type="beginsWith" dxfId="2887" priority="1124" stopIfTrue="1" operator="beginsWith" text="Untested">
      <formula>LEFT(F77,LEN("Untested"))="Untested"</formula>
    </cfRule>
    <cfRule type="notContainsBlanks" dxfId="2886" priority="1125" stopIfTrue="1">
      <formula>LEN(TRIM(F77))&gt;0</formula>
    </cfRule>
  </conditionalFormatting>
  <conditionalFormatting sqref="F78">
    <cfRule type="beginsWith" dxfId="2885" priority="1110" stopIfTrue="1" operator="beginsWith" text="Not Applicable">
      <formula>LEFT(F78,LEN("Not Applicable"))="Not Applicable"</formula>
    </cfRule>
    <cfRule type="beginsWith" dxfId="2884" priority="1111" stopIfTrue="1" operator="beginsWith" text="Waived">
      <formula>LEFT(F78,LEN("Waived"))="Waived"</formula>
    </cfRule>
    <cfRule type="beginsWith" dxfId="2883" priority="1112" stopIfTrue="1" operator="beginsWith" text="Pre-Passed">
      <formula>LEFT(F78,LEN("Pre-Passed"))="Pre-Passed"</formula>
    </cfRule>
    <cfRule type="beginsWith" dxfId="2882" priority="1113" stopIfTrue="1" operator="beginsWith" text="Completed">
      <formula>LEFT(F78,LEN("Completed"))="Completed"</formula>
    </cfRule>
    <cfRule type="beginsWith" dxfId="2881" priority="1114" stopIfTrue="1" operator="beginsWith" text="Partial">
      <formula>LEFT(F78,LEN("Partial"))="Partial"</formula>
    </cfRule>
    <cfRule type="beginsWith" dxfId="2880" priority="1115" stopIfTrue="1" operator="beginsWith" text="Missing">
      <formula>LEFT(F78,LEN("Missing"))="Missing"</formula>
    </cfRule>
    <cfRule type="beginsWith" dxfId="2879" priority="1116" stopIfTrue="1" operator="beginsWith" text="Untested">
      <formula>LEFT(F78,LEN("Untested"))="Untested"</formula>
    </cfRule>
    <cfRule type="notContainsBlanks" dxfId="2878" priority="1117" stopIfTrue="1">
      <formula>LEN(TRIM(F78))&gt;0</formula>
    </cfRule>
  </conditionalFormatting>
  <conditionalFormatting sqref="A33">
    <cfRule type="beginsWith" dxfId="2877" priority="1103" stopIfTrue="1" operator="beginsWith" text="Exceptional">
      <formula>LEFT(A33,LEN("Exceptional"))="Exceptional"</formula>
    </cfRule>
    <cfRule type="beginsWith" dxfId="2876" priority="1104" stopIfTrue="1" operator="beginsWith" text="Professional">
      <formula>LEFT(A33,LEN("Professional"))="Professional"</formula>
    </cfRule>
    <cfRule type="beginsWith" dxfId="2875" priority="1105" stopIfTrue="1" operator="beginsWith" text="Advanced">
      <formula>LEFT(A33,LEN("Advanced"))="Advanced"</formula>
    </cfRule>
    <cfRule type="beginsWith" dxfId="2874" priority="1106" stopIfTrue="1" operator="beginsWith" text="Intermediate">
      <formula>LEFT(A33,LEN("Intermediate"))="Intermediate"</formula>
    </cfRule>
    <cfRule type="beginsWith" dxfId="2873" priority="1107" stopIfTrue="1" operator="beginsWith" text="Basic">
      <formula>LEFT(A33,LEN("Basic"))="Basic"</formula>
    </cfRule>
    <cfRule type="beginsWith" dxfId="2872" priority="1108" stopIfTrue="1" operator="beginsWith" text="Required">
      <formula>LEFT(A33,LEN("Required"))="Required"</formula>
    </cfRule>
    <cfRule type="notContainsBlanks" dxfId="2871" priority="1109" stopIfTrue="1">
      <formula>LEN(TRIM(A33))&gt;0</formula>
    </cfRule>
  </conditionalFormatting>
  <conditionalFormatting sqref="F34 F41">
    <cfRule type="beginsWith" dxfId="2870" priority="1095" stopIfTrue="1" operator="beginsWith" text="Not Applicable">
      <formula>LEFT(F34,LEN("Not Applicable"))="Not Applicable"</formula>
    </cfRule>
    <cfRule type="beginsWith" dxfId="2869" priority="1096" stopIfTrue="1" operator="beginsWith" text="Waived">
      <formula>LEFT(F34,LEN("Waived"))="Waived"</formula>
    </cfRule>
    <cfRule type="beginsWith" dxfId="2868" priority="1097" stopIfTrue="1" operator="beginsWith" text="Pre-Passed">
      <formula>LEFT(F34,LEN("Pre-Passed"))="Pre-Passed"</formula>
    </cfRule>
    <cfRule type="beginsWith" dxfId="2867" priority="1098" stopIfTrue="1" operator="beginsWith" text="Completed">
      <formula>LEFT(F34,LEN("Completed"))="Completed"</formula>
    </cfRule>
    <cfRule type="beginsWith" dxfId="2866" priority="1099" stopIfTrue="1" operator="beginsWith" text="Partial">
      <formula>LEFT(F34,LEN("Partial"))="Partial"</formula>
    </cfRule>
    <cfRule type="beginsWith" dxfId="2865" priority="1100" stopIfTrue="1" operator="beginsWith" text="Missing">
      <formula>LEFT(F34,LEN("Missing"))="Missing"</formula>
    </cfRule>
    <cfRule type="beginsWith" dxfId="2864" priority="1101" stopIfTrue="1" operator="beginsWith" text="Untested">
      <formula>LEFT(F34,LEN("Untested"))="Untested"</formula>
    </cfRule>
    <cfRule type="notContainsBlanks" dxfId="2863" priority="1102" stopIfTrue="1">
      <formula>LEN(TRIM(F34))&gt;0</formula>
    </cfRule>
  </conditionalFormatting>
  <conditionalFormatting sqref="F39">
    <cfRule type="beginsWith" dxfId="2862" priority="1063" stopIfTrue="1" operator="beginsWith" text="Not Applicable">
      <formula>LEFT(F39,LEN("Not Applicable"))="Not Applicable"</formula>
    </cfRule>
    <cfRule type="beginsWith" dxfId="2861" priority="1064" stopIfTrue="1" operator="beginsWith" text="Waived">
      <formula>LEFT(F39,LEN("Waived"))="Waived"</formula>
    </cfRule>
    <cfRule type="beginsWith" dxfId="2860" priority="1065" stopIfTrue="1" operator="beginsWith" text="Pre-Passed">
      <formula>LEFT(F39,LEN("Pre-Passed"))="Pre-Passed"</formula>
    </cfRule>
    <cfRule type="beginsWith" dxfId="2859" priority="1066" stopIfTrue="1" operator="beginsWith" text="Completed">
      <formula>LEFT(F39,LEN("Completed"))="Completed"</formula>
    </cfRule>
    <cfRule type="beginsWith" dxfId="2858" priority="1067" stopIfTrue="1" operator="beginsWith" text="Partial">
      <formula>LEFT(F39,LEN("Partial"))="Partial"</formula>
    </cfRule>
    <cfRule type="beginsWith" dxfId="2857" priority="1068" stopIfTrue="1" operator="beginsWith" text="Missing">
      <formula>LEFT(F39,LEN("Missing"))="Missing"</formula>
    </cfRule>
    <cfRule type="beginsWith" dxfId="2856" priority="1069" stopIfTrue="1" operator="beginsWith" text="Untested">
      <formula>LEFT(F39,LEN("Untested"))="Untested"</formula>
    </cfRule>
    <cfRule type="notContainsBlanks" dxfId="2855" priority="1070" stopIfTrue="1">
      <formula>LEN(TRIM(F39))&gt;0</formula>
    </cfRule>
  </conditionalFormatting>
  <conditionalFormatting sqref="F46">
    <cfRule type="beginsWith" dxfId="2854" priority="1047" stopIfTrue="1" operator="beginsWith" text="Not Applicable">
      <formula>LEFT(F46,LEN("Not Applicable"))="Not Applicable"</formula>
    </cfRule>
    <cfRule type="beginsWith" dxfId="2853" priority="1048" stopIfTrue="1" operator="beginsWith" text="Waived">
      <formula>LEFT(F46,LEN("Waived"))="Waived"</formula>
    </cfRule>
    <cfRule type="beginsWith" dxfId="2852" priority="1049" stopIfTrue="1" operator="beginsWith" text="Pre-Passed">
      <formula>LEFT(F46,LEN("Pre-Passed"))="Pre-Passed"</formula>
    </cfRule>
    <cfRule type="beginsWith" dxfId="2851" priority="1050" stopIfTrue="1" operator="beginsWith" text="Completed">
      <formula>LEFT(F46,LEN("Completed"))="Completed"</formula>
    </cfRule>
    <cfRule type="beginsWith" dxfId="2850" priority="1051" stopIfTrue="1" operator="beginsWith" text="Partial">
      <formula>LEFT(F46,LEN("Partial"))="Partial"</formula>
    </cfRule>
    <cfRule type="beginsWith" dxfId="2849" priority="1052" stopIfTrue="1" operator="beginsWith" text="Missing">
      <formula>LEFT(F46,LEN("Missing"))="Missing"</formula>
    </cfRule>
    <cfRule type="beginsWith" dxfId="2848" priority="1053" stopIfTrue="1" operator="beginsWith" text="Untested">
      <formula>LEFT(F46,LEN("Untested"))="Untested"</formula>
    </cfRule>
    <cfRule type="notContainsBlanks" dxfId="2847" priority="1054" stopIfTrue="1">
      <formula>LEN(TRIM(F46))&gt;0</formula>
    </cfRule>
  </conditionalFormatting>
  <conditionalFormatting sqref="F37">
    <cfRule type="beginsWith" dxfId="2846" priority="1071" stopIfTrue="1" operator="beginsWith" text="Not Applicable">
      <formula>LEFT(F37,LEN("Not Applicable"))="Not Applicable"</formula>
    </cfRule>
    <cfRule type="beginsWith" dxfId="2845" priority="1072" stopIfTrue="1" operator="beginsWith" text="Waived">
      <formula>LEFT(F37,LEN("Waived"))="Waived"</formula>
    </cfRule>
    <cfRule type="beginsWith" dxfId="2844" priority="1073" stopIfTrue="1" operator="beginsWith" text="Pre-Passed">
      <formula>LEFT(F37,LEN("Pre-Passed"))="Pre-Passed"</formula>
    </cfRule>
    <cfRule type="beginsWith" dxfId="2843" priority="1074" stopIfTrue="1" operator="beginsWith" text="Completed">
      <formula>LEFT(F37,LEN("Completed"))="Completed"</formula>
    </cfRule>
    <cfRule type="beginsWith" dxfId="2842" priority="1075" stopIfTrue="1" operator="beginsWith" text="Partial">
      <formula>LEFT(F37,LEN("Partial"))="Partial"</formula>
    </cfRule>
    <cfRule type="beginsWith" dxfId="2841" priority="1076" stopIfTrue="1" operator="beginsWith" text="Missing">
      <formula>LEFT(F37,LEN("Missing"))="Missing"</formula>
    </cfRule>
    <cfRule type="beginsWith" dxfId="2840" priority="1077" stopIfTrue="1" operator="beginsWith" text="Untested">
      <formula>LEFT(F37,LEN("Untested"))="Untested"</formula>
    </cfRule>
    <cfRule type="notContainsBlanks" dxfId="2839" priority="1078" stopIfTrue="1">
      <formula>LEN(TRIM(F37))&gt;0</formula>
    </cfRule>
  </conditionalFormatting>
  <conditionalFormatting sqref="A46">
    <cfRule type="beginsWith" dxfId="2838" priority="1025" stopIfTrue="1" operator="beginsWith" text="Exceptional">
      <formula>LEFT(A46,LEN("Exceptional"))="Exceptional"</formula>
    </cfRule>
    <cfRule type="beginsWith" dxfId="2837" priority="1026" stopIfTrue="1" operator="beginsWith" text="Professional">
      <formula>LEFT(A46,LEN("Professional"))="Professional"</formula>
    </cfRule>
    <cfRule type="beginsWith" dxfId="2836" priority="1027" stopIfTrue="1" operator="beginsWith" text="Advanced">
      <formula>LEFT(A46,LEN("Advanced"))="Advanced"</formula>
    </cfRule>
    <cfRule type="beginsWith" dxfId="2835" priority="1028" stopIfTrue="1" operator="beginsWith" text="Intermediate">
      <formula>LEFT(A46,LEN("Intermediate"))="Intermediate"</formula>
    </cfRule>
    <cfRule type="beginsWith" dxfId="2834" priority="1029" stopIfTrue="1" operator="beginsWith" text="Basic">
      <formula>LEFT(A46,LEN("Basic"))="Basic"</formula>
    </cfRule>
    <cfRule type="beginsWith" dxfId="2833" priority="1030" stopIfTrue="1" operator="beginsWith" text="Required">
      <formula>LEFT(A46,LEN("Required"))="Required"</formula>
    </cfRule>
    <cfRule type="notContainsBlanks" dxfId="2832" priority="1031" stopIfTrue="1">
      <formula>LEN(TRIM(A46))&gt;0</formula>
    </cfRule>
  </conditionalFormatting>
  <conditionalFormatting sqref="E47">
    <cfRule type="beginsWith" dxfId="2831" priority="1010" stopIfTrue="1" operator="beginsWith" text="Not Applicable">
      <formula>LEFT(E47,LEN("Not Applicable"))="Not Applicable"</formula>
    </cfRule>
    <cfRule type="beginsWith" dxfId="2830" priority="1011" stopIfTrue="1" operator="beginsWith" text="Waived">
      <formula>LEFT(E47,LEN("Waived"))="Waived"</formula>
    </cfRule>
    <cfRule type="beginsWith" dxfId="2829" priority="1012" stopIfTrue="1" operator="beginsWith" text="Pre-Passed">
      <formula>LEFT(E47,LEN("Pre-Passed"))="Pre-Passed"</formula>
    </cfRule>
    <cfRule type="beginsWith" dxfId="2828" priority="1013" stopIfTrue="1" operator="beginsWith" text="Completed">
      <formula>LEFT(E47,LEN("Completed"))="Completed"</formula>
    </cfRule>
    <cfRule type="beginsWith" dxfId="2827" priority="1014" stopIfTrue="1" operator="beginsWith" text="Partial">
      <formula>LEFT(E47,LEN("Partial"))="Partial"</formula>
    </cfRule>
    <cfRule type="beginsWith" dxfId="2826" priority="1015" stopIfTrue="1" operator="beginsWith" text="Missing">
      <formula>LEFT(E47,LEN("Missing"))="Missing"</formula>
    </cfRule>
    <cfRule type="beginsWith" dxfId="2825" priority="1016" stopIfTrue="1" operator="beginsWith" text="Untested">
      <formula>LEFT(E47,LEN("Untested"))="Untested"</formula>
    </cfRule>
    <cfRule type="notContainsBlanks" dxfId="2824" priority="1017" stopIfTrue="1">
      <formula>LEN(TRIM(E47))&gt;0</formula>
    </cfRule>
  </conditionalFormatting>
  <conditionalFormatting sqref="F47">
    <cfRule type="beginsWith" dxfId="2823" priority="1002" stopIfTrue="1" operator="beginsWith" text="Not Applicable">
      <formula>LEFT(F47,LEN("Not Applicable"))="Not Applicable"</formula>
    </cfRule>
    <cfRule type="beginsWith" dxfId="2822" priority="1003" stopIfTrue="1" operator="beginsWith" text="Waived">
      <formula>LEFT(F47,LEN("Waived"))="Waived"</formula>
    </cfRule>
    <cfRule type="beginsWith" dxfId="2821" priority="1004" stopIfTrue="1" operator="beginsWith" text="Pre-Passed">
      <formula>LEFT(F47,LEN("Pre-Passed"))="Pre-Passed"</formula>
    </cfRule>
    <cfRule type="beginsWith" dxfId="2820" priority="1005" stopIfTrue="1" operator="beginsWith" text="Completed">
      <formula>LEFT(F47,LEN("Completed"))="Completed"</formula>
    </cfRule>
    <cfRule type="beginsWith" dxfId="2819" priority="1006" stopIfTrue="1" operator="beginsWith" text="Partial">
      <formula>LEFT(F47,LEN("Partial"))="Partial"</formula>
    </cfRule>
    <cfRule type="beginsWith" dxfId="2818" priority="1007" stopIfTrue="1" operator="beginsWith" text="Missing">
      <formula>LEFT(F47,LEN("Missing"))="Missing"</formula>
    </cfRule>
    <cfRule type="beginsWith" dxfId="2817" priority="1008" stopIfTrue="1" operator="beginsWith" text="Untested">
      <formula>LEFT(F47,LEN("Untested"))="Untested"</formula>
    </cfRule>
    <cfRule type="notContainsBlanks" dxfId="2816" priority="1009" stopIfTrue="1">
      <formula>LEN(TRIM(F47))&gt;0</formula>
    </cfRule>
  </conditionalFormatting>
  <conditionalFormatting sqref="E32">
    <cfRule type="beginsWith" dxfId="2815" priority="779" stopIfTrue="1" operator="beginsWith" text="Not Applicable">
      <formula>LEFT(E32,LEN("Not Applicable"))="Not Applicable"</formula>
    </cfRule>
    <cfRule type="beginsWith" dxfId="2814" priority="780" stopIfTrue="1" operator="beginsWith" text="Waived">
      <formula>LEFT(E32,LEN("Waived"))="Waived"</formula>
    </cfRule>
    <cfRule type="beginsWith" dxfId="2813" priority="781" stopIfTrue="1" operator="beginsWith" text="Pre-Passed">
      <formula>LEFT(E32,LEN("Pre-Passed"))="Pre-Passed"</formula>
    </cfRule>
    <cfRule type="beginsWith" dxfId="2812" priority="782" stopIfTrue="1" operator="beginsWith" text="Completed">
      <formula>LEFT(E32,LEN("Completed"))="Completed"</formula>
    </cfRule>
    <cfRule type="beginsWith" dxfId="2811" priority="783" stopIfTrue="1" operator="beginsWith" text="Partial">
      <formula>LEFT(E32,LEN("Partial"))="Partial"</formula>
    </cfRule>
    <cfRule type="beginsWith" dxfId="2810" priority="784" stopIfTrue="1" operator="beginsWith" text="Missing">
      <formula>LEFT(E32,LEN("Missing"))="Missing"</formula>
    </cfRule>
    <cfRule type="beginsWith" dxfId="2809" priority="785" stopIfTrue="1" operator="beginsWith" text="Untested">
      <formula>LEFT(E32,LEN("Untested"))="Untested"</formula>
    </cfRule>
    <cfRule type="notContainsBlanks" dxfId="2808" priority="786" stopIfTrue="1">
      <formula>LEN(TRIM(E32))&gt;0</formula>
    </cfRule>
  </conditionalFormatting>
  <conditionalFormatting sqref="F32">
    <cfRule type="beginsWith" dxfId="2807" priority="771" stopIfTrue="1" operator="beginsWith" text="Not Applicable">
      <formula>LEFT(F32,LEN("Not Applicable"))="Not Applicable"</formula>
    </cfRule>
    <cfRule type="beginsWith" dxfId="2806" priority="772" stopIfTrue="1" operator="beginsWith" text="Waived">
      <formula>LEFT(F32,LEN("Waived"))="Waived"</formula>
    </cfRule>
    <cfRule type="beginsWith" dxfId="2805" priority="773" stopIfTrue="1" operator="beginsWith" text="Pre-Passed">
      <formula>LEFT(F32,LEN("Pre-Passed"))="Pre-Passed"</formula>
    </cfRule>
    <cfRule type="beginsWith" dxfId="2804" priority="774" stopIfTrue="1" operator="beginsWith" text="Completed">
      <formula>LEFT(F32,LEN("Completed"))="Completed"</formula>
    </cfRule>
    <cfRule type="beginsWith" dxfId="2803" priority="775" stopIfTrue="1" operator="beginsWith" text="Partial">
      <formula>LEFT(F32,LEN("Partial"))="Partial"</formula>
    </cfRule>
    <cfRule type="beginsWith" dxfId="2802" priority="776" stopIfTrue="1" operator="beginsWith" text="Missing">
      <formula>LEFT(F32,LEN("Missing"))="Missing"</formula>
    </cfRule>
    <cfRule type="beginsWith" dxfId="2801" priority="777" stopIfTrue="1" operator="beginsWith" text="Untested">
      <formula>LEFT(F32,LEN("Untested"))="Untested"</formula>
    </cfRule>
    <cfRule type="notContainsBlanks" dxfId="2800" priority="778" stopIfTrue="1">
      <formula>LEN(TRIM(F32))&gt;0</formula>
    </cfRule>
  </conditionalFormatting>
  <conditionalFormatting sqref="A50">
    <cfRule type="beginsWith" dxfId="2799" priority="764" stopIfTrue="1" operator="beginsWith" text="Exceptional">
      <formula>LEFT(A50,LEN("Exceptional"))="Exceptional"</formula>
    </cfRule>
    <cfRule type="beginsWith" dxfId="2798" priority="765" stopIfTrue="1" operator="beginsWith" text="Professional">
      <formula>LEFT(A50,LEN("Professional"))="Professional"</formula>
    </cfRule>
    <cfRule type="beginsWith" dxfId="2797" priority="766" stopIfTrue="1" operator="beginsWith" text="Advanced">
      <formula>LEFT(A50,LEN("Advanced"))="Advanced"</formula>
    </cfRule>
    <cfRule type="beginsWith" dxfId="2796" priority="767" stopIfTrue="1" operator="beginsWith" text="Intermediate">
      <formula>LEFT(A50,LEN("Intermediate"))="Intermediate"</formula>
    </cfRule>
    <cfRule type="beginsWith" dxfId="2795" priority="768" stopIfTrue="1" operator="beginsWith" text="Basic">
      <formula>LEFT(A50,LEN("Basic"))="Basic"</formula>
    </cfRule>
    <cfRule type="beginsWith" dxfId="2794" priority="769" stopIfTrue="1" operator="beginsWith" text="Required">
      <formula>LEFT(A50,LEN("Required"))="Required"</formula>
    </cfRule>
    <cfRule type="notContainsBlanks" dxfId="2793" priority="770" stopIfTrue="1">
      <formula>LEN(TRIM(A50))&gt;0</formula>
    </cfRule>
  </conditionalFormatting>
  <conditionalFormatting sqref="A48">
    <cfRule type="beginsWith" dxfId="2792" priority="750" stopIfTrue="1" operator="beginsWith" text="Exceptional">
      <formula>LEFT(A48,LEN("Exceptional"))="Exceptional"</formula>
    </cfRule>
    <cfRule type="beginsWith" dxfId="2791" priority="751" stopIfTrue="1" operator="beginsWith" text="Professional">
      <formula>LEFT(A48,LEN("Professional"))="Professional"</formula>
    </cfRule>
    <cfRule type="beginsWith" dxfId="2790" priority="752" stopIfTrue="1" operator="beginsWith" text="Advanced">
      <formula>LEFT(A48,LEN("Advanced"))="Advanced"</formula>
    </cfRule>
    <cfRule type="beginsWith" dxfId="2789" priority="753" stopIfTrue="1" operator="beginsWith" text="Intermediate">
      <formula>LEFT(A48,LEN("Intermediate"))="Intermediate"</formula>
    </cfRule>
    <cfRule type="beginsWith" dxfId="2788" priority="754" stopIfTrue="1" operator="beginsWith" text="Basic">
      <formula>LEFT(A48,LEN("Basic"))="Basic"</formula>
    </cfRule>
    <cfRule type="beginsWith" dxfId="2787" priority="755" stopIfTrue="1" operator="beginsWith" text="Required">
      <formula>LEFT(A48,LEN("Required"))="Required"</formula>
    </cfRule>
    <cfRule type="notContainsBlanks" dxfId="2786" priority="756" stopIfTrue="1">
      <formula>LEN(TRIM(A48))&gt;0</formula>
    </cfRule>
  </conditionalFormatting>
  <conditionalFormatting sqref="A49">
    <cfRule type="beginsWith" dxfId="2785" priority="757" stopIfTrue="1" operator="beginsWith" text="Exceptional">
      <formula>LEFT(A49,LEN("Exceptional"))="Exceptional"</formula>
    </cfRule>
    <cfRule type="beginsWith" dxfId="2784" priority="758" stopIfTrue="1" operator="beginsWith" text="Professional">
      <formula>LEFT(A49,LEN("Professional"))="Professional"</formula>
    </cfRule>
    <cfRule type="beginsWith" dxfId="2783" priority="759" stopIfTrue="1" operator="beginsWith" text="Advanced">
      <formula>LEFT(A49,LEN("Advanced"))="Advanced"</formula>
    </cfRule>
    <cfRule type="beginsWith" dxfId="2782" priority="760" stopIfTrue="1" operator="beginsWith" text="Intermediate">
      <formula>LEFT(A49,LEN("Intermediate"))="Intermediate"</formula>
    </cfRule>
    <cfRule type="beginsWith" dxfId="2781" priority="761" stopIfTrue="1" operator="beginsWith" text="Basic">
      <formula>LEFT(A49,LEN("Basic"))="Basic"</formula>
    </cfRule>
    <cfRule type="beginsWith" dxfId="2780" priority="762" stopIfTrue="1" operator="beginsWith" text="Required">
      <formula>LEFT(A49,LEN("Required"))="Required"</formula>
    </cfRule>
    <cfRule type="notContainsBlanks" dxfId="2779" priority="763" stopIfTrue="1">
      <formula>LEN(TRIM(A49))&gt;0</formula>
    </cfRule>
  </conditionalFormatting>
  <conditionalFormatting sqref="A51:A53">
    <cfRule type="beginsWith" dxfId="2778" priority="743" stopIfTrue="1" operator="beginsWith" text="Exceptional">
      <formula>LEFT(A51,LEN("Exceptional"))="Exceptional"</formula>
    </cfRule>
    <cfRule type="beginsWith" dxfId="2777" priority="744" stopIfTrue="1" operator="beginsWith" text="Professional">
      <formula>LEFT(A51,LEN("Professional"))="Professional"</formula>
    </cfRule>
    <cfRule type="beginsWith" dxfId="2776" priority="745" stopIfTrue="1" operator="beginsWith" text="Advanced">
      <formula>LEFT(A51,LEN("Advanced"))="Advanced"</formula>
    </cfRule>
    <cfRule type="beginsWith" dxfId="2775" priority="746" stopIfTrue="1" operator="beginsWith" text="Intermediate">
      <formula>LEFT(A51,LEN("Intermediate"))="Intermediate"</formula>
    </cfRule>
    <cfRule type="beginsWith" dxfId="2774" priority="747" stopIfTrue="1" operator="beginsWith" text="Basic">
      <formula>LEFT(A51,LEN("Basic"))="Basic"</formula>
    </cfRule>
    <cfRule type="beginsWith" dxfId="2773" priority="748" stopIfTrue="1" operator="beginsWith" text="Required">
      <formula>LEFT(A51,LEN("Required"))="Required"</formula>
    </cfRule>
    <cfRule type="notContainsBlanks" dxfId="2772" priority="749" stopIfTrue="1">
      <formula>LEN(TRIM(A51))&gt;0</formula>
    </cfRule>
  </conditionalFormatting>
  <conditionalFormatting sqref="A57">
    <cfRule type="beginsWith" dxfId="2771" priority="736" stopIfTrue="1" operator="beginsWith" text="Exceptional">
      <formula>LEFT(A57,LEN("Exceptional"))="Exceptional"</formula>
    </cfRule>
    <cfRule type="beginsWith" dxfId="2770" priority="737" stopIfTrue="1" operator="beginsWith" text="Professional">
      <formula>LEFT(A57,LEN("Professional"))="Professional"</formula>
    </cfRule>
    <cfRule type="beginsWith" dxfId="2769" priority="738" stopIfTrue="1" operator="beginsWith" text="Advanced">
      <formula>LEFT(A57,LEN("Advanced"))="Advanced"</formula>
    </cfRule>
    <cfRule type="beginsWith" dxfId="2768" priority="739" stopIfTrue="1" operator="beginsWith" text="Intermediate">
      <formula>LEFT(A57,LEN("Intermediate"))="Intermediate"</formula>
    </cfRule>
    <cfRule type="beginsWith" dxfId="2767" priority="740" stopIfTrue="1" operator="beginsWith" text="Basic">
      <formula>LEFT(A57,LEN("Basic"))="Basic"</formula>
    </cfRule>
    <cfRule type="beginsWith" dxfId="2766" priority="741" stopIfTrue="1" operator="beginsWith" text="Required">
      <formula>LEFT(A57,LEN("Required"))="Required"</formula>
    </cfRule>
    <cfRule type="notContainsBlanks" dxfId="2765" priority="742" stopIfTrue="1">
      <formula>LEN(TRIM(A57))&gt;0</formula>
    </cfRule>
  </conditionalFormatting>
  <conditionalFormatting sqref="A59">
    <cfRule type="beginsWith" dxfId="2764" priority="729" stopIfTrue="1" operator="beginsWith" text="Exceptional">
      <formula>LEFT(A59,LEN("Exceptional"))="Exceptional"</formula>
    </cfRule>
    <cfRule type="beginsWith" dxfId="2763" priority="730" stopIfTrue="1" operator="beginsWith" text="Professional">
      <formula>LEFT(A59,LEN("Professional"))="Professional"</formula>
    </cfRule>
    <cfRule type="beginsWith" dxfId="2762" priority="731" stopIfTrue="1" operator="beginsWith" text="Advanced">
      <formula>LEFT(A59,LEN("Advanced"))="Advanced"</formula>
    </cfRule>
    <cfRule type="beginsWith" dxfId="2761" priority="732" stopIfTrue="1" operator="beginsWith" text="Intermediate">
      <formula>LEFT(A59,LEN("Intermediate"))="Intermediate"</formula>
    </cfRule>
    <cfRule type="beginsWith" dxfId="2760" priority="733" stopIfTrue="1" operator="beginsWith" text="Basic">
      <formula>LEFT(A59,LEN("Basic"))="Basic"</formula>
    </cfRule>
    <cfRule type="beginsWith" dxfId="2759" priority="734" stopIfTrue="1" operator="beginsWith" text="Required">
      <formula>LEFT(A59,LEN("Required"))="Required"</formula>
    </cfRule>
    <cfRule type="notContainsBlanks" dxfId="2758" priority="735" stopIfTrue="1">
      <formula>LEN(TRIM(A59))&gt;0</formula>
    </cfRule>
  </conditionalFormatting>
  <conditionalFormatting sqref="A60">
    <cfRule type="beginsWith" dxfId="2757" priority="722" stopIfTrue="1" operator="beginsWith" text="Exceptional">
      <formula>LEFT(A60,LEN("Exceptional"))="Exceptional"</formula>
    </cfRule>
    <cfRule type="beginsWith" dxfId="2756" priority="723" stopIfTrue="1" operator="beginsWith" text="Professional">
      <formula>LEFT(A60,LEN("Professional"))="Professional"</formula>
    </cfRule>
    <cfRule type="beginsWith" dxfId="2755" priority="724" stopIfTrue="1" operator="beginsWith" text="Advanced">
      <formula>LEFT(A60,LEN("Advanced"))="Advanced"</formula>
    </cfRule>
    <cfRule type="beginsWith" dxfId="2754" priority="725" stopIfTrue="1" operator="beginsWith" text="Intermediate">
      <formula>LEFT(A60,LEN("Intermediate"))="Intermediate"</formula>
    </cfRule>
    <cfRule type="beginsWith" dxfId="2753" priority="726" stopIfTrue="1" operator="beginsWith" text="Basic">
      <formula>LEFT(A60,LEN("Basic"))="Basic"</formula>
    </cfRule>
    <cfRule type="beginsWith" dxfId="2752" priority="727" stopIfTrue="1" operator="beginsWith" text="Required">
      <formula>LEFT(A60,LEN("Required"))="Required"</formula>
    </cfRule>
    <cfRule type="notContainsBlanks" dxfId="2751" priority="728" stopIfTrue="1">
      <formula>LEN(TRIM(A60))&gt;0</formula>
    </cfRule>
  </conditionalFormatting>
  <conditionalFormatting sqref="A81">
    <cfRule type="beginsWith" dxfId="2750" priority="715" stopIfTrue="1" operator="beginsWith" text="Exceptional">
      <formula>LEFT(A81,LEN("Exceptional"))="Exceptional"</formula>
    </cfRule>
    <cfRule type="beginsWith" dxfId="2749" priority="716" stopIfTrue="1" operator="beginsWith" text="Professional">
      <formula>LEFT(A81,LEN("Professional"))="Professional"</formula>
    </cfRule>
    <cfRule type="beginsWith" dxfId="2748" priority="717" stopIfTrue="1" operator="beginsWith" text="Advanced">
      <formula>LEFT(A81,LEN("Advanced"))="Advanced"</formula>
    </cfRule>
    <cfRule type="beginsWith" dxfId="2747" priority="718" stopIfTrue="1" operator="beginsWith" text="Intermediate">
      <formula>LEFT(A81,LEN("Intermediate"))="Intermediate"</formula>
    </cfRule>
    <cfRule type="beginsWith" dxfId="2746" priority="719" stopIfTrue="1" operator="beginsWith" text="Basic">
      <formula>LEFT(A81,LEN("Basic"))="Basic"</formula>
    </cfRule>
    <cfRule type="beginsWith" dxfId="2745" priority="720" stopIfTrue="1" operator="beginsWith" text="Required">
      <formula>LEFT(A81,LEN("Required"))="Required"</formula>
    </cfRule>
    <cfRule type="notContainsBlanks" dxfId="2744" priority="721" stopIfTrue="1">
      <formula>LEN(TRIM(A81))&gt;0</formula>
    </cfRule>
  </conditionalFormatting>
  <conditionalFormatting sqref="A82">
    <cfRule type="beginsWith" dxfId="2743" priority="708" stopIfTrue="1" operator="beginsWith" text="Exceptional">
      <formula>LEFT(A82,LEN("Exceptional"))="Exceptional"</formula>
    </cfRule>
    <cfRule type="beginsWith" dxfId="2742" priority="709" stopIfTrue="1" operator="beginsWith" text="Professional">
      <formula>LEFT(A82,LEN("Professional"))="Professional"</formula>
    </cfRule>
    <cfRule type="beginsWith" dxfId="2741" priority="710" stopIfTrue="1" operator="beginsWith" text="Advanced">
      <formula>LEFT(A82,LEN("Advanced"))="Advanced"</formula>
    </cfRule>
    <cfRule type="beginsWith" dxfId="2740" priority="711" stopIfTrue="1" operator="beginsWith" text="Intermediate">
      <formula>LEFT(A82,LEN("Intermediate"))="Intermediate"</formula>
    </cfRule>
    <cfRule type="beginsWith" dxfId="2739" priority="712" stopIfTrue="1" operator="beginsWith" text="Basic">
      <formula>LEFT(A82,LEN("Basic"))="Basic"</formula>
    </cfRule>
    <cfRule type="beginsWith" dxfId="2738" priority="713" stopIfTrue="1" operator="beginsWith" text="Required">
      <formula>LEFT(A82,LEN("Required"))="Required"</formula>
    </cfRule>
    <cfRule type="notContainsBlanks" dxfId="2737" priority="714" stopIfTrue="1">
      <formula>LEN(TRIM(A82))&gt;0</formula>
    </cfRule>
  </conditionalFormatting>
  <conditionalFormatting sqref="A97">
    <cfRule type="beginsWith" dxfId="2736" priority="701" stopIfTrue="1" operator="beginsWith" text="Exceptional">
      <formula>LEFT(A97,LEN("Exceptional"))="Exceptional"</formula>
    </cfRule>
    <cfRule type="beginsWith" dxfId="2735" priority="702" stopIfTrue="1" operator="beginsWith" text="Professional">
      <formula>LEFT(A97,LEN("Professional"))="Professional"</formula>
    </cfRule>
    <cfRule type="beginsWith" dxfId="2734" priority="703" stopIfTrue="1" operator="beginsWith" text="Advanced">
      <formula>LEFT(A97,LEN("Advanced"))="Advanced"</formula>
    </cfRule>
    <cfRule type="beginsWith" dxfId="2733" priority="704" stopIfTrue="1" operator="beginsWith" text="Intermediate">
      <formula>LEFT(A97,LEN("Intermediate"))="Intermediate"</formula>
    </cfRule>
    <cfRule type="beginsWith" dxfId="2732" priority="705" stopIfTrue="1" operator="beginsWith" text="Basic">
      <formula>LEFT(A97,LEN("Basic"))="Basic"</formula>
    </cfRule>
    <cfRule type="beginsWith" dxfId="2731" priority="706" stopIfTrue="1" operator="beginsWith" text="Required">
      <formula>LEFT(A97,LEN("Required"))="Required"</formula>
    </cfRule>
    <cfRule type="notContainsBlanks" dxfId="2730" priority="707" stopIfTrue="1">
      <formula>LEN(TRIM(A97))&gt;0</formula>
    </cfRule>
  </conditionalFormatting>
  <conditionalFormatting sqref="A98">
    <cfRule type="beginsWith" dxfId="2729" priority="694" stopIfTrue="1" operator="beginsWith" text="Exceptional">
      <formula>LEFT(A98,LEN("Exceptional"))="Exceptional"</formula>
    </cfRule>
    <cfRule type="beginsWith" dxfId="2728" priority="695" stopIfTrue="1" operator="beginsWith" text="Professional">
      <formula>LEFT(A98,LEN("Professional"))="Professional"</formula>
    </cfRule>
    <cfRule type="beginsWith" dxfId="2727" priority="696" stopIfTrue="1" operator="beginsWith" text="Advanced">
      <formula>LEFT(A98,LEN("Advanced"))="Advanced"</formula>
    </cfRule>
    <cfRule type="beginsWith" dxfId="2726" priority="697" stopIfTrue="1" operator="beginsWith" text="Intermediate">
      <formula>LEFT(A98,LEN("Intermediate"))="Intermediate"</formula>
    </cfRule>
    <cfRule type="beginsWith" dxfId="2725" priority="698" stopIfTrue="1" operator="beginsWith" text="Basic">
      <formula>LEFT(A98,LEN("Basic"))="Basic"</formula>
    </cfRule>
    <cfRule type="beginsWith" dxfId="2724" priority="699" stopIfTrue="1" operator="beginsWith" text="Required">
      <formula>LEFT(A98,LEN("Required"))="Required"</formula>
    </cfRule>
    <cfRule type="notContainsBlanks" dxfId="2723" priority="700" stopIfTrue="1">
      <formula>LEN(TRIM(A98))&gt;0</formula>
    </cfRule>
  </conditionalFormatting>
  <conditionalFormatting sqref="A108">
    <cfRule type="beginsWith" dxfId="2722" priority="687" stopIfTrue="1" operator="beginsWith" text="Exceptional">
      <formula>LEFT(A108,LEN("Exceptional"))="Exceptional"</formula>
    </cfRule>
    <cfRule type="beginsWith" dxfId="2721" priority="688" stopIfTrue="1" operator="beginsWith" text="Professional">
      <formula>LEFT(A108,LEN("Professional"))="Professional"</formula>
    </cfRule>
    <cfRule type="beginsWith" dxfId="2720" priority="689" stopIfTrue="1" operator="beginsWith" text="Advanced">
      <formula>LEFT(A108,LEN("Advanced"))="Advanced"</formula>
    </cfRule>
    <cfRule type="beginsWith" dxfId="2719" priority="690" stopIfTrue="1" operator="beginsWith" text="Intermediate">
      <formula>LEFT(A108,LEN("Intermediate"))="Intermediate"</formula>
    </cfRule>
    <cfRule type="beginsWith" dxfId="2718" priority="691" stopIfTrue="1" operator="beginsWith" text="Basic">
      <formula>LEFT(A108,LEN("Basic"))="Basic"</formula>
    </cfRule>
    <cfRule type="beginsWith" dxfId="2717" priority="692" stopIfTrue="1" operator="beginsWith" text="Required">
      <formula>LEFT(A108,LEN("Required"))="Required"</formula>
    </cfRule>
    <cfRule type="notContainsBlanks" dxfId="2716" priority="693" stopIfTrue="1">
      <formula>LEN(TRIM(A108))&gt;0</formula>
    </cfRule>
  </conditionalFormatting>
  <conditionalFormatting sqref="A126">
    <cfRule type="beginsWith" dxfId="2715" priority="680" stopIfTrue="1" operator="beginsWith" text="Exceptional">
      <formula>LEFT(A126,LEN("Exceptional"))="Exceptional"</formula>
    </cfRule>
    <cfRule type="beginsWith" dxfId="2714" priority="681" stopIfTrue="1" operator="beginsWith" text="Professional">
      <formula>LEFT(A126,LEN("Professional"))="Professional"</formula>
    </cfRule>
    <cfRule type="beginsWith" dxfId="2713" priority="682" stopIfTrue="1" operator="beginsWith" text="Advanced">
      <formula>LEFT(A126,LEN("Advanced"))="Advanced"</formula>
    </cfRule>
    <cfRule type="beginsWith" dxfId="2712" priority="683" stopIfTrue="1" operator="beginsWith" text="Intermediate">
      <formula>LEFT(A126,LEN("Intermediate"))="Intermediate"</formula>
    </cfRule>
    <cfRule type="beginsWith" dxfId="2711" priority="684" stopIfTrue="1" operator="beginsWith" text="Basic">
      <formula>LEFT(A126,LEN("Basic"))="Basic"</formula>
    </cfRule>
    <cfRule type="beginsWith" dxfId="2710" priority="685" stopIfTrue="1" operator="beginsWith" text="Required">
      <formula>LEFT(A126,LEN("Required"))="Required"</formula>
    </cfRule>
    <cfRule type="notContainsBlanks" dxfId="2709" priority="686" stopIfTrue="1">
      <formula>LEN(TRIM(A126))&gt;0</formula>
    </cfRule>
  </conditionalFormatting>
  <conditionalFormatting sqref="A127">
    <cfRule type="beginsWith" dxfId="2708" priority="673" stopIfTrue="1" operator="beginsWith" text="Exceptional">
      <formula>LEFT(A127,LEN("Exceptional"))="Exceptional"</formula>
    </cfRule>
    <cfRule type="beginsWith" dxfId="2707" priority="674" stopIfTrue="1" operator="beginsWith" text="Professional">
      <formula>LEFT(A127,LEN("Professional"))="Professional"</formula>
    </cfRule>
    <cfRule type="beginsWith" dxfId="2706" priority="675" stopIfTrue="1" operator="beginsWith" text="Advanced">
      <formula>LEFT(A127,LEN("Advanced"))="Advanced"</formula>
    </cfRule>
    <cfRule type="beginsWith" dxfId="2705" priority="676" stopIfTrue="1" operator="beginsWith" text="Intermediate">
      <formula>LEFT(A127,LEN("Intermediate"))="Intermediate"</formula>
    </cfRule>
    <cfRule type="beginsWith" dxfId="2704" priority="677" stopIfTrue="1" operator="beginsWith" text="Basic">
      <formula>LEFT(A127,LEN("Basic"))="Basic"</formula>
    </cfRule>
    <cfRule type="beginsWith" dxfId="2703" priority="678" stopIfTrue="1" operator="beginsWith" text="Required">
      <formula>LEFT(A127,LEN("Required"))="Required"</formula>
    </cfRule>
    <cfRule type="notContainsBlanks" dxfId="2702" priority="679" stopIfTrue="1">
      <formula>LEN(TRIM(A127))&gt;0</formula>
    </cfRule>
  </conditionalFormatting>
  <conditionalFormatting sqref="A18">
    <cfRule type="beginsWith" dxfId="2701" priority="627" stopIfTrue="1" operator="beginsWith" text="Exceptional">
      <formula>LEFT(A18,LEN("Exceptional"))="Exceptional"</formula>
    </cfRule>
    <cfRule type="beginsWith" dxfId="2700" priority="628" stopIfTrue="1" operator="beginsWith" text="Professional">
      <formula>LEFT(A18,LEN("Professional"))="Professional"</formula>
    </cfRule>
    <cfRule type="beginsWith" dxfId="2699" priority="629" stopIfTrue="1" operator="beginsWith" text="Advanced">
      <formula>LEFT(A18,LEN("Advanced"))="Advanced"</formula>
    </cfRule>
    <cfRule type="beginsWith" dxfId="2698" priority="630" stopIfTrue="1" operator="beginsWith" text="Intermediate">
      <formula>LEFT(A18,LEN("Intermediate"))="Intermediate"</formula>
    </cfRule>
    <cfRule type="beginsWith" dxfId="2697" priority="631" stopIfTrue="1" operator="beginsWith" text="Basic">
      <formula>LEFT(A18,LEN("Basic"))="Basic"</formula>
    </cfRule>
    <cfRule type="beginsWith" dxfId="2696" priority="632" stopIfTrue="1" operator="beginsWith" text="Required">
      <formula>LEFT(A18,LEN("Required"))="Required"</formula>
    </cfRule>
    <cfRule type="notContainsBlanks" dxfId="2695" priority="633" stopIfTrue="1">
      <formula>LEN(TRIM(A18))&gt;0</formula>
    </cfRule>
  </conditionalFormatting>
  <conditionalFormatting sqref="A31">
    <cfRule type="beginsWith" dxfId="2694" priority="588" stopIfTrue="1" operator="beginsWith" text="Exceptional">
      <formula>LEFT(A31,LEN("Exceptional"))="Exceptional"</formula>
    </cfRule>
    <cfRule type="beginsWith" dxfId="2693" priority="589" stopIfTrue="1" operator="beginsWith" text="Professional">
      <formula>LEFT(A31,LEN("Professional"))="Professional"</formula>
    </cfRule>
    <cfRule type="beginsWith" dxfId="2692" priority="590" stopIfTrue="1" operator="beginsWith" text="Advanced">
      <formula>LEFT(A31,LEN("Advanced"))="Advanced"</formula>
    </cfRule>
    <cfRule type="beginsWith" dxfId="2691" priority="591" stopIfTrue="1" operator="beginsWith" text="Intermediate">
      <formula>LEFT(A31,LEN("Intermediate"))="Intermediate"</formula>
    </cfRule>
    <cfRule type="beginsWith" dxfId="2690" priority="592" stopIfTrue="1" operator="beginsWith" text="Basic">
      <formula>LEFT(A31,LEN("Basic"))="Basic"</formula>
    </cfRule>
    <cfRule type="beginsWith" dxfId="2689" priority="593" stopIfTrue="1" operator="beginsWith" text="Required">
      <formula>LEFT(A31,LEN("Required"))="Required"</formula>
    </cfRule>
    <cfRule type="notContainsBlanks" dxfId="2688" priority="594" stopIfTrue="1">
      <formula>LEN(TRIM(A31))&gt;0</formula>
    </cfRule>
  </conditionalFormatting>
  <conditionalFormatting sqref="E17">
    <cfRule type="beginsWith" dxfId="2687" priority="580" stopIfTrue="1" operator="beginsWith" text="Not Applicable">
      <formula>LEFT(E17,LEN("Not Applicable"))="Not Applicable"</formula>
    </cfRule>
    <cfRule type="beginsWith" dxfId="2686" priority="581" stopIfTrue="1" operator="beginsWith" text="Waived">
      <formula>LEFT(E17,LEN("Waived"))="Waived"</formula>
    </cfRule>
    <cfRule type="beginsWith" dxfId="2685" priority="582" stopIfTrue="1" operator="beginsWith" text="Pre-Passed">
      <formula>LEFT(E17,LEN("Pre-Passed"))="Pre-Passed"</formula>
    </cfRule>
    <cfRule type="beginsWith" dxfId="2684" priority="583" stopIfTrue="1" operator="beginsWith" text="Completed">
      <formula>LEFT(E17,LEN("Completed"))="Completed"</formula>
    </cfRule>
    <cfRule type="beginsWith" dxfId="2683" priority="584" stopIfTrue="1" operator="beginsWith" text="Partial">
      <formula>LEFT(E17,LEN("Partial"))="Partial"</formula>
    </cfRule>
    <cfRule type="beginsWith" dxfId="2682" priority="585" stopIfTrue="1" operator="beginsWith" text="Missing">
      <formula>LEFT(E17,LEN("Missing"))="Missing"</formula>
    </cfRule>
    <cfRule type="beginsWith" dxfId="2681" priority="586" stopIfTrue="1" operator="beginsWith" text="Untested">
      <formula>LEFT(E17,LEN("Untested"))="Untested"</formula>
    </cfRule>
    <cfRule type="notContainsBlanks" dxfId="2680" priority="587" stopIfTrue="1">
      <formula>LEN(TRIM(E17))&gt;0</formula>
    </cfRule>
  </conditionalFormatting>
  <conditionalFormatting sqref="F17">
    <cfRule type="beginsWith" dxfId="2679" priority="572" stopIfTrue="1" operator="beginsWith" text="Not Applicable">
      <formula>LEFT(F17,LEN("Not Applicable"))="Not Applicable"</formula>
    </cfRule>
    <cfRule type="beginsWith" dxfId="2678" priority="573" stopIfTrue="1" operator="beginsWith" text="Waived">
      <formula>LEFT(F17,LEN("Waived"))="Waived"</formula>
    </cfRule>
    <cfRule type="beginsWith" dxfId="2677" priority="574" stopIfTrue="1" operator="beginsWith" text="Pre-Passed">
      <formula>LEFT(F17,LEN("Pre-Passed"))="Pre-Passed"</formula>
    </cfRule>
    <cfRule type="beginsWith" dxfId="2676" priority="575" stopIfTrue="1" operator="beginsWith" text="Completed">
      <formula>LEFT(F17,LEN("Completed"))="Completed"</formula>
    </cfRule>
    <cfRule type="beginsWith" dxfId="2675" priority="576" stopIfTrue="1" operator="beginsWith" text="Partial">
      <formula>LEFT(F17,LEN("Partial"))="Partial"</formula>
    </cfRule>
    <cfRule type="beginsWith" dxfId="2674" priority="577" stopIfTrue="1" operator="beginsWith" text="Missing">
      <formula>LEFT(F17,LEN("Missing"))="Missing"</formula>
    </cfRule>
    <cfRule type="beginsWith" dxfId="2673" priority="578" stopIfTrue="1" operator="beginsWith" text="Untested">
      <formula>LEFT(F17,LEN("Untested"))="Untested"</formula>
    </cfRule>
    <cfRule type="notContainsBlanks" dxfId="2672" priority="579" stopIfTrue="1">
      <formula>LEN(TRIM(F17))&gt;0</formula>
    </cfRule>
  </conditionalFormatting>
  <conditionalFormatting sqref="A26">
    <cfRule type="beginsWith" dxfId="2671" priority="565" stopIfTrue="1" operator="beginsWith" text="Exceptional">
      <formula>LEFT(A26,LEN("Exceptional"))="Exceptional"</formula>
    </cfRule>
    <cfRule type="beginsWith" dxfId="2670" priority="566" stopIfTrue="1" operator="beginsWith" text="Professional">
      <formula>LEFT(A26,LEN("Professional"))="Professional"</formula>
    </cfRule>
    <cfRule type="beginsWith" dxfId="2669" priority="567" stopIfTrue="1" operator="beginsWith" text="Advanced">
      <formula>LEFT(A26,LEN("Advanced"))="Advanced"</formula>
    </cfRule>
    <cfRule type="beginsWith" dxfId="2668" priority="568" stopIfTrue="1" operator="beginsWith" text="Intermediate">
      <formula>LEFT(A26,LEN("Intermediate"))="Intermediate"</formula>
    </cfRule>
    <cfRule type="beginsWith" dxfId="2667" priority="569" stopIfTrue="1" operator="beginsWith" text="Basic">
      <formula>LEFT(A26,LEN("Basic"))="Basic"</formula>
    </cfRule>
    <cfRule type="beginsWith" dxfId="2666" priority="570" stopIfTrue="1" operator="beginsWith" text="Required">
      <formula>LEFT(A26,LEN("Required"))="Required"</formula>
    </cfRule>
    <cfRule type="notContainsBlanks" dxfId="2665" priority="571" stopIfTrue="1">
      <formula>LEN(TRIM(A26))&gt;0</formula>
    </cfRule>
  </conditionalFormatting>
  <conditionalFormatting sqref="A29">
    <cfRule type="beginsWith" dxfId="2664" priority="550" stopIfTrue="1" operator="beginsWith" text="Exceptional">
      <formula>LEFT(A29,LEN("Exceptional"))="Exceptional"</formula>
    </cfRule>
    <cfRule type="beginsWith" dxfId="2663" priority="551" stopIfTrue="1" operator="beginsWith" text="Professional">
      <formula>LEFT(A29,LEN("Professional"))="Professional"</formula>
    </cfRule>
    <cfRule type="beginsWith" dxfId="2662" priority="552" stopIfTrue="1" operator="beginsWith" text="Advanced">
      <formula>LEFT(A29,LEN("Advanced"))="Advanced"</formula>
    </cfRule>
    <cfRule type="beginsWith" dxfId="2661" priority="553" stopIfTrue="1" operator="beginsWith" text="Intermediate">
      <formula>LEFT(A29,LEN("Intermediate"))="Intermediate"</formula>
    </cfRule>
    <cfRule type="beginsWith" dxfId="2660" priority="554" stopIfTrue="1" operator="beginsWith" text="Basic">
      <formula>LEFT(A29,LEN("Basic"))="Basic"</formula>
    </cfRule>
    <cfRule type="beginsWith" dxfId="2659" priority="555" stopIfTrue="1" operator="beginsWith" text="Required">
      <formula>LEFT(A29,LEN("Required"))="Required"</formula>
    </cfRule>
    <cfRule type="notContainsBlanks" dxfId="2658" priority="556" stopIfTrue="1">
      <formula>LEN(TRIM(A29))&gt;0</formula>
    </cfRule>
  </conditionalFormatting>
  <conditionalFormatting sqref="A24">
    <cfRule type="beginsWith" dxfId="2657" priority="535" stopIfTrue="1" operator="beginsWith" text="Exceptional">
      <formula>LEFT(A24,LEN("Exceptional"))="Exceptional"</formula>
    </cfRule>
    <cfRule type="beginsWith" dxfId="2656" priority="536" stopIfTrue="1" operator="beginsWith" text="Professional">
      <formula>LEFT(A24,LEN("Professional"))="Professional"</formula>
    </cfRule>
    <cfRule type="beginsWith" dxfId="2655" priority="537" stopIfTrue="1" operator="beginsWith" text="Advanced">
      <formula>LEFT(A24,LEN("Advanced"))="Advanced"</formula>
    </cfRule>
    <cfRule type="beginsWith" dxfId="2654" priority="538" stopIfTrue="1" operator="beginsWith" text="Intermediate">
      <formula>LEFT(A24,LEN("Intermediate"))="Intermediate"</formula>
    </cfRule>
    <cfRule type="beginsWith" dxfId="2653" priority="539" stopIfTrue="1" operator="beginsWith" text="Basic">
      <formula>LEFT(A24,LEN("Basic"))="Basic"</formula>
    </cfRule>
    <cfRule type="beginsWith" dxfId="2652" priority="540" stopIfTrue="1" operator="beginsWith" text="Required">
      <formula>LEFT(A24,LEN("Required"))="Required"</formula>
    </cfRule>
    <cfRule type="notContainsBlanks" dxfId="2651" priority="541" stopIfTrue="1">
      <formula>LEN(TRIM(A24))&gt;0</formula>
    </cfRule>
  </conditionalFormatting>
  <conditionalFormatting sqref="A28">
    <cfRule type="beginsWith" dxfId="2650" priority="520" stopIfTrue="1" operator="beginsWith" text="Exceptional">
      <formula>LEFT(A28,LEN("Exceptional"))="Exceptional"</formula>
    </cfRule>
    <cfRule type="beginsWith" dxfId="2649" priority="521" stopIfTrue="1" operator="beginsWith" text="Professional">
      <formula>LEFT(A28,LEN("Professional"))="Professional"</formula>
    </cfRule>
    <cfRule type="beginsWith" dxfId="2648" priority="522" stopIfTrue="1" operator="beginsWith" text="Advanced">
      <formula>LEFT(A28,LEN("Advanced"))="Advanced"</formula>
    </cfRule>
    <cfRule type="beginsWith" dxfId="2647" priority="523" stopIfTrue="1" operator="beginsWith" text="Intermediate">
      <formula>LEFT(A28,LEN("Intermediate"))="Intermediate"</formula>
    </cfRule>
    <cfRule type="beginsWith" dxfId="2646" priority="524" stopIfTrue="1" operator="beginsWith" text="Basic">
      <formula>LEFT(A28,LEN("Basic"))="Basic"</formula>
    </cfRule>
    <cfRule type="beginsWith" dxfId="2645" priority="525" stopIfTrue="1" operator="beginsWith" text="Required">
      <formula>LEFT(A28,LEN("Required"))="Required"</formula>
    </cfRule>
    <cfRule type="notContainsBlanks" dxfId="2644" priority="526" stopIfTrue="1">
      <formula>LEN(TRIM(A28))&gt;0</formula>
    </cfRule>
  </conditionalFormatting>
  <conditionalFormatting sqref="A22">
    <cfRule type="beginsWith" dxfId="2643" priority="505" stopIfTrue="1" operator="beginsWith" text="Exceptional">
      <formula>LEFT(A22,LEN("Exceptional"))="Exceptional"</formula>
    </cfRule>
    <cfRule type="beginsWith" dxfId="2642" priority="506" stopIfTrue="1" operator="beginsWith" text="Professional">
      <formula>LEFT(A22,LEN("Professional"))="Professional"</formula>
    </cfRule>
    <cfRule type="beginsWith" dxfId="2641" priority="507" stopIfTrue="1" operator="beginsWith" text="Advanced">
      <formula>LEFT(A22,LEN("Advanced"))="Advanced"</formula>
    </cfRule>
    <cfRule type="beginsWith" dxfId="2640" priority="508" stopIfTrue="1" operator="beginsWith" text="Intermediate">
      <formula>LEFT(A22,LEN("Intermediate"))="Intermediate"</formula>
    </cfRule>
    <cfRule type="beginsWith" dxfId="2639" priority="509" stopIfTrue="1" operator="beginsWith" text="Basic">
      <formula>LEFT(A22,LEN("Basic"))="Basic"</formula>
    </cfRule>
    <cfRule type="beginsWith" dxfId="2638" priority="510" stopIfTrue="1" operator="beginsWith" text="Required">
      <formula>LEFT(A22,LEN("Required"))="Required"</formula>
    </cfRule>
    <cfRule type="notContainsBlanks" dxfId="2637" priority="511" stopIfTrue="1">
      <formula>LEN(TRIM(A22))&gt;0</formula>
    </cfRule>
  </conditionalFormatting>
  <conditionalFormatting sqref="E30">
    <cfRule type="beginsWith" dxfId="2492" priority="313" stopIfTrue="1" operator="beginsWith" text="Not Applicable">
      <formula>LEFT(E30,LEN("Not Applicable"))="Not Applicable"</formula>
    </cfRule>
    <cfRule type="beginsWith" dxfId="2491" priority="314" stopIfTrue="1" operator="beginsWith" text="Waived">
      <formula>LEFT(E30,LEN("Waived"))="Waived"</formula>
    </cfRule>
    <cfRule type="beginsWith" dxfId="2490" priority="315" stopIfTrue="1" operator="beginsWith" text="Pre-Passed">
      <formula>LEFT(E30,LEN("Pre-Passed"))="Pre-Passed"</formula>
    </cfRule>
    <cfRule type="beginsWith" dxfId="2489" priority="316" stopIfTrue="1" operator="beginsWith" text="Completed">
      <formula>LEFT(E30,LEN("Completed"))="Completed"</formula>
    </cfRule>
    <cfRule type="beginsWith" dxfId="2488" priority="317" stopIfTrue="1" operator="beginsWith" text="Partial">
      <formula>LEFT(E30,LEN("Partial"))="Partial"</formula>
    </cfRule>
    <cfRule type="beginsWith" dxfId="2487" priority="318" stopIfTrue="1" operator="beginsWith" text="Missing">
      <formula>LEFT(E30,LEN("Missing"))="Missing"</formula>
    </cfRule>
    <cfRule type="beginsWith" dxfId="2486" priority="319" stopIfTrue="1" operator="beginsWith" text="Untested">
      <formula>LEFT(E30,LEN("Untested"))="Untested"</formula>
    </cfRule>
    <cfRule type="notContainsBlanks" dxfId="2485" priority="320" stopIfTrue="1">
      <formula>LEN(TRIM(E30))&gt;0</formula>
    </cfRule>
  </conditionalFormatting>
  <conditionalFormatting sqref="E31">
    <cfRule type="beginsWith" dxfId="2484" priority="305" stopIfTrue="1" operator="beginsWith" text="Not Applicable">
      <formula>LEFT(E31,LEN("Not Applicable"))="Not Applicable"</formula>
    </cfRule>
    <cfRule type="beginsWith" dxfId="2483" priority="306" stopIfTrue="1" operator="beginsWith" text="Waived">
      <formula>LEFT(E31,LEN("Waived"))="Waived"</formula>
    </cfRule>
    <cfRule type="beginsWith" dxfId="2482" priority="307" stopIfTrue="1" operator="beginsWith" text="Pre-Passed">
      <formula>LEFT(E31,LEN("Pre-Passed"))="Pre-Passed"</formula>
    </cfRule>
    <cfRule type="beginsWith" dxfId="2481" priority="308" stopIfTrue="1" operator="beginsWith" text="Completed">
      <formula>LEFT(E31,LEN("Completed"))="Completed"</formula>
    </cfRule>
    <cfRule type="beginsWith" dxfId="2480" priority="309" stopIfTrue="1" operator="beginsWith" text="Partial">
      <formula>LEFT(E31,LEN("Partial"))="Partial"</formula>
    </cfRule>
    <cfRule type="beginsWith" dxfId="2479" priority="310" stopIfTrue="1" operator="beginsWith" text="Missing">
      <formula>LEFT(E31,LEN("Missing"))="Missing"</formula>
    </cfRule>
    <cfRule type="beginsWith" dxfId="2478" priority="311" stopIfTrue="1" operator="beginsWith" text="Untested">
      <formula>LEFT(E31,LEN("Untested"))="Untested"</formula>
    </cfRule>
    <cfRule type="notContainsBlanks" dxfId="2477" priority="312" stopIfTrue="1">
      <formula>LEN(TRIM(E31))&gt;0</formula>
    </cfRule>
  </conditionalFormatting>
  <conditionalFormatting sqref="E33">
    <cfRule type="beginsWith" dxfId="2476" priority="297" stopIfTrue="1" operator="beginsWith" text="Not Applicable">
      <formula>LEFT(E33,LEN("Not Applicable"))="Not Applicable"</formula>
    </cfRule>
    <cfRule type="beginsWith" dxfId="2475" priority="298" stopIfTrue="1" operator="beginsWith" text="Waived">
      <formula>LEFT(E33,LEN("Waived"))="Waived"</formula>
    </cfRule>
    <cfRule type="beginsWith" dxfId="2474" priority="299" stopIfTrue="1" operator="beginsWith" text="Pre-Passed">
      <formula>LEFT(E33,LEN("Pre-Passed"))="Pre-Passed"</formula>
    </cfRule>
    <cfRule type="beginsWith" dxfId="2473" priority="300" stopIfTrue="1" operator="beginsWith" text="Completed">
      <formula>LEFT(E33,LEN("Completed"))="Completed"</formula>
    </cfRule>
    <cfRule type="beginsWith" dxfId="2472" priority="301" stopIfTrue="1" operator="beginsWith" text="Partial">
      <formula>LEFT(E33,LEN("Partial"))="Partial"</formula>
    </cfRule>
    <cfRule type="beginsWith" dxfId="2471" priority="302" stopIfTrue="1" operator="beginsWith" text="Missing">
      <formula>LEFT(E33,LEN("Missing"))="Missing"</formula>
    </cfRule>
    <cfRule type="beginsWith" dxfId="2470" priority="303" stopIfTrue="1" operator="beginsWith" text="Untested">
      <formula>LEFT(E33,LEN("Untested"))="Untested"</formula>
    </cfRule>
    <cfRule type="notContainsBlanks" dxfId="2469" priority="304" stopIfTrue="1">
      <formula>LEN(TRIM(E33))&gt;0</formula>
    </cfRule>
  </conditionalFormatting>
  <conditionalFormatting sqref="E34">
    <cfRule type="beginsWith" dxfId="2468" priority="289" stopIfTrue="1" operator="beginsWith" text="Not Applicable">
      <formula>LEFT(E34,LEN("Not Applicable"))="Not Applicable"</formula>
    </cfRule>
    <cfRule type="beginsWith" dxfId="2467" priority="290" stopIfTrue="1" operator="beginsWith" text="Waived">
      <formula>LEFT(E34,LEN("Waived"))="Waived"</formula>
    </cfRule>
    <cfRule type="beginsWith" dxfId="2466" priority="291" stopIfTrue="1" operator="beginsWith" text="Pre-Passed">
      <formula>LEFT(E34,LEN("Pre-Passed"))="Pre-Passed"</formula>
    </cfRule>
    <cfRule type="beginsWith" dxfId="2465" priority="292" stopIfTrue="1" operator="beginsWith" text="Completed">
      <formula>LEFT(E34,LEN("Completed"))="Completed"</formula>
    </cfRule>
    <cfRule type="beginsWith" dxfId="2464" priority="293" stopIfTrue="1" operator="beginsWith" text="Partial">
      <formula>LEFT(E34,LEN("Partial"))="Partial"</formula>
    </cfRule>
    <cfRule type="beginsWith" dxfId="2463" priority="294" stopIfTrue="1" operator="beginsWith" text="Missing">
      <formula>LEFT(E34,LEN("Missing"))="Missing"</formula>
    </cfRule>
    <cfRule type="beginsWith" dxfId="2462" priority="295" stopIfTrue="1" operator="beginsWith" text="Untested">
      <formula>LEFT(E34,LEN("Untested"))="Untested"</formula>
    </cfRule>
    <cfRule type="notContainsBlanks" dxfId="2461" priority="296" stopIfTrue="1">
      <formula>LEN(TRIM(E34))&gt;0</formula>
    </cfRule>
  </conditionalFormatting>
  <conditionalFormatting sqref="E36">
    <cfRule type="beginsWith" dxfId="2460" priority="281" stopIfTrue="1" operator="beginsWith" text="Not Applicable">
      <formula>LEFT(E36,LEN("Not Applicable"))="Not Applicable"</formula>
    </cfRule>
    <cfRule type="beginsWith" dxfId="2459" priority="282" stopIfTrue="1" operator="beginsWith" text="Waived">
      <formula>LEFT(E36,LEN("Waived"))="Waived"</formula>
    </cfRule>
    <cfRule type="beginsWith" dxfId="2458" priority="283" stopIfTrue="1" operator="beginsWith" text="Pre-Passed">
      <formula>LEFT(E36,LEN("Pre-Passed"))="Pre-Passed"</formula>
    </cfRule>
    <cfRule type="beginsWith" dxfId="2457" priority="284" stopIfTrue="1" operator="beginsWith" text="Completed">
      <formula>LEFT(E36,LEN("Completed"))="Completed"</formula>
    </cfRule>
    <cfRule type="beginsWith" dxfId="2456" priority="285" stopIfTrue="1" operator="beginsWith" text="Partial">
      <formula>LEFT(E36,LEN("Partial"))="Partial"</formula>
    </cfRule>
    <cfRule type="beginsWith" dxfId="2455" priority="286" stopIfTrue="1" operator="beginsWith" text="Missing">
      <formula>LEFT(E36,LEN("Missing"))="Missing"</formula>
    </cfRule>
    <cfRule type="beginsWith" dxfId="2454" priority="287" stopIfTrue="1" operator="beginsWith" text="Untested">
      <formula>LEFT(E36,LEN("Untested"))="Untested"</formula>
    </cfRule>
    <cfRule type="notContainsBlanks" dxfId="2453" priority="288" stopIfTrue="1">
      <formula>LEN(TRIM(E36))&gt;0</formula>
    </cfRule>
  </conditionalFormatting>
  <conditionalFormatting sqref="E35">
    <cfRule type="beginsWith" dxfId="2452" priority="273" stopIfTrue="1" operator="beginsWith" text="Not Applicable">
      <formula>LEFT(E35,LEN("Not Applicable"))="Not Applicable"</formula>
    </cfRule>
    <cfRule type="beginsWith" dxfId="2451" priority="274" stopIfTrue="1" operator="beginsWith" text="Waived">
      <formula>LEFT(E35,LEN("Waived"))="Waived"</formula>
    </cfRule>
    <cfRule type="beginsWith" dxfId="2450" priority="275" stopIfTrue="1" operator="beginsWith" text="Pre-Passed">
      <formula>LEFT(E35,LEN("Pre-Passed"))="Pre-Passed"</formula>
    </cfRule>
    <cfRule type="beginsWith" dxfId="2449" priority="276" stopIfTrue="1" operator="beginsWith" text="Completed">
      <formula>LEFT(E35,LEN("Completed"))="Completed"</formula>
    </cfRule>
    <cfRule type="beginsWith" dxfId="2448" priority="277" stopIfTrue="1" operator="beginsWith" text="Partial">
      <formula>LEFT(E35,LEN("Partial"))="Partial"</formula>
    </cfRule>
    <cfRule type="beginsWith" dxfId="2447" priority="278" stopIfTrue="1" operator="beginsWith" text="Missing">
      <formula>LEFT(E35,LEN("Missing"))="Missing"</formula>
    </cfRule>
    <cfRule type="beginsWith" dxfId="2446" priority="279" stopIfTrue="1" operator="beginsWith" text="Untested">
      <formula>LEFT(E35,LEN("Untested"))="Untested"</formula>
    </cfRule>
    <cfRule type="notContainsBlanks" dxfId="2445" priority="280" stopIfTrue="1">
      <formula>LEN(TRIM(E35))&gt;0</formula>
    </cfRule>
  </conditionalFormatting>
  <conditionalFormatting sqref="E48">
    <cfRule type="beginsWith" dxfId="2444" priority="265" stopIfTrue="1" operator="beginsWith" text="Not Applicable">
      <formula>LEFT(E48,LEN("Not Applicable"))="Not Applicable"</formula>
    </cfRule>
    <cfRule type="beginsWith" dxfId="2443" priority="266" stopIfTrue="1" operator="beginsWith" text="Waived">
      <formula>LEFT(E48,LEN("Waived"))="Waived"</formula>
    </cfRule>
    <cfRule type="beginsWith" dxfId="2442" priority="267" stopIfTrue="1" operator="beginsWith" text="Pre-Passed">
      <formula>LEFT(E48,LEN("Pre-Passed"))="Pre-Passed"</formula>
    </cfRule>
    <cfRule type="beginsWith" dxfId="2441" priority="268" stopIfTrue="1" operator="beginsWith" text="Completed">
      <formula>LEFT(E48,LEN("Completed"))="Completed"</formula>
    </cfRule>
    <cfRule type="beginsWith" dxfId="2440" priority="269" stopIfTrue="1" operator="beginsWith" text="Partial">
      <formula>LEFT(E48,LEN("Partial"))="Partial"</formula>
    </cfRule>
    <cfRule type="beginsWith" dxfId="2439" priority="270" stopIfTrue="1" operator="beginsWith" text="Missing">
      <formula>LEFT(E48,LEN("Missing"))="Missing"</formula>
    </cfRule>
    <cfRule type="beginsWith" dxfId="2438" priority="271" stopIfTrue="1" operator="beginsWith" text="Untested">
      <formula>LEFT(E48,LEN("Untested"))="Untested"</formula>
    </cfRule>
    <cfRule type="notContainsBlanks" dxfId="2437" priority="272" stopIfTrue="1">
      <formula>LEN(TRIM(E48))&gt;0</formula>
    </cfRule>
  </conditionalFormatting>
  <conditionalFormatting sqref="E50">
    <cfRule type="beginsWith" dxfId="2436" priority="257" stopIfTrue="1" operator="beginsWith" text="Not Applicable">
      <formula>LEFT(E50,LEN("Not Applicable"))="Not Applicable"</formula>
    </cfRule>
    <cfRule type="beginsWith" dxfId="2435" priority="258" stopIfTrue="1" operator="beginsWith" text="Waived">
      <formula>LEFT(E50,LEN("Waived"))="Waived"</formula>
    </cfRule>
    <cfRule type="beginsWith" dxfId="2434" priority="259" stopIfTrue="1" operator="beginsWith" text="Pre-Passed">
      <formula>LEFT(E50,LEN("Pre-Passed"))="Pre-Passed"</formula>
    </cfRule>
    <cfRule type="beginsWith" dxfId="2433" priority="260" stopIfTrue="1" operator="beginsWith" text="Completed">
      <formula>LEFT(E50,LEN("Completed"))="Completed"</formula>
    </cfRule>
    <cfRule type="beginsWith" dxfId="2432" priority="261" stopIfTrue="1" operator="beginsWith" text="Partial">
      <formula>LEFT(E50,LEN("Partial"))="Partial"</formula>
    </cfRule>
    <cfRule type="beginsWith" dxfId="2431" priority="262" stopIfTrue="1" operator="beginsWith" text="Missing">
      <formula>LEFT(E50,LEN("Missing"))="Missing"</formula>
    </cfRule>
    <cfRule type="beginsWith" dxfId="2430" priority="263" stopIfTrue="1" operator="beginsWith" text="Untested">
      <formula>LEFT(E50,LEN("Untested"))="Untested"</formula>
    </cfRule>
    <cfRule type="notContainsBlanks" dxfId="2429" priority="264" stopIfTrue="1">
      <formula>LEN(TRIM(E50))&gt;0</formula>
    </cfRule>
  </conditionalFormatting>
  <conditionalFormatting sqref="E60">
    <cfRule type="beginsWith" dxfId="2428" priority="249" stopIfTrue="1" operator="beginsWith" text="Not Applicable">
      <formula>LEFT(E60,LEN("Not Applicable"))="Not Applicable"</formula>
    </cfRule>
    <cfRule type="beginsWith" dxfId="2427" priority="250" stopIfTrue="1" operator="beginsWith" text="Waived">
      <formula>LEFT(E60,LEN("Waived"))="Waived"</formula>
    </cfRule>
    <cfRule type="beginsWith" dxfId="2426" priority="251" stopIfTrue="1" operator="beginsWith" text="Pre-Passed">
      <formula>LEFT(E60,LEN("Pre-Passed"))="Pre-Passed"</formula>
    </cfRule>
    <cfRule type="beginsWith" dxfId="2425" priority="252" stopIfTrue="1" operator="beginsWith" text="Completed">
      <formula>LEFT(E60,LEN("Completed"))="Completed"</formula>
    </cfRule>
    <cfRule type="beginsWith" dxfId="2424" priority="253" stopIfTrue="1" operator="beginsWith" text="Partial">
      <formula>LEFT(E60,LEN("Partial"))="Partial"</formula>
    </cfRule>
    <cfRule type="beginsWith" dxfId="2423" priority="254" stopIfTrue="1" operator="beginsWith" text="Missing">
      <formula>LEFT(E60,LEN("Missing"))="Missing"</formula>
    </cfRule>
    <cfRule type="beginsWith" dxfId="2422" priority="255" stopIfTrue="1" operator="beginsWith" text="Untested">
      <formula>LEFT(E60,LEN("Untested"))="Untested"</formula>
    </cfRule>
    <cfRule type="notContainsBlanks" dxfId="2421" priority="256" stopIfTrue="1">
      <formula>LEN(TRIM(E60))&gt;0</formula>
    </cfRule>
  </conditionalFormatting>
  <conditionalFormatting sqref="E59">
    <cfRule type="beginsWith" dxfId="2420" priority="241" stopIfTrue="1" operator="beginsWith" text="Not Applicable">
      <formula>LEFT(E59,LEN("Not Applicable"))="Not Applicable"</formula>
    </cfRule>
    <cfRule type="beginsWith" dxfId="2419" priority="242" stopIfTrue="1" operator="beginsWith" text="Waived">
      <formula>LEFT(E59,LEN("Waived"))="Waived"</formula>
    </cfRule>
    <cfRule type="beginsWith" dxfId="2418" priority="243" stopIfTrue="1" operator="beginsWith" text="Pre-Passed">
      <formula>LEFT(E59,LEN("Pre-Passed"))="Pre-Passed"</formula>
    </cfRule>
    <cfRule type="beginsWith" dxfId="2417" priority="244" stopIfTrue="1" operator="beginsWith" text="Completed">
      <formula>LEFT(E59,LEN("Completed"))="Completed"</formula>
    </cfRule>
    <cfRule type="beginsWith" dxfId="2416" priority="245" stopIfTrue="1" operator="beginsWith" text="Partial">
      <formula>LEFT(E59,LEN("Partial"))="Partial"</formula>
    </cfRule>
    <cfRule type="beginsWith" dxfId="2415" priority="246" stopIfTrue="1" operator="beginsWith" text="Missing">
      <formula>LEFT(E59,LEN("Missing"))="Missing"</formula>
    </cfRule>
    <cfRule type="beginsWith" dxfId="2414" priority="247" stopIfTrue="1" operator="beginsWith" text="Untested">
      <formula>LEFT(E59,LEN("Untested"))="Untested"</formula>
    </cfRule>
    <cfRule type="notContainsBlanks" dxfId="2413" priority="248" stopIfTrue="1">
      <formula>LEN(TRIM(E59))&gt;0</formula>
    </cfRule>
  </conditionalFormatting>
  <conditionalFormatting sqref="E81">
    <cfRule type="beginsWith" dxfId="2412" priority="233" stopIfTrue="1" operator="beginsWith" text="Not Applicable">
      <formula>LEFT(E81,LEN("Not Applicable"))="Not Applicable"</formula>
    </cfRule>
    <cfRule type="beginsWith" dxfId="2411" priority="234" stopIfTrue="1" operator="beginsWith" text="Waived">
      <formula>LEFT(E81,LEN("Waived"))="Waived"</formula>
    </cfRule>
    <cfRule type="beginsWith" dxfId="2410" priority="235" stopIfTrue="1" operator="beginsWith" text="Pre-Passed">
      <formula>LEFT(E81,LEN("Pre-Passed"))="Pre-Passed"</formula>
    </cfRule>
    <cfRule type="beginsWith" dxfId="2409" priority="236" stopIfTrue="1" operator="beginsWith" text="Completed">
      <formula>LEFT(E81,LEN("Completed"))="Completed"</formula>
    </cfRule>
    <cfRule type="beginsWith" dxfId="2408" priority="237" stopIfTrue="1" operator="beginsWith" text="Partial">
      <formula>LEFT(E81,LEN("Partial"))="Partial"</formula>
    </cfRule>
    <cfRule type="beginsWith" dxfId="2407" priority="238" stopIfTrue="1" operator="beginsWith" text="Missing">
      <formula>LEFT(E81,LEN("Missing"))="Missing"</formula>
    </cfRule>
    <cfRule type="beginsWith" dxfId="2406" priority="239" stopIfTrue="1" operator="beginsWith" text="Untested">
      <formula>LEFT(E81,LEN("Untested"))="Untested"</formula>
    </cfRule>
    <cfRule type="notContainsBlanks" dxfId="2405" priority="240" stopIfTrue="1">
      <formula>LEN(TRIM(E81))&gt;0</formula>
    </cfRule>
  </conditionalFormatting>
  <conditionalFormatting sqref="E107">
    <cfRule type="beginsWith" dxfId="2404" priority="225" stopIfTrue="1" operator="beginsWith" text="Not Applicable">
      <formula>LEFT(E107,LEN("Not Applicable"))="Not Applicable"</formula>
    </cfRule>
    <cfRule type="beginsWith" dxfId="2403" priority="226" stopIfTrue="1" operator="beginsWith" text="Waived">
      <formula>LEFT(E107,LEN("Waived"))="Waived"</formula>
    </cfRule>
    <cfRule type="beginsWith" dxfId="2402" priority="227" stopIfTrue="1" operator="beginsWith" text="Pre-Passed">
      <formula>LEFT(E107,LEN("Pre-Passed"))="Pre-Passed"</formula>
    </cfRule>
    <cfRule type="beginsWith" dxfId="2401" priority="228" stopIfTrue="1" operator="beginsWith" text="Completed">
      <formula>LEFT(E107,LEN("Completed"))="Completed"</formula>
    </cfRule>
    <cfRule type="beginsWith" dxfId="2400" priority="229" stopIfTrue="1" operator="beginsWith" text="Partial">
      <formula>LEFT(E107,LEN("Partial"))="Partial"</formula>
    </cfRule>
    <cfRule type="beginsWith" dxfId="2399" priority="230" stopIfTrue="1" operator="beginsWith" text="Missing">
      <formula>LEFT(E107,LEN("Missing"))="Missing"</formula>
    </cfRule>
    <cfRule type="beginsWith" dxfId="2398" priority="231" stopIfTrue="1" operator="beginsWith" text="Untested">
      <formula>LEFT(E107,LEN("Untested"))="Untested"</formula>
    </cfRule>
    <cfRule type="notContainsBlanks" dxfId="2397" priority="232" stopIfTrue="1">
      <formula>LEN(TRIM(E107))&gt;0</formula>
    </cfRule>
  </conditionalFormatting>
  <conditionalFormatting sqref="F18:F21">
    <cfRule type="beginsWith" dxfId="2396" priority="217" stopIfTrue="1" operator="beginsWith" text="Not Applicable">
      <formula>LEFT(F18,LEN("Not Applicable"))="Not Applicable"</formula>
    </cfRule>
    <cfRule type="beginsWith" dxfId="2395" priority="218" stopIfTrue="1" operator="beginsWith" text="Waived">
      <formula>LEFT(F18,LEN("Waived"))="Waived"</formula>
    </cfRule>
    <cfRule type="beginsWith" dxfId="2394" priority="219" stopIfTrue="1" operator="beginsWith" text="Pre-Passed">
      <formula>LEFT(F18,LEN("Pre-Passed"))="Pre-Passed"</formula>
    </cfRule>
    <cfRule type="beginsWith" dxfId="2393" priority="220" stopIfTrue="1" operator="beginsWith" text="Completed">
      <formula>LEFT(F18,LEN("Completed"))="Completed"</formula>
    </cfRule>
    <cfRule type="beginsWith" dxfId="2392" priority="221" stopIfTrue="1" operator="beginsWith" text="Partial">
      <formula>LEFT(F18,LEN("Partial"))="Partial"</formula>
    </cfRule>
    <cfRule type="beginsWith" dxfId="2391" priority="222" stopIfTrue="1" operator="beginsWith" text="Missing">
      <formula>LEFT(F18,LEN("Missing"))="Missing"</formula>
    </cfRule>
    <cfRule type="beginsWith" dxfId="2390" priority="223" stopIfTrue="1" operator="beginsWith" text="Untested">
      <formula>LEFT(F18,LEN("Untested"))="Untested"</formula>
    </cfRule>
    <cfRule type="notContainsBlanks" dxfId="2389" priority="224" stopIfTrue="1">
      <formula>LEN(TRIM(F18))&gt;0</formula>
    </cfRule>
  </conditionalFormatting>
  <conditionalFormatting sqref="F24">
    <cfRule type="beginsWith" dxfId="2388" priority="209" stopIfTrue="1" operator="beginsWith" text="Not Applicable">
      <formula>LEFT(F24,LEN("Not Applicable"))="Not Applicable"</formula>
    </cfRule>
    <cfRule type="beginsWith" dxfId="2387" priority="210" stopIfTrue="1" operator="beginsWith" text="Waived">
      <formula>LEFT(F24,LEN("Waived"))="Waived"</formula>
    </cfRule>
    <cfRule type="beginsWith" dxfId="2386" priority="211" stopIfTrue="1" operator="beginsWith" text="Pre-Passed">
      <formula>LEFT(F24,LEN("Pre-Passed"))="Pre-Passed"</formula>
    </cfRule>
    <cfRule type="beginsWith" dxfId="2385" priority="212" stopIfTrue="1" operator="beginsWith" text="Completed">
      <formula>LEFT(F24,LEN("Completed"))="Completed"</formula>
    </cfRule>
    <cfRule type="beginsWith" dxfId="2384" priority="213" stopIfTrue="1" operator="beginsWith" text="Partial">
      <formula>LEFT(F24,LEN("Partial"))="Partial"</formula>
    </cfRule>
    <cfRule type="beginsWith" dxfId="2383" priority="214" stopIfTrue="1" operator="beginsWith" text="Missing">
      <formula>LEFT(F24,LEN("Missing"))="Missing"</formula>
    </cfRule>
    <cfRule type="beginsWith" dxfId="2382" priority="215" stopIfTrue="1" operator="beginsWith" text="Untested">
      <formula>LEFT(F24,LEN("Untested"))="Untested"</formula>
    </cfRule>
    <cfRule type="notContainsBlanks" dxfId="2381" priority="216" stopIfTrue="1">
      <formula>LEN(TRIM(F24))&gt;0</formula>
    </cfRule>
  </conditionalFormatting>
  <conditionalFormatting sqref="F28">
    <cfRule type="beginsWith" dxfId="2380" priority="201" stopIfTrue="1" operator="beginsWith" text="Not Applicable">
      <formula>LEFT(F28,LEN("Not Applicable"))="Not Applicable"</formula>
    </cfRule>
    <cfRule type="beginsWith" dxfId="2379" priority="202" stopIfTrue="1" operator="beginsWith" text="Waived">
      <formula>LEFT(F28,LEN("Waived"))="Waived"</formula>
    </cfRule>
    <cfRule type="beginsWith" dxfId="2378" priority="203" stopIfTrue="1" operator="beginsWith" text="Pre-Passed">
      <formula>LEFT(F28,LEN("Pre-Passed"))="Pre-Passed"</formula>
    </cfRule>
    <cfRule type="beginsWith" dxfId="2377" priority="204" stopIfTrue="1" operator="beginsWith" text="Completed">
      <formula>LEFT(F28,LEN("Completed"))="Completed"</formula>
    </cfRule>
    <cfRule type="beginsWith" dxfId="2376" priority="205" stopIfTrue="1" operator="beginsWith" text="Partial">
      <formula>LEFT(F28,LEN("Partial"))="Partial"</formula>
    </cfRule>
    <cfRule type="beginsWith" dxfId="2375" priority="206" stopIfTrue="1" operator="beginsWith" text="Missing">
      <formula>LEFT(F28,LEN("Missing"))="Missing"</formula>
    </cfRule>
    <cfRule type="beginsWith" dxfId="2374" priority="207" stopIfTrue="1" operator="beginsWith" text="Untested">
      <formula>LEFT(F28,LEN("Untested"))="Untested"</formula>
    </cfRule>
    <cfRule type="notContainsBlanks" dxfId="2373" priority="208" stopIfTrue="1">
      <formula>LEN(TRIM(F28))&gt;0</formula>
    </cfRule>
  </conditionalFormatting>
  <conditionalFormatting sqref="F23">
    <cfRule type="beginsWith" dxfId="2372" priority="193" stopIfTrue="1" operator="beginsWith" text="Not Applicable">
      <formula>LEFT(F23,LEN("Not Applicable"))="Not Applicable"</formula>
    </cfRule>
    <cfRule type="beginsWith" dxfId="2371" priority="194" stopIfTrue="1" operator="beginsWith" text="Waived">
      <formula>LEFT(F23,LEN("Waived"))="Waived"</formula>
    </cfRule>
    <cfRule type="beginsWith" dxfId="2370" priority="195" stopIfTrue="1" operator="beginsWith" text="Pre-Passed">
      <formula>LEFT(F23,LEN("Pre-Passed"))="Pre-Passed"</formula>
    </cfRule>
    <cfRule type="beginsWith" dxfId="2369" priority="196" stopIfTrue="1" operator="beginsWith" text="Completed">
      <formula>LEFT(F23,LEN("Completed"))="Completed"</formula>
    </cfRule>
    <cfRule type="beginsWith" dxfId="2368" priority="197" stopIfTrue="1" operator="beginsWith" text="Partial">
      <formula>LEFT(F23,LEN("Partial"))="Partial"</formula>
    </cfRule>
    <cfRule type="beginsWith" dxfId="2367" priority="198" stopIfTrue="1" operator="beginsWith" text="Missing">
      <formula>LEFT(F23,LEN("Missing"))="Missing"</formula>
    </cfRule>
    <cfRule type="beginsWith" dxfId="2366" priority="199" stopIfTrue="1" operator="beginsWith" text="Untested">
      <formula>LEFT(F23,LEN("Untested"))="Untested"</formula>
    </cfRule>
    <cfRule type="notContainsBlanks" dxfId="2365" priority="200" stopIfTrue="1">
      <formula>LEN(TRIM(F23))&gt;0</formula>
    </cfRule>
  </conditionalFormatting>
  <conditionalFormatting sqref="F26:F27">
    <cfRule type="beginsWith" dxfId="2364" priority="185" stopIfTrue="1" operator="beginsWith" text="Not Applicable">
      <formula>LEFT(F26,LEN("Not Applicable"))="Not Applicable"</formula>
    </cfRule>
    <cfRule type="beginsWith" dxfId="2363" priority="186" stopIfTrue="1" operator="beginsWith" text="Waived">
      <formula>LEFT(F26,LEN("Waived"))="Waived"</formula>
    </cfRule>
    <cfRule type="beginsWith" dxfId="2362" priority="187" stopIfTrue="1" operator="beginsWith" text="Pre-Passed">
      <formula>LEFT(F26,LEN("Pre-Passed"))="Pre-Passed"</formula>
    </cfRule>
    <cfRule type="beginsWith" dxfId="2361" priority="188" stopIfTrue="1" operator="beginsWith" text="Completed">
      <formula>LEFT(F26,LEN("Completed"))="Completed"</formula>
    </cfRule>
    <cfRule type="beginsWith" dxfId="2360" priority="189" stopIfTrue="1" operator="beginsWith" text="Partial">
      <formula>LEFT(F26,LEN("Partial"))="Partial"</formula>
    </cfRule>
    <cfRule type="beginsWith" dxfId="2359" priority="190" stopIfTrue="1" operator="beginsWith" text="Missing">
      <formula>LEFT(F26,LEN("Missing"))="Missing"</formula>
    </cfRule>
    <cfRule type="beginsWith" dxfId="2358" priority="191" stopIfTrue="1" operator="beginsWith" text="Untested">
      <formula>LEFT(F26,LEN("Untested"))="Untested"</formula>
    </cfRule>
    <cfRule type="notContainsBlanks" dxfId="2357" priority="192" stopIfTrue="1">
      <formula>LEN(TRIM(F26))&gt;0</formula>
    </cfRule>
  </conditionalFormatting>
  <conditionalFormatting sqref="F29:F31">
    <cfRule type="beginsWith" dxfId="2356" priority="177" stopIfTrue="1" operator="beginsWith" text="Not Applicable">
      <formula>LEFT(F29,LEN("Not Applicable"))="Not Applicable"</formula>
    </cfRule>
    <cfRule type="beginsWith" dxfId="2355" priority="178" stopIfTrue="1" operator="beginsWith" text="Waived">
      <formula>LEFT(F29,LEN("Waived"))="Waived"</formula>
    </cfRule>
    <cfRule type="beginsWith" dxfId="2354" priority="179" stopIfTrue="1" operator="beginsWith" text="Pre-Passed">
      <formula>LEFT(F29,LEN("Pre-Passed"))="Pre-Passed"</formula>
    </cfRule>
    <cfRule type="beginsWith" dxfId="2353" priority="180" stopIfTrue="1" operator="beginsWith" text="Completed">
      <formula>LEFT(F29,LEN("Completed"))="Completed"</formula>
    </cfRule>
    <cfRule type="beginsWith" dxfId="2352" priority="181" stopIfTrue="1" operator="beginsWith" text="Partial">
      <formula>LEFT(F29,LEN("Partial"))="Partial"</formula>
    </cfRule>
    <cfRule type="beginsWith" dxfId="2351" priority="182" stopIfTrue="1" operator="beginsWith" text="Missing">
      <formula>LEFT(F29,LEN("Missing"))="Missing"</formula>
    </cfRule>
    <cfRule type="beginsWith" dxfId="2350" priority="183" stopIfTrue="1" operator="beginsWith" text="Untested">
      <formula>LEFT(F29,LEN("Untested"))="Untested"</formula>
    </cfRule>
    <cfRule type="notContainsBlanks" dxfId="2349" priority="184" stopIfTrue="1">
      <formula>LEN(TRIM(F29))&gt;0</formula>
    </cfRule>
  </conditionalFormatting>
  <conditionalFormatting sqref="F25">
    <cfRule type="beginsWith" dxfId="2348" priority="169" stopIfTrue="1" operator="beginsWith" text="Not Applicable">
      <formula>LEFT(F25,LEN("Not Applicable"))="Not Applicable"</formula>
    </cfRule>
    <cfRule type="beginsWith" dxfId="2347" priority="170" stopIfTrue="1" operator="beginsWith" text="Waived">
      <formula>LEFT(F25,LEN("Waived"))="Waived"</formula>
    </cfRule>
    <cfRule type="beginsWith" dxfId="2346" priority="171" stopIfTrue="1" operator="beginsWith" text="Pre-Passed">
      <formula>LEFT(F25,LEN("Pre-Passed"))="Pre-Passed"</formula>
    </cfRule>
    <cfRule type="beginsWith" dxfId="2345" priority="172" stopIfTrue="1" operator="beginsWith" text="Completed">
      <formula>LEFT(F25,LEN("Completed"))="Completed"</formula>
    </cfRule>
    <cfRule type="beginsWith" dxfId="2344" priority="173" stopIfTrue="1" operator="beginsWith" text="Partial">
      <formula>LEFT(F25,LEN("Partial"))="Partial"</formula>
    </cfRule>
    <cfRule type="beginsWith" dxfId="2343" priority="174" stopIfTrue="1" operator="beginsWith" text="Missing">
      <formula>LEFT(F25,LEN("Missing"))="Missing"</formula>
    </cfRule>
    <cfRule type="beginsWith" dxfId="2342" priority="175" stopIfTrue="1" operator="beginsWith" text="Untested">
      <formula>LEFT(F25,LEN("Untested"))="Untested"</formula>
    </cfRule>
    <cfRule type="notContainsBlanks" dxfId="2341" priority="176" stopIfTrue="1">
      <formula>LEN(TRIM(F25))&gt;0</formula>
    </cfRule>
  </conditionalFormatting>
  <conditionalFormatting sqref="F22">
    <cfRule type="beginsWith" dxfId="2340" priority="161" stopIfTrue="1" operator="beginsWith" text="Not Applicable">
      <formula>LEFT(F22,LEN("Not Applicable"))="Not Applicable"</formula>
    </cfRule>
    <cfRule type="beginsWith" dxfId="2339" priority="162" stopIfTrue="1" operator="beginsWith" text="Waived">
      <formula>LEFT(F22,LEN("Waived"))="Waived"</formula>
    </cfRule>
    <cfRule type="beginsWith" dxfId="2338" priority="163" stopIfTrue="1" operator="beginsWith" text="Pre-Passed">
      <formula>LEFT(F22,LEN("Pre-Passed"))="Pre-Passed"</formula>
    </cfRule>
    <cfRule type="beginsWith" dxfId="2337" priority="164" stopIfTrue="1" operator="beginsWith" text="Completed">
      <formula>LEFT(F22,LEN("Completed"))="Completed"</formula>
    </cfRule>
    <cfRule type="beginsWith" dxfId="2336" priority="165" stopIfTrue="1" operator="beginsWith" text="Partial">
      <formula>LEFT(F22,LEN("Partial"))="Partial"</formula>
    </cfRule>
    <cfRule type="beginsWith" dxfId="2335" priority="166" stopIfTrue="1" operator="beginsWith" text="Missing">
      <formula>LEFT(F22,LEN("Missing"))="Missing"</formula>
    </cfRule>
    <cfRule type="beginsWith" dxfId="2334" priority="167" stopIfTrue="1" operator="beginsWith" text="Untested">
      <formula>LEFT(F22,LEN("Untested"))="Untested"</formula>
    </cfRule>
    <cfRule type="notContainsBlanks" dxfId="2333" priority="168" stopIfTrue="1">
      <formula>LEN(TRIM(F22))&gt;0</formula>
    </cfRule>
  </conditionalFormatting>
  <conditionalFormatting sqref="F11">
    <cfRule type="beginsWith" dxfId="943" priority="153" stopIfTrue="1" operator="beginsWith" text="Not Applicable">
      <formula>LEFT(F11,LEN("Not Applicable"))="Not Applicable"</formula>
    </cfRule>
    <cfRule type="beginsWith" dxfId="942" priority="154" stopIfTrue="1" operator="beginsWith" text="Waived">
      <formula>LEFT(F11,LEN("Waived"))="Waived"</formula>
    </cfRule>
    <cfRule type="beginsWith" dxfId="941" priority="155" stopIfTrue="1" operator="beginsWith" text="Pre-Passed">
      <formula>LEFT(F11,LEN("Pre-Passed"))="Pre-Passed"</formula>
    </cfRule>
    <cfRule type="beginsWith" dxfId="940" priority="156" stopIfTrue="1" operator="beginsWith" text="Completed">
      <formula>LEFT(F11,LEN("Completed"))="Completed"</formula>
    </cfRule>
    <cfRule type="beginsWith" dxfId="939" priority="157" stopIfTrue="1" operator="beginsWith" text="Partial">
      <formula>LEFT(F11,LEN("Partial"))="Partial"</formula>
    </cfRule>
    <cfRule type="beginsWith" dxfId="938" priority="158" stopIfTrue="1" operator="beginsWith" text="Missing">
      <formula>LEFT(F11,LEN("Missing"))="Missing"</formula>
    </cfRule>
    <cfRule type="beginsWith" dxfId="937" priority="159" stopIfTrue="1" operator="beginsWith" text="Untested">
      <formula>LEFT(F11,LEN("Untested"))="Untested"</formula>
    </cfRule>
    <cfRule type="notContainsBlanks" dxfId="936" priority="160" stopIfTrue="1">
      <formula>LEN(TRIM(F11))&gt;0</formula>
    </cfRule>
  </conditionalFormatting>
  <conditionalFormatting sqref="F12">
    <cfRule type="beginsWith" dxfId="927" priority="145" stopIfTrue="1" operator="beginsWith" text="Not Applicable">
      <formula>LEFT(F12,LEN("Not Applicable"))="Not Applicable"</formula>
    </cfRule>
    <cfRule type="beginsWith" dxfId="926" priority="146" stopIfTrue="1" operator="beginsWith" text="Waived">
      <formula>LEFT(F12,LEN("Waived"))="Waived"</formula>
    </cfRule>
    <cfRule type="beginsWith" dxfId="925" priority="147" stopIfTrue="1" operator="beginsWith" text="Pre-Passed">
      <formula>LEFT(F12,LEN("Pre-Passed"))="Pre-Passed"</formula>
    </cfRule>
    <cfRule type="beginsWith" dxfId="924" priority="148" stopIfTrue="1" operator="beginsWith" text="Completed">
      <formula>LEFT(F12,LEN("Completed"))="Completed"</formula>
    </cfRule>
    <cfRule type="beginsWith" dxfId="923" priority="149" stopIfTrue="1" operator="beginsWith" text="Partial">
      <formula>LEFT(F12,LEN("Partial"))="Partial"</formula>
    </cfRule>
    <cfRule type="beginsWith" dxfId="922" priority="150" stopIfTrue="1" operator="beginsWith" text="Missing">
      <formula>LEFT(F12,LEN("Missing"))="Missing"</formula>
    </cfRule>
    <cfRule type="beginsWith" dxfId="921" priority="151" stopIfTrue="1" operator="beginsWith" text="Untested">
      <formula>LEFT(F12,LEN("Untested"))="Untested"</formula>
    </cfRule>
    <cfRule type="notContainsBlanks" dxfId="920" priority="152" stopIfTrue="1">
      <formula>LEN(TRIM(F12))&gt;0</formula>
    </cfRule>
  </conditionalFormatting>
  <conditionalFormatting sqref="F13">
    <cfRule type="beginsWith" dxfId="911" priority="137" stopIfTrue="1" operator="beginsWith" text="Not Applicable">
      <formula>LEFT(F13,LEN("Not Applicable"))="Not Applicable"</formula>
    </cfRule>
    <cfRule type="beginsWith" dxfId="910" priority="138" stopIfTrue="1" operator="beginsWith" text="Waived">
      <formula>LEFT(F13,LEN("Waived"))="Waived"</formula>
    </cfRule>
    <cfRule type="beginsWith" dxfId="909" priority="139" stopIfTrue="1" operator="beginsWith" text="Pre-Passed">
      <formula>LEFT(F13,LEN("Pre-Passed"))="Pre-Passed"</formula>
    </cfRule>
    <cfRule type="beginsWith" dxfId="908" priority="140" stopIfTrue="1" operator="beginsWith" text="Completed">
      <formula>LEFT(F13,LEN("Completed"))="Completed"</formula>
    </cfRule>
    <cfRule type="beginsWith" dxfId="907" priority="141" stopIfTrue="1" operator="beginsWith" text="Partial">
      <formula>LEFT(F13,LEN("Partial"))="Partial"</formula>
    </cfRule>
    <cfRule type="beginsWith" dxfId="906" priority="142" stopIfTrue="1" operator="beginsWith" text="Missing">
      <formula>LEFT(F13,LEN("Missing"))="Missing"</formula>
    </cfRule>
    <cfRule type="beginsWith" dxfId="905" priority="143" stopIfTrue="1" operator="beginsWith" text="Untested">
      <formula>LEFT(F13,LEN("Untested"))="Untested"</formula>
    </cfRule>
    <cfRule type="notContainsBlanks" dxfId="904" priority="144" stopIfTrue="1">
      <formula>LEN(TRIM(F13))&gt;0</formula>
    </cfRule>
  </conditionalFormatting>
  <conditionalFormatting sqref="F14">
    <cfRule type="beginsWith" dxfId="895" priority="129" stopIfTrue="1" operator="beginsWith" text="Not Applicable">
      <formula>LEFT(F14,LEN("Not Applicable"))="Not Applicable"</formula>
    </cfRule>
    <cfRule type="beginsWith" dxfId="894" priority="130" stopIfTrue="1" operator="beginsWith" text="Waived">
      <formula>LEFT(F14,LEN("Waived"))="Waived"</formula>
    </cfRule>
    <cfRule type="beginsWith" dxfId="893" priority="131" stopIfTrue="1" operator="beginsWith" text="Pre-Passed">
      <formula>LEFT(F14,LEN("Pre-Passed"))="Pre-Passed"</formula>
    </cfRule>
    <cfRule type="beginsWith" dxfId="892" priority="132" stopIfTrue="1" operator="beginsWith" text="Completed">
      <formula>LEFT(F14,LEN("Completed"))="Completed"</formula>
    </cfRule>
    <cfRule type="beginsWith" dxfId="891" priority="133" stopIfTrue="1" operator="beginsWith" text="Partial">
      <formula>LEFT(F14,LEN("Partial"))="Partial"</formula>
    </cfRule>
    <cfRule type="beginsWith" dxfId="890" priority="134" stopIfTrue="1" operator="beginsWith" text="Missing">
      <formula>LEFT(F14,LEN("Missing"))="Missing"</formula>
    </cfRule>
    <cfRule type="beginsWith" dxfId="889" priority="135" stopIfTrue="1" operator="beginsWith" text="Untested">
      <formula>LEFT(F14,LEN("Untested"))="Untested"</formula>
    </cfRule>
    <cfRule type="notContainsBlanks" dxfId="888" priority="136" stopIfTrue="1">
      <formula>LEN(TRIM(F14))&gt;0</formula>
    </cfRule>
  </conditionalFormatting>
  <conditionalFormatting sqref="F15">
    <cfRule type="beginsWith" dxfId="879" priority="121" stopIfTrue="1" operator="beginsWith" text="Not Applicable">
      <formula>LEFT(F15,LEN("Not Applicable"))="Not Applicable"</formula>
    </cfRule>
    <cfRule type="beginsWith" dxfId="878" priority="122" stopIfTrue="1" operator="beginsWith" text="Waived">
      <formula>LEFT(F15,LEN("Waived"))="Waived"</formula>
    </cfRule>
    <cfRule type="beginsWith" dxfId="877" priority="123" stopIfTrue="1" operator="beginsWith" text="Pre-Passed">
      <formula>LEFT(F15,LEN("Pre-Passed"))="Pre-Passed"</formula>
    </cfRule>
    <cfRule type="beginsWith" dxfId="876" priority="124" stopIfTrue="1" operator="beginsWith" text="Completed">
      <formula>LEFT(F15,LEN("Completed"))="Completed"</formula>
    </cfRule>
    <cfRule type="beginsWith" dxfId="875" priority="125" stopIfTrue="1" operator="beginsWith" text="Partial">
      <formula>LEFT(F15,LEN("Partial"))="Partial"</formula>
    </cfRule>
    <cfRule type="beginsWith" dxfId="874" priority="126" stopIfTrue="1" operator="beginsWith" text="Missing">
      <formula>LEFT(F15,LEN("Missing"))="Missing"</formula>
    </cfRule>
    <cfRule type="beginsWith" dxfId="873" priority="127" stopIfTrue="1" operator="beginsWith" text="Untested">
      <formula>LEFT(F15,LEN("Untested"))="Untested"</formula>
    </cfRule>
    <cfRule type="notContainsBlanks" dxfId="872" priority="128" stopIfTrue="1">
      <formula>LEN(TRIM(F15))&gt;0</formula>
    </cfRule>
  </conditionalFormatting>
  <conditionalFormatting sqref="F16">
    <cfRule type="beginsWith" dxfId="863" priority="113" stopIfTrue="1" operator="beginsWith" text="Not Applicable">
      <formula>LEFT(F16,LEN("Not Applicable"))="Not Applicable"</formula>
    </cfRule>
    <cfRule type="beginsWith" dxfId="862" priority="114" stopIfTrue="1" operator="beginsWith" text="Waived">
      <formula>LEFT(F16,LEN("Waived"))="Waived"</formula>
    </cfRule>
    <cfRule type="beginsWith" dxfId="861" priority="115" stopIfTrue="1" operator="beginsWith" text="Pre-Passed">
      <formula>LEFT(F16,LEN("Pre-Passed"))="Pre-Passed"</formula>
    </cfRule>
    <cfRule type="beginsWith" dxfId="860" priority="116" stopIfTrue="1" operator="beginsWith" text="Completed">
      <formula>LEFT(F16,LEN("Completed"))="Completed"</formula>
    </cfRule>
    <cfRule type="beginsWith" dxfId="859" priority="117" stopIfTrue="1" operator="beginsWith" text="Partial">
      <formula>LEFT(F16,LEN("Partial"))="Partial"</formula>
    </cfRule>
    <cfRule type="beginsWith" dxfId="858" priority="118" stopIfTrue="1" operator="beginsWith" text="Missing">
      <formula>LEFT(F16,LEN("Missing"))="Missing"</formula>
    </cfRule>
    <cfRule type="beginsWith" dxfId="857" priority="119" stopIfTrue="1" operator="beginsWith" text="Untested">
      <formula>LEFT(F16,LEN("Untested"))="Untested"</formula>
    </cfRule>
    <cfRule type="notContainsBlanks" dxfId="856" priority="120" stopIfTrue="1">
      <formula>LEN(TRIM(F16))&gt;0</formula>
    </cfRule>
  </conditionalFormatting>
  <conditionalFormatting sqref="E11">
    <cfRule type="beginsWith" dxfId="239" priority="105" stopIfTrue="1" operator="beginsWith" text="Not Applicable">
      <formula>LEFT(E11,LEN("Not Applicable"))="Not Applicable"</formula>
    </cfRule>
    <cfRule type="beginsWith" dxfId="238" priority="106" stopIfTrue="1" operator="beginsWith" text="Waived">
      <formula>LEFT(E11,LEN("Waived"))="Waived"</formula>
    </cfRule>
    <cfRule type="beginsWith" dxfId="237" priority="107" stopIfTrue="1" operator="beginsWith" text="Pre-Passed">
      <formula>LEFT(E11,LEN("Pre-Passed"))="Pre-Passed"</formula>
    </cfRule>
    <cfRule type="beginsWith" dxfId="236" priority="108" stopIfTrue="1" operator="beginsWith" text="Completed">
      <formula>LEFT(E11,LEN("Completed"))="Completed"</formula>
    </cfRule>
    <cfRule type="beginsWith" dxfId="235" priority="109" stopIfTrue="1" operator="beginsWith" text="Partial">
      <formula>LEFT(E11,LEN("Partial"))="Partial"</formula>
    </cfRule>
    <cfRule type="beginsWith" dxfId="234" priority="110" stopIfTrue="1" operator="beginsWith" text="Missing">
      <formula>LEFT(E11,LEN("Missing"))="Missing"</formula>
    </cfRule>
    <cfRule type="beginsWith" dxfId="233" priority="111" stopIfTrue="1" operator="beginsWith" text="Untested">
      <formula>LEFT(E11,LEN("Untested"))="Untested"</formula>
    </cfRule>
    <cfRule type="notContainsBlanks" dxfId="232" priority="112" stopIfTrue="1">
      <formula>LEN(TRIM(E11))&gt;0</formula>
    </cfRule>
  </conditionalFormatting>
  <conditionalFormatting sqref="E12">
    <cfRule type="beginsWith" dxfId="223" priority="97" stopIfTrue="1" operator="beginsWith" text="Not Applicable">
      <formula>LEFT(E12,LEN("Not Applicable"))="Not Applicable"</formula>
    </cfRule>
    <cfRule type="beginsWith" dxfId="222" priority="98" stopIfTrue="1" operator="beginsWith" text="Waived">
      <formula>LEFT(E12,LEN("Waived"))="Waived"</formula>
    </cfRule>
    <cfRule type="beginsWith" dxfId="221" priority="99" stopIfTrue="1" operator="beginsWith" text="Pre-Passed">
      <formula>LEFT(E12,LEN("Pre-Passed"))="Pre-Passed"</formula>
    </cfRule>
    <cfRule type="beginsWith" dxfId="220" priority="100" stopIfTrue="1" operator="beginsWith" text="Completed">
      <formula>LEFT(E12,LEN("Completed"))="Completed"</formula>
    </cfRule>
    <cfRule type="beginsWith" dxfId="219" priority="101" stopIfTrue="1" operator="beginsWith" text="Partial">
      <formula>LEFT(E12,LEN("Partial"))="Partial"</formula>
    </cfRule>
    <cfRule type="beginsWith" dxfId="218" priority="102" stopIfTrue="1" operator="beginsWith" text="Missing">
      <formula>LEFT(E12,LEN("Missing"))="Missing"</formula>
    </cfRule>
    <cfRule type="beginsWith" dxfId="217" priority="103" stopIfTrue="1" operator="beginsWith" text="Untested">
      <formula>LEFT(E12,LEN("Untested"))="Untested"</formula>
    </cfRule>
    <cfRule type="notContainsBlanks" dxfId="216" priority="104" stopIfTrue="1">
      <formula>LEN(TRIM(E12))&gt;0</formula>
    </cfRule>
  </conditionalFormatting>
  <conditionalFormatting sqref="E13">
    <cfRule type="beginsWith" dxfId="207" priority="89" stopIfTrue="1" operator="beginsWith" text="Not Applicable">
      <formula>LEFT(E13,LEN("Not Applicable"))="Not Applicable"</formula>
    </cfRule>
    <cfRule type="beginsWith" dxfId="206" priority="90" stopIfTrue="1" operator="beginsWith" text="Waived">
      <formula>LEFT(E13,LEN("Waived"))="Waived"</formula>
    </cfRule>
    <cfRule type="beginsWith" dxfId="205" priority="91" stopIfTrue="1" operator="beginsWith" text="Pre-Passed">
      <formula>LEFT(E13,LEN("Pre-Passed"))="Pre-Passed"</formula>
    </cfRule>
    <cfRule type="beginsWith" dxfId="204" priority="92" stopIfTrue="1" operator="beginsWith" text="Completed">
      <formula>LEFT(E13,LEN("Completed"))="Completed"</formula>
    </cfRule>
    <cfRule type="beginsWith" dxfId="203" priority="93" stopIfTrue="1" operator="beginsWith" text="Partial">
      <formula>LEFT(E13,LEN("Partial"))="Partial"</formula>
    </cfRule>
    <cfRule type="beginsWith" dxfId="202" priority="94" stopIfTrue="1" operator="beginsWith" text="Missing">
      <formula>LEFT(E13,LEN("Missing"))="Missing"</formula>
    </cfRule>
    <cfRule type="beginsWith" dxfId="201" priority="95" stopIfTrue="1" operator="beginsWith" text="Untested">
      <formula>LEFT(E13,LEN("Untested"))="Untested"</formula>
    </cfRule>
    <cfRule type="notContainsBlanks" dxfId="200" priority="96" stopIfTrue="1">
      <formula>LEN(TRIM(E13))&gt;0</formula>
    </cfRule>
  </conditionalFormatting>
  <conditionalFormatting sqref="E14">
    <cfRule type="beginsWith" dxfId="191" priority="81" stopIfTrue="1" operator="beginsWith" text="Not Applicable">
      <formula>LEFT(E14,LEN("Not Applicable"))="Not Applicable"</formula>
    </cfRule>
    <cfRule type="beginsWith" dxfId="190" priority="82" stopIfTrue="1" operator="beginsWith" text="Waived">
      <formula>LEFT(E14,LEN("Waived"))="Waived"</formula>
    </cfRule>
    <cfRule type="beginsWith" dxfId="189" priority="83" stopIfTrue="1" operator="beginsWith" text="Pre-Passed">
      <formula>LEFT(E14,LEN("Pre-Passed"))="Pre-Passed"</formula>
    </cfRule>
    <cfRule type="beginsWith" dxfId="188" priority="84" stopIfTrue="1" operator="beginsWith" text="Completed">
      <formula>LEFT(E14,LEN("Completed"))="Completed"</formula>
    </cfRule>
    <cfRule type="beginsWith" dxfId="187" priority="85" stopIfTrue="1" operator="beginsWith" text="Partial">
      <formula>LEFT(E14,LEN("Partial"))="Partial"</formula>
    </cfRule>
    <cfRule type="beginsWith" dxfId="186" priority="86" stopIfTrue="1" operator="beginsWith" text="Missing">
      <formula>LEFT(E14,LEN("Missing"))="Missing"</formula>
    </cfRule>
    <cfRule type="beginsWith" dxfId="185" priority="87" stopIfTrue="1" operator="beginsWith" text="Untested">
      <formula>LEFT(E14,LEN("Untested"))="Untested"</formula>
    </cfRule>
    <cfRule type="notContainsBlanks" dxfId="184" priority="88" stopIfTrue="1">
      <formula>LEN(TRIM(E14))&gt;0</formula>
    </cfRule>
  </conditionalFormatting>
  <conditionalFormatting sqref="E15">
    <cfRule type="beginsWith" dxfId="175" priority="73" stopIfTrue="1" operator="beginsWith" text="Not Applicable">
      <formula>LEFT(E15,LEN("Not Applicable"))="Not Applicable"</formula>
    </cfRule>
    <cfRule type="beginsWith" dxfId="174" priority="74" stopIfTrue="1" operator="beginsWith" text="Waived">
      <formula>LEFT(E15,LEN("Waived"))="Waived"</formula>
    </cfRule>
    <cfRule type="beginsWith" dxfId="173" priority="75" stopIfTrue="1" operator="beginsWith" text="Pre-Passed">
      <formula>LEFT(E15,LEN("Pre-Passed"))="Pre-Passed"</formula>
    </cfRule>
    <cfRule type="beginsWith" dxfId="172" priority="76" stopIfTrue="1" operator="beginsWith" text="Completed">
      <formula>LEFT(E15,LEN("Completed"))="Completed"</formula>
    </cfRule>
    <cfRule type="beginsWith" dxfId="171" priority="77" stopIfTrue="1" operator="beginsWith" text="Partial">
      <formula>LEFT(E15,LEN("Partial"))="Partial"</formula>
    </cfRule>
    <cfRule type="beginsWith" dxfId="170" priority="78" stopIfTrue="1" operator="beginsWith" text="Missing">
      <formula>LEFT(E15,LEN("Missing"))="Missing"</formula>
    </cfRule>
    <cfRule type="beginsWith" dxfId="169" priority="79" stopIfTrue="1" operator="beginsWith" text="Untested">
      <formula>LEFT(E15,LEN("Untested"))="Untested"</formula>
    </cfRule>
    <cfRule type="notContainsBlanks" dxfId="168" priority="80" stopIfTrue="1">
      <formula>LEN(TRIM(E15))&gt;0</formula>
    </cfRule>
  </conditionalFormatting>
  <conditionalFormatting sqref="E16">
    <cfRule type="beginsWith" dxfId="159" priority="65" stopIfTrue="1" operator="beginsWith" text="Not Applicable">
      <formula>LEFT(E16,LEN("Not Applicable"))="Not Applicable"</formula>
    </cfRule>
    <cfRule type="beginsWith" dxfId="158" priority="66" stopIfTrue="1" operator="beginsWith" text="Waived">
      <formula>LEFT(E16,LEN("Waived"))="Waived"</formula>
    </cfRule>
    <cfRule type="beginsWith" dxfId="157" priority="67" stopIfTrue="1" operator="beginsWith" text="Pre-Passed">
      <formula>LEFT(E16,LEN("Pre-Passed"))="Pre-Passed"</formula>
    </cfRule>
    <cfRule type="beginsWith" dxfId="156" priority="68" stopIfTrue="1" operator="beginsWith" text="Completed">
      <formula>LEFT(E16,LEN("Completed"))="Completed"</formula>
    </cfRule>
    <cfRule type="beginsWith" dxfId="155" priority="69" stopIfTrue="1" operator="beginsWith" text="Partial">
      <formula>LEFT(E16,LEN("Partial"))="Partial"</formula>
    </cfRule>
    <cfRule type="beginsWith" dxfId="154" priority="70" stopIfTrue="1" operator="beginsWith" text="Missing">
      <formula>LEFT(E16,LEN("Missing"))="Missing"</formula>
    </cfRule>
    <cfRule type="beginsWith" dxfId="153" priority="71" stopIfTrue="1" operator="beginsWith" text="Untested">
      <formula>LEFT(E16,LEN("Untested"))="Untested"</formula>
    </cfRule>
    <cfRule type="notContainsBlanks" dxfId="152" priority="72" stopIfTrue="1">
      <formula>LEN(TRIM(E16))&gt;0</formula>
    </cfRule>
  </conditionalFormatting>
  <conditionalFormatting sqref="E18:E21">
    <cfRule type="beginsWith" dxfId="143" priority="57" stopIfTrue="1" operator="beginsWith" text="Not Applicable">
      <formula>LEFT(E18,LEN("Not Applicable"))="Not Applicable"</formula>
    </cfRule>
    <cfRule type="beginsWith" dxfId="142" priority="58" stopIfTrue="1" operator="beginsWith" text="Waived">
      <formula>LEFT(E18,LEN("Waived"))="Waived"</formula>
    </cfRule>
    <cfRule type="beginsWith" dxfId="141" priority="59" stopIfTrue="1" operator="beginsWith" text="Pre-Passed">
      <formula>LEFT(E18,LEN("Pre-Passed"))="Pre-Passed"</formula>
    </cfRule>
    <cfRule type="beginsWith" dxfId="140" priority="60" stopIfTrue="1" operator="beginsWith" text="Completed">
      <formula>LEFT(E18,LEN("Completed"))="Completed"</formula>
    </cfRule>
    <cfRule type="beginsWith" dxfId="139" priority="61" stopIfTrue="1" operator="beginsWith" text="Partial">
      <formula>LEFT(E18,LEN("Partial"))="Partial"</formula>
    </cfRule>
    <cfRule type="beginsWith" dxfId="138" priority="62" stopIfTrue="1" operator="beginsWith" text="Missing">
      <formula>LEFT(E18,LEN("Missing"))="Missing"</formula>
    </cfRule>
    <cfRule type="beginsWith" dxfId="137" priority="63" stopIfTrue="1" operator="beginsWith" text="Untested">
      <formula>LEFT(E18,LEN("Untested"))="Untested"</formula>
    </cfRule>
    <cfRule type="notContainsBlanks" dxfId="136" priority="64" stopIfTrue="1">
      <formula>LEN(TRIM(E18))&gt;0</formula>
    </cfRule>
  </conditionalFormatting>
  <conditionalFormatting sqref="E24">
    <cfRule type="beginsWith" dxfId="127" priority="49" stopIfTrue="1" operator="beginsWith" text="Not Applicable">
      <formula>LEFT(E24,LEN("Not Applicable"))="Not Applicable"</formula>
    </cfRule>
    <cfRule type="beginsWith" dxfId="126" priority="50" stopIfTrue="1" operator="beginsWith" text="Waived">
      <formula>LEFT(E24,LEN("Waived"))="Waived"</formula>
    </cfRule>
    <cfRule type="beginsWith" dxfId="125" priority="51" stopIfTrue="1" operator="beginsWith" text="Pre-Passed">
      <formula>LEFT(E24,LEN("Pre-Passed"))="Pre-Passed"</formula>
    </cfRule>
    <cfRule type="beginsWith" dxfId="124" priority="52" stopIfTrue="1" operator="beginsWith" text="Completed">
      <formula>LEFT(E24,LEN("Completed"))="Completed"</formula>
    </cfRule>
    <cfRule type="beginsWith" dxfId="123" priority="53" stopIfTrue="1" operator="beginsWith" text="Partial">
      <formula>LEFT(E24,LEN("Partial"))="Partial"</formula>
    </cfRule>
    <cfRule type="beginsWith" dxfId="122" priority="54" stopIfTrue="1" operator="beginsWith" text="Missing">
      <formula>LEFT(E24,LEN("Missing"))="Missing"</formula>
    </cfRule>
    <cfRule type="beginsWith" dxfId="121" priority="55" stopIfTrue="1" operator="beginsWith" text="Untested">
      <formula>LEFT(E24,LEN("Untested"))="Untested"</formula>
    </cfRule>
    <cfRule type="notContainsBlanks" dxfId="120" priority="56" stopIfTrue="1">
      <formula>LEN(TRIM(E24))&gt;0</formula>
    </cfRule>
  </conditionalFormatting>
  <conditionalFormatting sqref="E28">
    <cfRule type="beginsWith" dxfId="111" priority="41" stopIfTrue="1" operator="beginsWith" text="Not Applicable">
      <formula>LEFT(E28,LEN("Not Applicable"))="Not Applicable"</formula>
    </cfRule>
    <cfRule type="beginsWith" dxfId="110" priority="42" stopIfTrue="1" operator="beginsWith" text="Waived">
      <formula>LEFT(E28,LEN("Waived"))="Waived"</formula>
    </cfRule>
    <cfRule type="beginsWith" dxfId="109" priority="43" stopIfTrue="1" operator="beginsWith" text="Pre-Passed">
      <formula>LEFT(E28,LEN("Pre-Passed"))="Pre-Passed"</formula>
    </cfRule>
    <cfRule type="beginsWith" dxfId="108" priority="44" stopIfTrue="1" operator="beginsWith" text="Completed">
      <formula>LEFT(E28,LEN("Completed"))="Completed"</formula>
    </cfRule>
    <cfRule type="beginsWith" dxfId="107" priority="45" stopIfTrue="1" operator="beginsWith" text="Partial">
      <formula>LEFT(E28,LEN("Partial"))="Partial"</formula>
    </cfRule>
    <cfRule type="beginsWith" dxfId="106" priority="46" stopIfTrue="1" operator="beginsWith" text="Missing">
      <formula>LEFT(E28,LEN("Missing"))="Missing"</formula>
    </cfRule>
    <cfRule type="beginsWith" dxfId="105" priority="47" stopIfTrue="1" operator="beginsWith" text="Untested">
      <formula>LEFT(E28,LEN("Untested"))="Untested"</formula>
    </cfRule>
    <cfRule type="notContainsBlanks" dxfId="104" priority="48" stopIfTrue="1">
      <formula>LEN(TRIM(E28))&gt;0</formula>
    </cfRule>
  </conditionalFormatting>
  <conditionalFormatting sqref="E23">
    <cfRule type="beginsWith" dxfId="95" priority="33" stopIfTrue="1" operator="beginsWith" text="Not Applicable">
      <formula>LEFT(E23,LEN("Not Applicable"))="Not Applicable"</formula>
    </cfRule>
    <cfRule type="beginsWith" dxfId="94" priority="34" stopIfTrue="1" operator="beginsWith" text="Waived">
      <formula>LEFT(E23,LEN("Waived"))="Waived"</formula>
    </cfRule>
    <cfRule type="beginsWith" dxfId="93" priority="35" stopIfTrue="1" operator="beginsWith" text="Pre-Passed">
      <formula>LEFT(E23,LEN("Pre-Passed"))="Pre-Passed"</formula>
    </cfRule>
    <cfRule type="beginsWith" dxfId="92" priority="36" stopIfTrue="1" operator="beginsWith" text="Completed">
      <formula>LEFT(E23,LEN("Completed"))="Completed"</formula>
    </cfRule>
    <cfRule type="beginsWith" dxfId="91" priority="37" stopIfTrue="1" operator="beginsWith" text="Partial">
      <formula>LEFT(E23,LEN("Partial"))="Partial"</formula>
    </cfRule>
    <cfRule type="beginsWith" dxfId="90" priority="38" stopIfTrue="1" operator="beginsWith" text="Missing">
      <formula>LEFT(E23,LEN("Missing"))="Missing"</formula>
    </cfRule>
    <cfRule type="beginsWith" dxfId="89" priority="39" stopIfTrue="1" operator="beginsWith" text="Untested">
      <formula>LEFT(E23,LEN("Untested"))="Untested"</formula>
    </cfRule>
    <cfRule type="notContainsBlanks" dxfId="88" priority="40" stopIfTrue="1">
      <formula>LEN(TRIM(E23))&gt;0</formula>
    </cfRule>
  </conditionalFormatting>
  <conditionalFormatting sqref="E26:E27">
    <cfRule type="beginsWith" dxfId="79" priority="25" stopIfTrue="1" operator="beginsWith" text="Not Applicable">
      <formula>LEFT(E26,LEN("Not Applicable"))="Not Applicable"</formula>
    </cfRule>
    <cfRule type="beginsWith" dxfId="78" priority="26" stopIfTrue="1" operator="beginsWith" text="Waived">
      <formula>LEFT(E26,LEN("Waived"))="Waived"</formula>
    </cfRule>
    <cfRule type="beginsWith" dxfId="77" priority="27" stopIfTrue="1" operator="beginsWith" text="Pre-Passed">
      <formula>LEFT(E26,LEN("Pre-Passed"))="Pre-Passed"</formula>
    </cfRule>
    <cfRule type="beginsWith" dxfId="76" priority="28" stopIfTrue="1" operator="beginsWith" text="Completed">
      <formula>LEFT(E26,LEN("Completed"))="Completed"</formula>
    </cfRule>
    <cfRule type="beginsWith" dxfId="75" priority="29" stopIfTrue="1" operator="beginsWith" text="Partial">
      <formula>LEFT(E26,LEN("Partial"))="Partial"</formula>
    </cfRule>
    <cfRule type="beginsWith" dxfId="74" priority="30" stopIfTrue="1" operator="beginsWith" text="Missing">
      <formula>LEFT(E26,LEN("Missing"))="Missing"</formula>
    </cfRule>
    <cfRule type="beginsWith" dxfId="73" priority="31" stopIfTrue="1" operator="beginsWith" text="Untested">
      <formula>LEFT(E26,LEN("Untested"))="Untested"</formula>
    </cfRule>
    <cfRule type="notContainsBlanks" dxfId="72" priority="32" stopIfTrue="1">
      <formula>LEN(TRIM(E26))&gt;0</formula>
    </cfRule>
  </conditionalFormatting>
  <conditionalFormatting sqref="E29">
    <cfRule type="beginsWith" dxfId="63" priority="17" stopIfTrue="1" operator="beginsWith" text="Not Applicable">
      <formula>LEFT(E29,LEN("Not Applicable"))="Not Applicable"</formula>
    </cfRule>
    <cfRule type="beginsWith" dxfId="62" priority="18" stopIfTrue="1" operator="beginsWith" text="Waived">
      <formula>LEFT(E29,LEN("Waived"))="Waived"</formula>
    </cfRule>
    <cfRule type="beginsWith" dxfId="61" priority="19" stopIfTrue="1" operator="beginsWith" text="Pre-Passed">
      <formula>LEFT(E29,LEN("Pre-Passed"))="Pre-Passed"</formula>
    </cfRule>
    <cfRule type="beginsWith" dxfId="60" priority="20" stopIfTrue="1" operator="beginsWith" text="Completed">
      <formula>LEFT(E29,LEN("Completed"))="Completed"</formula>
    </cfRule>
    <cfRule type="beginsWith" dxfId="59" priority="21" stopIfTrue="1" operator="beginsWith" text="Partial">
      <formula>LEFT(E29,LEN("Partial"))="Partial"</formula>
    </cfRule>
    <cfRule type="beginsWith" dxfId="58" priority="22" stopIfTrue="1" operator="beginsWith" text="Missing">
      <formula>LEFT(E29,LEN("Missing"))="Missing"</formula>
    </cfRule>
    <cfRule type="beginsWith" dxfId="57" priority="23" stopIfTrue="1" operator="beginsWith" text="Untested">
      <formula>LEFT(E29,LEN("Untested"))="Untested"</formula>
    </cfRule>
    <cfRule type="notContainsBlanks" dxfId="56" priority="24" stopIfTrue="1">
      <formula>LEN(TRIM(E29))&gt;0</formula>
    </cfRule>
  </conditionalFormatting>
  <conditionalFormatting sqref="E25">
    <cfRule type="beginsWith" dxfId="47" priority="9" stopIfTrue="1" operator="beginsWith" text="Not Applicable">
      <formula>LEFT(E25,LEN("Not Applicable"))="Not Applicable"</formula>
    </cfRule>
    <cfRule type="beginsWith" dxfId="46" priority="10" stopIfTrue="1" operator="beginsWith" text="Waived">
      <formula>LEFT(E25,LEN("Waived"))="Waived"</formula>
    </cfRule>
    <cfRule type="beginsWith" dxfId="45" priority="11" stopIfTrue="1" operator="beginsWith" text="Pre-Passed">
      <formula>LEFT(E25,LEN("Pre-Passed"))="Pre-Passed"</formula>
    </cfRule>
    <cfRule type="beginsWith" dxfId="44" priority="12" stopIfTrue="1" operator="beginsWith" text="Completed">
      <formula>LEFT(E25,LEN("Completed"))="Completed"</formula>
    </cfRule>
    <cfRule type="beginsWith" dxfId="43" priority="13" stopIfTrue="1" operator="beginsWith" text="Partial">
      <formula>LEFT(E25,LEN("Partial"))="Partial"</formula>
    </cfRule>
    <cfRule type="beginsWith" dxfId="42" priority="14" stopIfTrue="1" operator="beginsWith" text="Missing">
      <formula>LEFT(E25,LEN("Missing"))="Missing"</formula>
    </cfRule>
    <cfRule type="beginsWith" dxfId="41" priority="15" stopIfTrue="1" operator="beginsWith" text="Untested">
      <formula>LEFT(E25,LEN("Untested"))="Untested"</formula>
    </cfRule>
    <cfRule type="notContainsBlanks" dxfId="40" priority="16" stopIfTrue="1">
      <formula>LEN(TRIM(E25))&gt;0</formula>
    </cfRule>
  </conditionalFormatting>
  <conditionalFormatting sqref="E22">
    <cfRule type="beginsWith" dxfId="31" priority="1" stopIfTrue="1" operator="beginsWith" text="Not Applicable">
      <formula>LEFT(E22,LEN("Not Applicable"))="Not Applicable"</formula>
    </cfRule>
    <cfRule type="beginsWith" dxfId="30" priority="2" stopIfTrue="1" operator="beginsWith" text="Waived">
      <formula>LEFT(E22,LEN("Waived"))="Waived"</formula>
    </cfRule>
    <cfRule type="beginsWith" dxfId="29" priority="3" stopIfTrue="1" operator="beginsWith" text="Pre-Passed">
      <formula>LEFT(E22,LEN("Pre-Passed"))="Pre-Passed"</formula>
    </cfRule>
    <cfRule type="beginsWith" dxfId="28" priority="4" stopIfTrue="1" operator="beginsWith" text="Completed">
      <formula>LEFT(E22,LEN("Completed"))="Completed"</formula>
    </cfRule>
    <cfRule type="beginsWith" dxfId="27" priority="5" stopIfTrue="1" operator="beginsWith" text="Partial">
      <formula>LEFT(E22,LEN("Partial"))="Partial"</formula>
    </cfRule>
    <cfRule type="beginsWith" dxfId="26" priority="6" stopIfTrue="1" operator="beginsWith" text="Missing">
      <formula>LEFT(E22,LEN("Missing"))="Missing"</formula>
    </cfRule>
    <cfRule type="beginsWith" dxfId="25" priority="7" stopIfTrue="1" operator="beginsWith" text="Untested">
      <formula>LEFT(E22,LEN("Untested"))="Untested"</formula>
    </cfRule>
    <cfRule type="notContainsBlanks" dxfId="24" priority="8" stopIfTrue="1">
      <formula>LEN(TRIM(E22))&gt;0</formula>
    </cfRule>
  </conditionalFormatting>
  <dataValidations count="2">
    <dataValidation type="list" showInputMessage="1" showErrorMessage="1" sqref="F107:F124 F81:F95 F97:F105 F59:F79 F33:F46 F48:F57 E11:F16 F126:F143 E107 E33:E36 E48 E50 E59:E60 E81 E18:F31">
      <formula1>"Untested, Missing, Partial, Completed, Waived, Not Applicable"</formula1>
    </dataValidation>
    <dataValidation type="list" allowBlank="1" showInputMessage="1" showErrorMessage="1" sqref="F106 F47 F80 F125 F96 F58 F10 F32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862" stopIfTrue="1" operator="beginsWith" text="Exceptional" id="{F31495E5-37F7-554E-9A32-F4B4A332F8F7}">
            <xm:f>LEFT(TECH!A11,LEN("Exceptional"))="Exceptional"</xm:f>
            <x14:dxf>
              <font>
                <b/>
                <i val="0"/>
                <color theme="1"/>
              </font>
              <fill>
                <patternFill patternType="solid">
                  <fgColor indexed="64"/>
                  <bgColor theme="7" tint="-0.249977111117893"/>
                </patternFill>
              </fill>
            </x14:dxf>
          </x14:cfRule>
          <x14:cfRule type="beginsWith" priority="863" stopIfTrue="1" operator="beginsWith" text="Professional" id="{C06AC6D4-585C-5346-8FA0-B86F0528BDAD}">
            <xm:f>LEFT(TECH!A11,LEN("Professional"))="Professional"</xm:f>
            <x14:dxf>
              <font>
                <b/>
                <i val="0"/>
                <color theme="1"/>
              </font>
              <fill>
                <patternFill patternType="solid">
                  <fgColor indexed="64"/>
                  <bgColor theme="4" tint="-0.249977111117893"/>
                </patternFill>
              </fill>
            </x14:dxf>
          </x14:cfRule>
          <x14:cfRule type="beginsWith" priority="864" stopIfTrue="1" operator="beginsWith" text="Advanced" id="{E529E289-8C6F-F146-8860-FE6C096FC997}">
            <xm:f>LEFT(TECH!A11,LEN("Advanced"))="Advanced"</xm:f>
            <x14:dxf>
              <font>
                <b/>
                <i val="0"/>
                <color theme="1"/>
              </font>
              <fill>
                <patternFill patternType="solid">
                  <fgColor indexed="64"/>
                  <bgColor rgb="FF008000"/>
                </patternFill>
              </fill>
            </x14:dxf>
          </x14:cfRule>
          <x14:cfRule type="beginsWith" priority="865" stopIfTrue="1" operator="beginsWith" text="Intermediate" id="{EB31DE6A-6992-034D-AA04-E01AB27A7AFD}">
            <xm:f>LEFT(TECH!A11,LEN("Intermediate"))="Intermediate"</xm:f>
            <x14:dxf>
              <font>
                <b/>
                <i val="0"/>
                <color theme="1"/>
              </font>
              <fill>
                <patternFill patternType="solid">
                  <fgColor indexed="64"/>
                  <bgColor theme="1" tint="0.499984740745262"/>
                </patternFill>
              </fill>
            </x14:dxf>
          </x14:cfRule>
          <x14:cfRule type="beginsWith" priority="866" stopIfTrue="1" operator="beginsWith" text="Basic" id="{0A5BDFF0-32A0-4A4E-9AF0-C00B7630E36A}">
            <xm:f>LEFT(TECH!A11,LEN("Basic"))="Basic"</xm:f>
            <x14:dxf>
              <font>
                <b/>
                <i val="0"/>
                <color theme="1"/>
              </font>
              <fill>
                <patternFill patternType="solid">
                  <fgColor indexed="64"/>
                  <bgColor rgb="FFE6DB3E"/>
                </patternFill>
              </fill>
            </x14:dxf>
          </x14:cfRule>
          <x14:cfRule type="beginsWith" priority="867" stopIfTrue="1" operator="beginsWith" text="Required" id="{63DEF553-ADDB-EF43-A592-0A8B70113B5D}">
            <xm:f>LEFT(TECH!A11,LEN("Required"))="Required"</xm:f>
            <x14:dxf>
              <font>
                <b/>
                <i val="0"/>
                <color theme="1"/>
              </font>
              <fill>
                <patternFill patternType="solid">
                  <fgColor indexed="64"/>
                  <bgColor rgb="FFC60710"/>
                </patternFill>
              </fill>
            </x14:dxf>
          </x14:cfRule>
          <x14:cfRule type="notContainsBlanks" priority="868" stopIfTrue="1" id="{12446DC9-4E25-0F42-8518-F1AC5C629B25}">
            <xm:f>LEN(TRIM(TECH!A11))&gt;0</xm:f>
            <x14:dxf>
              <font>
                <b/>
                <i val="0"/>
                <color theme="0"/>
              </font>
              <fill>
                <patternFill patternType="solid">
                  <fgColor indexed="64"/>
                  <bgColor theme="1"/>
                </patternFill>
              </fill>
            </x14:dxf>
          </x14:cfRule>
          <xm:sqref>A11:A16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topLeftCell="A55" workbookViewId="0">
      <selection activeCell="E37" sqref="E37"/>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277</v>
      </c>
      <c r="D1" s="4"/>
      <c r="E1" s="3" t="str">
        <f>""&amp;COUNTIF(E$10:E$245,$A$2)&amp;" "&amp;$A$2</f>
        <v>0 Untested</v>
      </c>
      <c r="F1" s="3" t="str">
        <f>""&amp;COUNTIF(F$10:F$245,$A$2)&amp;" "&amp;$A$2</f>
        <v>56 Untested</v>
      </c>
      <c r="G1" s="4" t="s">
        <v>621</v>
      </c>
    </row>
    <row r="2" spans="1:7" ht="14.1" customHeight="1" thickBot="1">
      <c r="A2" s="12" t="s">
        <v>54</v>
      </c>
      <c r="B2" s="11" t="s">
        <v>55</v>
      </c>
      <c r="C2" s="259" t="s">
        <v>480</v>
      </c>
      <c r="D2" s="260"/>
      <c r="E2" s="14">
        <f>SUMPRODUCT(($A$10:$A$245="Required")*(E$10:E$245="Missing"))+0.5*SUMPRODUCT(($A$10:$A$245="Required")*(E$10:E$245="Partial"))</f>
        <v>0</v>
      </c>
      <c r="F2" s="14">
        <f>SUMPRODUCT(($A$10:$A$245="Required")*(F$10:F$245="Missing"))+0.5*SUMPRODUCT(($A$10:$A$245="Required")*(F$10:F$245="Partial"))</f>
        <v>0</v>
      </c>
      <c r="G2" s="11" t="str">
        <f>"Required "&amp;$G$1&amp;"s "&amp;A3</f>
        <v>Required ARTs Missing</v>
      </c>
    </row>
    <row r="3" spans="1:7" ht="14.1" customHeight="1" thickBot="1">
      <c r="A3" s="12" t="s">
        <v>56</v>
      </c>
      <c r="B3" s="11" t="s">
        <v>57</v>
      </c>
      <c r="C3" s="261"/>
      <c r="D3" s="262"/>
      <c r="E3" s="14">
        <f>SUMPRODUCT(($A$10:$A$245="Basic")*(E$10:E$245="Missing"))+0.5*SUMPRODUCT(($A$10:$A$245="Basic")*(E$10:E$245="Partial"))</f>
        <v>2</v>
      </c>
      <c r="F3" s="14">
        <f>SUMPRODUCT(($A$10:$A$245="Basic")*(F$10:F$245="Missing"))+0.5*SUMPRODUCT(($A$10:$A$245="Basic")*(F$10:F$245="Partial"))</f>
        <v>0</v>
      </c>
      <c r="G3" s="11" t="str">
        <f>"Basic "&amp;$G$1&amp;"s "&amp;A3</f>
        <v>Basic ARTs Missing</v>
      </c>
    </row>
    <row r="4" spans="1:7" ht="14.1" customHeight="1" thickBot="1">
      <c r="A4" s="12" t="s">
        <v>58</v>
      </c>
      <c r="B4" s="11" t="s">
        <v>59</v>
      </c>
      <c r="C4" s="261"/>
      <c r="D4" s="262"/>
      <c r="E4" s="14">
        <f>SUMPRODUCT(($A$10:$A$245="Intermediate")*(E$10:E$245="Missing"))+0.5*SUMPRODUCT(($A$10:$A$245="Intermediate")*(E$10:E$245="Partial"))</f>
        <v>3</v>
      </c>
      <c r="F4" s="14">
        <f>SUMPRODUCT(($A$10:$A$245="Intermediate")*(F$10:F$245="Missing"))+0.5*SUMPRODUCT(($A$10:$A$245="Intermediate")*(F$10:F$245="Partial"))</f>
        <v>0</v>
      </c>
      <c r="G4" s="11" t="str">
        <f>"Intermediate "&amp;$G$1&amp;"s "&amp;A3</f>
        <v>Intermediate ARTs Missing</v>
      </c>
    </row>
    <row r="5" spans="1:7" ht="14.1" customHeight="1" thickBot="1">
      <c r="A5" s="12" t="s">
        <v>60</v>
      </c>
      <c r="B5" s="11" t="s">
        <v>61</v>
      </c>
      <c r="C5" s="261"/>
      <c r="D5" s="262"/>
      <c r="E5" s="14">
        <f>SUMPRODUCT(($A$10:$A$245="Intermediate")*(E$10:E$245="Completed"))+SUMPRODUCT(($A$10:$A$245="Intermediate")*(E$10:E$245="Pre-Passed"))+0.5*SUMPRODUCT(($A$10:$A$245="Intermediate")*(E$10:E$245="Partial"))</f>
        <v>4</v>
      </c>
      <c r="F5" s="14">
        <f>SUMPRODUCT(($A$10:$A$245="Intermediate")*(F$10:F$245="Completed"))+SUMPRODUCT(($A$10:$A$245="Intermediate")*(F$10:F$245="Pre-Passed"))+0.5*SUMPRODUCT(($A$10:$A$245="Intermediate")*(F$10:F$245="Partial"))</f>
        <v>0</v>
      </c>
      <c r="G5" s="11" t="str">
        <f>"Intermediate "&amp;$G$1&amp;"s "&amp;A5</f>
        <v>Intermediate ARTs Completed</v>
      </c>
    </row>
    <row r="6" spans="1:7" ht="14.1" customHeight="1" thickBot="1">
      <c r="A6" s="12" t="s">
        <v>62</v>
      </c>
      <c r="B6" s="11" t="s">
        <v>468</v>
      </c>
      <c r="C6" s="261"/>
      <c r="D6" s="262"/>
      <c r="E6" s="14">
        <f>SUMPRODUCT(($A$10:$A$245="Advanced")*(E$10:E$245="Missing"))+0.5*SUMPRODUCT(($A$10:$A$245="Advanced")*(E$10:E$245="Partial"))</f>
        <v>4</v>
      </c>
      <c r="F6" s="14">
        <f>SUMPRODUCT(($A$10:$A$245="Advanced")*(F$10:F$245="Missing"))+0.5*SUMPRODUCT(($A$10:$A$245="Advanced")*(F$10:F$245="Partial"))</f>
        <v>0</v>
      </c>
      <c r="G6" s="11" t="str">
        <f>"Advanced "&amp;$G$1&amp;"s "&amp;A3</f>
        <v>Advanced ARTs Missing</v>
      </c>
    </row>
    <row r="7" spans="1:7" ht="14.1" customHeight="1" thickBot="1">
      <c r="A7" s="10" t="s">
        <v>63</v>
      </c>
      <c r="B7" s="11" t="s">
        <v>64</v>
      </c>
      <c r="C7" s="261"/>
      <c r="D7" s="262"/>
      <c r="E7" s="14">
        <f>SUMPRODUCT(($A$10:$A$245="Advanced")*(E$10:E$245="Completed"))+SUMPRODUCT(($A$10:$A$245="Advanced")*(E$10:E$245="Pre-Passed"))+0.5*SUMPRODUCT(($A$10:$A$245="Advanced")*(E$10:E$245="Partial"))</f>
        <v>0</v>
      </c>
      <c r="F7" s="14">
        <f>SUMPRODUCT(($A$10:$A$245="Advanced")*(F$10:F$245="Completed"))+SUMPRODUCT(($A$10:$A$245="Advanced")*(F$10:F$245="Pre-Passed"))+0.5*SUMPRODUCT(($A$10:$A$245="Advanced")*(F$10:F$245="Partial"))</f>
        <v>0</v>
      </c>
      <c r="G7" s="11" t="str">
        <f>"Advanced "&amp;$G$1&amp;"s "&amp;A5</f>
        <v>Advanced ARTs Completed</v>
      </c>
    </row>
    <row r="8" spans="1:7" ht="14.1" customHeight="1" thickBot="1">
      <c r="A8" s="265" t="s">
        <v>642</v>
      </c>
      <c r="B8" s="266"/>
      <c r="C8" s="261"/>
      <c r="D8" s="262"/>
      <c r="E8" s="14">
        <f>SUMPRODUCT(($A$10:$A$245="Professional")*(E$10:E$245="Completed"))+SUMPRODUCT(($A$10:$A$245="Professional")*(E$10:E$245="Pre-Passed"))+0.5*SUMPRODUCT(($A$10:$A$245="Professional")*(E$10:E$245="Partial"))</f>
        <v>0</v>
      </c>
      <c r="F8" s="14">
        <f>SUMPRODUCT(($A$10:$A$245="Professional")*(F$10:F$245="Completed"))+SUMPRODUCT(($A$10:$A$245="Professional")*(F$10:F$245="Pre-Passed"))+0.5*SUMPRODUCT(($A$10:$A$245="Professional")*(F$10:F$245="Partial"))</f>
        <v>0</v>
      </c>
      <c r="G8" s="11" t="str">
        <f>"Professional "&amp;$G$1&amp;"s "&amp;A5</f>
        <v>Professional ARTs Completed</v>
      </c>
    </row>
    <row r="9" spans="1:7" ht="14.1" customHeight="1" thickBot="1">
      <c r="A9" s="267" t="s">
        <v>643</v>
      </c>
      <c r="B9" s="268"/>
      <c r="C9" s="263"/>
      <c r="D9" s="264"/>
      <c r="E9" s="14">
        <f>SUMPRODUCT(($A$10:$A$258="Exceptional")*(E$10:E$258="Completed"))+SUMPRODUCT(($A$10:$A$258="Exceptional")*(E$10:E$258="Pre-Passed"))+0.5*SUMPRODUCT(($A$10:$A$258="Exceptional")*(E$10:E$258="Partial"))</f>
        <v>0</v>
      </c>
      <c r="F9" s="14">
        <f>SUMPRODUCT(($A$10:$A$258="Exceptional")*(F$10:F$258="Completed"))+SUMPRODUCT(($A$10:$A$258="Exceptional")*(F$10:F$258="Pre-Passed"))+0.5*SUMPRODUCT(($A$10:$A$258="Exceptional")*(F$10:F$258="Partial"))</f>
        <v>0</v>
      </c>
      <c r="G9" s="11" t="str">
        <f>"Exceptional "&amp;$G$1&amp;"s "&amp;A5</f>
        <v>Exceptional ARTs Completed</v>
      </c>
    </row>
    <row r="10" spans="1:7" ht="14.1" customHeight="1" thickBot="1">
      <c r="A10" s="241" t="s">
        <v>937</v>
      </c>
      <c r="B10" s="243"/>
      <c r="C10" s="4" t="s">
        <v>938</v>
      </c>
      <c r="D10" s="4" t="s">
        <v>472</v>
      </c>
      <c r="E10" s="4" t="s">
        <v>66</v>
      </c>
      <c r="F10" s="4" t="s">
        <v>67</v>
      </c>
      <c r="G10" s="4" t="s">
        <v>473</v>
      </c>
    </row>
    <row r="11" spans="1:7" ht="26.25" thickBot="1">
      <c r="A11" s="15" t="s">
        <v>68</v>
      </c>
      <c r="B11" s="11" t="s">
        <v>919</v>
      </c>
      <c r="C11" s="11" t="s">
        <v>939</v>
      </c>
      <c r="D11" s="11"/>
      <c r="E11" s="4" t="s">
        <v>63</v>
      </c>
      <c r="F11" s="4" t="s">
        <v>63</v>
      </c>
      <c r="G11" s="11" t="s">
        <v>1020</v>
      </c>
    </row>
    <row r="12" spans="1:7" ht="26.25" thickBot="1">
      <c r="A12" s="16" t="s">
        <v>70</v>
      </c>
      <c r="B12" s="11" t="s">
        <v>920</v>
      </c>
      <c r="C12" s="11" t="s">
        <v>940</v>
      </c>
      <c r="D12" s="11"/>
      <c r="E12" s="4" t="s">
        <v>63</v>
      </c>
      <c r="F12" s="4" t="s">
        <v>63</v>
      </c>
      <c r="G12" s="11"/>
    </row>
    <row r="13" spans="1:7" ht="16.5" thickBot="1">
      <c r="A13" s="16" t="s">
        <v>70</v>
      </c>
      <c r="B13" s="11" t="s">
        <v>923</v>
      </c>
      <c r="C13" s="11" t="s">
        <v>924</v>
      </c>
      <c r="D13" s="11"/>
      <c r="E13" s="4" t="s">
        <v>63</v>
      </c>
      <c r="F13" s="4" t="s">
        <v>63</v>
      </c>
      <c r="G13" s="11"/>
    </row>
    <row r="14" spans="1:7" ht="26.25" thickBot="1">
      <c r="A14" s="17" t="s">
        <v>72</v>
      </c>
      <c r="B14" s="11" t="s">
        <v>922</v>
      </c>
      <c r="C14" s="11" t="s">
        <v>941</v>
      </c>
      <c r="D14" s="11"/>
      <c r="E14" s="4" t="s">
        <v>63</v>
      </c>
      <c r="F14" s="4" t="s">
        <v>63</v>
      </c>
      <c r="G14" s="11"/>
    </row>
    <row r="15" spans="1:7" ht="16.5" thickBot="1">
      <c r="A15" s="17" t="s">
        <v>72</v>
      </c>
      <c r="B15" s="11" t="s">
        <v>925</v>
      </c>
      <c r="C15" s="11" t="s">
        <v>926</v>
      </c>
      <c r="D15" s="11"/>
      <c r="E15" s="4" t="s">
        <v>63</v>
      </c>
      <c r="F15" s="4" t="s">
        <v>63</v>
      </c>
      <c r="G15" s="11"/>
    </row>
    <row r="16" spans="1:7" ht="16.5" thickBot="1">
      <c r="A16" s="17" t="s">
        <v>469</v>
      </c>
      <c r="B16" s="11" t="s">
        <v>927</v>
      </c>
      <c r="C16" s="11" t="s">
        <v>928</v>
      </c>
      <c r="D16" s="11"/>
      <c r="E16" s="4" t="s">
        <v>63</v>
      </c>
      <c r="F16" s="4" t="s">
        <v>63</v>
      </c>
      <c r="G16" s="11"/>
    </row>
    <row r="17" spans="1:7" ht="14.1" customHeight="1" thickBot="1">
      <c r="A17" s="241" t="s">
        <v>278</v>
      </c>
      <c r="B17" s="243"/>
      <c r="C17" s="4" t="s">
        <v>65</v>
      </c>
      <c r="D17" s="4" t="s">
        <v>472</v>
      </c>
      <c r="E17" s="4" t="s">
        <v>66</v>
      </c>
      <c r="F17" s="4" t="s">
        <v>67</v>
      </c>
      <c r="G17" s="4" t="s">
        <v>473</v>
      </c>
    </row>
    <row r="18" spans="1:7" ht="16.5" thickBot="1">
      <c r="A18" s="28" t="s">
        <v>68</v>
      </c>
      <c r="B18" s="11" t="s">
        <v>279</v>
      </c>
      <c r="C18" s="11" t="s">
        <v>280</v>
      </c>
      <c r="D18" s="11"/>
      <c r="E18" s="4" t="s">
        <v>60</v>
      </c>
      <c r="F18" s="4" t="s">
        <v>54</v>
      </c>
      <c r="G18" s="11"/>
    </row>
    <row r="19" spans="1:7" ht="16.5" thickBot="1">
      <c r="A19" s="16" t="s">
        <v>70</v>
      </c>
      <c r="B19" s="11" t="s">
        <v>282</v>
      </c>
      <c r="C19" s="11" t="s">
        <v>283</v>
      </c>
      <c r="D19" s="11"/>
      <c r="E19" s="4" t="s">
        <v>60</v>
      </c>
      <c r="F19" s="4" t="s">
        <v>54</v>
      </c>
      <c r="G19" s="11"/>
    </row>
    <row r="20" spans="1:7" ht="26.25" thickBot="1">
      <c r="A20" s="16" t="s">
        <v>70</v>
      </c>
      <c r="B20" s="11" t="s">
        <v>281</v>
      </c>
      <c r="C20" s="11" t="s">
        <v>683</v>
      </c>
      <c r="D20" s="11"/>
      <c r="E20" s="4" t="s">
        <v>60</v>
      </c>
      <c r="F20" s="4" t="s">
        <v>54</v>
      </c>
      <c r="G20" s="11"/>
    </row>
    <row r="21" spans="1:7" ht="16.5" thickBot="1">
      <c r="A21" s="29" t="s">
        <v>80</v>
      </c>
      <c r="B21" s="11" t="s">
        <v>286</v>
      </c>
      <c r="C21" s="11" t="s">
        <v>287</v>
      </c>
      <c r="D21" s="11"/>
      <c r="E21" s="4" t="s">
        <v>60</v>
      </c>
      <c r="F21" s="4" t="s">
        <v>54</v>
      </c>
      <c r="G21" s="11"/>
    </row>
    <row r="22" spans="1:7" ht="16.5" thickBot="1">
      <c r="A22" s="29" t="s">
        <v>80</v>
      </c>
      <c r="B22" s="11" t="s">
        <v>284</v>
      </c>
      <c r="C22" s="11" t="s">
        <v>285</v>
      </c>
      <c r="D22" s="11"/>
      <c r="E22" s="4" t="s">
        <v>60</v>
      </c>
      <c r="F22" s="4" t="s">
        <v>54</v>
      </c>
      <c r="G22" s="11"/>
    </row>
    <row r="23" spans="1:7" ht="16.5" thickBot="1">
      <c r="A23" s="29" t="s">
        <v>80</v>
      </c>
      <c r="B23" s="11" t="s">
        <v>288</v>
      </c>
      <c r="C23" s="11" t="s">
        <v>289</v>
      </c>
      <c r="D23" s="11"/>
      <c r="E23" s="4" t="s">
        <v>60</v>
      </c>
      <c r="F23" s="4" t="s">
        <v>54</v>
      </c>
      <c r="G23" s="11"/>
    </row>
    <row r="24" spans="1:7" ht="14.1" customHeight="1" thickBot="1">
      <c r="A24" s="29" t="s">
        <v>80</v>
      </c>
      <c r="B24" s="11" t="s">
        <v>290</v>
      </c>
      <c r="C24" s="11" t="s">
        <v>291</v>
      </c>
      <c r="D24" s="11"/>
      <c r="E24" s="4" t="s">
        <v>60</v>
      </c>
      <c r="F24" s="4" t="s">
        <v>54</v>
      </c>
      <c r="G24" s="11"/>
    </row>
    <row r="25" spans="1:7" ht="16.5" thickBot="1">
      <c r="A25" s="30" t="s">
        <v>72</v>
      </c>
      <c r="B25" s="11" t="s">
        <v>292</v>
      </c>
      <c r="C25" s="11" t="s">
        <v>684</v>
      </c>
      <c r="D25" s="11"/>
      <c r="E25" s="4" t="s">
        <v>62</v>
      </c>
      <c r="F25" s="4" t="s">
        <v>54</v>
      </c>
      <c r="G25" s="11"/>
    </row>
    <row r="26" spans="1:7" ht="16.5" thickBot="1">
      <c r="A26" s="30" t="s">
        <v>72</v>
      </c>
      <c r="B26" s="11" t="s">
        <v>293</v>
      </c>
      <c r="C26" s="11" t="s">
        <v>294</v>
      </c>
      <c r="D26" s="11"/>
      <c r="E26" s="146" t="s">
        <v>56</v>
      </c>
      <c r="F26" s="4" t="s">
        <v>54</v>
      </c>
      <c r="G26" s="11"/>
    </row>
    <row r="27" spans="1:7" ht="16.5" thickBot="1">
      <c r="A27" s="31" t="s">
        <v>96</v>
      </c>
      <c r="B27" s="11" t="s">
        <v>685</v>
      </c>
      <c r="C27" s="11" t="s">
        <v>295</v>
      </c>
      <c r="D27" s="11"/>
      <c r="E27" s="145" t="s">
        <v>56</v>
      </c>
      <c r="F27" s="4" t="s">
        <v>54</v>
      </c>
      <c r="G27" s="11"/>
    </row>
    <row r="28" spans="1:7" ht="16.5" thickBot="1">
      <c r="A28" s="31" t="s">
        <v>96</v>
      </c>
      <c r="B28" s="11" t="s">
        <v>296</v>
      </c>
      <c r="C28" s="11" t="s">
        <v>297</v>
      </c>
      <c r="D28" s="11"/>
      <c r="E28" s="146" t="s">
        <v>56</v>
      </c>
      <c r="F28" s="4" t="s">
        <v>54</v>
      </c>
      <c r="G28" s="11"/>
    </row>
    <row r="29" spans="1:7" ht="16.5" thickBot="1">
      <c r="A29" s="31" t="s">
        <v>96</v>
      </c>
      <c r="B29" s="11" t="s">
        <v>298</v>
      </c>
      <c r="C29" s="11" t="s">
        <v>299</v>
      </c>
      <c r="D29" s="11"/>
      <c r="E29" s="146" t="s">
        <v>56</v>
      </c>
      <c r="F29" s="4" t="s">
        <v>54</v>
      </c>
      <c r="G29" s="11"/>
    </row>
    <row r="30" spans="1:7" ht="16.5" thickBot="1">
      <c r="A30" s="32" t="s">
        <v>469</v>
      </c>
      <c r="B30" s="11" t="s">
        <v>306</v>
      </c>
      <c r="C30" s="11" t="s">
        <v>307</v>
      </c>
      <c r="D30" s="11"/>
      <c r="E30" s="146" t="s">
        <v>56</v>
      </c>
      <c r="F30" s="4" t="s">
        <v>54</v>
      </c>
      <c r="G30" s="11"/>
    </row>
    <row r="31" spans="1:7" ht="16.5" thickBot="1">
      <c r="A31" s="32" t="s">
        <v>469</v>
      </c>
      <c r="B31" s="11" t="s">
        <v>304</v>
      </c>
      <c r="C31" s="11" t="s">
        <v>305</v>
      </c>
      <c r="D31" s="11"/>
      <c r="E31" s="146" t="s">
        <v>56</v>
      </c>
      <c r="F31" s="4" t="s">
        <v>54</v>
      </c>
      <c r="G31" s="11"/>
    </row>
    <row r="32" spans="1:7" ht="16.5" thickBot="1">
      <c r="A32" s="32" t="s">
        <v>469</v>
      </c>
      <c r="B32" s="11" t="s">
        <v>302</v>
      </c>
      <c r="C32" s="11" t="s">
        <v>303</v>
      </c>
      <c r="D32" s="11"/>
      <c r="E32" s="146" t="s">
        <v>56</v>
      </c>
      <c r="F32" s="4" t="s">
        <v>54</v>
      </c>
      <c r="G32" s="11"/>
    </row>
    <row r="33" spans="1:7" ht="16.5" thickBot="1">
      <c r="A33" s="32" t="s">
        <v>469</v>
      </c>
      <c r="B33" s="11" t="s">
        <v>300</v>
      </c>
      <c r="C33" s="11" t="s">
        <v>301</v>
      </c>
      <c r="D33" s="11"/>
      <c r="E33" s="146" t="s">
        <v>56</v>
      </c>
      <c r="F33" s="4" t="s">
        <v>54</v>
      </c>
      <c r="G33" s="11"/>
    </row>
    <row r="34" spans="1:7" ht="16.5" thickBot="1">
      <c r="A34" s="32" t="s">
        <v>469</v>
      </c>
      <c r="B34" s="11" t="s">
        <v>308</v>
      </c>
      <c r="C34" s="11" t="s">
        <v>309</v>
      </c>
      <c r="D34" s="11"/>
      <c r="E34" s="146" t="s">
        <v>56</v>
      </c>
      <c r="F34" s="4" t="s">
        <v>54</v>
      </c>
      <c r="G34" s="11"/>
    </row>
    <row r="35" spans="1:7" ht="16.5" thickBot="1">
      <c r="A35" s="32" t="s">
        <v>469</v>
      </c>
      <c r="B35" s="11" t="s">
        <v>310</v>
      </c>
      <c r="C35" s="11" t="s">
        <v>311</v>
      </c>
      <c r="D35" s="11"/>
      <c r="E35" s="146" t="s">
        <v>56</v>
      </c>
      <c r="F35" s="4" t="s">
        <v>54</v>
      </c>
      <c r="G35" s="11"/>
    </row>
    <row r="36" spans="1:7" ht="14.1" customHeight="1" thickBot="1">
      <c r="A36" s="241" t="s">
        <v>487</v>
      </c>
      <c r="B36" s="243"/>
      <c r="C36" s="4" t="s">
        <v>438</v>
      </c>
      <c r="D36" s="4" t="s">
        <v>472</v>
      </c>
      <c r="E36" s="4" t="s">
        <v>66</v>
      </c>
      <c r="F36" s="4" t="s">
        <v>67</v>
      </c>
      <c r="G36" s="4" t="s">
        <v>473</v>
      </c>
    </row>
    <row r="37" spans="1:7" ht="26.25" thickBot="1">
      <c r="A37" s="16" t="s">
        <v>70</v>
      </c>
      <c r="B37" s="11" t="s">
        <v>488</v>
      </c>
      <c r="C37" s="11" t="s">
        <v>686</v>
      </c>
      <c r="D37" s="11"/>
      <c r="E37" s="4" t="s">
        <v>62</v>
      </c>
      <c r="F37" s="4" t="s">
        <v>54</v>
      </c>
      <c r="G37" s="11"/>
    </row>
    <row r="38" spans="1:7" ht="16.5" thickBot="1">
      <c r="A38" s="29" t="s">
        <v>80</v>
      </c>
      <c r="B38" s="11" t="s">
        <v>489</v>
      </c>
      <c r="C38" s="11" t="s">
        <v>687</v>
      </c>
      <c r="D38" s="11"/>
      <c r="E38" s="4" t="s">
        <v>62</v>
      </c>
      <c r="F38" s="4" t="s">
        <v>54</v>
      </c>
      <c r="G38" s="11"/>
    </row>
    <row r="39" spans="1:7" ht="26.25" thickBot="1">
      <c r="A39" s="29" t="s">
        <v>80</v>
      </c>
      <c r="B39" s="11" t="s">
        <v>490</v>
      </c>
      <c r="C39" s="11" t="s">
        <v>491</v>
      </c>
      <c r="D39" s="11"/>
      <c r="E39" s="4" t="s">
        <v>62</v>
      </c>
      <c r="F39" s="4" t="s">
        <v>54</v>
      </c>
      <c r="G39" s="11"/>
    </row>
    <row r="40" spans="1:7" ht="26.25" thickBot="1">
      <c r="A40" s="30" t="s">
        <v>72</v>
      </c>
      <c r="B40" s="11" t="s">
        <v>493</v>
      </c>
      <c r="C40" s="11" t="s">
        <v>492</v>
      </c>
      <c r="D40" s="11"/>
      <c r="E40" s="4" t="s">
        <v>62</v>
      </c>
      <c r="F40" s="4" t="s">
        <v>54</v>
      </c>
      <c r="G40" s="11"/>
    </row>
    <row r="41" spans="1:7" ht="16.5" thickBot="1">
      <c r="A41" s="31" t="s">
        <v>96</v>
      </c>
      <c r="B41" s="11" t="s">
        <v>494</v>
      </c>
      <c r="C41" s="11" t="s">
        <v>495</v>
      </c>
      <c r="D41" s="11"/>
      <c r="E41" s="4" t="s">
        <v>62</v>
      </c>
      <c r="F41" s="4" t="s">
        <v>54</v>
      </c>
      <c r="G41" s="11"/>
    </row>
    <row r="42" spans="1:7" ht="26.25" thickBot="1">
      <c r="A42" s="31" t="s">
        <v>96</v>
      </c>
      <c r="B42" s="11" t="s">
        <v>312</v>
      </c>
      <c r="C42" s="11" t="s">
        <v>688</v>
      </c>
      <c r="D42" s="11"/>
      <c r="E42" s="4" t="s">
        <v>62</v>
      </c>
      <c r="F42" s="4" t="s">
        <v>54</v>
      </c>
      <c r="G42" s="11"/>
    </row>
    <row r="43" spans="1:7" ht="26.25" thickBot="1">
      <c r="A43" s="32" t="s">
        <v>469</v>
      </c>
      <c r="B43" s="11" t="s">
        <v>496</v>
      </c>
      <c r="C43" s="11" t="s">
        <v>689</v>
      </c>
      <c r="D43" s="11"/>
      <c r="E43" s="4" t="s">
        <v>62</v>
      </c>
      <c r="F43" s="4" t="s">
        <v>54</v>
      </c>
      <c r="G43" s="11"/>
    </row>
    <row r="44" spans="1:7" ht="16.5" thickBot="1">
      <c r="A44" s="32" t="s">
        <v>469</v>
      </c>
      <c r="B44" s="11" t="s">
        <v>497</v>
      </c>
      <c r="C44" s="11" t="s">
        <v>498</v>
      </c>
      <c r="D44" s="11"/>
      <c r="E44" s="4" t="s">
        <v>62</v>
      </c>
      <c r="F44" s="4" t="s">
        <v>54</v>
      </c>
      <c r="G44" s="11"/>
    </row>
    <row r="45" spans="1:7" ht="26.25" thickBot="1">
      <c r="A45" s="32" t="s">
        <v>469</v>
      </c>
      <c r="B45" s="11" t="s">
        <v>313</v>
      </c>
      <c r="C45" s="11" t="s">
        <v>690</v>
      </c>
      <c r="D45" s="11"/>
      <c r="E45" s="4" t="s">
        <v>62</v>
      </c>
      <c r="F45" s="4" t="s">
        <v>54</v>
      </c>
      <c r="G45" s="11"/>
    </row>
    <row r="46" spans="1:7" ht="16.5" thickBot="1">
      <c r="A46" s="32" t="s">
        <v>469</v>
      </c>
      <c r="B46" s="11" t="s">
        <v>499</v>
      </c>
      <c r="C46" s="11" t="s">
        <v>501</v>
      </c>
      <c r="D46" s="11"/>
      <c r="E46" s="4" t="s">
        <v>62</v>
      </c>
      <c r="F46" s="4" t="s">
        <v>54</v>
      </c>
      <c r="G46" s="11"/>
    </row>
    <row r="47" spans="1:7" ht="16.5" thickBot="1">
      <c r="A47" s="32" t="s">
        <v>469</v>
      </c>
      <c r="B47" s="11" t="s">
        <v>500</v>
      </c>
      <c r="C47" s="11" t="s">
        <v>502</v>
      </c>
      <c r="D47" s="11"/>
      <c r="E47" s="4" t="s">
        <v>62</v>
      </c>
      <c r="F47" s="4" t="s">
        <v>54</v>
      </c>
      <c r="G47" s="11"/>
    </row>
    <row r="48" spans="1:7" ht="14.1" customHeight="1" thickBot="1">
      <c r="A48" s="241" t="s">
        <v>321</v>
      </c>
      <c r="B48" s="243"/>
      <c r="C48" s="4" t="s">
        <v>65</v>
      </c>
      <c r="D48" s="4" t="s">
        <v>472</v>
      </c>
      <c r="E48" s="4" t="s">
        <v>66</v>
      </c>
      <c r="F48" s="4" t="s">
        <v>67</v>
      </c>
      <c r="G48" s="4" t="s">
        <v>473</v>
      </c>
    </row>
    <row r="49" spans="1:7" ht="64.5" thickBot="1">
      <c r="A49" s="16" t="s">
        <v>70</v>
      </c>
      <c r="B49" s="11" t="s">
        <v>322</v>
      </c>
      <c r="C49" s="11" t="s">
        <v>691</v>
      </c>
      <c r="D49" s="11"/>
      <c r="E49" s="4" t="s">
        <v>60</v>
      </c>
      <c r="F49" s="4" t="s">
        <v>54</v>
      </c>
      <c r="G49" s="11"/>
    </row>
    <row r="50" spans="1:7" ht="16.5" thickBot="1">
      <c r="A50" s="16" t="s">
        <v>70</v>
      </c>
      <c r="B50" s="11" t="s">
        <v>323</v>
      </c>
      <c r="C50" s="11" t="s">
        <v>324</v>
      </c>
      <c r="D50" s="11"/>
      <c r="E50" s="4" t="s">
        <v>60</v>
      </c>
      <c r="F50" s="4" t="s">
        <v>54</v>
      </c>
      <c r="G50" s="11"/>
    </row>
    <row r="51" spans="1:7" ht="26.25" thickBot="1">
      <c r="A51" s="16" t="s">
        <v>70</v>
      </c>
      <c r="B51" s="11" t="s">
        <v>325</v>
      </c>
      <c r="C51" s="11" t="s">
        <v>326</v>
      </c>
      <c r="D51" s="11"/>
      <c r="E51" s="4" t="s">
        <v>56</v>
      </c>
      <c r="F51" s="4" t="s">
        <v>54</v>
      </c>
      <c r="G51" s="11"/>
    </row>
    <row r="52" spans="1:7" ht="51.75" thickBot="1">
      <c r="A52" s="29" t="s">
        <v>80</v>
      </c>
      <c r="B52" s="11" t="s">
        <v>327</v>
      </c>
      <c r="C52" s="11" t="s">
        <v>328</v>
      </c>
      <c r="D52" s="11"/>
      <c r="E52" s="146" t="s">
        <v>56</v>
      </c>
      <c r="F52" s="4" t="s">
        <v>54</v>
      </c>
      <c r="G52" s="11"/>
    </row>
    <row r="53" spans="1:7" ht="51.75" thickBot="1">
      <c r="A53" s="29" t="s">
        <v>80</v>
      </c>
      <c r="B53" s="11" t="s">
        <v>329</v>
      </c>
      <c r="C53" s="11" t="s">
        <v>330</v>
      </c>
      <c r="D53" s="11"/>
      <c r="E53" s="146" t="s">
        <v>56</v>
      </c>
      <c r="F53" s="4" t="s">
        <v>54</v>
      </c>
      <c r="G53" s="11"/>
    </row>
    <row r="54" spans="1:7" ht="39" thickBot="1">
      <c r="A54" s="17" t="s">
        <v>72</v>
      </c>
      <c r="B54" s="11" t="s">
        <v>331</v>
      </c>
      <c r="C54" s="11" t="s">
        <v>332</v>
      </c>
      <c r="D54" s="11"/>
      <c r="E54" s="146" t="s">
        <v>56</v>
      </c>
      <c r="F54" s="4" t="s">
        <v>54</v>
      </c>
      <c r="G54" s="11"/>
    </row>
    <row r="55" spans="1:7" ht="16.5" thickBot="1">
      <c r="A55" s="19" t="s">
        <v>96</v>
      </c>
      <c r="B55" s="11" t="s">
        <v>333</v>
      </c>
      <c r="C55" s="11" t="s">
        <v>334</v>
      </c>
      <c r="D55" s="11"/>
      <c r="E55" s="146" t="s">
        <v>56</v>
      </c>
      <c r="F55" s="4" t="s">
        <v>54</v>
      </c>
      <c r="G55" s="11"/>
    </row>
    <row r="56" spans="1:7" ht="26.25" thickBot="1">
      <c r="A56" s="19" t="s">
        <v>96</v>
      </c>
      <c r="B56" s="11" t="s">
        <v>335</v>
      </c>
      <c r="C56" s="11" t="s">
        <v>336</v>
      </c>
      <c r="D56" s="11"/>
      <c r="E56" s="146" t="s">
        <v>56</v>
      </c>
      <c r="F56" s="4" t="s">
        <v>54</v>
      </c>
      <c r="G56" s="11"/>
    </row>
    <row r="57" spans="1:7" ht="16.5" thickBot="1">
      <c r="A57" s="20" t="s">
        <v>469</v>
      </c>
      <c r="B57" s="11" t="s">
        <v>337</v>
      </c>
      <c r="C57" s="11" t="s">
        <v>338</v>
      </c>
      <c r="D57" s="11"/>
      <c r="E57" s="146" t="s">
        <v>56</v>
      </c>
      <c r="F57" s="4" t="s">
        <v>54</v>
      </c>
      <c r="G57" s="11"/>
    </row>
    <row r="58" spans="1:7" ht="26.25" thickBot="1">
      <c r="A58" s="20" t="s">
        <v>469</v>
      </c>
      <c r="B58" s="11" t="s">
        <v>339</v>
      </c>
      <c r="C58" s="11" t="s">
        <v>340</v>
      </c>
      <c r="D58" s="11"/>
      <c r="E58" s="146" t="s">
        <v>56</v>
      </c>
      <c r="F58" s="4" t="s">
        <v>54</v>
      </c>
      <c r="G58" s="11"/>
    </row>
    <row r="59" spans="1:7" s="7" customFormat="1" ht="14.1" customHeight="1" thickBot="1">
      <c r="A59" s="241" t="s">
        <v>83</v>
      </c>
      <c r="B59" s="243"/>
      <c r="C59" s="4" t="s">
        <v>65</v>
      </c>
      <c r="D59" s="4" t="s">
        <v>472</v>
      </c>
      <c r="E59" s="4" t="s">
        <v>66</v>
      </c>
      <c r="F59" s="4" t="s">
        <v>67</v>
      </c>
      <c r="G59" s="4" t="s">
        <v>473</v>
      </c>
    </row>
    <row r="60" spans="1:7" s="7" customFormat="1" ht="16.5" thickBot="1">
      <c r="A60" s="16" t="s">
        <v>70</v>
      </c>
      <c r="B60" s="11" t="s">
        <v>341</v>
      </c>
      <c r="C60" s="11" t="s">
        <v>342</v>
      </c>
      <c r="D60" s="11"/>
      <c r="E60" s="145" t="s">
        <v>56</v>
      </c>
      <c r="F60" s="4" t="s">
        <v>54</v>
      </c>
      <c r="G60" s="11"/>
    </row>
    <row r="61" spans="1:7" s="7" customFormat="1" ht="39" thickBot="1">
      <c r="A61" s="29" t="s">
        <v>80</v>
      </c>
      <c r="B61" s="11" t="s">
        <v>343</v>
      </c>
      <c r="C61" s="11" t="s">
        <v>344</v>
      </c>
      <c r="D61" s="11"/>
      <c r="E61" s="145" t="s">
        <v>56</v>
      </c>
      <c r="F61" s="4" t="s">
        <v>54</v>
      </c>
      <c r="G61" s="11"/>
    </row>
    <row r="62" spans="1:7" s="7" customFormat="1" ht="16.5" thickBot="1">
      <c r="A62" s="30" t="s">
        <v>72</v>
      </c>
      <c r="B62" s="11" t="s">
        <v>347</v>
      </c>
      <c r="C62" s="11" t="s">
        <v>348</v>
      </c>
      <c r="D62" s="11"/>
      <c r="E62" s="145" t="s">
        <v>56</v>
      </c>
      <c r="F62" s="4" t="s">
        <v>54</v>
      </c>
      <c r="G62" s="11"/>
    </row>
    <row r="63" spans="1:7" s="7" customFormat="1" ht="26.25" thickBot="1">
      <c r="A63" s="30" t="s">
        <v>72</v>
      </c>
      <c r="B63" s="11" t="s">
        <v>345</v>
      </c>
      <c r="C63" s="11" t="s">
        <v>346</v>
      </c>
      <c r="D63" s="11"/>
      <c r="E63" s="145" t="s">
        <v>56</v>
      </c>
      <c r="F63" s="4" t="s">
        <v>54</v>
      </c>
      <c r="G63" s="11"/>
    </row>
    <row r="64" spans="1:7" s="7" customFormat="1" ht="16.5" thickBot="1">
      <c r="A64" s="31" t="s">
        <v>96</v>
      </c>
      <c r="B64" s="11" t="s">
        <v>351</v>
      </c>
      <c r="C64" s="11" t="s">
        <v>352</v>
      </c>
      <c r="D64" s="11"/>
      <c r="E64" s="145" t="s">
        <v>56</v>
      </c>
      <c r="F64" s="4" t="s">
        <v>54</v>
      </c>
      <c r="G64" s="11"/>
    </row>
    <row r="65" spans="1:7" s="7" customFormat="1" ht="16.5" thickBot="1">
      <c r="A65" s="31" t="s">
        <v>96</v>
      </c>
      <c r="B65" s="11" t="s">
        <v>349</v>
      </c>
      <c r="C65" s="11" t="s">
        <v>350</v>
      </c>
      <c r="D65" s="11"/>
      <c r="E65" s="146" t="s">
        <v>56</v>
      </c>
      <c r="F65" s="4" t="s">
        <v>54</v>
      </c>
      <c r="G65" s="11"/>
    </row>
    <row r="66" spans="1:7" s="7" customFormat="1" ht="16.5" thickBot="1">
      <c r="A66" s="20" t="s">
        <v>469</v>
      </c>
      <c r="B66" s="11" t="s">
        <v>355</v>
      </c>
      <c r="C66" s="11" t="s">
        <v>356</v>
      </c>
      <c r="D66" s="11"/>
      <c r="E66" s="146" t="s">
        <v>56</v>
      </c>
      <c r="F66" s="4" t="s">
        <v>54</v>
      </c>
      <c r="G66" s="11"/>
    </row>
    <row r="67" spans="1:7" s="7" customFormat="1" ht="16.5" thickBot="1">
      <c r="A67" s="20" t="s">
        <v>469</v>
      </c>
      <c r="B67" s="11" t="s">
        <v>353</v>
      </c>
      <c r="C67" s="11" t="s">
        <v>354</v>
      </c>
      <c r="D67" s="11"/>
      <c r="E67" s="146" t="s">
        <v>56</v>
      </c>
      <c r="F67" s="4" t="s">
        <v>54</v>
      </c>
      <c r="G67" s="11"/>
    </row>
    <row r="68" spans="1:7" s="7" customFormat="1" ht="14.1" customHeight="1" thickBot="1">
      <c r="A68" s="241" t="s">
        <v>357</v>
      </c>
      <c r="B68" s="243"/>
      <c r="C68" s="21" t="s">
        <v>439</v>
      </c>
      <c r="D68" s="4" t="s">
        <v>472</v>
      </c>
      <c r="E68" s="4" t="s">
        <v>66</v>
      </c>
      <c r="F68" s="4" t="s">
        <v>67</v>
      </c>
      <c r="G68" s="4" t="s">
        <v>473</v>
      </c>
    </row>
    <row r="69" spans="1:7" s="7" customFormat="1" ht="16.5" thickBot="1">
      <c r="A69" s="16" t="s">
        <v>70</v>
      </c>
      <c r="B69" s="11" t="s">
        <v>358</v>
      </c>
      <c r="C69" s="11" t="s">
        <v>359</v>
      </c>
      <c r="D69" s="11"/>
      <c r="E69" s="4" t="s">
        <v>62</v>
      </c>
      <c r="F69" s="4" t="s">
        <v>54</v>
      </c>
      <c r="G69" s="11"/>
    </row>
    <row r="70" spans="1:7" s="7" customFormat="1" ht="51.75" thickBot="1">
      <c r="A70" s="29" t="s">
        <v>80</v>
      </c>
      <c r="B70" s="11" t="s">
        <v>360</v>
      </c>
      <c r="C70" s="11" t="s">
        <v>361</v>
      </c>
      <c r="D70" s="11"/>
      <c r="E70" s="4" t="s">
        <v>62</v>
      </c>
      <c r="F70" s="4" t="s">
        <v>54</v>
      </c>
      <c r="G70" s="11"/>
    </row>
    <row r="71" spans="1:7" s="7" customFormat="1" ht="16.5" thickBot="1">
      <c r="A71" s="30" t="s">
        <v>72</v>
      </c>
      <c r="B71" s="11" t="s">
        <v>364</v>
      </c>
      <c r="C71" s="11" t="s">
        <v>365</v>
      </c>
      <c r="D71" s="11"/>
      <c r="E71" s="4" t="s">
        <v>62</v>
      </c>
      <c r="F71" s="4" t="s">
        <v>54</v>
      </c>
      <c r="G71" s="11"/>
    </row>
    <row r="72" spans="1:7" s="7" customFormat="1" ht="26.25" thickBot="1">
      <c r="A72" s="30" t="s">
        <v>72</v>
      </c>
      <c r="B72" s="11" t="s">
        <v>362</v>
      </c>
      <c r="C72" s="11" t="s">
        <v>363</v>
      </c>
      <c r="D72" s="11"/>
      <c r="E72" s="4" t="s">
        <v>62</v>
      </c>
      <c r="F72" s="4" t="s">
        <v>54</v>
      </c>
      <c r="G72" s="11"/>
    </row>
    <row r="73" spans="1:7" s="7" customFormat="1" ht="16.5" thickBot="1">
      <c r="A73" s="31" t="s">
        <v>96</v>
      </c>
      <c r="B73" s="11" t="s">
        <v>369</v>
      </c>
      <c r="C73" s="11" t="s">
        <v>370</v>
      </c>
      <c r="D73" s="11"/>
      <c r="E73" s="4" t="s">
        <v>62</v>
      </c>
      <c r="F73" s="4" t="s">
        <v>54</v>
      </c>
      <c r="G73" s="11"/>
    </row>
    <row r="74" spans="1:7" s="7" customFormat="1" ht="39" thickBot="1">
      <c r="A74" s="31" t="s">
        <v>96</v>
      </c>
      <c r="B74" s="11" t="s">
        <v>366</v>
      </c>
      <c r="C74" s="11" t="s">
        <v>692</v>
      </c>
      <c r="D74" s="11"/>
      <c r="E74" s="4" t="s">
        <v>62</v>
      </c>
      <c r="F74" s="4" t="s">
        <v>54</v>
      </c>
      <c r="G74" s="11"/>
    </row>
    <row r="75" spans="1:7" s="7" customFormat="1" ht="16.5" thickBot="1">
      <c r="A75" s="31" t="s">
        <v>96</v>
      </c>
      <c r="B75" s="11" t="s">
        <v>367</v>
      </c>
      <c r="C75" s="11" t="s">
        <v>368</v>
      </c>
      <c r="D75" s="11"/>
      <c r="E75" s="4" t="s">
        <v>62</v>
      </c>
      <c r="F75" s="4" t="s">
        <v>54</v>
      </c>
      <c r="G75" s="11"/>
    </row>
    <row r="76" spans="1:7" s="7" customFormat="1" ht="26.25" thickBot="1">
      <c r="A76" s="20" t="s">
        <v>469</v>
      </c>
      <c r="B76" s="11" t="s">
        <v>373</v>
      </c>
      <c r="C76" s="11" t="s">
        <v>374</v>
      </c>
      <c r="D76" s="11"/>
      <c r="E76" s="4" t="s">
        <v>62</v>
      </c>
      <c r="F76" s="4" t="s">
        <v>54</v>
      </c>
      <c r="G76" s="11"/>
    </row>
    <row r="77" spans="1:7" s="7" customFormat="1" ht="16.5" thickBot="1">
      <c r="A77" s="20" t="s">
        <v>469</v>
      </c>
      <c r="B77" s="11" t="s">
        <v>371</v>
      </c>
      <c r="C77" s="11" t="s">
        <v>372</v>
      </c>
      <c r="D77" s="11"/>
      <c r="E77" s="4" t="s">
        <v>62</v>
      </c>
      <c r="F77" s="4" t="s">
        <v>54</v>
      </c>
      <c r="G77" s="11"/>
    </row>
    <row r="78" spans="1:7" s="7" customFormat="1" ht="15.75"/>
    <row r="79" spans="1:7" s="7" customFormat="1" ht="15.75"/>
    <row r="80" spans="1:7" s="7" customFormat="1" ht="15.75"/>
    <row r="81" s="7" customFormat="1" ht="15.75"/>
    <row r="82" s="7" customFormat="1" ht="15.75"/>
    <row r="83" s="7" customFormat="1" ht="15.75"/>
    <row r="84" s="7" customFormat="1" ht="15.75"/>
    <row r="85" s="7" customFormat="1" ht="14.1" customHeight="1"/>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4.1" customHeight="1"/>
    <row r="109" s="7" customFormat="1" ht="15.75"/>
    <row r="110" s="7" customFormat="1" ht="15.75"/>
    <row r="111" s="7" customFormat="1" ht="15.75"/>
    <row r="112" s="7" customFormat="1" ht="15.75"/>
    <row r="113" s="7" customFormat="1" ht="14.1" customHeight="1"/>
    <row r="114" s="7" customFormat="1" ht="15.75"/>
    <row r="115" s="7" customFormat="1" ht="15.75"/>
    <row r="116" s="7" customFormat="1" ht="15.75"/>
    <row r="117" s="7" customFormat="1" ht="15.75"/>
    <row r="118" s="7" customFormat="1" ht="15.75"/>
    <row r="119" s="7" customFormat="1" ht="15.75"/>
    <row r="120" s="7" customFormat="1" ht="15.75"/>
    <row r="121" s="7" customFormat="1" ht="15.75"/>
  </sheetData>
  <mergeCells count="9">
    <mergeCell ref="C2:D9"/>
    <mergeCell ref="A68:B68"/>
    <mergeCell ref="A36:B36"/>
    <mergeCell ref="A59:B59"/>
    <mergeCell ref="A10:B10"/>
    <mergeCell ref="A48:B48"/>
    <mergeCell ref="A8:B8"/>
    <mergeCell ref="A9:B9"/>
    <mergeCell ref="A17:B17"/>
  </mergeCells>
  <conditionalFormatting sqref="A122:A246">
    <cfRule type="beginsWith" dxfId="2317" priority="844" stopIfTrue="1" operator="beginsWith" text="Exceptional">
      <formula>LEFT(A122,LEN("Exceptional"))="Exceptional"</formula>
    </cfRule>
    <cfRule type="beginsWith" dxfId="2316" priority="845" stopIfTrue="1" operator="beginsWith" text="Professional">
      <formula>LEFT(A122,LEN("Professional"))="Professional"</formula>
    </cfRule>
    <cfRule type="beginsWith" dxfId="2315" priority="846" stopIfTrue="1" operator="beginsWith" text="Advanced">
      <formula>LEFT(A122,LEN("Advanced"))="Advanced"</formula>
    </cfRule>
    <cfRule type="beginsWith" dxfId="2314" priority="847" stopIfTrue="1" operator="beginsWith" text="Intermediate">
      <formula>LEFT(A122,LEN("Intermediate"))="Intermediate"</formula>
    </cfRule>
    <cfRule type="beginsWith" dxfId="2313" priority="848" stopIfTrue="1" operator="beginsWith" text="Basic">
      <formula>LEFT(A122,LEN("Basic"))="Basic"</formula>
    </cfRule>
    <cfRule type="beginsWith" dxfId="2312" priority="849" stopIfTrue="1" operator="beginsWith" text="Required">
      <formula>LEFT(A122,LEN("Required"))="Required"</formula>
    </cfRule>
    <cfRule type="notContainsBlanks" dxfId="2311" priority="850" stopIfTrue="1">
      <formula>LEN(TRIM(A122))&gt;0</formula>
    </cfRule>
  </conditionalFormatting>
  <conditionalFormatting sqref="E122:F246 F19:F25 F39:F43 F34:F35 F30:F31 F69:F73 F60:F67 F75:F77">
    <cfRule type="beginsWith" dxfId="2310" priority="837" stopIfTrue="1" operator="beginsWith" text="Not Applicable">
      <formula>LEFT(E19,LEN("Not Applicable"))="Not Applicable"</formula>
    </cfRule>
    <cfRule type="beginsWith" dxfId="2309" priority="838" stopIfTrue="1" operator="beginsWith" text="Waived">
      <formula>LEFT(E19,LEN("Waived"))="Waived"</formula>
    </cfRule>
    <cfRule type="beginsWith" dxfId="2308" priority="839" stopIfTrue="1" operator="beginsWith" text="Pre-Passed">
      <formula>LEFT(E19,LEN("Pre-Passed"))="Pre-Passed"</formula>
    </cfRule>
    <cfRule type="beginsWith" dxfId="2307" priority="840" stopIfTrue="1" operator="beginsWith" text="Completed">
      <formula>LEFT(E19,LEN("Completed"))="Completed"</formula>
    </cfRule>
    <cfRule type="beginsWith" dxfId="2306" priority="841" stopIfTrue="1" operator="beginsWith" text="Partial">
      <formula>LEFT(E19,LEN("Partial"))="Partial"</formula>
    </cfRule>
    <cfRule type="beginsWith" dxfId="2305" priority="842" stopIfTrue="1" operator="beginsWith" text="Missing">
      <formula>LEFT(E19,LEN("Missing"))="Missing"</formula>
    </cfRule>
    <cfRule type="beginsWith" dxfId="2304" priority="843" stopIfTrue="1" operator="beginsWith" text="Untested">
      <formula>LEFT(E19,LEN("Untested"))="Untested"</formula>
    </cfRule>
    <cfRule type="notContainsBlanks" dxfId="2303" priority="851" stopIfTrue="1">
      <formula>LEN(TRIM(E19))&gt;0</formula>
    </cfRule>
  </conditionalFormatting>
  <conditionalFormatting sqref="F44:F47">
    <cfRule type="beginsWith" dxfId="2302" priority="677" stopIfTrue="1" operator="beginsWith" text="Not Applicable">
      <formula>LEFT(F44,LEN("Not Applicable"))="Not Applicable"</formula>
    </cfRule>
    <cfRule type="beginsWith" dxfId="2301" priority="678" stopIfTrue="1" operator="beginsWith" text="Waived">
      <formula>LEFT(F44,LEN("Waived"))="Waived"</formula>
    </cfRule>
    <cfRule type="beginsWith" dxfId="2300" priority="679" stopIfTrue="1" operator="beginsWith" text="Pre-Passed">
      <formula>LEFT(F44,LEN("Pre-Passed"))="Pre-Passed"</formula>
    </cfRule>
    <cfRule type="beginsWith" dxfId="2299" priority="680" stopIfTrue="1" operator="beginsWith" text="Completed">
      <formula>LEFT(F44,LEN("Completed"))="Completed"</formula>
    </cfRule>
    <cfRule type="beginsWith" dxfId="2298" priority="681" stopIfTrue="1" operator="beginsWith" text="Partial">
      <formula>LEFT(F44,LEN("Partial"))="Partial"</formula>
    </cfRule>
    <cfRule type="beginsWith" dxfId="2297" priority="682" stopIfTrue="1" operator="beginsWith" text="Missing">
      <formula>LEFT(F44,LEN("Missing"))="Missing"</formula>
    </cfRule>
    <cfRule type="beginsWith" dxfId="2296" priority="683" stopIfTrue="1" operator="beginsWith" text="Untested">
      <formula>LEFT(F44,LEN("Untested"))="Untested"</formula>
    </cfRule>
    <cfRule type="notContainsBlanks" dxfId="2295" priority="684" stopIfTrue="1">
      <formula>LEN(TRIM(F44))&gt;0</formula>
    </cfRule>
  </conditionalFormatting>
  <conditionalFormatting sqref="F74">
    <cfRule type="beginsWith" dxfId="2294" priority="605" stopIfTrue="1" operator="beginsWith" text="Not Applicable">
      <formula>LEFT(F74,LEN("Not Applicable"))="Not Applicable"</formula>
    </cfRule>
    <cfRule type="beginsWith" dxfId="2293" priority="606" stopIfTrue="1" operator="beginsWith" text="Waived">
      <formula>LEFT(F74,LEN("Waived"))="Waived"</formula>
    </cfRule>
    <cfRule type="beginsWith" dxfId="2292" priority="607" stopIfTrue="1" operator="beginsWith" text="Pre-Passed">
      <formula>LEFT(F74,LEN("Pre-Passed"))="Pre-Passed"</formula>
    </cfRule>
    <cfRule type="beginsWith" dxfId="2291" priority="608" stopIfTrue="1" operator="beginsWith" text="Completed">
      <formula>LEFT(F74,LEN("Completed"))="Completed"</formula>
    </cfRule>
    <cfRule type="beginsWith" dxfId="2290" priority="609" stopIfTrue="1" operator="beginsWith" text="Partial">
      <formula>LEFT(F74,LEN("Partial"))="Partial"</formula>
    </cfRule>
    <cfRule type="beginsWith" dxfId="2289" priority="610" stopIfTrue="1" operator="beginsWith" text="Missing">
      <formula>LEFT(F74,LEN("Missing"))="Missing"</formula>
    </cfRule>
    <cfRule type="beginsWith" dxfId="2288" priority="611" stopIfTrue="1" operator="beginsWith" text="Untested">
      <formula>LEFT(F74,LEN("Untested"))="Untested"</formula>
    </cfRule>
    <cfRule type="notContainsBlanks" dxfId="2287" priority="612" stopIfTrue="1">
      <formula>LEN(TRIM(F74))&gt;0</formula>
    </cfRule>
  </conditionalFormatting>
  <conditionalFormatting sqref="F26:F29">
    <cfRule type="beginsWith" dxfId="2286" priority="717" stopIfTrue="1" operator="beginsWith" text="Not Applicable">
      <formula>LEFT(F26,LEN("Not Applicable"))="Not Applicable"</formula>
    </cfRule>
    <cfRule type="beginsWith" dxfId="2285" priority="718" stopIfTrue="1" operator="beginsWith" text="Waived">
      <formula>LEFT(F26,LEN("Waived"))="Waived"</formula>
    </cfRule>
    <cfRule type="beginsWith" dxfId="2284" priority="719" stopIfTrue="1" operator="beginsWith" text="Pre-Passed">
      <formula>LEFT(F26,LEN("Pre-Passed"))="Pre-Passed"</formula>
    </cfRule>
    <cfRule type="beginsWith" dxfId="2283" priority="720" stopIfTrue="1" operator="beginsWith" text="Completed">
      <formula>LEFT(F26,LEN("Completed"))="Completed"</formula>
    </cfRule>
    <cfRule type="beginsWith" dxfId="2282" priority="721" stopIfTrue="1" operator="beginsWith" text="Partial">
      <formula>LEFT(F26,LEN("Partial"))="Partial"</formula>
    </cfRule>
    <cfRule type="beginsWith" dxfId="2281" priority="722" stopIfTrue="1" operator="beginsWith" text="Missing">
      <formula>LEFT(F26,LEN("Missing"))="Missing"</formula>
    </cfRule>
    <cfRule type="beginsWith" dxfId="2280" priority="723" stopIfTrue="1" operator="beginsWith" text="Untested">
      <formula>LEFT(F26,LEN("Untested"))="Untested"</formula>
    </cfRule>
    <cfRule type="notContainsBlanks" dxfId="2279" priority="724" stopIfTrue="1">
      <formula>LEN(TRIM(F26))&gt;0</formula>
    </cfRule>
  </conditionalFormatting>
  <conditionalFormatting sqref="F32:F33">
    <cfRule type="beginsWith" dxfId="2278" priority="709" stopIfTrue="1" operator="beginsWith" text="Not Applicable">
      <formula>LEFT(F32,LEN("Not Applicable"))="Not Applicable"</formula>
    </cfRule>
    <cfRule type="beginsWith" dxfId="2277" priority="710" stopIfTrue="1" operator="beginsWith" text="Waived">
      <formula>LEFT(F32,LEN("Waived"))="Waived"</formula>
    </cfRule>
    <cfRule type="beginsWith" dxfId="2276" priority="711" stopIfTrue="1" operator="beginsWith" text="Pre-Passed">
      <formula>LEFT(F32,LEN("Pre-Passed"))="Pre-Passed"</formula>
    </cfRule>
    <cfRule type="beginsWith" dxfId="2275" priority="712" stopIfTrue="1" operator="beginsWith" text="Completed">
      <formula>LEFT(F32,LEN("Completed"))="Completed"</formula>
    </cfRule>
    <cfRule type="beginsWith" dxfId="2274" priority="713" stopIfTrue="1" operator="beginsWith" text="Partial">
      <formula>LEFT(F32,LEN("Partial"))="Partial"</formula>
    </cfRule>
    <cfRule type="beginsWith" dxfId="2273" priority="714" stopIfTrue="1" operator="beginsWith" text="Missing">
      <formula>LEFT(F32,LEN("Missing"))="Missing"</formula>
    </cfRule>
    <cfRule type="beginsWith" dxfId="2272" priority="715" stopIfTrue="1" operator="beginsWith" text="Untested">
      <formula>LEFT(F32,LEN("Untested"))="Untested"</formula>
    </cfRule>
    <cfRule type="notContainsBlanks" dxfId="2271" priority="716" stopIfTrue="1">
      <formula>LEN(TRIM(F32))&gt;0</formula>
    </cfRule>
  </conditionalFormatting>
  <conditionalFormatting sqref="F37:F38">
    <cfRule type="beginsWith" dxfId="2270" priority="693" stopIfTrue="1" operator="beginsWith" text="Not Applicable">
      <formula>LEFT(F37,LEN("Not Applicable"))="Not Applicable"</formula>
    </cfRule>
    <cfRule type="beginsWith" dxfId="2269" priority="694" stopIfTrue="1" operator="beginsWith" text="Waived">
      <formula>LEFT(F37,LEN("Waived"))="Waived"</formula>
    </cfRule>
    <cfRule type="beginsWith" dxfId="2268" priority="695" stopIfTrue="1" operator="beginsWith" text="Pre-Passed">
      <formula>LEFT(F37,LEN("Pre-Passed"))="Pre-Passed"</formula>
    </cfRule>
    <cfRule type="beginsWith" dxfId="2267" priority="696" stopIfTrue="1" operator="beginsWith" text="Completed">
      <formula>LEFT(F37,LEN("Completed"))="Completed"</formula>
    </cfRule>
    <cfRule type="beginsWith" dxfId="2266" priority="697" stopIfTrue="1" operator="beginsWith" text="Partial">
      <formula>LEFT(F37,LEN("Partial"))="Partial"</formula>
    </cfRule>
    <cfRule type="beginsWith" dxfId="2265" priority="698" stopIfTrue="1" operator="beginsWith" text="Missing">
      <formula>LEFT(F37,LEN("Missing"))="Missing"</formula>
    </cfRule>
    <cfRule type="beginsWith" dxfId="2264" priority="699" stopIfTrue="1" operator="beginsWith" text="Untested">
      <formula>LEFT(F37,LEN("Untested"))="Untested"</formula>
    </cfRule>
    <cfRule type="notContainsBlanks" dxfId="2263" priority="700" stopIfTrue="1">
      <formula>LEN(TRIM(F37))&gt;0</formula>
    </cfRule>
  </conditionalFormatting>
  <conditionalFormatting sqref="E59">
    <cfRule type="beginsWith" dxfId="2262" priority="525" stopIfTrue="1" operator="beginsWith" text="Not Applicable">
      <formula>LEFT(E59,LEN("Not Applicable"))="Not Applicable"</formula>
    </cfRule>
    <cfRule type="beginsWith" dxfId="2261" priority="526" stopIfTrue="1" operator="beginsWith" text="Waived">
      <formula>LEFT(E59,LEN("Waived"))="Waived"</formula>
    </cfRule>
    <cfRule type="beginsWith" dxfId="2260" priority="527" stopIfTrue="1" operator="beginsWith" text="Pre-Passed">
      <formula>LEFT(E59,LEN("Pre-Passed"))="Pre-Passed"</formula>
    </cfRule>
    <cfRule type="beginsWith" dxfId="2259" priority="528" stopIfTrue="1" operator="beginsWith" text="Completed">
      <formula>LEFT(E59,LEN("Completed"))="Completed"</formula>
    </cfRule>
    <cfRule type="beginsWith" dxfId="2258" priority="529" stopIfTrue="1" operator="beginsWith" text="Partial">
      <formula>LEFT(E59,LEN("Partial"))="Partial"</formula>
    </cfRule>
    <cfRule type="beginsWith" dxfId="2257" priority="530" stopIfTrue="1" operator="beginsWith" text="Missing">
      <formula>LEFT(E59,LEN("Missing"))="Missing"</formula>
    </cfRule>
    <cfRule type="beginsWith" dxfId="2256" priority="531" stopIfTrue="1" operator="beginsWith" text="Untested">
      <formula>LEFT(E59,LEN("Untested"))="Untested"</formula>
    </cfRule>
    <cfRule type="notContainsBlanks" dxfId="2255" priority="532" stopIfTrue="1">
      <formula>LEN(TRIM(E59))&gt;0</formula>
    </cfRule>
  </conditionalFormatting>
  <conditionalFormatting sqref="F36">
    <cfRule type="beginsWith" dxfId="2254" priority="533" stopIfTrue="1" operator="beginsWith" text="Not Applicable">
      <formula>LEFT(F36,LEN("Not Applicable"))="Not Applicable"</formula>
    </cfRule>
    <cfRule type="beginsWith" dxfId="2253" priority="534" stopIfTrue="1" operator="beginsWith" text="Waived">
      <formula>LEFT(F36,LEN("Waived"))="Waived"</formula>
    </cfRule>
    <cfRule type="beginsWith" dxfId="2252" priority="535" stopIfTrue="1" operator="beginsWith" text="Pre-Passed">
      <formula>LEFT(F36,LEN("Pre-Passed"))="Pre-Passed"</formula>
    </cfRule>
    <cfRule type="beginsWith" dxfId="2251" priority="536" stopIfTrue="1" operator="beginsWith" text="Completed">
      <formula>LEFT(F36,LEN("Completed"))="Completed"</formula>
    </cfRule>
    <cfRule type="beginsWith" dxfId="2250" priority="537" stopIfTrue="1" operator="beginsWith" text="Partial">
      <formula>LEFT(F36,LEN("Partial"))="Partial"</formula>
    </cfRule>
    <cfRule type="beginsWith" dxfId="2249" priority="538" stopIfTrue="1" operator="beginsWith" text="Missing">
      <formula>LEFT(F36,LEN("Missing"))="Missing"</formula>
    </cfRule>
    <cfRule type="beginsWith" dxfId="2248" priority="539" stopIfTrue="1" operator="beginsWith" text="Untested">
      <formula>LEFT(F36,LEN("Untested"))="Untested"</formula>
    </cfRule>
    <cfRule type="notContainsBlanks" dxfId="2247" priority="540" stopIfTrue="1">
      <formula>LEN(TRIM(F36))&gt;0</formula>
    </cfRule>
  </conditionalFormatting>
  <conditionalFormatting sqref="E36">
    <cfRule type="beginsWith" dxfId="2246" priority="541" stopIfTrue="1" operator="beginsWith" text="Not Applicable">
      <formula>LEFT(E36,LEN("Not Applicable"))="Not Applicable"</formula>
    </cfRule>
    <cfRule type="beginsWith" dxfId="2245" priority="542" stopIfTrue="1" operator="beginsWith" text="Waived">
      <formula>LEFT(E36,LEN("Waived"))="Waived"</formula>
    </cfRule>
    <cfRule type="beginsWith" dxfId="2244" priority="543" stopIfTrue="1" operator="beginsWith" text="Pre-Passed">
      <formula>LEFT(E36,LEN("Pre-Passed"))="Pre-Passed"</formula>
    </cfRule>
    <cfRule type="beginsWith" dxfId="2243" priority="544" stopIfTrue="1" operator="beginsWith" text="Completed">
      <formula>LEFT(E36,LEN("Completed"))="Completed"</formula>
    </cfRule>
    <cfRule type="beginsWith" dxfId="2242" priority="545" stopIfTrue="1" operator="beginsWith" text="Partial">
      <formula>LEFT(E36,LEN("Partial"))="Partial"</formula>
    </cfRule>
    <cfRule type="beginsWith" dxfId="2241" priority="546" stopIfTrue="1" operator="beginsWith" text="Missing">
      <formula>LEFT(E36,LEN("Missing"))="Missing"</formula>
    </cfRule>
    <cfRule type="beginsWith" dxfId="2240" priority="547" stopIfTrue="1" operator="beginsWith" text="Untested">
      <formula>LEFT(E36,LEN("Untested"))="Untested"</formula>
    </cfRule>
    <cfRule type="notContainsBlanks" dxfId="2239" priority="548" stopIfTrue="1">
      <formula>LEN(TRIM(E36))&gt;0</formula>
    </cfRule>
  </conditionalFormatting>
  <conditionalFormatting sqref="F10">
    <cfRule type="beginsWith" dxfId="2238" priority="549" stopIfTrue="1" operator="beginsWith" text="Not Applicable">
      <formula>LEFT(F10,LEN("Not Applicable"))="Not Applicable"</formula>
    </cfRule>
    <cfRule type="beginsWith" dxfId="2237" priority="550" stopIfTrue="1" operator="beginsWith" text="Waived">
      <formula>LEFT(F10,LEN("Waived"))="Waived"</formula>
    </cfRule>
    <cfRule type="beginsWith" dxfId="2236" priority="551" stopIfTrue="1" operator="beginsWith" text="Pre-Passed">
      <formula>LEFT(F10,LEN("Pre-Passed"))="Pre-Passed"</formula>
    </cfRule>
    <cfRule type="beginsWith" dxfId="2235" priority="552" stopIfTrue="1" operator="beginsWith" text="Completed">
      <formula>LEFT(F10,LEN("Completed"))="Completed"</formula>
    </cfRule>
    <cfRule type="beginsWith" dxfId="2234" priority="553" stopIfTrue="1" operator="beginsWith" text="Partial">
      <formula>LEFT(F10,LEN("Partial"))="Partial"</formula>
    </cfRule>
    <cfRule type="beginsWith" dxfId="2233" priority="554" stopIfTrue="1" operator="beginsWith" text="Missing">
      <formula>LEFT(F10,LEN("Missing"))="Missing"</formula>
    </cfRule>
    <cfRule type="beginsWith" dxfId="2232" priority="555" stopIfTrue="1" operator="beginsWith" text="Untested">
      <formula>LEFT(F10,LEN("Untested"))="Untested"</formula>
    </cfRule>
    <cfRule type="notContainsBlanks" dxfId="2231" priority="556" stopIfTrue="1">
      <formula>LEN(TRIM(F10))&gt;0</formula>
    </cfRule>
  </conditionalFormatting>
  <conditionalFormatting sqref="E10">
    <cfRule type="beginsWith" dxfId="2230" priority="557" stopIfTrue="1" operator="beginsWith" text="Not Applicable">
      <formula>LEFT(E10,LEN("Not Applicable"))="Not Applicable"</formula>
    </cfRule>
    <cfRule type="beginsWith" dxfId="2229" priority="558" stopIfTrue="1" operator="beginsWith" text="Waived">
      <formula>LEFT(E10,LEN("Waived"))="Waived"</formula>
    </cfRule>
    <cfRule type="beginsWith" dxfId="2228" priority="559" stopIfTrue="1" operator="beginsWith" text="Pre-Passed">
      <formula>LEFT(E10,LEN("Pre-Passed"))="Pre-Passed"</formula>
    </cfRule>
    <cfRule type="beginsWith" dxfId="2227" priority="560" stopIfTrue="1" operator="beginsWith" text="Completed">
      <formula>LEFT(E10,LEN("Completed"))="Completed"</formula>
    </cfRule>
    <cfRule type="beginsWith" dxfId="2226" priority="561" stopIfTrue="1" operator="beginsWith" text="Partial">
      <formula>LEFT(E10,LEN("Partial"))="Partial"</formula>
    </cfRule>
    <cfRule type="beginsWith" dxfId="2225" priority="562" stopIfTrue="1" operator="beginsWith" text="Missing">
      <formula>LEFT(E10,LEN("Missing"))="Missing"</formula>
    </cfRule>
    <cfRule type="beginsWith" dxfId="2224" priority="563" stopIfTrue="1" operator="beginsWith" text="Untested">
      <formula>LEFT(E10,LEN("Untested"))="Untested"</formula>
    </cfRule>
    <cfRule type="notContainsBlanks" dxfId="2223" priority="564" stopIfTrue="1">
      <formula>LEN(TRIM(E10))&gt;0</formula>
    </cfRule>
  </conditionalFormatting>
  <conditionalFormatting sqref="F59">
    <cfRule type="beginsWith" dxfId="2222" priority="517" stopIfTrue="1" operator="beginsWith" text="Not Applicable">
      <formula>LEFT(F59,LEN("Not Applicable"))="Not Applicable"</formula>
    </cfRule>
    <cfRule type="beginsWith" dxfId="2221" priority="518" stopIfTrue="1" operator="beginsWith" text="Waived">
      <formula>LEFT(F59,LEN("Waived"))="Waived"</formula>
    </cfRule>
    <cfRule type="beginsWith" dxfId="2220" priority="519" stopIfTrue="1" operator="beginsWith" text="Pre-Passed">
      <formula>LEFT(F59,LEN("Pre-Passed"))="Pre-Passed"</formula>
    </cfRule>
    <cfRule type="beginsWith" dxfId="2219" priority="520" stopIfTrue="1" operator="beginsWith" text="Completed">
      <formula>LEFT(F59,LEN("Completed"))="Completed"</formula>
    </cfRule>
    <cfRule type="beginsWith" dxfId="2218" priority="521" stopIfTrue="1" operator="beginsWith" text="Partial">
      <formula>LEFT(F59,LEN("Partial"))="Partial"</formula>
    </cfRule>
    <cfRule type="beginsWith" dxfId="2217" priority="522" stopIfTrue="1" operator="beginsWith" text="Missing">
      <formula>LEFT(F59,LEN("Missing"))="Missing"</formula>
    </cfRule>
    <cfRule type="beginsWith" dxfId="2216" priority="523" stopIfTrue="1" operator="beginsWith" text="Untested">
      <formula>LEFT(F59,LEN("Untested"))="Untested"</formula>
    </cfRule>
    <cfRule type="notContainsBlanks" dxfId="2215" priority="524" stopIfTrue="1">
      <formula>LEN(TRIM(F59))&gt;0</formula>
    </cfRule>
  </conditionalFormatting>
  <conditionalFormatting sqref="F68">
    <cfRule type="beginsWith" dxfId="2214" priority="501" stopIfTrue="1" operator="beginsWith" text="Not Applicable">
      <formula>LEFT(F68,LEN("Not Applicable"))="Not Applicable"</formula>
    </cfRule>
    <cfRule type="beginsWith" dxfId="2213" priority="502" stopIfTrue="1" operator="beginsWith" text="Waived">
      <formula>LEFT(F68,LEN("Waived"))="Waived"</formula>
    </cfRule>
    <cfRule type="beginsWith" dxfId="2212" priority="503" stopIfTrue="1" operator="beginsWith" text="Pre-Passed">
      <formula>LEFT(F68,LEN("Pre-Passed"))="Pre-Passed"</formula>
    </cfRule>
    <cfRule type="beginsWith" dxfId="2211" priority="504" stopIfTrue="1" operator="beginsWith" text="Completed">
      <formula>LEFT(F68,LEN("Completed"))="Completed"</formula>
    </cfRule>
    <cfRule type="beginsWith" dxfId="2210" priority="505" stopIfTrue="1" operator="beginsWith" text="Partial">
      <formula>LEFT(F68,LEN("Partial"))="Partial"</formula>
    </cfRule>
    <cfRule type="beginsWith" dxfId="2209" priority="506" stopIfTrue="1" operator="beginsWith" text="Missing">
      <formula>LEFT(F68,LEN("Missing"))="Missing"</formula>
    </cfRule>
    <cfRule type="beginsWith" dxfId="2208" priority="507" stopIfTrue="1" operator="beginsWith" text="Untested">
      <formula>LEFT(F68,LEN("Untested"))="Untested"</formula>
    </cfRule>
    <cfRule type="notContainsBlanks" dxfId="2207" priority="508" stopIfTrue="1">
      <formula>LEN(TRIM(F68))&gt;0</formula>
    </cfRule>
  </conditionalFormatting>
  <conditionalFormatting sqref="E68">
    <cfRule type="beginsWith" dxfId="2206" priority="509" stopIfTrue="1" operator="beginsWith" text="Not Applicable">
      <formula>LEFT(E68,LEN("Not Applicable"))="Not Applicable"</formula>
    </cfRule>
    <cfRule type="beginsWith" dxfId="2205" priority="510" stopIfTrue="1" operator="beginsWith" text="Waived">
      <formula>LEFT(E68,LEN("Waived"))="Waived"</formula>
    </cfRule>
    <cfRule type="beginsWith" dxfId="2204" priority="511" stopIfTrue="1" operator="beginsWith" text="Pre-Passed">
      <formula>LEFT(E68,LEN("Pre-Passed"))="Pre-Passed"</formula>
    </cfRule>
    <cfRule type="beginsWith" dxfId="2203" priority="512" stopIfTrue="1" operator="beginsWith" text="Completed">
      <formula>LEFT(E68,LEN("Completed"))="Completed"</formula>
    </cfRule>
    <cfRule type="beginsWith" dxfId="2202" priority="513" stopIfTrue="1" operator="beginsWith" text="Partial">
      <formula>LEFT(E68,LEN("Partial"))="Partial"</formula>
    </cfRule>
    <cfRule type="beginsWith" dxfId="2201" priority="514" stopIfTrue="1" operator="beginsWith" text="Missing">
      <formula>LEFT(E68,LEN("Missing"))="Missing"</formula>
    </cfRule>
    <cfRule type="beginsWith" dxfId="2200" priority="515" stopIfTrue="1" operator="beginsWith" text="Untested">
      <formula>LEFT(E68,LEN("Untested"))="Untested"</formula>
    </cfRule>
    <cfRule type="notContainsBlanks" dxfId="2199" priority="516" stopIfTrue="1">
      <formula>LEN(TRIM(E68))&gt;0</formula>
    </cfRule>
  </conditionalFormatting>
  <conditionalFormatting sqref="F51:F55">
    <cfRule type="beginsWith" dxfId="2198" priority="493" stopIfTrue="1" operator="beginsWith" text="Not Applicable">
      <formula>LEFT(F51,LEN("Not Applicable"))="Not Applicable"</formula>
    </cfRule>
    <cfRule type="beginsWith" dxfId="2197" priority="494" stopIfTrue="1" operator="beginsWith" text="Waived">
      <formula>LEFT(F51,LEN("Waived"))="Waived"</formula>
    </cfRule>
    <cfRule type="beginsWith" dxfId="2196" priority="495" stopIfTrue="1" operator="beginsWith" text="Pre-Passed">
      <formula>LEFT(F51,LEN("Pre-Passed"))="Pre-Passed"</formula>
    </cfRule>
    <cfRule type="beginsWith" dxfId="2195" priority="496" stopIfTrue="1" operator="beginsWith" text="Completed">
      <formula>LEFT(F51,LEN("Completed"))="Completed"</formula>
    </cfRule>
    <cfRule type="beginsWith" dxfId="2194" priority="497" stopIfTrue="1" operator="beginsWith" text="Partial">
      <formula>LEFT(F51,LEN("Partial"))="Partial"</formula>
    </cfRule>
    <cfRule type="beginsWith" dxfId="2193" priority="498" stopIfTrue="1" operator="beginsWith" text="Missing">
      <formula>LEFT(F51,LEN("Missing"))="Missing"</formula>
    </cfRule>
    <cfRule type="beginsWith" dxfId="2192" priority="499" stopIfTrue="1" operator="beginsWith" text="Untested">
      <formula>LEFT(F51,LEN("Untested"))="Untested"</formula>
    </cfRule>
    <cfRule type="notContainsBlanks" dxfId="2191" priority="500" stopIfTrue="1">
      <formula>LEN(TRIM(F51))&gt;0</formula>
    </cfRule>
  </conditionalFormatting>
  <conditionalFormatting sqref="F56:F58">
    <cfRule type="beginsWith" dxfId="2190" priority="477" stopIfTrue="1" operator="beginsWith" text="Not Applicable">
      <formula>LEFT(F56,LEN("Not Applicable"))="Not Applicable"</formula>
    </cfRule>
    <cfRule type="beginsWith" dxfId="2189" priority="478" stopIfTrue="1" operator="beginsWith" text="Waived">
      <formula>LEFT(F56,LEN("Waived"))="Waived"</formula>
    </cfRule>
    <cfRule type="beginsWith" dxfId="2188" priority="479" stopIfTrue="1" operator="beginsWith" text="Pre-Passed">
      <formula>LEFT(F56,LEN("Pre-Passed"))="Pre-Passed"</formula>
    </cfRule>
    <cfRule type="beginsWith" dxfId="2187" priority="480" stopIfTrue="1" operator="beginsWith" text="Completed">
      <formula>LEFT(F56,LEN("Completed"))="Completed"</formula>
    </cfRule>
    <cfRule type="beginsWith" dxfId="2186" priority="481" stopIfTrue="1" operator="beginsWith" text="Partial">
      <formula>LEFT(F56,LEN("Partial"))="Partial"</formula>
    </cfRule>
    <cfRule type="beginsWith" dxfId="2185" priority="482" stopIfTrue="1" operator="beginsWith" text="Missing">
      <formula>LEFT(F56,LEN("Missing"))="Missing"</formula>
    </cfRule>
    <cfRule type="beginsWith" dxfId="2184" priority="483" stopIfTrue="1" operator="beginsWith" text="Untested">
      <formula>LEFT(F56,LEN("Untested"))="Untested"</formula>
    </cfRule>
    <cfRule type="notContainsBlanks" dxfId="2183" priority="484" stopIfTrue="1">
      <formula>LEN(TRIM(F56))&gt;0</formula>
    </cfRule>
  </conditionalFormatting>
  <conditionalFormatting sqref="F49:F50">
    <cfRule type="beginsWith" dxfId="2182" priority="485" stopIfTrue="1" operator="beginsWith" text="Not Applicable">
      <formula>LEFT(F49,LEN("Not Applicable"))="Not Applicable"</formula>
    </cfRule>
    <cfRule type="beginsWith" dxfId="2181" priority="486" stopIfTrue="1" operator="beginsWith" text="Waived">
      <formula>LEFT(F49,LEN("Waived"))="Waived"</formula>
    </cfRule>
    <cfRule type="beginsWith" dxfId="2180" priority="487" stopIfTrue="1" operator="beginsWith" text="Pre-Passed">
      <formula>LEFT(F49,LEN("Pre-Passed"))="Pre-Passed"</formula>
    </cfRule>
    <cfRule type="beginsWith" dxfId="2179" priority="488" stopIfTrue="1" operator="beginsWith" text="Completed">
      <formula>LEFT(F49,LEN("Completed"))="Completed"</formula>
    </cfRule>
    <cfRule type="beginsWith" dxfId="2178" priority="489" stopIfTrue="1" operator="beginsWith" text="Partial">
      <formula>LEFT(F49,LEN("Partial"))="Partial"</formula>
    </cfRule>
    <cfRule type="beginsWith" dxfId="2177" priority="490" stopIfTrue="1" operator="beginsWith" text="Missing">
      <formula>LEFT(F49,LEN("Missing"))="Missing"</formula>
    </cfRule>
    <cfRule type="beginsWith" dxfId="2176" priority="491" stopIfTrue="1" operator="beginsWith" text="Untested">
      <formula>LEFT(F49,LEN("Untested"))="Untested"</formula>
    </cfRule>
    <cfRule type="notContainsBlanks" dxfId="2175" priority="492" stopIfTrue="1">
      <formula>LEN(TRIM(F49))&gt;0</formula>
    </cfRule>
  </conditionalFormatting>
  <conditionalFormatting sqref="F48">
    <cfRule type="beginsWith" dxfId="2174" priority="461" stopIfTrue="1" operator="beginsWith" text="Not Applicable">
      <formula>LEFT(F48,LEN("Not Applicable"))="Not Applicable"</formula>
    </cfRule>
    <cfRule type="beginsWith" dxfId="2173" priority="462" stopIfTrue="1" operator="beginsWith" text="Waived">
      <formula>LEFT(F48,LEN("Waived"))="Waived"</formula>
    </cfRule>
    <cfRule type="beginsWith" dxfId="2172" priority="463" stopIfTrue="1" operator="beginsWith" text="Pre-Passed">
      <formula>LEFT(F48,LEN("Pre-Passed"))="Pre-Passed"</formula>
    </cfRule>
    <cfRule type="beginsWith" dxfId="2171" priority="464" stopIfTrue="1" operator="beginsWith" text="Completed">
      <formula>LEFT(F48,LEN("Completed"))="Completed"</formula>
    </cfRule>
    <cfRule type="beginsWith" dxfId="2170" priority="465" stopIfTrue="1" operator="beginsWith" text="Partial">
      <formula>LEFT(F48,LEN("Partial"))="Partial"</formula>
    </cfRule>
    <cfRule type="beginsWith" dxfId="2169" priority="466" stopIfTrue="1" operator="beginsWith" text="Missing">
      <formula>LEFT(F48,LEN("Missing"))="Missing"</formula>
    </cfRule>
    <cfRule type="beginsWith" dxfId="2168" priority="467" stopIfTrue="1" operator="beginsWith" text="Untested">
      <formula>LEFT(F48,LEN("Untested"))="Untested"</formula>
    </cfRule>
    <cfRule type="notContainsBlanks" dxfId="2167" priority="468" stopIfTrue="1">
      <formula>LEN(TRIM(F48))&gt;0</formula>
    </cfRule>
  </conditionalFormatting>
  <conditionalFormatting sqref="E48">
    <cfRule type="beginsWith" dxfId="2166" priority="469" stopIfTrue="1" operator="beginsWith" text="Not Applicable">
      <formula>LEFT(E48,LEN("Not Applicable"))="Not Applicable"</formula>
    </cfRule>
    <cfRule type="beginsWith" dxfId="2165" priority="470" stopIfTrue="1" operator="beginsWith" text="Waived">
      <formula>LEFT(E48,LEN("Waived"))="Waived"</formula>
    </cfRule>
    <cfRule type="beginsWith" dxfId="2164" priority="471" stopIfTrue="1" operator="beginsWith" text="Pre-Passed">
      <formula>LEFT(E48,LEN("Pre-Passed"))="Pre-Passed"</formula>
    </cfRule>
    <cfRule type="beginsWith" dxfId="2163" priority="472" stopIfTrue="1" operator="beginsWith" text="Completed">
      <formula>LEFT(E48,LEN("Completed"))="Completed"</formula>
    </cfRule>
    <cfRule type="beginsWith" dxfId="2162" priority="473" stopIfTrue="1" operator="beginsWith" text="Partial">
      <formula>LEFT(E48,LEN("Partial"))="Partial"</formula>
    </cfRule>
    <cfRule type="beginsWith" dxfId="2161" priority="474" stopIfTrue="1" operator="beginsWith" text="Missing">
      <formula>LEFT(E48,LEN("Missing"))="Missing"</formula>
    </cfRule>
    <cfRule type="beginsWith" dxfId="2160" priority="475" stopIfTrue="1" operator="beginsWith" text="Untested">
      <formula>LEFT(E48,LEN("Untested"))="Untested"</formula>
    </cfRule>
    <cfRule type="notContainsBlanks" dxfId="2159" priority="476" stopIfTrue="1">
      <formula>LEN(TRIM(E48))&gt;0</formula>
    </cfRule>
  </conditionalFormatting>
  <conditionalFormatting sqref="A49:A51 A54:A58">
    <cfRule type="beginsWith" dxfId="2158" priority="454" stopIfTrue="1" operator="beginsWith" text="Exceptional">
      <formula>LEFT(A49,LEN("Exceptional"))="Exceptional"</formula>
    </cfRule>
    <cfRule type="beginsWith" dxfId="2157" priority="455" stopIfTrue="1" operator="beginsWith" text="Professional">
      <formula>LEFT(A49,LEN("Professional"))="Professional"</formula>
    </cfRule>
    <cfRule type="beginsWith" dxfId="2156" priority="456" stopIfTrue="1" operator="beginsWith" text="Advanced">
      <formula>LEFT(A49,LEN("Advanced"))="Advanced"</formula>
    </cfRule>
    <cfRule type="beginsWith" dxfId="2155" priority="457" stopIfTrue="1" operator="beginsWith" text="Intermediate">
      <formula>LEFT(A49,LEN("Intermediate"))="Intermediate"</formula>
    </cfRule>
    <cfRule type="beginsWith" dxfId="2154" priority="458" stopIfTrue="1" operator="beginsWith" text="Basic">
      <formula>LEFT(A49,LEN("Basic"))="Basic"</formula>
    </cfRule>
    <cfRule type="beginsWith" dxfId="2153" priority="459" stopIfTrue="1" operator="beginsWith" text="Required">
      <formula>LEFT(A49,LEN("Required"))="Required"</formula>
    </cfRule>
    <cfRule type="notContainsBlanks" dxfId="2152" priority="460" stopIfTrue="1">
      <formula>LEN(TRIM(A49))&gt;0</formula>
    </cfRule>
  </conditionalFormatting>
  <conditionalFormatting sqref="A48">
    <cfRule type="beginsWith" dxfId="2151" priority="447" stopIfTrue="1" operator="beginsWith" text="Exceptional">
      <formula>LEFT(A48,LEN("Exceptional"))="Exceptional"</formula>
    </cfRule>
    <cfRule type="beginsWith" dxfId="2150" priority="448" stopIfTrue="1" operator="beginsWith" text="Professional">
      <formula>LEFT(A48,LEN("Professional"))="Professional"</formula>
    </cfRule>
    <cfRule type="beginsWith" dxfId="2149" priority="449" stopIfTrue="1" operator="beginsWith" text="Advanced">
      <formula>LEFT(A48,LEN("Advanced"))="Advanced"</formula>
    </cfRule>
    <cfRule type="beginsWith" dxfId="2148" priority="450" stopIfTrue="1" operator="beginsWith" text="Intermediate">
      <formula>LEFT(A48,LEN("Intermediate"))="Intermediate"</formula>
    </cfRule>
    <cfRule type="beginsWith" dxfId="2147" priority="451" stopIfTrue="1" operator="beginsWith" text="Basic">
      <formula>LEFT(A48,LEN("Basic"))="Basic"</formula>
    </cfRule>
    <cfRule type="beginsWith" dxfId="2146" priority="452" stopIfTrue="1" operator="beginsWith" text="Required">
      <formula>LEFT(A48,LEN("Required"))="Required"</formula>
    </cfRule>
    <cfRule type="notContainsBlanks" dxfId="2145" priority="453" stopIfTrue="1">
      <formula>LEN(TRIM(A48))&gt;0</formula>
    </cfRule>
  </conditionalFormatting>
  <conditionalFormatting sqref="A61">
    <cfRule type="beginsWith" dxfId="2144" priority="398" stopIfTrue="1" operator="beginsWith" text="Exceptional">
      <formula>LEFT(A61,LEN("Exceptional"))="Exceptional"</formula>
    </cfRule>
    <cfRule type="beginsWith" dxfId="2143" priority="399" stopIfTrue="1" operator="beginsWith" text="Professional">
      <formula>LEFT(A61,LEN("Professional"))="Professional"</formula>
    </cfRule>
    <cfRule type="beginsWith" dxfId="2142" priority="400" stopIfTrue="1" operator="beginsWith" text="Advanced">
      <formula>LEFT(A61,LEN("Advanced"))="Advanced"</formula>
    </cfRule>
    <cfRule type="beginsWith" dxfId="2141" priority="401" stopIfTrue="1" operator="beginsWith" text="Intermediate">
      <formula>LEFT(A61,LEN("Intermediate"))="Intermediate"</formula>
    </cfRule>
    <cfRule type="beginsWith" dxfId="2140" priority="402" stopIfTrue="1" operator="beginsWith" text="Basic">
      <formula>LEFT(A61,LEN("Basic"))="Basic"</formula>
    </cfRule>
    <cfRule type="beginsWith" dxfId="2139" priority="403" stopIfTrue="1" operator="beginsWith" text="Required">
      <formula>LEFT(A61,LEN("Required"))="Required"</formula>
    </cfRule>
    <cfRule type="notContainsBlanks" dxfId="2138" priority="404" stopIfTrue="1">
      <formula>LEN(TRIM(A61))&gt;0</formula>
    </cfRule>
  </conditionalFormatting>
  <conditionalFormatting sqref="F17">
    <cfRule type="beginsWith" dxfId="2137" priority="360" stopIfTrue="1" operator="beginsWith" text="Not Applicable">
      <formula>LEFT(F17,LEN("Not Applicable"))="Not Applicable"</formula>
    </cfRule>
    <cfRule type="beginsWith" dxfId="2136" priority="361" stopIfTrue="1" operator="beginsWith" text="Waived">
      <formula>LEFT(F17,LEN("Waived"))="Waived"</formula>
    </cfRule>
    <cfRule type="beginsWith" dxfId="2135" priority="362" stopIfTrue="1" operator="beginsWith" text="Pre-Passed">
      <formula>LEFT(F17,LEN("Pre-Passed"))="Pre-Passed"</formula>
    </cfRule>
    <cfRule type="beginsWith" dxfId="2134" priority="363" stopIfTrue="1" operator="beginsWith" text="Completed">
      <formula>LEFT(F17,LEN("Completed"))="Completed"</formula>
    </cfRule>
    <cfRule type="beginsWith" dxfId="2133" priority="364" stopIfTrue="1" operator="beginsWith" text="Partial">
      <formula>LEFT(F17,LEN("Partial"))="Partial"</formula>
    </cfRule>
    <cfRule type="beginsWith" dxfId="2132" priority="365" stopIfTrue="1" operator="beginsWith" text="Missing">
      <formula>LEFT(F17,LEN("Missing"))="Missing"</formula>
    </cfRule>
    <cfRule type="beginsWith" dxfId="2131" priority="366" stopIfTrue="1" operator="beginsWith" text="Untested">
      <formula>LEFT(F17,LEN("Untested"))="Untested"</formula>
    </cfRule>
    <cfRule type="notContainsBlanks" dxfId="2130" priority="367" stopIfTrue="1">
      <formula>LEN(TRIM(F17))&gt;0</formula>
    </cfRule>
  </conditionalFormatting>
  <conditionalFormatting sqref="E17">
    <cfRule type="beginsWith" dxfId="2129" priority="368" stopIfTrue="1" operator="beginsWith" text="Not Applicable">
      <formula>LEFT(E17,LEN("Not Applicable"))="Not Applicable"</formula>
    </cfRule>
    <cfRule type="beginsWith" dxfId="2128" priority="369" stopIfTrue="1" operator="beginsWith" text="Waived">
      <formula>LEFT(E17,LEN("Waived"))="Waived"</formula>
    </cfRule>
    <cfRule type="beginsWith" dxfId="2127" priority="370" stopIfTrue="1" operator="beginsWith" text="Pre-Passed">
      <formula>LEFT(E17,LEN("Pre-Passed"))="Pre-Passed"</formula>
    </cfRule>
    <cfRule type="beginsWith" dxfId="2126" priority="371" stopIfTrue="1" operator="beginsWith" text="Completed">
      <formula>LEFT(E17,LEN("Completed"))="Completed"</formula>
    </cfRule>
    <cfRule type="beginsWith" dxfId="2125" priority="372" stopIfTrue="1" operator="beginsWith" text="Partial">
      <formula>LEFT(E17,LEN("Partial"))="Partial"</formula>
    </cfRule>
    <cfRule type="beginsWith" dxfId="2124" priority="373" stopIfTrue="1" operator="beginsWith" text="Missing">
      <formula>LEFT(E17,LEN("Missing"))="Missing"</formula>
    </cfRule>
    <cfRule type="beginsWith" dxfId="2123" priority="374" stopIfTrue="1" operator="beginsWith" text="Untested">
      <formula>LEFT(E17,LEN("Untested"))="Untested"</formula>
    </cfRule>
    <cfRule type="notContainsBlanks" dxfId="2122" priority="375" stopIfTrue="1">
      <formula>LEN(TRIM(E17))&gt;0</formula>
    </cfRule>
  </conditionalFormatting>
  <conditionalFormatting sqref="A17">
    <cfRule type="beginsWith" dxfId="2121" priority="353" stopIfTrue="1" operator="beginsWith" text="Exceptional">
      <formula>LEFT(A17,LEN("Exceptional"))="Exceptional"</formula>
    </cfRule>
    <cfRule type="beginsWith" dxfId="2120" priority="354" stopIfTrue="1" operator="beginsWith" text="Professional">
      <formula>LEFT(A17,LEN("Professional"))="Professional"</formula>
    </cfRule>
    <cfRule type="beginsWith" dxfId="2119" priority="355" stopIfTrue="1" operator="beginsWith" text="Advanced">
      <formula>LEFT(A17,LEN("Advanced"))="Advanced"</formula>
    </cfRule>
    <cfRule type="beginsWith" dxfId="2118" priority="356" stopIfTrue="1" operator="beginsWith" text="Intermediate">
      <formula>LEFT(A17,LEN("Intermediate"))="Intermediate"</formula>
    </cfRule>
    <cfRule type="beginsWith" dxfId="2117" priority="357" stopIfTrue="1" operator="beginsWith" text="Basic">
      <formula>LEFT(A17,LEN("Basic"))="Basic"</formula>
    </cfRule>
    <cfRule type="beginsWith" dxfId="2116" priority="358" stopIfTrue="1" operator="beginsWith" text="Required">
      <formula>LEFT(A17,LEN("Required"))="Required"</formula>
    </cfRule>
    <cfRule type="notContainsBlanks" dxfId="2115" priority="359" stopIfTrue="1">
      <formula>LEN(TRIM(A17))&gt;0</formula>
    </cfRule>
  </conditionalFormatting>
  <conditionalFormatting sqref="A20">
    <cfRule type="beginsWith" dxfId="2114" priority="346" stopIfTrue="1" operator="beginsWith" text="Exceptional">
      <formula>LEFT(A20,LEN("Exceptional"))="Exceptional"</formula>
    </cfRule>
    <cfRule type="beginsWith" dxfId="2113" priority="347" stopIfTrue="1" operator="beginsWith" text="Professional">
      <formula>LEFT(A20,LEN("Professional"))="Professional"</formula>
    </cfRule>
    <cfRule type="beginsWith" dxfId="2112" priority="348" stopIfTrue="1" operator="beginsWith" text="Advanced">
      <formula>LEFT(A20,LEN("Advanced"))="Advanced"</formula>
    </cfRule>
    <cfRule type="beginsWith" dxfId="2111" priority="349" stopIfTrue="1" operator="beginsWith" text="Intermediate">
      <formula>LEFT(A20,LEN("Intermediate"))="Intermediate"</formula>
    </cfRule>
    <cfRule type="beginsWith" dxfId="2110" priority="350" stopIfTrue="1" operator="beginsWith" text="Basic">
      <formula>LEFT(A20,LEN("Basic"))="Basic"</formula>
    </cfRule>
    <cfRule type="beginsWith" dxfId="2109" priority="351" stopIfTrue="1" operator="beginsWith" text="Required">
      <formula>LEFT(A20,LEN("Required"))="Required"</formula>
    </cfRule>
    <cfRule type="notContainsBlanks" dxfId="2108" priority="352" stopIfTrue="1">
      <formula>LEN(TRIM(A20))&gt;0</formula>
    </cfRule>
  </conditionalFormatting>
  <conditionalFormatting sqref="A19">
    <cfRule type="beginsWith" dxfId="2107" priority="339" stopIfTrue="1" operator="beginsWith" text="Exceptional">
      <formula>LEFT(A19,LEN("Exceptional"))="Exceptional"</formula>
    </cfRule>
    <cfRule type="beginsWith" dxfId="2106" priority="340" stopIfTrue="1" operator="beginsWith" text="Professional">
      <formula>LEFT(A19,LEN("Professional"))="Professional"</formula>
    </cfRule>
    <cfRule type="beginsWith" dxfId="2105" priority="341" stopIfTrue="1" operator="beginsWith" text="Advanced">
      <formula>LEFT(A19,LEN("Advanced"))="Advanced"</formula>
    </cfRule>
    <cfRule type="beginsWith" dxfId="2104" priority="342" stopIfTrue="1" operator="beginsWith" text="Intermediate">
      <formula>LEFT(A19,LEN("Intermediate"))="Intermediate"</formula>
    </cfRule>
    <cfRule type="beginsWith" dxfId="2103" priority="343" stopIfTrue="1" operator="beginsWith" text="Basic">
      <formula>LEFT(A19,LEN("Basic"))="Basic"</formula>
    </cfRule>
    <cfRule type="beginsWith" dxfId="2102" priority="344" stopIfTrue="1" operator="beginsWith" text="Required">
      <formula>LEFT(A19,LEN("Required"))="Required"</formula>
    </cfRule>
    <cfRule type="notContainsBlanks" dxfId="2101" priority="345" stopIfTrue="1">
      <formula>LEN(TRIM(A19))&gt;0</formula>
    </cfRule>
  </conditionalFormatting>
  <conditionalFormatting sqref="A37">
    <cfRule type="beginsWith" dxfId="2100" priority="332" stopIfTrue="1" operator="beginsWith" text="Exceptional">
      <formula>LEFT(A37,LEN("Exceptional"))="Exceptional"</formula>
    </cfRule>
    <cfRule type="beginsWith" dxfId="2099" priority="333" stopIfTrue="1" operator="beginsWith" text="Professional">
      <formula>LEFT(A37,LEN("Professional"))="Professional"</formula>
    </cfRule>
    <cfRule type="beginsWith" dxfId="2098" priority="334" stopIfTrue="1" operator="beginsWith" text="Advanced">
      <formula>LEFT(A37,LEN("Advanced"))="Advanced"</formula>
    </cfRule>
    <cfRule type="beginsWith" dxfId="2097" priority="335" stopIfTrue="1" operator="beginsWith" text="Intermediate">
      <formula>LEFT(A37,LEN("Intermediate"))="Intermediate"</formula>
    </cfRule>
    <cfRule type="beginsWith" dxfId="2096" priority="336" stopIfTrue="1" operator="beginsWith" text="Basic">
      <formula>LEFT(A37,LEN("Basic"))="Basic"</formula>
    </cfRule>
    <cfRule type="beginsWith" dxfId="2095" priority="337" stopIfTrue="1" operator="beginsWith" text="Required">
      <formula>LEFT(A37,LEN("Required"))="Required"</formula>
    </cfRule>
    <cfRule type="notContainsBlanks" dxfId="2094" priority="338" stopIfTrue="1">
      <formula>LEN(TRIM(A37))&gt;0</formula>
    </cfRule>
  </conditionalFormatting>
  <conditionalFormatting sqref="A60">
    <cfRule type="beginsWith" dxfId="2093" priority="325" stopIfTrue="1" operator="beginsWith" text="Exceptional">
      <formula>LEFT(A60,LEN("Exceptional"))="Exceptional"</formula>
    </cfRule>
    <cfRule type="beginsWith" dxfId="2092" priority="326" stopIfTrue="1" operator="beginsWith" text="Professional">
      <formula>LEFT(A60,LEN("Professional"))="Professional"</formula>
    </cfRule>
    <cfRule type="beginsWith" dxfId="2091" priority="327" stopIfTrue="1" operator="beginsWith" text="Advanced">
      <formula>LEFT(A60,LEN("Advanced"))="Advanced"</formula>
    </cfRule>
    <cfRule type="beginsWith" dxfId="2090" priority="328" stopIfTrue="1" operator="beginsWith" text="Intermediate">
      <formula>LEFT(A60,LEN("Intermediate"))="Intermediate"</formula>
    </cfRule>
    <cfRule type="beginsWith" dxfId="2089" priority="329" stopIfTrue="1" operator="beginsWith" text="Basic">
      <formula>LEFT(A60,LEN("Basic"))="Basic"</formula>
    </cfRule>
    <cfRule type="beginsWith" dxfId="2088" priority="330" stopIfTrue="1" operator="beginsWith" text="Required">
      <formula>LEFT(A60,LEN("Required"))="Required"</formula>
    </cfRule>
    <cfRule type="notContainsBlanks" dxfId="2087" priority="331" stopIfTrue="1">
      <formula>LEN(TRIM(A60))&gt;0</formula>
    </cfRule>
  </conditionalFormatting>
  <conditionalFormatting sqref="A66:A67">
    <cfRule type="beginsWith" dxfId="2086" priority="318" stopIfTrue="1" operator="beginsWith" text="Exceptional">
      <formula>LEFT(A66,LEN("Exceptional"))="Exceptional"</formula>
    </cfRule>
    <cfRule type="beginsWith" dxfId="2085" priority="319" stopIfTrue="1" operator="beginsWith" text="Professional">
      <formula>LEFT(A66,LEN("Professional"))="Professional"</formula>
    </cfRule>
    <cfRule type="beginsWith" dxfId="2084" priority="320" stopIfTrue="1" operator="beginsWith" text="Advanced">
      <formula>LEFT(A66,LEN("Advanced"))="Advanced"</formula>
    </cfRule>
    <cfRule type="beginsWith" dxfId="2083" priority="321" stopIfTrue="1" operator="beginsWith" text="Intermediate">
      <formula>LEFT(A66,LEN("Intermediate"))="Intermediate"</formula>
    </cfRule>
    <cfRule type="beginsWith" dxfId="2082" priority="322" stopIfTrue="1" operator="beginsWith" text="Basic">
      <formula>LEFT(A66,LEN("Basic"))="Basic"</formula>
    </cfRule>
    <cfRule type="beginsWith" dxfId="2081" priority="323" stopIfTrue="1" operator="beginsWith" text="Required">
      <formula>LEFT(A66,LEN("Required"))="Required"</formula>
    </cfRule>
    <cfRule type="notContainsBlanks" dxfId="2080" priority="324" stopIfTrue="1">
      <formula>LEN(TRIM(A66))&gt;0</formula>
    </cfRule>
  </conditionalFormatting>
  <conditionalFormatting sqref="A70">
    <cfRule type="beginsWith" dxfId="2079" priority="311" stopIfTrue="1" operator="beginsWith" text="Exceptional">
      <formula>LEFT(A70,LEN("Exceptional"))="Exceptional"</formula>
    </cfRule>
    <cfRule type="beginsWith" dxfId="2078" priority="312" stopIfTrue="1" operator="beginsWith" text="Professional">
      <formula>LEFT(A70,LEN("Professional"))="Professional"</formula>
    </cfRule>
    <cfRule type="beginsWith" dxfId="2077" priority="313" stopIfTrue="1" operator="beginsWith" text="Advanced">
      <formula>LEFT(A70,LEN("Advanced"))="Advanced"</formula>
    </cfRule>
    <cfRule type="beginsWith" dxfId="2076" priority="314" stopIfTrue="1" operator="beginsWith" text="Intermediate">
      <formula>LEFT(A70,LEN("Intermediate"))="Intermediate"</formula>
    </cfRule>
    <cfRule type="beginsWith" dxfId="2075" priority="315" stopIfTrue="1" operator="beginsWith" text="Basic">
      <formula>LEFT(A70,LEN("Basic"))="Basic"</formula>
    </cfRule>
    <cfRule type="beginsWith" dxfId="2074" priority="316" stopIfTrue="1" operator="beginsWith" text="Required">
      <formula>LEFT(A70,LEN("Required"))="Required"</formula>
    </cfRule>
    <cfRule type="notContainsBlanks" dxfId="2073" priority="317" stopIfTrue="1">
      <formula>LEN(TRIM(A70))&gt;0</formula>
    </cfRule>
  </conditionalFormatting>
  <conditionalFormatting sqref="A69">
    <cfRule type="beginsWith" dxfId="2072" priority="304" stopIfTrue="1" operator="beginsWith" text="Exceptional">
      <formula>LEFT(A69,LEN("Exceptional"))="Exceptional"</formula>
    </cfRule>
    <cfRule type="beginsWith" dxfId="2071" priority="305" stopIfTrue="1" operator="beginsWith" text="Professional">
      <formula>LEFT(A69,LEN("Professional"))="Professional"</formula>
    </cfRule>
    <cfRule type="beginsWith" dxfId="2070" priority="306" stopIfTrue="1" operator="beginsWith" text="Advanced">
      <formula>LEFT(A69,LEN("Advanced"))="Advanced"</formula>
    </cfRule>
    <cfRule type="beginsWith" dxfId="2069" priority="307" stopIfTrue="1" operator="beginsWith" text="Intermediate">
      <formula>LEFT(A69,LEN("Intermediate"))="Intermediate"</formula>
    </cfRule>
    <cfRule type="beginsWith" dxfId="2068" priority="308" stopIfTrue="1" operator="beginsWith" text="Basic">
      <formula>LEFT(A69,LEN("Basic"))="Basic"</formula>
    </cfRule>
    <cfRule type="beginsWith" dxfId="2067" priority="309" stopIfTrue="1" operator="beginsWith" text="Required">
      <formula>LEFT(A69,LEN("Required"))="Required"</formula>
    </cfRule>
    <cfRule type="notContainsBlanks" dxfId="2066" priority="310" stopIfTrue="1">
      <formula>LEN(TRIM(A69))&gt;0</formula>
    </cfRule>
  </conditionalFormatting>
  <conditionalFormatting sqref="A76:A77">
    <cfRule type="beginsWith" dxfId="2065" priority="297" stopIfTrue="1" operator="beginsWith" text="Exceptional">
      <formula>LEFT(A76,LEN("Exceptional"))="Exceptional"</formula>
    </cfRule>
    <cfRule type="beginsWith" dxfId="2064" priority="298" stopIfTrue="1" operator="beginsWith" text="Professional">
      <formula>LEFT(A76,LEN("Professional"))="Professional"</formula>
    </cfRule>
    <cfRule type="beginsWith" dxfId="2063" priority="299" stopIfTrue="1" operator="beginsWith" text="Advanced">
      <formula>LEFT(A76,LEN("Advanced"))="Advanced"</formula>
    </cfRule>
    <cfRule type="beginsWith" dxfId="2062" priority="300" stopIfTrue="1" operator="beginsWith" text="Intermediate">
      <formula>LEFT(A76,LEN("Intermediate"))="Intermediate"</formula>
    </cfRule>
    <cfRule type="beginsWith" dxfId="2061" priority="301" stopIfTrue="1" operator="beginsWith" text="Basic">
      <formula>LEFT(A76,LEN("Basic"))="Basic"</formula>
    </cfRule>
    <cfRule type="beginsWith" dxfId="2060" priority="302" stopIfTrue="1" operator="beginsWith" text="Required">
      <formula>LEFT(A76,LEN("Required"))="Required"</formula>
    </cfRule>
    <cfRule type="notContainsBlanks" dxfId="2059" priority="303" stopIfTrue="1">
      <formula>LEN(TRIM(A76))&gt;0</formula>
    </cfRule>
  </conditionalFormatting>
  <conditionalFormatting sqref="E18">
    <cfRule type="beginsWith" dxfId="2058" priority="273" stopIfTrue="1" operator="beginsWith" text="Not Applicable">
      <formula>LEFT(E18,LEN("Not Applicable"))="Not Applicable"</formula>
    </cfRule>
    <cfRule type="beginsWith" dxfId="2057" priority="274" stopIfTrue="1" operator="beginsWith" text="Waived">
      <formula>LEFT(E18,LEN("Waived"))="Waived"</formula>
    </cfRule>
    <cfRule type="beginsWith" dxfId="2056" priority="275" stopIfTrue="1" operator="beginsWith" text="Pre-Passed">
      <formula>LEFT(E18,LEN("Pre-Passed"))="Pre-Passed"</formula>
    </cfRule>
    <cfRule type="beginsWith" dxfId="2055" priority="276" stopIfTrue="1" operator="beginsWith" text="Completed">
      <formula>LEFT(E18,LEN("Completed"))="Completed"</formula>
    </cfRule>
    <cfRule type="beginsWith" dxfId="2054" priority="277" stopIfTrue="1" operator="beginsWith" text="Partial">
      <formula>LEFT(E18,LEN("Partial"))="Partial"</formula>
    </cfRule>
    <cfRule type="beginsWith" dxfId="2053" priority="278" stopIfTrue="1" operator="beginsWith" text="Missing">
      <formula>LEFT(E18,LEN("Missing"))="Missing"</formula>
    </cfRule>
    <cfRule type="beginsWith" dxfId="2052" priority="279" stopIfTrue="1" operator="beginsWith" text="Untested">
      <formula>LEFT(E18,LEN("Untested"))="Untested"</formula>
    </cfRule>
    <cfRule type="notContainsBlanks" dxfId="2051" priority="280" stopIfTrue="1">
      <formula>LEN(TRIM(E18))&gt;0</formula>
    </cfRule>
  </conditionalFormatting>
  <conditionalFormatting sqref="E19">
    <cfRule type="beginsWith" dxfId="2050" priority="265" stopIfTrue="1" operator="beginsWith" text="Not Applicable">
      <formula>LEFT(E19,LEN("Not Applicable"))="Not Applicable"</formula>
    </cfRule>
    <cfRule type="beginsWith" dxfId="2049" priority="266" stopIfTrue="1" operator="beginsWith" text="Waived">
      <formula>LEFT(E19,LEN("Waived"))="Waived"</formula>
    </cfRule>
    <cfRule type="beginsWith" dxfId="2048" priority="267" stopIfTrue="1" operator="beginsWith" text="Pre-Passed">
      <formula>LEFT(E19,LEN("Pre-Passed"))="Pre-Passed"</formula>
    </cfRule>
    <cfRule type="beginsWith" dxfId="2047" priority="268" stopIfTrue="1" operator="beginsWith" text="Completed">
      <formula>LEFT(E19,LEN("Completed"))="Completed"</formula>
    </cfRule>
    <cfRule type="beginsWith" dxfId="2046" priority="269" stopIfTrue="1" operator="beginsWith" text="Partial">
      <formula>LEFT(E19,LEN("Partial"))="Partial"</formula>
    </cfRule>
    <cfRule type="beginsWith" dxfId="2045" priority="270" stopIfTrue="1" operator="beginsWith" text="Missing">
      <formula>LEFT(E19,LEN("Missing"))="Missing"</formula>
    </cfRule>
    <cfRule type="beginsWith" dxfId="2044" priority="271" stopIfTrue="1" operator="beginsWith" text="Untested">
      <formula>LEFT(E19,LEN("Untested"))="Untested"</formula>
    </cfRule>
    <cfRule type="notContainsBlanks" dxfId="2043" priority="272" stopIfTrue="1">
      <formula>LEN(TRIM(E19))&gt;0</formula>
    </cfRule>
  </conditionalFormatting>
  <conditionalFormatting sqref="E20">
    <cfRule type="beginsWith" dxfId="2042" priority="257" stopIfTrue="1" operator="beginsWith" text="Not Applicable">
      <formula>LEFT(E20,LEN("Not Applicable"))="Not Applicable"</formula>
    </cfRule>
    <cfRule type="beginsWith" dxfId="2041" priority="258" stopIfTrue="1" operator="beginsWith" text="Waived">
      <formula>LEFT(E20,LEN("Waived"))="Waived"</formula>
    </cfRule>
    <cfRule type="beginsWith" dxfId="2040" priority="259" stopIfTrue="1" operator="beginsWith" text="Pre-Passed">
      <formula>LEFT(E20,LEN("Pre-Passed"))="Pre-Passed"</formula>
    </cfRule>
    <cfRule type="beginsWith" dxfId="2039" priority="260" stopIfTrue="1" operator="beginsWith" text="Completed">
      <formula>LEFT(E20,LEN("Completed"))="Completed"</formula>
    </cfRule>
    <cfRule type="beginsWith" dxfId="2038" priority="261" stopIfTrue="1" operator="beginsWith" text="Partial">
      <formula>LEFT(E20,LEN("Partial"))="Partial"</formula>
    </cfRule>
    <cfRule type="beginsWith" dxfId="2037" priority="262" stopIfTrue="1" operator="beginsWith" text="Missing">
      <formula>LEFT(E20,LEN("Missing"))="Missing"</formula>
    </cfRule>
    <cfRule type="beginsWith" dxfId="2036" priority="263" stopIfTrue="1" operator="beginsWith" text="Untested">
      <formula>LEFT(E20,LEN("Untested"))="Untested"</formula>
    </cfRule>
    <cfRule type="notContainsBlanks" dxfId="2035" priority="264" stopIfTrue="1">
      <formula>LEN(TRIM(E20))&gt;0</formula>
    </cfRule>
  </conditionalFormatting>
  <conditionalFormatting sqref="E21">
    <cfRule type="beginsWith" dxfId="2034" priority="249" stopIfTrue="1" operator="beginsWith" text="Not Applicable">
      <formula>LEFT(E21,LEN("Not Applicable"))="Not Applicable"</formula>
    </cfRule>
    <cfRule type="beginsWith" dxfId="2033" priority="250" stopIfTrue="1" operator="beginsWith" text="Waived">
      <formula>LEFT(E21,LEN("Waived"))="Waived"</formula>
    </cfRule>
    <cfRule type="beginsWith" dxfId="2032" priority="251" stopIfTrue="1" operator="beginsWith" text="Pre-Passed">
      <formula>LEFT(E21,LEN("Pre-Passed"))="Pre-Passed"</formula>
    </cfRule>
    <cfRule type="beginsWith" dxfId="2031" priority="252" stopIfTrue="1" operator="beginsWith" text="Completed">
      <formula>LEFT(E21,LEN("Completed"))="Completed"</formula>
    </cfRule>
    <cfRule type="beginsWith" dxfId="2030" priority="253" stopIfTrue="1" operator="beginsWith" text="Partial">
      <formula>LEFT(E21,LEN("Partial"))="Partial"</formula>
    </cfRule>
    <cfRule type="beginsWith" dxfId="2029" priority="254" stopIfTrue="1" operator="beginsWith" text="Missing">
      <formula>LEFT(E21,LEN("Missing"))="Missing"</formula>
    </cfRule>
    <cfRule type="beginsWith" dxfId="2028" priority="255" stopIfTrue="1" operator="beginsWith" text="Untested">
      <formula>LEFT(E21,LEN("Untested"))="Untested"</formula>
    </cfRule>
    <cfRule type="notContainsBlanks" dxfId="2027" priority="256" stopIfTrue="1">
      <formula>LEN(TRIM(E21))&gt;0</formula>
    </cfRule>
  </conditionalFormatting>
  <conditionalFormatting sqref="E22">
    <cfRule type="beginsWith" dxfId="2026" priority="241" stopIfTrue="1" operator="beginsWith" text="Not Applicable">
      <formula>LEFT(E22,LEN("Not Applicable"))="Not Applicable"</formula>
    </cfRule>
    <cfRule type="beginsWith" dxfId="2025" priority="242" stopIfTrue="1" operator="beginsWith" text="Waived">
      <formula>LEFT(E22,LEN("Waived"))="Waived"</formula>
    </cfRule>
    <cfRule type="beginsWith" dxfId="2024" priority="243" stopIfTrue="1" operator="beginsWith" text="Pre-Passed">
      <formula>LEFT(E22,LEN("Pre-Passed"))="Pre-Passed"</formula>
    </cfRule>
    <cfRule type="beginsWith" dxfId="2023" priority="244" stopIfTrue="1" operator="beginsWith" text="Completed">
      <formula>LEFT(E22,LEN("Completed"))="Completed"</formula>
    </cfRule>
    <cfRule type="beginsWith" dxfId="2022" priority="245" stopIfTrue="1" operator="beginsWith" text="Partial">
      <formula>LEFT(E22,LEN("Partial"))="Partial"</formula>
    </cfRule>
    <cfRule type="beginsWith" dxfId="2021" priority="246" stopIfTrue="1" operator="beginsWith" text="Missing">
      <formula>LEFT(E22,LEN("Missing"))="Missing"</formula>
    </cfRule>
    <cfRule type="beginsWith" dxfId="2020" priority="247" stopIfTrue="1" operator="beginsWith" text="Untested">
      <formula>LEFT(E22,LEN("Untested"))="Untested"</formula>
    </cfRule>
    <cfRule type="notContainsBlanks" dxfId="2019" priority="248" stopIfTrue="1">
      <formula>LEN(TRIM(E22))&gt;0</formula>
    </cfRule>
  </conditionalFormatting>
  <conditionalFormatting sqref="E23">
    <cfRule type="beginsWith" dxfId="2018" priority="233" stopIfTrue="1" operator="beginsWith" text="Not Applicable">
      <formula>LEFT(E23,LEN("Not Applicable"))="Not Applicable"</formula>
    </cfRule>
    <cfRule type="beginsWith" dxfId="2017" priority="234" stopIfTrue="1" operator="beginsWith" text="Waived">
      <formula>LEFT(E23,LEN("Waived"))="Waived"</formula>
    </cfRule>
    <cfRule type="beginsWith" dxfId="2016" priority="235" stopIfTrue="1" operator="beginsWith" text="Pre-Passed">
      <formula>LEFT(E23,LEN("Pre-Passed"))="Pre-Passed"</formula>
    </cfRule>
    <cfRule type="beginsWith" dxfId="2015" priority="236" stopIfTrue="1" operator="beginsWith" text="Completed">
      <formula>LEFT(E23,LEN("Completed"))="Completed"</formula>
    </cfRule>
    <cfRule type="beginsWith" dxfId="2014" priority="237" stopIfTrue="1" operator="beginsWith" text="Partial">
      <formula>LEFT(E23,LEN("Partial"))="Partial"</formula>
    </cfRule>
    <cfRule type="beginsWith" dxfId="2013" priority="238" stopIfTrue="1" operator="beginsWith" text="Missing">
      <formula>LEFT(E23,LEN("Missing"))="Missing"</formula>
    </cfRule>
    <cfRule type="beginsWith" dxfId="2012" priority="239" stopIfTrue="1" operator="beginsWith" text="Untested">
      <formula>LEFT(E23,LEN("Untested"))="Untested"</formula>
    </cfRule>
    <cfRule type="notContainsBlanks" dxfId="2011" priority="240" stopIfTrue="1">
      <formula>LEN(TRIM(E23))&gt;0</formula>
    </cfRule>
  </conditionalFormatting>
  <conditionalFormatting sqref="E24">
    <cfRule type="beginsWith" dxfId="2010" priority="225" stopIfTrue="1" operator="beginsWith" text="Not Applicable">
      <formula>LEFT(E24,LEN("Not Applicable"))="Not Applicable"</formula>
    </cfRule>
    <cfRule type="beginsWith" dxfId="2009" priority="226" stopIfTrue="1" operator="beginsWith" text="Waived">
      <formula>LEFT(E24,LEN("Waived"))="Waived"</formula>
    </cfRule>
    <cfRule type="beginsWith" dxfId="2008" priority="227" stopIfTrue="1" operator="beginsWith" text="Pre-Passed">
      <formula>LEFT(E24,LEN("Pre-Passed"))="Pre-Passed"</formula>
    </cfRule>
    <cfRule type="beginsWith" dxfId="2007" priority="228" stopIfTrue="1" operator="beginsWith" text="Completed">
      <formula>LEFT(E24,LEN("Completed"))="Completed"</formula>
    </cfRule>
    <cfRule type="beginsWith" dxfId="2006" priority="229" stopIfTrue="1" operator="beginsWith" text="Partial">
      <formula>LEFT(E24,LEN("Partial"))="Partial"</formula>
    </cfRule>
    <cfRule type="beginsWith" dxfId="2005" priority="230" stopIfTrue="1" operator="beginsWith" text="Missing">
      <formula>LEFT(E24,LEN("Missing"))="Missing"</formula>
    </cfRule>
    <cfRule type="beginsWith" dxfId="2004" priority="231" stopIfTrue="1" operator="beginsWith" text="Untested">
      <formula>LEFT(E24,LEN("Untested"))="Untested"</formula>
    </cfRule>
    <cfRule type="notContainsBlanks" dxfId="2003" priority="232" stopIfTrue="1">
      <formula>LEN(TRIM(E24))&gt;0</formula>
    </cfRule>
  </conditionalFormatting>
  <conditionalFormatting sqref="E25">
    <cfRule type="beginsWith" dxfId="2002" priority="217" stopIfTrue="1" operator="beginsWith" text="Not Applicable">
      <formula>LEFT(E25,LEN("Not Applicable"))="Not Applicable"</formula>
    </cfRule>
    <cfRule type="beginsWith" dxfId="2001" priority="218" stopIfTrue="1" operator="beginsWith" text="Waived">
      <formula>LEFT(E25,LEN("Waived"))="Waived"</formula>
    </cfRule>
    <cfRule type="beginsWith" dxfId="2000" priority="219" stopIfTrue="1" operator="beginsWith" text="Pre-Passed">
      <formula>LEFT(E25,LEN("Pre-Passed"))="Pre-Passed"</formula>
    </cfRule>
    <cfRule type="beginsWith" dxfId="1999" priority="220" stopIfTrue="1" operator="beginsWith" text="Completed">
      <formula>LEFT(E25,LEN("Completed"))="Completed"</formula>
    </cfRule>
    <cfRule type="beginsWith" dxfId="1998" priority="221" stopIfTrue="1" operator="beginsWith" text="Partial">
      <formula>LEFT(E25,LEN("Partial"))="Partial"</formula>
    </cfRule>
    <cfRule type="beginsWith" dxfId="1997" priority="222" stopIfTrue="1" operator="beginsWith" text="Missing">
      <formula>LEFT(E25,LEN("Missing"))="Missing"</formula>
    </cfRule>
    <cfRule type="beginsWith" dxfId="1996" priority="223" stopIfTrue="1" operator="beginsWith" text="Untested">
      <formula>LEFT(E25,LEN("Untested"))="Untested"</formula>
    </cfRule>
    <cfRule type="notContainsBlanks" dxfId="1995" priority="224" stopIfTrue="1">
      <formula>LEN(TRIM(E25))&gt;0</formula>
    </cfRule>
  </conditionalFormatting>
  <conditionalFormatting sqref="E37">
    <cfRule type="beginsWith" dxfId="1994" priority="209" stopIfTrue="1" operator="beginsWith" text="Not Applicable">
      <formula>LEFT(E37,LEN("Not Applicable"))="Not Applicable"</formula>
    </cfRule>
    <cfRule type="beginsWith" dxfId="1993" priority="210" stopIfTrue="1" operator="beginsWith" text="Waived">
      <formula>LEFT(E37,LEN("Waived"))="Waived"</formula>
    </cfRule>
    <cfRule type="beginsWith" dxfId="1992" priority="211" stopIfTrue="1" operator="beginsWith" text="Pre-Passed">
      <formula>LEFT(E37,LEN("Pre-Passed"))="Pre-Passed"</formula>
    </cfRule>
    <cfRule type="beginsWith" dxfId="1991" priority="212" stopIfTrue="1" operator="beginsWith" text="Completed">
      <formula>LEFT(E37,LEN("Completed"))="Completed"</formula>
    </cfRule>
    <cfRule type="beginsWith" dxfId="1990" priority="213" stopIfTrue="1" operator="beginsWith" text="Partial">
      <formula>LEFT(E37,LEN("Partial"))="Partial"</formula>
    </cfRule>
    <cfRule type="beginsWith" dxfId="1989" priority="214" stopIfTrue="1" operator="beginsWith" text="Missing">
      <formula>LEFT(E37,LEN("Missing"))="Missing"</formula>
    </cfRule>
    <cfRule type="beginsWith" dxfId="1988" priority="215" stopIfTrue="1" operator="beginsWith" text="Untested">
      <formula>LEFT(E37,LEN("Untested"))="Untested"</formula>
    </cfRule>
    <cfRule type="notContainsBlanks" dxfId="1987" priority="216" stopIfTrue="1">
      <formula>LEN(TRIM(E37))&gt;0</formula>
    </cfRule>
  </conditionalFormatting>
  <conditionalFormatting sqref="E38">
    <cfRule type="beginsWith" dxfId="1986" priority="201" stopIfTrue="1" operator="beginsWith" text="Not Applicable">
      <formula>LEFT(E38,LEN("Not Applicable"))="Not Applicable"</formula>
    </cfRule>
    <cfRule type="beginsWith" dxfId="1985" priority="202" stopIfTrue="1" operator="beginsWith" text="Waived">
      <formula>LEFT(E38,LEN("Waived"))="Waived"</formula>
    </cfRule>
    <cfRule type="beginsWith" dxfId="1984" priority="203" stopIfTrue="1" operator="beginsWith" text="Pre-Passed">
      <formula>LEFT(E38,LEN("Pre-Passed"))="Pre-Passed"</formula>
    </cfRule>
    <cfRule type="beginsWith" dxfId="1983" priority="204" stopIfTrue="1" operator="beginsWith" text="Completed">
      <formula>LEFT(E38,LEN("Completed"))="Completed"</formula>
    </cfRule>
    <cfRule type="beginsWith" dxfId="1982" priority="205" stopIfTrue="1" operator="beginsWith" text="Partial">
      <formula>LEFT(E38,LEN("Partial"))="Partial"</formula>
    </cfRule>
    <cfRule type="beginsWith" dxfId="1981" priority="206" stopIfTrue="1" operator="beginsWith" text="Missing">
      <formula>LEFT(E38,LEN("Missing"))="Missing"</formula>
    </cfRule>
    <cfRule type="beginsWith" dxfId="1980" priority="207" stopIfTrue="1" operator="beginsWith" text="Untested">
      <formula>LEFT(E38,LEN("Untested"))="Untested"</formula>
    </cfRule>
    <cfRule type="notContainsBlanks" dxfId="1979" priority="208" stopIfTrue="1">
      <formula>LEN(TRIM(E38))&gt;0</formula>
    </cfRule>
  </conditionalFormatting>
  <conditionalFormatting sqref="E39">
    <cfRule type="beginsWith" dxfId="1978" priority="193" stopIfTrue="1" operator="beginsWith" text="Not Applicable">
      <formula>LEFT(E39,LEN("Not Applicable"))="Not Applicable"</formula>
    </cfRule>
    <cfRule type="beginsWith" dxfId="1977" priority="194" stopIfTrue="1" operator="beginsWith" text="Waived">
      <formula>LEFT(E39,LEN("Waived"))="Waived"</formula>
    </cfRule>
    <cfRule type="beginsWith" dxfId="1976" priority="195" stopIfTrue="1" operator="beginsWith" text="Pre-Passed">
      <formula>LEFT(E39,LEN("Pre-Passed"))="Pre-Passed"</formula>
    </cfRule>
    <cfRule type="beginsWith" dxfId="1975" priority="196" stopIfTrue="1" operator="beginsWith" text="Completed">
      <formula>LEFT(E39,LEN("Completed"))="Completed"</formula>
    </cfRule>
    <cfRule type="beginsWith" dxfId="1974" priority="197" stopIfTrue="1" operator="beginsWith" text="Partial">
      <formula>LEFT(E39,LEN("Partial"))="Partial"</formula>
    </cfRule>
    <cfRule type="beginsWith" dxfId="1973" priority="198" stopIfTrue="1" operator="beginsWith" text="Missing">
      <formula>LEFT(E39,LEN("Missing"))="Missing"</formula>
    </cfRule>
    <cfRule type="beginsWith" dxfId="1972" priority="199" stopIfTrue="1" operator="beginsWith" text="Untested">
      <formula>LEFT(E39,LEN("Untested"))="Untested"</formula>
    </cfRule>
    <cfRule type="notContainsBlanks" dxfId="1971" priority="200" stopIfTrue="1">
      <formula>LEN(TRIM(E39))&gt;0</formula>
    </cfRule>
  </conditionalFormatting>
  <conditionalFormatting sqref="E40">
    <cfRule type="beginsWith" dxfId="1970" priority="185" stopIfTrue="1" operator="beginsWith" text="Not Applicable">
      <formula>LEFT(E40,LEN("Not Applicable"))="Not Applicable"</formula>
    </cfRule>
    <cfRule type="beginsWith" dxfId="1969" priority="186" stopIfTrue="1" operator="beginsWith" text="Waived">
      <formula>LEFT(E40,LEN("Waived"))="Waived"</formula>
    </cfRule>
    <cfRule type="beginsWith" dxfId="1968" priority="187" stopIfTrue="1" operator="beginsWith" text="Pre-Passed">
      <formula>LEFT(E40,LEN("Pre-Passed"))="Pre-Passed"</formula>
    </cfRule>
    <cfRule type="beginsWith" dxfId="1967" priority="188" stopIfTrue="1" operator="beginsWith" text="Completed">
      <formula>LEFT(E40,LEN("Completed"))="Completed"</formula>
    </cfRule>
    <cfRule type="beginsWith" dxfId="1966" priority="189" stopIfTrue="1" operator="beginsWith" text="Partial">
      <formula>LEFT(E40,LEN("Partial"))="Partial"</formula>
    </cfRule>
    <cfRule type="beginsWith" dxfId="1965" priority="190" stopIfTrue="1" operator="beginsWith" text="Missing">
      <formula>LEFT(E40,LEN("Missing"))="Missing"</formula>
    </cfRule>
    <cfRule type="beginsWith" dxfId="1964" priority="191" stopIfTrue="1" operator="beginsWith" text="Untested">
      <formula>LEFT(E40,LEN("Untested"))="Untested"</formula>
    </cfRule>
    <cfRule type="notContainsBlanks" dxfId="1963" priority="192" stopIfTrue="1">
      <formula>LEN(TRIM(E40))&gt;0</formula>
    </cfRule>
  </conditionalFormatting>
  <conditionalFormatting sqref="E41">
    <cfRule type="beginsWith" dxfId="1962" priority="177" stopIfTrue="1" operator="beginsWith" text="Not Applicable">
      <formula>LEFT(E41,LEN("Not Applicable"))="Not Applicable"</formula>
    </cfRule>
    <cfRule type="beginsWith" dxfId="1961" priority="178" stopIfTrue="1" operator="beginsWith" text="Waived">
      <formula>LEFT(E41,LEN("Waived"))="Waived"</formula>
    </cfRule>
    <cfRule type="beginsWith" dxfId="1960" priority="179" stopIfTrue="1" operator="beginsWith" text="Pre-Passed">
      <formula>LEFT(E41,LEN("Pre-Passed"))="Pre-Passed"</formula>
    </cfRule>
    <cfRule type="beginsWith" dxfId="1959" priority="180" stopIfTrue="1" operator="beginsWith" text="Completed">
      <formula>LEFT(E41,LEN("Completed"))="Completed"</formula>
    </cfRule>
    <cfRule type="beginsWith" dxfId="1958" priority="181" stopIfTrue="1" operator="beginsWith" text="Partial">
      <formula>LEFT(E41,LEN("Partial"))="Partial"</formula>
    </cfRule>
    <cfRule type="beginsWith" dxfId="1957" priority="182" stopIfTrue="1" operator="beginsWith" text="Missing">
      <formula>LEFT(E41,LEN("Missing"))="Missing"</formula>
    </cfRule>
    <cfRule type="beginsWith" dxfId="1956" priority="183" stopIfTrue="1" operator="beginsWith" text="Untested">
      <formula>LEFT(E41,LEN("Untested"))="Untested"</formula>
    </cfRule>
    <cfRule type="notContainsBlanks" dxfId="1955" priority="184" stopIfTrue="1">
      <formula>LEN(TRIM(E41))&gt;0</formula>
    </cfRule>
  </conditionalFormatting>
  <conditionalFormatting sqref="E42">
    <cfRule type="beginsWith" dxfId="1954" priority="169" stopIfTrue="1" operator="beginsWith" text="Not Applicable">
      <formula>LEFT(E42,LEN("Not Applicable"))="Not Applicable"</formula>
    </cfRule>
    <cfRule type="beginsWith" dxfId="1953" priority="170" stopIfTrue="1" operator="beginsWith" text="Waived">
      <formula>LEFT(E42,LEN("Waived"))="Waived"</formula>
    </cfRule>
    <cfRule type="beginsWith" dxfId="1952" priority="171" stopIfTrue="1" operator="beginsWith" text="Pre-Passed">
      <formula>LEFT(E42,LEN("Pre-Passed"))="Pre-Passed"</formula>
    </cfRule>
    <cfRule type="beginsWith" dxfId="1951" priority="172" stopIfTrue="1" operator="beginsWith" text="Completed">
      <formula>LEFT(E42,LEN("Completed"))="Completed"</formula>
    </cfRule>
    <cfRule type="beginsWith" dxfId="1950" priority="173" stopIfTrue="1" operator="beginsWith" text="Partial">
      <formula>LEFT(E42,LEN("Partial"))="Partial"</formula>
    </cfRule>
    <cfRule type="beginsWith" dxfId="1949" priority="174" stopIfTrue="1" operator="beginsWith" text="Missing">
      <formula>LEFT(E42,LEN("Missing"))="Missing"</formula>
    </cfRule>
    <cfRule type="beginsWith" dxfId="1948" priority="175" stopIfTrue="1" operator="beginsWith" text="Untested">
      <formula>LEFT(E42,LEN("Untested"))="Untested"</formula>
    </cfRule>
    <cfRule type="notContainsBlanks" dxfId="1947" priority="176" stopIfTrue="1">
      <formula>LEN(TRIM(E42))&gt;0</formula>
    </cfRule>
  </conditionalFormatting>
  <conditionalFormatting sqref="E43">
    <cfRule type="beginsWith" dxfId="1946" priority="161" stopIfTrue="1" operator="beginsWith" text="Not Applicable">
      <formula>LEFT(E43,LEN("Not Applicable"))="Not Applicable"</formula>
    </cfRule>
    <cfRule type="beginsWith" dxfId="1945" priority="162" stopIfTrue="1" operator="beginsWith" text="Waived">
      <formula>LEFT(E43,LEN("Waived"))="Waived"</formula>
    </cfRule>
    <cfRule type="beginsWith" dxfId="1944" priority="163" stopIfTrue="1" operator="beginsWith" text="Pre-Passed">
      <formula>LEFT(E43,LEN("Pre-Passed"))="Pre-Passed"</formula>
    </cfRule>
    <cfRule type="beginsWith" dxfId="1943" priority="164" stopIfTrue="1" operator="beginsWith" text="Completed">
      <formula>LEFT(E43,LEN("Completed"))="Completed"</formula>
    </cfRule>
    <cfRule type="beginsWith" dxfId="1942" priority="165" stopIfTrue="1" operator="beginsWith" text="Partial">
      <formula>LEFT(E43,LEN("Partial"))="Partial"</formula>
    </cfRule>
    <cfRule type="beginsWith" dxfId="1941" priority="166" stopIfTrue="1" operator="beginsWith" text="Missing">
      <formula>LEFT(E43,LEN("Missing"))="Missing"</formula>
    </cfRule>
    <cfRule type="beginsWith" dxfId="1940" priority="167" stopIfTrue="1" operator="beginsWith" text="Untested">
      <formula>LEFT(E43,LEN("Untested"))="Untested"</formula>
    </cfRule>
    <cfRule type="notContainsBlanks" dxfId="1939" priority="168" stopIfTrue="1">
      <formula>LEN(TRIM(E43))&gt;0</formula>
    </cfRule>
  </conditionalFormatting>
  <conditionalFormatting sqref="E44">
    <cfRule type="beginsWith" dxfId="1938" priority="153" stopIfTrue="1" operator="beginsWith" text="Not Applicable">
      <formula>LEFT(E44,LEN("Not Applicable"))="Not Applicable"</formula>
    </cfRule>
    <cfRule type="beginsWith" dxfId="1937" priority="154" stopIfTrue="1" operator="beginsWith" text="Waived">
      <formula>LEFT(E44,LEN("Waived"))="Waived"</formula>
    </cfRule>
    <cfRule type="beginsWith" dxfId="1936" priority="155" stopIfTrue="1" operator="beginsWith" text="Pre-Passed">
      <formula>LEFT(E44,LEN("Pre-Passed"))="Pre-Passed"</formula>
    </cfRule>
    <cfRule type="beginsWith" dxfId="1935" priority="156" stopIfTrue="1" operator="beginsWith" text="Completed">
      <formula>LEFT(E44,LEN("Completed"))="Completed"</formula>
    </cfRule>
    <cfRule type="beginsWith" dxfId="1934" priority="157" stopIfTrue="1" operator="beginsWith" text="Partial">
      <formula>LEFT(E44,LEN("Partial"))="Partial"</formula>
    </cfRule>
    <cfRule type="beginsWith" dxfId="1933" priority="158" stopIfTrue="1" operator="beginsWith" text="Missing">
      <formula>LEFT(E44,LEN("Missing"))="Missing"</formula>
    </cfRule>
    <cfRule type="beginsWith" dxfId="1932" priority="159" stopIfTrue="1" operator="beginsWith" text="Untested">
      <formula>LEFT(E44,LEN("Untested"))="Untested"</formula>
    </cfRule>
    <cfRule type="notContainsBlanks" dxfId="1931" priority="160" stopIfTrue="1">
      <formula>LEN(TRIM(E44))&gt;0</formula>
    </cfRule>
  </conditionalFormatting>
  <conditionalFormatting sqref="E45">
    <cfRule type="beginsWith" dxfId="1930" priority="145" stopIfTrue="1" operator="beginsWith" text="Not Applicable">
      <formula>LEFT(E45,LEN("Not Applicable"))="Not Applicable"</formula>
    </cfRule>
    <cfRule type="beginsWith" dxfId="1929" priority="146" stopIfTrue="1" operator="beginsWith" text="Waived">
      <formula>LEFT(E45,LEN("Waived"))="Waived"</formula>
    </cfRule>
    <cfRule type="beginsWith" dxfId="1928" priority="147" stopIfTrue="1" operator="beginsWith" text="Pre-Passed">
      <formula>LEFT(E45,LEN("Pre-Passed"))="Pre-Passed"</formula>
    </cfRule>
    <cfRule type="beginsWith" dxfId="1927" priority="148" stopIfTrue="1" operator="beginsWith" text="Completed">
      <formula>LEFT(E45,LEN("Completed"))="Completed"</formula>
    </cfRule>
    <cfRule type="beginsWith" dxfId="1926" priority="149" stopIfTrue="1" operator="beginsWith" text="Partial">
      <formula>LEFT(E45,LEN("Partial"))="Partial"</formula>
    </cfRule>
    <cfRule type="beginsWith" dxfId="1925" priority="150" stopIfTrue="1" operator="beginsWith" text="Missing">
      <formula>LEFT(E45,LEN("Missing"))="Missing"</formula>
    </cfRule>
    <cfRule type="beginsWith" dxfId="1924" priority="151" stopIfTrue="1" operator="beginsWith" text="Untested">
      <formula>LEFT(E45,LEN("Untested"))="Untested"</formula>
    </cfRule>
    <cfRule type="notContainsBlanks" dxfId="1923" priority="152" stopIfTrue="1">
      <formula>LEN(TRIM(E45))&gt;0</formula>
    </cfRule>
  </conditionalFormatting>
  <conditionalFormatting sqref="E46">
    <cfRule type="beginsWith" dxfId="1922" priority="129" stopIfTrue="1" operator="beginsWith" text="Not Applicable">
      <formula>LEFT(E46,LEN("Not Applicable"))="Not Applicable"</formula>
    </cfRule>
    <cfRule type="beginsWith" dxfId="1921" priority="130" stopIfTrue="1" operator="beginsWith" text="Waived">
      <formula>LEFT(E46,LEN("Waived"))="Waived"</formula>
    </cfRule>
    <cfRule type="beginsWith" dxfId="1920" priority="131" stopIfTrue="1" operator="beginsWith" text="Pre-Passed">
      <formula>LEFT(E46,LEN("Pre-Passed"))="Pre-Passed"</formula>
    </cfRule>
    <cfRule type="beginsWith" dxfId="1919" priority="132" stopIfTrue="1" operator="beginsWith" text="Completed">
      <formula>LEFT(E46,LEN("Completed"))="Completed"</formula>
    </cfRule>
    <cfRule type="beginsWith" dxfId="1918" priority="133" stopIfTrue="1" operator="beginsWith" text="Partial">
      <formula>LEFT(E46,LEN("Partial"))="Partial"</formula>
    </cfRule>
    <cfRule type="beginsWith" dxfId="1917" priority="134" stopIfTrue="1" operator="beginsWith" text="Missing">
      <formula>LEFT(E46,LEN("Missing"))="Missing"</formula>
    </cfRule>
    <cfRule type="beginsWith" dxfId="1916" priority="135" stopIfTrue="1" operator="beginsWith" text="Untested">
      <formula>LEFT(E46,LEN("Untested"))="Untested"</formula>
    </cfRule>
    <cfRule type="notContainsBlanks" dxfId="1915" priority="136" stopIfTrue="1">
      <formula>LEN(TRIM(E46))&gt;0</formula>
    </cfRule>
  </conditionalFormatting>
  <conditionalFormatting sqref="E47">
    <cfRule type="beginsWith" dxfId="1914" priority="121" stopIfTrue="1" operator="beginsWith" text="Not Applicable">
      <formula>LEFT(E47,LEN("Not Applicable"))="Not Applicable"</formula>
    </cfRule>
    <cfRule type="beginsWith" dxfId="1913" priority="122" stopIfTrue="1" operator="beginsWith" text="Waived">
      <formula>LEFT(E47,LEN("Waived"))="Waived"</formula>
    </cfRule>
    <cfRule type="beginsWith" dxfId="1912" priority="123" stopIfTrue="1" operator="beginsWith" text="Pre-Passed">
      <formula>LEFT(E47,LEN("Pre-Passed"))="Pre-Passed"</formula>
    </cfRule>
    <cfRule type="beginsWith" dxfId="1911" priority="124" stopIfTrue="1" operator="beginsWith" text="Completed">
      <formula>LEFT(E47,LEN("Completed"))="Completed"</formula>
    </cfRule>
    <cfRule type="beginsWith" dxfId="1910" priority="125" stopIfTrue="1" operator="beginsWith" text="Partial">
      <formula>LEFT(E47,LEN("Partial"))="Partial"</formula>
    </cfRule>
    <cfRule type="beginsWith" dxfId="1909" priority="126" stopIfTrue="1" operator="beginsWith" text="Missing">
      <formula>LEFT(E47,LEN("Missing"))="Missing"</formula>
    </cfRule>
    <cfRule type="beginsWith" dxfId="1908" priority="127" stopIfTrue="1" operator="beginsWith" text="Untested">
      <formula>LEFT(E47,LEN("Untested"))="Untested"</formula>
    </cfRule>
    <cfRule type="notContainsBlanks" dxfId="1907" priority="128" stopIfTrue="1">
      <formula>LEN(TRIM(E47))&gt;0</formula>
    </cfRule>
  </conditionalFormatting>
  <conditionalFormatting sqref="E49">
    <cfRule type="beginsWith" dxfId="1906" priority="113" stopIfTrue="1" operator="beginsWith" text="Not Applicable">
      <formula>LEFT(E49,LEN("Not Applicable"))="Not Applicable"</formula>
    </cfRule>
    <cfRule type="beginsWith" dxfId="1905" priority="114" stopIfTrue="1" operator="beginsWith" text="Waived">
      <formula>LEFT(E49,LEN("Waived"))="Waived"</formula>
    </cfRule>
    <cfRule type="beginsWith" dxfId="1904" priority="115" stopIfTrue="1" operator="beginsWith" text="Pre-Passed">
      <formula>LEFT(E49,LEN("Pre-Passed"))="Pre-Passed"</formula>
    </cfRule>
    <cfRule type="beginsWith" dxfId="1903" priority="116" stopIfTrue="1" operator="beginsWith" text="Completed">
      <formula>LEFT(E49,LEN("Completed"))="Completed"</formula>
    </cfRule>
    <cfRule type="beginsWith" dxfId="1902" priority="117" stopIfTrue="1" operator="beginsWith" text="Partial">
      <formula>LEFT(E49,LEN("Partial"))="Partial"</formula>
    </cfRule>
    <cfRule type="beginsWith" dxfId="1901" priority="118" stopIfTrue="1" operator="beginsWith" text="Missing">
      <formula>LEFT(E49,LEN("Missing"))="Missing"</formula>
    </cfRule>
    <cfRule type="beginsWith" dxfId="1900" priority="119" stopIfTrue="1" operator="beginsWith" text="Untested">
      <formula>LEFT(E49,LEN("Untested"))="Untested"</formula>
    </cfRule>
    <cfRule type="notContainsBlanks" dxfId="1899" priority="120" stopIfTrue="1">
      <formula>LEN(TRIM(E49))&gt;0</formula>
    </cfRule>
  </conditionalFormatting>
  <conditionalFormatting sqref="E50">
    <cfRule type="beginsWith" dxfId="1898" priority="105" stopIfTrue="1" operator="beginsWith" text="Not Applicable">
      <formula>LEFT(E50,LEN("Not Applicable"))="Not Applicable"</formula>
    </cfRule>
    <cfRule type="beginsWith" dxfId="1897" priority="106" stopIfTrue="1" operator="beginsWith" text="Waived">
      <formula>LEFT(E50,LEN("Waived"))="Waived"</formula>
    </cfRule>
    <cfRule type="beginsWith" dxfId="1896" priority="107" stopIfTrue="1" operator="beginsWith" text="Pre-Passed">
      <formula>LEFT(E50,LEN("Pre-Passed"))="Pre-Passed"</formula>
    </cfRule>
    <cfRule type="beginsWith" dxfId="1895" priority="108" stopIfTrue="1" operator="beginsWith" text="Completed">
      <formula>LEFT(E50,LEN("Completed"))="Completed"</formula>
    </cfRule>
    <cfRule type="beginsWith" dxfId="1894" priority="109" stopIfTrue="1" operator="beginsWith" text="Partial">
      <formula>LEFT(E50,LEN("Partial"))="Partial"</formula>
    </cfRule>
    <cfRule type="beginsWith" dxfId="1893" priority="110" stopIfTrue="1" operator="beginsWith" text="Missing">
      <formula>LEFT(E50,LEN("Missing"))="Missing"</formula>
    </cfRule>
    <cfRule type="beginsWith" dxfId="1892" priority="111" stopIfTrue="1" operator="beginsWith" text="Untested">
      <formula>LEFT(E50,LEN("Untested"))="Untested"</formula>
    </cfRule>
    <cfRule type="notContainsBlanks" dxfId="1891" priority="112" stopIfTrue="1">
      <formula>LEN(TRIM(E50))&gt;0</formula>
    </cfRule>
  </conditionalFormatting>
  <conditionalFormatting sqref="E51">
    <cfRule type="beginsWith" dxfId="1890" priority="97" stopIfTrue="1" operator="beginsWith" text="Not Applicable">
      <formula>LEFT(E51,LEN("Not Applicable"))="Not Applicable"</formula>
    </cfRule>
    <cfRule type="beginsWith" dxfId="1889" priority="98" stopIfTrue="1" operator="beginsWith" text="Waived">
      <formula>LEFT(E51,LEN("Waived"))="Waived"</formula>
    </cfRule>
    <cfRule type="beginsWith" dxfId="1888" priority="99" stopIfTrue="1" operator="beginsWith" text="Pre-Passed">
      <formula>LEFT(E51,LEN("Pre-Passed"))="Pre-Passed"</formula>
    </cfRule>
    <cfRule type="beginsWith" dxfId="1887" priority="100" stopIfTrue="1" operator="beginsWith" text="Completed">
      <formula>LEFT(E51,LEN("Completed"))="Completed"</formula>
    </cfRule>
    <cfRule type="beginsWith" dxfId="1886" priority="101" stopIfTrue="1" operator="beginsWith" text="Partial">
      <formula>LEFT(E51,LEN("Partial"))="Partial"</formula>
    </cfRule>
    <cfRule type="beginsWith" dxfId="1885" priority="102" stopIfTrue="1" operator="beginsWith" text="Missing">
      <formula>LEFT(E51,LEN("Missing"))="Missing"</formula>
    </cfRule>
    <cfRule type="beginsWith" dxfId="1884" priority="103" stopIfTrue="1" operator="beginsWith" text="Untested">
      <formula>LEFT(E51,LEN("Untested"))="Untested"</formula>
    </cfRule>
    <cfRule type="notContainsBlanks" dxfId="1883" priority="104" stopIfTrue="1">
      <formula>LEN(TRIM(E51))&gt;0</formula>
    </cfRule>
  </conditionalFormatting>
  <conditionalFormatting sqref="E69">
    <cfRule type="beginsWith" dxfId="1882" priority="89" stopIfTrue="1" operator="beginsWith" text="Not Applicable">
      <formula>LEFT(E69,LEN("Not Applicable"))="Not Applicable"</formula>
    </cfRule>
    <cfRule type="beginsWith" dxfId="1881" priority="90" stopIfTrue="1" operator="beginsWith" text="Waived">
      <formula>LEFT(E69,LEN("Waived"))="Waived"</formula>
    </cfRule>
    <cfRule type="beginsWith" dxfId="1880" priority="91" stopIfTrue="1" operator="beginsWith" text="Pre-Passed">
      <formula>LEFT(E69,LEN("Pre-Passed"))="Pre-Passed"</formula>
    </cfRule>
    <cfRule type="beginsWith" dxfId="1879" priority="92" stopIfTrue="1" operator="beginsWith" text="Completed">
      <formula>LEFT(E69,LEN("Completed"))="Completed"</formula>
    </cfRule>
    <cfRule type="beginsWith" dxfId="1878" priority="93" stopIfTrue="1" operator="beginsWith" text="Partial">
      <formula>LEFT(E69,LEN("Partial"))="Partial"</formula>
    </cfRule>
    <cfRule type="beginsWith" dxfId="1877" priority="94" stopIfTrue="1" operator="beginsWith" text="Missing">
      <formula>LEFT(E69,LEN("Missing"))="Missing"</formula>
    </cfRule>
    <cfRule type="beginsWith" dxfId="1876" priority="95" stopIfTrue="1" operator="beginsWith" text="Untested">
      <formula>LEFT(E69,LEN("Untested"))="Untested"</formula>
    </cfRule>
    <cfRule type="notContainsBlanks" dxfId="1875" priority="96" stopIfTrue="1">
      <formula>LEN(TRIM(E69))&gt;0</formula>
    </cfRule>
  </conditionalFormatting>
  <conditionalFormatting sqref="E70">
    <cfRule type="beginsWith" dxfId="1874" priority="81" stopIfTrue="1" operator="beginsWith" text="Not Applicable">
      <formula>LEFT(E70,LEN("Not Applicable"))="Not Applicable"</formula>
    </cfRule>
    <cfRule type="beginsWith" dxfId="1873" priority="82" stopIfTrue="1" operator="beginsWith" text="Waived">
      <formula>LEFT(E70,LEN("Waived"))="Waived"</formula>
    </cfRule>
    <cfRule type="beginsWith" dxfId="1872" priority="83" stopIfTrue="1" operator="beginsWith" text="Pre-Passed">
      <formula>LEFT(E70,LEN("Pre-Passed"))="Pre-Passed"</formula>
    </cfRule>
    <cfRule type="beginsWith" dxfId="1871" priority="84" stopIfTrue="1" operator="beginsWith" text="Completed">
      <formula>LEFT(E70,LEN("Completed"))="Completed"</formula>
    </cfRule>
    <cfRule type="beginsWith" dxfId="1870" priority="85" stopIfTrue="1" operator="beginsWith" text="Partial">
      <formula>LEFT(E70,LEN("Partial"))="Partial"</formula>
    </cfRule>
    <cfRule type="beginsWith" dxfId="1869" priority="86" stopIfTrue="1" operator="beginsWith" text="Missing">
      <formula>LEFT(E70,LEN("Missing"))="Missing"</formula>
    </cfRule>
    <cfRule type="beginsWith" dxfId="1868" priority="87" stopIfTrue="1" operator="beginsWith" text="Untested">
      <formula>LEFT(E70,LEN("Untested"))="Untested"</formula>
    </cfRule>
    <cfRule type="notContainsBlanks" dxfId="1867" priority="88" stopIfTrue="1">
      <formula>LEN(TRIM(E70))&gt;0</formula>
    </cfRule>
  </conditionalFormatting>
  <conditionalFormatting sqref="E71">
    <cfRule type="beginsWith" dxfId="1866" priority="73" stopIfTrue="1" operator="beginsWith" text="Not Applicable">
      <formula>LEFT(E71,LEN("Not Applicable"))="Not Applicable"</formula>
    </cfRule>
    <cfRule type="beginsWith" dxfId="1865" priority="74" stopIfTrue="1" operator="beginsWith" text="Waived">
      <formula>LEFT(E71,LEN("Waived"))="Waived"</formula>
    </cfRule>
    <cfRule type="beginsWith" dxfId="1864" priority="75" stopIfTrue="1" operator="beginsWith" text="Pre-Passed">
      <formula>LEFT(E71,LEN("Pre-Passed"))="Pre-Passed"</formula>
    </cfRule>
    <cfRule type="beginsWith" dxfId="1863" priority="76" stopIfTrue="1" operator="beginsWith" text="Completed">
      <formula>LEFT(E71,LEN("Completed"))="Completed"</formula>
    </cfRule>
    <cfRule type="beginsWith" dxfId="1862" priority="77" stopIfTrue="1" operator="beginsWith" text="Partial">
      <formula>LEFT(E71,LEN("Partial"))="Partial"</formula>
    </cfRule>
    <cfRule type="beginsWith" dxfId="1861" priority="78" stopIfTrue="1" operator="beginsWith" text="Missing">
      <formula>LEFT(E71,LEN("Missing"))="Missing"</formula>
    </cfRule>
    <cfRule type="beginsWith" dxfId="1860" priority="79" stopIfTrue="1" operator="beginsWith" text="Untested">
      <formula>LEFT(E71,LEN("Untested"))="Untested"</formula>
    </cfRule>
    <cfRule type="notContainsBlanks" dxfId="1859" priority="80" stopIfTrue="1">
      <formula>LEN(TRIM(E71))&gt;0</formula>
    </cfRule>
  </conditionalFormatting>
  <conditionalFormatting sqref="E72">
    <cfRule type="beginsWith" dxfId="1858" priority="65" stopIfTrue="1" operator="beginsWith" text="Not Applicable">
      <formula>LEFT(E72,LEN("Not Applicable"))="Not Applicable"</formula>
    </cfRule>
    <cfRule type="beginsWith" dxfId="1857" priority="66" stopIfTrue="1" operator="beginsWith" text="Waived">
      <formula>LEFT(E72,LEN("Waived"))="Waived"</formula>
    </cfRule>
    <cfRule type="beginsWith" dxfId="1856" priority="67" stopIfTrue="1" operator="beginsWith" text="Pre-Passed">
      <formula>LEFT(E72,LEN("Pre-Passed"))="Pre-Passed"</formula>
    </cfRule>
    <cfRule type="beginsWith" dxfId="1855" priority="68" stopIfTrue="1" operator="beginsWith" text="Completed">
      <formula>LEFT(E72,LEN("Completed"))="Completed"</formula>
    </cfRule>
    <cfRule type="beginsWith" dxfId="1854" priority="69" stopIfTrue="1" operator="beginsWith" text="Partial">
      <formula>LEFT(E72,LEN("Partial"))="Partial"</formula>
    </cfRule>
    <cfRule type="beginsWith" dxfId="1853" priority="70" stopIfTrue="1" operator="beginsWith" text="Missing">
      <formula>LEFT(E72,LEN("Missing"))="Missing"</formula>
    </cfRule>
    <cfRule type="beginsWith" dxfId="1852" priority="71" stopIfTrue="1" operator="beginsWith" text="Untested">
      <formula>LEFT(E72,LEN("Untested"))="Untested"</formula>
    </cfRule>
    <cfRule type="notContainsBlanks" dxfId="1851" priority="72" stopIfTrue="1">
      <formula>LEN(TRIM(E72))&gt;0</formula>
    </cfRule>
  </conditionalFormatting>
  <conditionalFormatting sqref="E73">
    <cfRule type="beginsWith" dxfId="1850" priority="57" stopIfTrue="1" operator="beginsWith" text="Not Applicable">
      <formula>LEFT(E73,LEN("Not Applicable"))="Not Applicable"</formula>
    </cfRule>
    <cfRule type="beginsWith" dxfId="1849" priority="58" stopIfTrue="1" operator="beginsWith" text="Waived">
      <formula>LEFT(E73,LEN("Waived"))="Waived"</formula>
    </cfRule>
    <cfRule type="beginsWith" dxfId="1848" priority="59" stopIfTrue="1" operator="beginsWith" text="Pre-Passed">
      <formula>LEFT(E73,LEN("Pre-Passed"))="Pre-Passed"</formula>
    </cfRule>
    <cfRule type="beginsWith" dxfId="1847" priority="60" stopIfTrue="1" operator="beginsWith" text="Completed">
      <formula>LEFT(E73,LEN("Completed"))="Completed"</formula>
    </cfRule>
    <cfRule type="beginsWith" dxfId="1846" priority="61" stopIfTrue="1" operator="beginsWith" text="Partial">
      <formula>LEFT(E73,LEN("Partial"))="Partial"</formula>
    </cfRule>
    <cfRule type="beginsWith" dxfId="1845" priority="62" stopIfTrue="1" operator="beginsWith" text="Missing">
      <formula>LEFT(E73,LEN("Missing"))="Missing"</formula>
    </cfRule>
    <cfRule type="beginsWith" dxfId="1844" priority="63" stopIfTrue="1" operator="beginsWith" text="Untested">
      <formula>LEFT(E73,LEN("Untested"))="Untested"</formula>
    </cfRule>
    <cfRule type="notContainsBlanks" dxfId="1843" priority="64" stopIfTrue="1">
      <formula>LEN(TRIM(E73))&gt;0</formula>
    </cfRule>
  </conditionalFormatting>
  <conditionalFormatting sqref="E74">
    <cfRule type="beginsWith" dxfId="1842" priority="49" stopIfTrue="1" operator="beginsWith" text="Not Applicable">
      <formula>LEFT(E74,LEN("Not Applicable"))="Not Applicable"</formula>
    </cfRule>
    <cfRule type="beginsWith" dxfId="1841" priority="50" stopIfTrue="1" operator="beginsWith" text="Waived">
      <formula>LEFT(E74,LEN("Waived"))="Waived"</formula>
    </cfRule>
    <cfRule type="beginsWith" dxfId="1840" priority="51" stopIfTrue="1" operator="beginsWith" text="Pre-Passed">
      <formula>LEFT(E74,LEN("Pre-Passed"))="Pre-Passed"</formula>
    </cfRule>
    <cfRule type="beginsWith" dxfId="1839" priority="52" stopIfTrue="1" operator="beginsWith" text="Completed">
      <formula>LEFT(E74,LEN("Completed"))="Completed"</formula>
    </cfRule>
    <cfRule type="beginsWith" dxfId="1838" priority="53" stopIfTrue="1" operator="beginsWith" text="Partial">
      <formula>LEFT(E74,LEN("Partial"))="Partial"</formula>
    </cfRule>
    <cfRule type="beginsWith" dxfId="1837" priority="54" stopIfTrue="1" operator="beginsWith" text="Missing">
      <formula>LEFT(E74,LEN("Missing"))="Missing"</formula>
    </cfRule>
    <cfRule type="beginsWith" dxfId="1836" priority="55" stopIfTrue="1" operator="beginsWith" text="Untested">
      <formula>LEFT(E74,LEN("Untested"))="Untested"</formula>
    </cfRule>
    <cfRule type="notContainsBlanks" dxfId="1835" priority="56" stopIfTrue="1">
      <formula>LEN(TRIM(E74))&gt;0</formula>
    </cfRule>
  </conditionalFormatting>
  <conditionalFormatting sqref="E75">
    <cfRule type="beginsWith" dxfId="1834" priority="41" stopIfTrue="1" operator="beginsWith" text="Not Applicable">
      <formula>LEFT(E75,LEN("Not Applicable"))="Not Applicable"</formula>
    </cfRule>
    <cfRule type="beginsWith" dxfId="1833" priority="42" stopIfTrue="1" operator="beginsWith" text="Waived">
      <formula>LEFT(E75,LEN("Waived"))="Waived"</formula>
    </cfRule>
    <cfRule type="beginsWith" dxfId="1832" priority="43" stopIfTrue="1" operator="beginsWith" text="Pre-Passed">
      <formula>LEFT(E75,LEN("Pre-Passed"))="Pre-Passed"</formula>
    </cfRule>
    <cfRule type="beginsWith" dxfId="1831" priority="44" stopIfTrue="1" operator="beginsWith" text="Completed">
      <formula>LEFT(E75,LEN("Completed"))="Completed"</formula>
    </cfRule>
    <cfRule type="beginsWith" dxfId="1830" priority="45" stopIfTrue="1" operator="beginsWith" text="Partial">
      <formula>LEFT(E75,LEN("Partial"))="Partial"</formula>
    </cfRule>
    <cfRule type="beginsWith" dxfId="1829" priority="46" stopIfTrue="1" operator="beginsWith" text="Missing">
      <formula>LEFT(E75,LEN("Missing"))="Missing"</formula>
    </cfRule>
    <cfRule type="beginsWith" dxfId="1828" priority="47" stopIfTrue="1" operator="beginsWith" text="Untested">
      <formula>LEFT(E75,LEN("Untested"))="Untested"</formula>
    </cfRule>
    <cfRule type="notContainsBlanks" dxfId="1827" priority="48" stopIfTrue="1">
      <formula>LEN(TRIM(E75))&gt;0</formula>
    </cfRule>
  </conditionalFormatting>
  <conditionalFormatting sqref="E76">
    <cfRule type="beginsWith" dxfId="1826" priority="33" stopIfTrue="1" operator="beginsWith" text="Not Applicable">
      <formula>LEFT(E76,LEN("Not Applicable"))="Not Applicable"</formula>
    </cfRule>
    <cfRule type="beginsWith" dxfId="1825" priority="34" stopIfTrue="1" operator="beginsWith" text="Waived">
      <formula>LEFT(E76,LEN("Waived"))="Waived"</formula>
    </cfRule>
    <cfRule type="beginsWith" dxfId="1824" priority="35" stopIfTrue="1" operator="beginsWith" text="Pre-Passed">
      <formula>LEFT(E76,LEN("Pre-Passed"))="Pre-Passed"</formula>
    </cfRule>
    <cfRule type="beginsWith" dxfId="1823" priority="36" stopIfTrue="1" operator="beginsWith" text="Completed">
      <formula>LEFT(E76,LEN("Completed"))="Completed"</formula>
    </cfRule>
    <cfRule type="beginsWith" dxfId="1822" priority="37" stopIfTrue="1" operator="beginsWith" text="Partial">
      <formula>LEFT(E76,LEN("Partial"))="Partial"</formula>
    </cfRule>
    <cfRule type="beginsWith" dxfId="1821" priority="38" stopIfTrue="1" operator="beginsWith" text="Missing">
      <formula>LEFT(E76,LEN("Missing"))="Missing"</formula>
    </cfRule>
    <cfRule type="beginsWith" dxfId="1820" priority="39" stopIfTrue="1" operator="beginsWith" text="Untested">
      <formula>LEFT(E76,LEN("Untested"))="Untested"</formula>
    </cfRule>
    <cfRule type="notContainsBlanks" dxfId="1819" priority="40" stopIfTrue="1">
      <formula>LEN(TRIM(E76))&gt;0</formula>
    </cfRule>
  </conditionalFormatting>
  <conditionalFormatting sqref="E77">
    <cfRule type="beginsWith" dxfId="1818" priority="25" stopIfTrue="1" operator="beginsWith" text="Not Applicable">
      <formula>LEFT(E77,LEN("Not Applicable"))="Not Applicable"</formula>
    </cfRule>
    <cfRule type="beginsWith" dxfId="1817" priority="26" stopIfTrue="1" operator="beginsWith" text="Waived">
      <formula>LEFT(E77,LEN("Waived"))="Waived"</formula>
    </cfRule>
    <cfRule type="beginsWith" dxfId="1816" priority="27" stopIfTrue="1" operator="beginsWith" text="Pre-Passed">
      <formula>LEFT(E77,LEN("Pre-Passed"))="Pre-Passed"</formula>
    </cfRule>
    <cfRule type="beginsWith" dxfId="1815" priority="28" stopIfTrue="1" operator="beginsWith" text="Completed">
      <formula>LEFT(E77,LEN("Completed"))="Completed"</formula>
    </cfRule>
    <cfRule type="beginsWith" dxfId="1814" priority="29" stopIfTrue="1" operator="beginsWith" text="Partial">
      <formula>LEFT(E77,LEN("Partial"))="Partial"</formula>
    </cfRule>
    <cfRule type="beginsWith" dxfId="1813" priority="30" stopIfTrue="1" operator="beginsWith" text="Missing">
      <formula>LEFT(E77,LEN("Missing"))="Missing"</formula>
    </cfRule>
    <cfRule type="beginsWith" dxfId="1812" priority="31" stopIfTrue="1" operator="beginsWith" text="Untested">
      <formula>LEFT(E77,LEN("Untested"))="Untested"</formula>
    </cfRule>
    <cfRule type="notContainsBlanks" dxfId="1811" priority="32" stopIfTrue="1">
      <formula>LEN(TRIM(E77))&gt;0</formula>
    </cfRule>
  </conditionalFormatting>
  <conditionalFormatting sqref="F11:F16">
    <cfRule type="beginsWith" dxfId="1810" priority="17" stopIfTrue="1" operator="beginsWith" text="Not Applicable">
      <formula>LEFT(F11,LEN("Not Applicable"))="Not Applicable"</formula>
    </cfRule>
    <cfRule type="beginsWith" dxfId="1809" priority="18" stopIfTrue="1" operator="beginsWith" text="Waived">
      <formula>LEFT(F11,LEN("Waived"))="Waived"</formula>
    </cfRule>
    <cfRule type="beginsWith" dxfId="1808" priority="19" stopIfTrue="1" operator="beginsWith" text="Pre-Passed">
      <formula>LEFT(F11,LEN("Pre-Passed"))="Pre-Passed"</formula>
    </cfRule>
    <cfRule type="beginsWith" dxfId="1807" priority="20" stopIfTrue="1" operator="beginsWith" text="Completed">
      <formula>LEFT(F11,LEN("Completed"))="Completed"</formula>
    </cfRule>
    <cfRule type="beginsWith" dxfId="1806" priority="21" stopIfTrue="1" operator="beginsWith" text="Partial">
      <formula>LEFT(F11,LEN("Partial"))="Partial"</formula>
    </cfRule>
    <cfRule type="beginsWith" dxfId="1805" priority="22" stopIfTrue="1" operator="beginsWith" text="Missing">
      <formula>LEFT(F11,LEN("Missing"))="Missing"</formula>
    </cfRule>
    <cfRule type="beginsWith" dxfId="1804" priority="23" stopIfTrue="1" operator="beginsWith" text="Untested">
      <formula>LEFT(F11,LEN("Untested"))="Untested"</formula>
    </cfRule>
    <cfRule type="notContainsBlanks" dxfId="1803" priority="24" stopIfTrue="1">
      <formula>LEN(TRIM(F11))&gt;0</formula>
    </cfRule>
  </conditionalFormatting>
  <conditionalFormatting sqref="F18">
    <cfRule type="beginsWith" dxfId="1802" priority="9" stopIfTrue="1" operator="beginsWith" text="Not Applicable">
      <formula>LEFT(F18,LEN("Not Applicable"))="Not Applicable"</formula>
    </cfRule>
    <cfRule type="beginsWith" dxfId="1801" priority="10" stopIfTrue="1" operator="beginsWith" text="Waived">
      <formula>LEFT(F18,LEN("Waived"))="Waived"</formula>
    </cfRule>
    <cfRule type="beginsWith" dxfId="1800" priority="11" stopIfTrue="1" operator="beginsWith" text="Pre-Passed">
      <formula>LEFT(F18,LEN("Pre-Passed"))="Pre-Passed"</formula>
    </cfRule>
    <cfRule type="beginsWith" dxfId="1799" priority="12" stopIfTrue="1" operator="beginsWith" text="Completed">
      <formula>LEFT(F18,LEN("Completed"))="Completed"</formula>
    </cfRule>
    <cfRule type="beginsWith" dxfId="1798" priority="13" stopIfTrue="1" operator="beginsWith" text="Partial">
      <formula>LEFT(F18,LEN("Partial"))="Partial"</formula>
    </cfRule>
    <cfRule type="beginsWith" dxfId="1797" priority="14" stopIfTrue="1" operator="beginsWith" text="Missing">
      <formula>LEFT(F18,LEN("Missing"))="Missing"</formula>
    </cfRule>
    <cfRule type="beginsWith" dxfId="1796" priority="15" stopIfTrue="1" operator="beginsWith" text="Untested">
      <formula>LEFT(F18,LEN("Untested"))="Untested"</formula>
    </cfRule>
    <cfRule type="notContainsBlanks" dxfId="1795" priority="16" stopIfTrue="1">
      <formula>LEN(TRIM(F18))&gt;0</formula>
    </cfRule>
  </conditionalFormatting>
  <conditionalFormatting sqref="E11:E16">
    <cfRule type="beginsWith" dxfId="15" priority="1" stopIfTrue="1" operator="beginsWith" text="Not Applicable">
      <formula>LEFT(E11,LEN("Not Applicable"))="Not Applicable"</formula>
    </cfRule>
    <cfRule type="beginsWith" dxfId="14" priority="2" stopIfTrue="1" operator="beginsWith" text="Waived">
      <formula>LEFT(E11,LEN("Waived"))="Waived"</formula>
    </cfRule>
    <cfRule type="beginsWith" dxfId="13" priority="3" stopIfTrue="1" operator="beginsWith" text="Pre-Passed">
      <formula>LEFT(E11,LEN("Pre-Passed"))="Pre-Passed"</formula>
    </cfRule>
    <cfRule type="beginsWith" dxfId="12" priority="4" stopIfTrue="1" operator="beginsWith" text="Completed">
      <formula>LEFT(E11,LEN("Completed"))="Completed"</formula>
    </cfRule>
    <cfRule type="beginsWith" dxfId="11" priority="5" stopIfTrue="1" operator="beginsWith" text="Partial">
      <formula>LEFT(E11,LEN("Partial"))="Partial"</formula>
    </cfRule>
    <cfRule type="beginsWith" dxfId="10" priority="6" stopIfTrue="1" operator="beginsWith" text="Missing">
      <formula>LEFT(E11,LEN("Missing"))="Missing"</formula>
    </cfRule>
    <cfRule type="beginsWith" dxfId="9" priority="7" stopIfTrue="1" operator="beginsWith" text="Untested">
      <formula>LEFT(E11,LEN("Untested"))="Untested"</formula>
    </cfRule>
    <cfRule type="notContainsBlanks" dxfId="8" priority="8" stopIfTrue="1">
      <formula>LEN(TRIM(E11))&gt;0</formula>
    </cfRule>
  </conditionalFormatting>
  <dataValidations count="2">
    <dataValidation type="list" showInputMessage="1" showErrorMessage="1" sqref="E105:F107 E114:F121 E109:F112 E83:F103 F49:F58 F18:F35 F60:F67 E69:F81 E18:E25 E37:F47 E49:E51 E11:F16">
      <formula1>"Untested, Missing, Partial, Completed, Waived, Not Applicable"</formula1>
    </dataValidation>
    <dataValidation type="list" allowBlank="1" showInputMessage="1" showErrorMessage="1" sqref="F59 F48 F36 F68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384" stopIfTrue="1" operator="beginsWith" text="Exceptional" id="{058B112C-8462-FC4D-AE8A-6F58FA222D2F}">
            <xm:f>LEFT(TECH!A11,LEN("Exceptional"))="Exceptional"</xm:f>
            <x14:dxf>
              <font>
                <b/>
                <i val="0"/>
                <color theme="1"/>
              </font>
              <fill>
                <patternFill patternType="solid">
                  <fgColor indexed="64"/>
                  <bgColor theme="7" tint="-0.249977111117893"/>
                </patternFill>
              </fill>
            </x14:dxf>
          </x14:cfRule>
          <x14:cfRule type="beginsWith" priority="385" stopIfTrue="1" operator="beginsWith" text="Professional" id="{935CA3FD-7D1B-484A-A5DB-D2A7DC47FCCE}">
            <xm:f>LEFT(TECH!A11,LEN("Professional"))="Professional"</xm:f>
            <x14:dxf>
              <font>
                <b/>
                <i val="0"/>
                <color theme="1"/>
              </font>
              <fill>
                <patternFill patternType="solid">
                  <fgColor indexed="64"/>
                  <bgColor theme="4" tint="-0.249977111117893"/>
                </patternFill>
              </fill>
            </x14:dxf>
          </x14:cfRule>
          <x14:cfRule type="beginsWith" priority="386" stopIfTrue="1" operator="beginsWith" text="Advanced" id="{560D4C7D-BE99-EA4E-83D2-3C675C110C85}">
            <xm:f>LEFT(TECH!A11,LEN("Advanced"))="Advanced"</xm:f>
            <x14:dxf>
              <font>
                <b/>
                <i val="0"/>
                <color theme="1"/>
              </font>
              <fill>
                <patternFill patternType="solid">
                  <fgColor indexed="64"/>
                  <bgColor rgb="FF008000"/>
                </patternFill>
              </fill>
            </x14:dxf>
          </x14:cfRule>
          <x14:cfRule type="beginsWith" priority="387" stopIfTrue="1" operator="beginsWith" text="Intermediate" id="{D5092672-7AE1-0A40-9D03-C5012F295AC5}">
            <xm:f>LEFT(TECH!A11,LEN("Intermediate"))="Intermediate"</xm:f>
            <x14:dxf>
              <font>
                <b/>
                <i val="0"/>
                <color theme="1"/>
              </font>
              <fill>
                <patternFill patternType="solid">
                  <fgColor indexed="64"/>
                  <bgColor theme="1" tint="0.499984740745262"/>
                </patternFill>
              </fill>
            </x14:dxf>
          </x14:cfRule>
          <x14:cfRule type="beginsWith" priority="388" stopIfTrue="1" operator="beginsWith" text="Basic" id="{AF91BCD4-BAA5-874E-B911-C12DCA1222F1}">
            <xm:f>LEFT(TECH!A11,LEN("Basic"))="Basic"</xm:f>
            <x14:dxf>
              <font>
                <b/>
                <i val="0"/>
                <color theme="1"/>
              </font>
              <fill>
                <patternFill patternType="solid">
                  <fgColor indexed="64"/>
                  <bgColor rgb="FFE6DB3E"/>
                </patternFill>
              </fill>
            </x14:dxf>
          </x14:cfRule>
          <x14:cfRule type="beginsWith" priority="389" stopIfTrue="1" operator="beginsWith" text="Required" id="{B5D2C82E-139E-D64C-8A4F-56E30EF4AD67}">
            <xm:f>LEFT(TECH!A11,LEN("Required"))="Required"</xm:f>
            <x14:dxf>
              <font>
                <b/>
                <i val="0"/>
                <color theme="1"/>
              </font>
              <fill>
                <patternFill patternType="solid">
                  <fgColor indexed="64"/>
                  <bgColor rgb="FFC60710"/>
                </patternFill>
              </fill>
            </x14:dxf>
          </x14:cfRule>
          <x14:cfRule type="notContainsBlanks" priority="390" stopIfTrue="1" id="{D087BFDA-FFC4-B943-BA42-F0A2D9D7E60C}">
            <xm:f>LEN(TRIM(TECH!A11))&gt;0</xm:f>
            <x14:dxf>
              <font>
                <b/>
                <i val="0"/>
                <color theme="0"/>
              </font>
              <fill>
                <patternFill patternType="solid">
                  <fgColor indexed="64"/>
                  <bgColor theme="1"/>
                </patternFill>
              </fill>
            </x14:dxf>
          </x14:cfRule>
          <xm:sqref>A11:A16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0"/>
  <sheetViews>
    <sheetView workbookViewId="0">
      <selection activeCell="G11" sqref="G11"/>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375</v>
      </c>
      <c r="D1" s="4"/>
      <c r="E1" s="3" t="str">
        <f>""&amp;COUNTIF(E$10:E$264,$A$2)&amp;" "&amp;$A$2</f>
        <v>0 Untested</v>
      </c>
      <c r="F1" s="3" t="str">
        <f>""&amp;COUNTIF(F$10:F$264,$A$2)&amp;" "&amp;$A$2</f>
        <v>49 Untested</v>
      </c>
      <c r="G1" s="4" t="s">
        <v>620</v>
      </c>
    </row>
    <row r="2" spans="1:7" ht="14.1" customHeight="1" thickBot="1">
      <c r="A2" s="12" t="s">
        <v>54</v>
      </c>
      <c r="B2" s="11" t="s">
        <v>55</v>
      </c>
      <c r="C2" s="259" t="s">
        <v>376</v>
      </c>
      <c r="D2" s="260"/>
      <c r="E2" s="14">
        <f>SUMPRODUCT(($A$10:$A$264="Required")*(E$10:E$264="Missing"))+0.5*SUMPRODUCT(($A$10:$A$264="Required")*(E$10:E$264="Partial"))</f>
        <v>1</v>
      </c>
      <c r="F2" s="14">
        <f>SUMPRODUCT(($A$10:$A$264="Required")*(F$10:F$264="Missing"))+0.5*SUMPRODUCT(($A$10:$A$264="Required")*(F$10:F$264="Partial"))</f>
        <v>0</v>
      </c>
      <c r="G2" s="11" t="str">
        <f>"Required "&amp;$G$1&amp;"s "&amp;A3</f>
        <v>Required AUDIOs Missing</v>
      </c>
    </row>
    <row r="3" spans="1:7" ht="14.1" customHeight="1" thickBot="1">
      <c r="A3" s="12" t="s">
        <v>56</v>
      </c>
      <c r="B3" s="11" t="s">
        <v>57</v>
      </c>
      <c r="C3" s="261"/>
      <c r="D3" s="262"/>
      <c r="E3" s="14">
        <f>SUMPRODUCT(($A$10:$A$264="Basic")*(E$10:E$264="Missing"))+0.5*SUMPRODUCT(($A$10:$A$264="Basic")*(E$10:E$264="Partial"))</f>
        <v>3</v>
      </c>
      <c r="F3" s="14">
        <f>SUMPRODUCT(($A$10:$A$264="Basic")*(F$10:F$264="Missing"))+0.5*SUMPRODUCT(($A$10:$A$264="Basic")*(F$10:F$264="Partial"))</f>
        <v>0</v>
      </c>
      <c r="G3" s="11" t="str">
        <f>"Basic "&amp;$G$1&amp;"s "&amp;A3</f>
        <v>Basic AUDIOs Missing</v>
      </c>
    </row>
    <row r="4" spans="1:7" ht="14.1" customHeight="1" thickBot="1">
      <c r="A4" s="12" t="s">
        <v>58</v>
      </c>
      <c r="B4" s="11" t="s">
        <v>59</v>
      </c>
      <c r="C4" s="261"/>
      <c r="D4" s="262"/>
      <c r="E4" s="14">
        <f>SUMPRODUCT(($A$10:$A$264="Intermediate")*(E$10:E$264="Missing"))+0.5*SUMPRODUCT(($A$10:$A$264="Intermediate")*(E$10:E$264="Partial"))</f>
        <v>8</v>
      </c>
      <c r="F4" s="14">
        <f>SUMPRODUCT(($A$10:$A$264="Intermediate")*(F$10:F$264="Missing"))+0.5*SUMPRODUCT(($A$10:$A$264="Intermediate")*(F$10:F$264="Partial"))</f>
        <v>0</v>
      </c>
      <c r="G4" s="11" t="str">
        <f>"Intermediate "&amp;$G$1&amp;"s "&amp;A3</f>
        <v>Intermediate AUDIOs Missing</v>
      </c>
    </row>
    <row r="5" spans="1:7" ht="14.1" customHeight="1" thickBot="1">
      <c r="A5" s="12" t="s">
        <v>60</v>
      </c>
      <c r="B5" s="11" t="s">
        <v>61</v>
      </c>
      <c r="C5" s="261"/>
      <c r="D5" s="262"/>
      <c r="E5" s="14">
        <f>SUMPRODUCT(($A$10:$A$264="Intermediate")*(E$10:E$264="Completed"))+SUMPRODUCT(($A$10:$A$264="Intermediate")*(E$10:E$264="Pre-Passed"))+0.5*SUMPRODUCT(($A$10:$A$264="Intermediate")*(E$10:E$264="Partial"))</f>
        <v>0</v>
      </c>
      <c r="F5" s="14">
        <f>SUMPRODUCT(($A$10:$A$264="Intermediate")*(F$10:F$264="Completed"))+SUMPRODUCT(($A$10:$A$264="Intermediate")*(F$10:F$264="Pre-Passed"))+0.5*SUMPRODUCT(($A$10:$A$264="Intermediate")*(F$10:F$264="Partial"))</f>
        <v>0</v>
      </c>
      <c r="G5" s="11" t="str">
        <f>"Intermediate "&amp;$G$1&amp;"s "&amp;A5</f>
        <v>Intermediate AUDIOs Completed</v>
      </c>
    </row>
    <row r="6" spans="1:7" ht="14.1" customHeight="1" thickBot="1">
      <c r="A6" s="12" t="s">
        <v>62</v>
      </c>
      <c r="B6" s="11" t="s">
        <v>468</v>
      </c>
      <c r="C6" s="261"/>
      <c r="D6" s="262"/>
      <c r="E6" s="14">
        <f>SUMPRODUCT(($A$10:$A$264="Advanced")*(E$10:E$264="Missing"))+0.5*SUMPRODUCT(($A$10:$A$264="Advanced")*(E$10:E$264="Partial"))</f>
        <v>5</v>
      </c>
      <c r="F6" s="14">
        <f>SUMPRODUCT(($A$10:$A$264="Advanced")*(F$10:F$264="Missing"))+0.5*SUMPRODUCT(($A$10:$A$264="Advanced")*(F$10:F$264="Partial"))</f>
        <v>0</v>
      </c>
      <c r="G6" s="11" t="str">
        <f>"Advanced "&amp;$G$1&amp;"s "&amp;A3</f>
        <v>Advanced AUDIOs Missing</v>
      </c>
    </row>
    <row r="7" spans="1:7" ht="14.1" customHeight="1" thickBot="1">
      <c r="A7" s="10" t="s">
        <v>63</v>
      </c>
      <c r="B7" s="11" t="s">
        <v>64</v>
      </c>
      <c r="C7" s="261"/>
      <c r="D7" s="262"/>
      <c r="E7" s="14">
        <f>SUMPRODUCT(($A$10:$A$264="Advanced")*(E$10:E$264="Completed"))+SUMPRODUCT(($A$10:$A$264="Advanced")*(E$10:E$264="Pre-Passed"))+0.5*SUMPRODUCT(($A$10:$A$264="Advanced")*(E$10:E$264="Partial"))</f>
        <v>0</v>
      </c>
      <c r="F7" s="14">
        <f>SUMPRODUCT(($A$10:$A$264="Advanced")*(F$10:F$264="Completed"))+SUMPRODUCT(($A$10:$A$264="Advanced")*(F$10:F$264="Pre-Passed"))+0.5*SUMPRODUCT(($A$10:$A$264="Advanced")*(F$10:F$264="Partial"))</f>
        <v>0</v>
      </c>
      <c r="G7" s="11" t="str">
        <f>"Advanced "&amp;$G$1&amp;"s "&amp;A5</f>
        <v>Advanced AUDIOs Completed</v>
      </c>
    </row>
    <row r="8" spans="1:7" ht="14.1" customHeight="1" thickBot="1">
      <c r="A8" s="265" t="s">
        <v>642</v>
      </c>
      <c r="B8" s="266"/>
      <c r="C8" s="261"/>
      <c r="D8" s="262"/>
      <c r="E8" s="14">
        <f>SUMPRODUCT(($A$10:$A$264="Professional")*(E$10:E$264="Completed"))+SUMPRODUCT(($A$10:$A$264="Professional")*(E$10:E$264="Pre-Passed"))+0.5*SUMPRODUCT(($A$10:$A$264="Professional")*(E$10:E$264="Partial"))</f>
        <v>0</v>
      </c>
      <c r="F8" s="14">
        <f>SUMPRODUCT(($A$10:$A$264="Professional")*(F$10:F$264="Completed"))+SUMPRODUCT(($A$10:$A$264="Professional")*(F$10:F$264="Pre-Passed"))+0.5*SUMPRODUCT(($A$10:$A$264="Professional")*(F$10:F$264="Partial"))</f>
        <v>0</v>
      </c>
      <c r="G8" s="11" t="str">
        <f>"Professional "&amp;$G$1&amp;"s "&amp;A5</f>
        <v>Professional AUDIOs Completed</v>
      </c>
    </row>
    <row r="9" spans="1:7" ht="14.1" customHeight="1" thickBot="1">
      <c r="A9" s="267" t="s">
        <v>643</v>
      </c>
      <c r="B9" s="268"/>
      <c r="C9" s="263"/>
      <c r="D9" s="264"/>
      <c r="E9" s="14">
        <f>SUMPRODUCT(($A$10:$A$264="Exceptional")*(E$10:E$264="Completed"))+SUMPRODUCT(($A$10:$A$264="Exceptional")*(E$10:E$264="Pre-Passed"))+0.5*SUMPRODUCT(($A$10:$A$264="Exceptional")*(E$10:E$264="Partial"))</f>
        <v>0</v>
      </c>
      <c r="F9" s="14">
        <f>SUMPRODUCT(($A$10:$A$264="Exceptional")*(F$10:F$264="Completed"))+SUMPRODUCT(($A$10:$A$264="Exceptional")*(F$10:F$264="Pre-Passed"))+0.5*SUMPRODUCT(($A$10:$A$264="Exceptional")*(F$10:F$264="Partial"))</f>
        <v>0</v>
      </c>
      <c r="G9" s="11" t="str">
        <f>"Exceptional "&amp;$G$1&amp;"s "&amp;A5</f>
        <v>Exceptional AUDIOs Completed</v>
      </c>
    </row>
    <row r="10" spans="1:7" ht="14.1" customHeight="1" thickBot="1">
      <c r="A10" s="241" t="s">
        <v>942</v>
      </c>
      <c r="B10" s="243"/>
      <c r="C10" s="4" t="s">
        <v>943</v>
      </c>
      <c r="D10" s="4" t="s">
        <v>472</v>
      </c>
      <c r="E10" s="4" t="s">
        <v>66</v>
      </c>
      <c r="F10" s="4" t="s">
        <v>67</v>
      </c>
      <c r="G10" s="4" t="s">
        <v>473</v>
      </c>
    </row>
    <row r="11" spans="1:7" ht="26.25" thickBot="1">
      <c r="A11" s="15" t="s">
        <v>68</v>
      </c>
      <c r="B11" s="11" t="s">
        <v>919</v>
      </c>
      <c r="C11" s="11" t="s">
        <v>944</v>
      </c>
      <c r="D11" s="11"/>
      <c r="E11" s="4" t="s">
        <v>63</v>
      </c>
      <c r="F11" s="4" t="s">
        <v>63</v>
      </c>
      <c r="G11" s="11" t="s">
        <v>1020</v>
      </c>
    </row>
    <row r="12" spans="1:7" ht="26.25" thickBot="1">
      <c r="A12" s="16" t="s">
        <v>70</v>
      </c>
      <c r="B12" s="11" t="s">
        <v>920</v>
      </c>
      <c r="C12" s="11" t="s">
        <v>945</v>
      </c>
      <c r="D12" s="11"/>
      <c r="E12" s="4" t="s">
        <v>63</v>
      </c>
      <c r="F12" s="4" t="s">
        <v>63</v>
      </c>
      <c r="G12" s="11"/>
    </row>
    <row r="13" spans="1:7" ht="16.5" thickBot="1">
      <c r="A13" s="16" t="s">
        <v>70</v>
      </c>
      <c r="B13" s="11" t="s">
        <v>923</v>
      </c>
      <c r="C13" s="11" t="s">
        <v>924</v>
      </c>
      <c r="D13" s="11"/>
      <c r="E13" s="4" t="s">
        <v>63</v>
      </c>
      <c r="F13" s="4" t="s">
        <v>63</v>
      </c>
      <c r="G13" s="11"/>
    </row>
    <row r="14" spans="1:7" ht="26.25" thickBot="1">
      <c r="A14" s="17" t="s">
        <v>72</v>
      </c>
      <c r="B14" s="11" t="s">
        <v>922</v>
      </c>
      <c r="C14" s="11" t="s">
        <v>946</v>
      </c>
      <c r="D14" s="11"/>
      <c r="E14" s="4" t="s">
        <v>63</v>
      </c>
      <c r="F14" s="4" t="s">
        <v>63</v>
      </c>
      <c r="G14" s="11"/>
    </row>
    <row r="15" spans="1:7" ht="16.5" thickBot="1">
      <c r="A15" s="17" t="s">
        <v>72</v>
      </c>
      <c r="B15" s="11" t="s">
        <v>925</v>
      </c>
      <c r="C15" s="11" t="s">
        <v>926</v>
      </c>
      <c r="D15" s="11"/>
      <c r="E15" s="4" t="s">
        <v>63</v>
      </c>
      <c r="F15" s="4" t="s">
        <v>63</v>
      </c>
      <c r="G15" s="11"/>
    </row>
    <row r="16" spans="1:7" ht="16.5" thickBot="1">
      <c r="A16" s="17" t="s">
        <v>469</v>
      </c>
      <c r="B16" s="11" t="s">
        <v>927</v>
      </c>
      <c r="C16" s="11" t="s">
        <v>928</v>
      </c>
      <c r="D16" s="11"/>
      <c r="E16" s="4" t="s">
        <v>63</v>
      </c>
      <c r="F16" s="4" t="s">
        <v>63</v>
      </c>
      <c r="G16" s="11"/>
    </row>
    <row r="17" spans="1:7" ht="14.1" customHeight="1" thickBot="1">
      <c r="A17" s="241" t="s">
        <v>700</v>
      </c>
      <c r="B17" s="243"/>
      <c r="C17" s="4" t="s">
        <v>65</v>
      </c>
      <c r="D17" s="4" t="s">
        <v>472</v>
      </c>
      <c r="E17" s="4" t="s">
        <v>66</v>
      </c>
      <c r="F17" s="4" t="s">
        <v>67</v>
      </c>
      <c r="G17" s="4" t="s">
        <v>473</v>
      </c>
    </row>
    <row r="18" spans="1:7" ht="16.5" thickBot="1">
      <c r="A18" s="15" t="s">
        <v>68</v>
      </c>
      <c r="B18" s="11" t="s">
        <v>701</v>
      </c>
      <c r="C18" s="13" t="s">
        <v>704</v>
      </c>
      <c r="D18" s="13"/>
      <c r="E18" s="4" t="s">
        <v>60</v>
      </c>
      <c r="F18" s="4" t="s">
        <v>54</v>
      </c>
      <c r="G18" s="11"/>
    </row>
    <row r="19" spans="1:7" ht="26.25" thickBot="1">
      <c r="A19" s="16" t="s">
        <v>70</v>
      </c>
      <c r="B19" s="11" t="s">
        <v>702</v>
      </c>
      <c r="C19" s="11" t="s">
        <v>705</v>
      </c>
      <c r="D19" s="11"/>
      <c r="E19" s="4" t="s">
        <v>60</v>
      </c>
      <c r="F19" s="4" t="s">
        <v>54</v>
      </c>
      <c r="G19" s="11"/>
    </row>
    <row r="20" spans="1:7" ht="16.5" thickBot="1">
      <c r="A20" s="16" t="s">
        <v>70</v>
      </c>
      <c r="B20" s="11" t="s">
        <v>727</v>
      </c>
      <c r="C20" s="11" t="s">
        <v>728</v>
      </c>
      <c r="D20" s="11"/>
      <c r="E20" s="4" t="s">
        <v>60</v>
      </c>
      <c r="F20" s="4" t="s">
        <v>54</v>
      </c>
      <c r="G20" s="11"/>
    </row>
    <row r="21" spans="1:7" ht="16.5" thickBot="1">
      <c r="A21" s="18" t="s">
        <v>80</v>
      </c>
      <c r="B21" s="11" t="s">
        <v>703</v>
      </c>
      <c r="C21" s="101" t="s">
        <v>706</v>
      </c>
      <c r="D21" s="11"/>
      <c r="E21" s="146" t="s">
        <v>56</v>
      </c>
      <c r="F21" s="4" t="s">
        <v>54</v>
      </c>
      <c r="G21" s="11"/>
    </row>
    <row r="22" spans="1:7" ht="16.5" thickBot="1">
      <c r="A22" s="18" t="s">
        <v>80</v>
      </c>
      <c r="B22" s="11" t="s">
        <v>711</v>
      </c>
      <c r="C22" s="11" t="s">
        <v>724</v>
      </c>
      <c r="D22" s="11"/>
      <c r="E22" s="146" t="s">
        <v>56</v>
      </c>
      <c r="F22" s="4" t="s">
        <v>54</v>
      </c>
      <c r="G22" s="11"/>
    </row>
    <row r="23" spans="1:7" ht="39" thickBot="1">
      <c r="A23" s="18" t="s">
        <v>80</v>
      </c>
      <c r="B23" s="11" t="s">
        <v>729</v>
      </c>
      <c r="C23" s="11" t="s">
        <v>730</v>
      </c>
      <c r="D23" s="11"/>
      <c r="E23" s="145" t="s">
        <v>56</v>
      </c>
      <c r="F23" s="4" t="s">
        <v>54</v>
      </c>
      <c r="G23" s="11"/>
    </row>
    <row r="24" spans="1:7" ht="16.5" thickBot="1">
      <c r="A24" s="17" t="s">
        <v>72</v>
      </c>
      <c r="B24" s="11" t="s">
        <v>712</v>
      </c>
      <c r="C24" s="11" t="s">
        <v>707</v>
      </c>
      <c r="D24" s="11"/>
      <c r="E24" s="145" t="s">
        <v>56</v>
      </c>
      <c r="F24" s="4" t="s">
        <v>54</v>
      </c>
      <c r="G24" s="11"/>
    </row>
    <row r="25" spans="1:7" ht="16.5" thickBot="1">
      <c r="A25" s="17" t="s">
        <v>72</v>
      </c>
      <c r="B25" s="11" t="s">
        <v>713</v>
      </c>
      <c r="C25" s="11" t="s">
        <v>722</v>
      </c>
      <c r="D25" s="11"/>
      <c r="E25" s="146" t="s">
        <v>56</v>
      </c>
      <c r="F25" s="4" t="s">
        <v>54</v>
      </c>
      <c r="G25" s="11"/>
    </row>
    <row r="26" spans="1:7" ht="26.25" thickBot="1">
      <c r="A26" s="19" t="s">
        <v>96</v>
      </c>
      <c r="B26" s="11" t="s">
        <v>714</v>
      </c>
      <c r="C26" s="11" t="s">
        <v>720</v>
      </c>
      <c r="D26" s="11"/>
      <c r="E26" s="146" t="s">
        <v>56</v>
      </c>
      <c r="F26" s="4" t="s">
        <v>54</v>
      </c>
      <c r="G26" s="11"/>
    </row>
    <row r="27" spans="1:7" ht="16.5" thickBot="1">
      <c r="A27" s="19" t="s">
        <v>96</v>
      </c>
      <c r="B27" s="11" t="s">
        <v>716</v>
      </c>
      <c r="C27" s="11" t="s">
        <v>709</v>
      </c>
      <c r="D27" s="11"/>
      <c r="E27" s="145" t="s">
        <v>56</v>
      </c>
      <c r="F27" s="4" t="s">
        <v>54</v>
      </c>
      <c r="G27" s="11"/>
    </row>
    <row r="28" spans="1:7" ht="26.25" thickBot="1">
      <c r="A28" s="20" t="s">
        <v>469</v>
      </c>
      <c r="B28" s="11" t="s">
        <v>715</v>
      </c>
      <c r="C28" s="11" t="s">
        <v>708</v>
      </c>
      <c r="D28" s="11"/>
      <c r="E28" s="145" t="s">
        <v>56</v>
      </c>
      <c r="F28" s="4" t="s">
        <v>54</v>
      </c>
      <c r="G28" s="11"/>
    </row>
    <row r="29" spans="1:7" ht="26.25" thickBot="1">
      <c r="A29" s="20" t="s">
        <v>469</v>
      </c>
      <c r="B29" s="11" t="s">
        <v>717</v>
      </c>
      <c r="C29" s="11" t="s">
        <v>721</v>
      </c>
      <c r="D29" s="11"/>
      <c r="E29" s="145" t="s">
        <v>56</v>
      </c>
      <c r="F29" s="4" t="s">
        <v>54</v>
      </c>
      <c r="G29" s="11"/>
    </row>
    <row r="30" spans="1:7" ht="26.25" thickBot="1">
      <c r="A30" s="20" t="s">
        <v>469</v>
      </c>
      <c r="B30" s="11" t="s">
        <v>718</v>
      </c>
      <c r="C30" s="11" t="s">
        <v>723</v>
      </c>
      <c r="D30" s="11"/>
      <c r="E30" s="146" t="s">
        <v>56</v>
      </c>
      <c r="F30" s="4" t="s">
        <v>54</v>
      </c>
      <c r="G30" s="11"/>
    </row>
    <row r="31" spans="1:7" ht="16.5" thickBot="1">
      <c r="A31" s="20" t="s">
        <v>469</v>
      </c>
      <c r="B31" s="11" t="s">
        <v>725</v>
      </c>
      <c r="C31" s="11" t="s">
        <v>726</v>
      </c>
      <c r="D31" s="11"/>
      <c r="E31" s="146" t="s">
        <v>56</v>
      </c>
      <c r="F31" s="4" t="s">
        <v>54</v>
      </c>
      <c r="G31" s="11"/>
    </row>
    <row r="32" spans="1:7" ht="16.5" thickBot="1">
      <c r="A32" s="20" t="s">
        <v>469</v>
      </c>
      <c r="B32" s="11" t="s">
        <v>719</v>
      </c>
      <c r="C32" s="11" t="s">
        <v>710</v>
      </c>
      <c r="D32" s="11"/>
      <c r="E32" s="146" t="s">
        <v>56</v>
      </c>
      <c r="F32" s="4" t="s">
        <v>54</v>
      </c>
      <c r="G32" s="11"/>
    </row>
    <row r="33" spans="1:7" ht="14.1" customHeight="1" thickBot="1">
      <c r="A33" s="241" t="s">
        <v>377</v>
      </c>
      <c r="B33" s="243"/>
      <c r="C33" s="4" t="s">
        <v>745</v>
      </c>
      <c r="D33" s="4" t="s">
        <v>472</v>
      </c>
      <c r="E33" s="4" t="s">
        <v>66</v>
      </c>
      <c r="F33" s="4" t="s">
        <v>67</v>
      </c>
      <c r="G33" s="4" t="s">
        <v>473</v>
      </c>
    </row>
    <row r="34" spans="1:7" ht="16.5" thickBot="1">
      <c r="A34" s="15" t="s">
        <v>68</v>
      </c>
      <c r="B34" s="11" t="s">
        <v>378</v>
      </c>
      <c r="C34" s="13" t="s">
        <v>379</v>
      </c>
      <c r="D34" s="13"/>
      <c r="E34" s="4" t="s">
        <v>56</v>
      </c>
      <c r="F34" s="4" t="s">
        <v>54</v>
      </c>
      <c r="G34" s="11"/>
    </row>
    <row r="35" spans="1:7" ht="16.5" thickBot="1">
      <c r="A35" s="16" t="s">
        <v>70</v>
      </c>
      <c r="B35" s="11" t="s">
        <v>380</v>
      </c>
      <c r="C35" s="11" t="s">
        <v>693</v>
      </c>
      <c r="D35" s="11"/>
      <c r="E35" s="4" t="s">
        <v>56</v>
      </c>
      <c r="F35" s="4" t="s">
        <v>54</v>
      </c>
      <c r="G35" s="11"/>
    </row>
    <row r="36" spans="1:7" ht="16.5" thickBot="1">
      <c r="A36" s="16" t="s">
        <v>70</v>
      </c>
      <c r="B36" s="11" t="s">
        <v>731</v>
      </c>
      <c r="C36" s="11" t="s">
        <v>732</v>
      </c>
      <c r="D36" s="11"/>
      <c r="E36" s="4" t="s">
        <v>56</v>
      </c>
      <c r="F36" s="4" t="s">
        <v>54</v>
      </c>
      <c r="G36" s="11"/>
    </row>
    <row r="37" spans="1:7" ht="16.5" thickBot="1">
      <c r="A37" s="18" t="s">
        <v>80</v>
      </c>
      <c r="B37" s="11" t="s">
        <v>381</v>
      </c>
      <c r="C37" s="11" t="s">
        <v>382</v>
      </c>
      <c r="D37" s="11"/>
      <c r="E37" s="4" t="s">
        <v>56</v>
      </c>
      <c r="F37" s="4" t="s">
        <v>54</v>
      </c>
      <c r="G37" s="11"/>
    </row>
    <row r="38" spans="1:7" ht="16.5" thickBot="1">
      <c r="A38" s="18" t="s">
        <v>80</v>
      </c>
      <c r="B38" s="11" t="s">
        <v>383</v>
      </c>
      <c r="C38" s="11" t="s">
        <v>384</v>
      </c>
      <c r="D38" s="11"/>
      <c r="E38" s="4" t="s">
        <v>56</v>
      </c>
      <c r="F38" s="4" t="s">
        <v>54</v>
      </c>
      <c r="G38" s="11"/>
    </row>
    <row r="39" spans="1:7" ht="26.25" thickBot="1">
      <c r="A39" s="18" t="s">
        <v>80</v>
      </c>
      <c r="B39" s="11" t="s">
        <v>733</v>
      </c>
      <c r="C39" s="11" t="s">
        <v>734</v>
      </c>
      <c r="D39" s="11"/>
      <c r="E39" s="4" t="s">
        <v>56</v>
      </c>
      <c r="F39" s="4" t="s">
        <v>54</v>
      </c>
      <c r="G39" s="11"/>
    </row>
    <row r="40" spans="1:7" ht="16.5" thickBot="1">
      <c r="A40" s="17" t="s">
        <v>72</v>
      </c>
      <c r="B40" s="11" t="s">
        <v>386</v>
      </c>
      <c r="C40" s="11" t="s">
        <v>694</v>
      </c>
      <c r="D40" s="11"/>
      <c r="E40" s="4" t="s">
        <v>56</v>
      </c>
      <c r="F40" s="4" t="s">
        <v>54</v>
      </c>
      <c r="G40" s="11"/>
    </row>
    <row r="41" spans="1:7" ht="16.5" thickBot="1">
      <c r="A41" s="17" t="s">
        <v>72</v>
      </c>
      <c r="B41" s="11" t="s">
        <v>387</v>
      </c>
      <c r="C41" s="11" t="s">
        <v>388</v>
      </c>
      <c r="D41" s="11"/>
      <c r="E41" s="4" t="s">
        <v>56</v>
      </c>
      <c r="F41" s="4" t="s">
        <v>54</v>
      </c>
      <c r="G41" s="11"/>
    </row>
    <row r="42" spans="1:7" ht="16.5" thickBot="1">
      <c r="A42" s="19" t="s">
        <v>96</v>
      </c>
      <c r="B42" s="11" t="s">
        <v>389</v>
      </c>
      <c r="C42" s="11" t="s">
        <v>390</v>
      </c>
      <c r="D42" s="11"/>
      <c r="E42" s="4" t="s">
        <v>56</v>
      </c>
      <c r="F42" s="4" t="s">
        <v>54</v>
      </c>
      <c r="G42" s="11"/>
    </row>
    <row r="43" spans="1:7" ht="16.5" thickBot="1">
      <c r="A43" s="19" t="s">
        <v>96</v>
      </c>
      <c r="B43" s="11" t="s">
        <v>391</v>
      </c>
      <c r="C43" s="11" t="s">
        <v>392</v>
      </c>
      <c r="D43" s="11"/>
      <c r="E43" s="4" t="s">
        <v>56</v>
      </c>
      <c r="F43" s="4" t="s">
        <v>54</v>
      </c>
      <c r="G43" s="11"/>
    </row>
    <row r="44" spans="1:7" ht="26.25" thickBot="1">
      <c r="A44" s="20" t="s">
        <v>469</v>
      </c>
      <c r="B44" s="11" t="s">
        <v>393</v>
      </c>
      <c r="C44" s="11" t="s">
        <v>394</v>
      </c>
      <c r="D44" s="11"/>
      <c r="E44" s="4" t="s">
        <v>56</v>
      </c>
      <c r="F44" s="4" t="s">
        <v>54</v>
      </c>
      <c r="G44" s="11"/>
    </row>
    <row r="45" spans="1:7" ht="26.25" thickBot="1">
      <c r="A45" s="20" t="s">
        <v>469</v>
      </c>
      <c r="B45" s="11" t="s">
        <v>395</v>
      </c>
      <c r="C45" s="11" t="s">
        <v>396</v>
      </c>
      <c r="D45" s="11"/>
      <c r="E45" s="4" t="s">
        <v>56</v>
      </c>
      <c r="F45" s="4" t="s">
        <v>54</v>
      </c>
      <c r="G45" s="11"/>
    </row>
    <row r="46" spans="1:7" ht="26.25" thickBot="1">
      <c r="A46" s="20" t="s">
        <v>469</v>
      </c>
      <c r="B46" s="11" t="s">
        <v>397</v>
      </c>
      <c r="C46" s="11" t="s">
        <v>398</v>
      </c>
      <c r="D46" s="11"/>
      <c r="E46" s="4" t="s">
        <v>56</v>
      </c>
      <c r="F46" s="4" t="s">
        <v>54</v>
      </c>
      <c r="G46" s="11"/>
    </row>
    <row r="47" spans="1:7" ht="14.1" customHeight="1" thickBot="1">
      <c r="A47" s="241" t="s">
        <v>435</v>
      </c>
      <c r="B47" s="243"/>
      <c r="C47" s="102" t="s">
        <v>746</v>
      </c>
      <c r="D47" s="4" t="s">
        <v>472</v>
      </c>
      <c r="E47" s="4" t="s">
        <v>66</v>
      </c>
      <c r="F47" s="4" t="s">
        <v>67</v>
      </c>
      <c r="G47" s="4" t="s">
        <v>473</v>
      </c>
    </row>
    <row r="48" spans="1:7" ht="16.5" thickBot="1">
      <c r="A48" s="15" t="s">
        <v>68</v>
      </c>
      <c r="B48" s="11" t="s">
        <v>740</v>
      </c>
      <c r="C48" s="13" t="s">
        <v>436</v>
      </c>
      <c r="D48" s="13"/>
      <c r="E48" s="4" t="s">
        <v>62</v>
      </c>
      <c r="F48" s="4" t="s">
        <v>54</v>
      </c>
      <c r="G48" s="11"/>
    </row>
    <row r="49" spans="1:7" ht="16.5" thickBot="1">
      <c r="A49" s="16" t="s">
        <v>70</v>
      </c>
      <c r="B49" s="11" t="s">
        <v>741</v>
      </c>
      <c r="C49" s="11" t="s">
        <v>437</v>
      </c>
      <c r="D49" s="11"/>
      <c r="E49" s="4" t="s">
        <v>62</v>
      </c>
      <c r="F49" s="4" t="s">
        <v>54</v>
      </c>
      <c r="G49" s="11"/>
    </row>
    <row r="50" spans="1:7" ht="16.5" thickBot="1">
      <c r="A50" s="16" t="s">
        <v>70</v>
      </c>
      <c r="B50" s="11" t="s">
        <v>742</v>
      </c>
      <c r="C50" s="11" t="s">
        <v>738</v>
      </c>
      <c r="D50" s="11"/>
      <c r="E50" s="4" t="s">
        <v>62</v>
      </c>
      <c r="F50" s="4" t="s">
        <v>54</v>
      </c>
      <c r="G50" s="11"/>
    </row>
    <row r="51" spans="1:7" ht="16.5" thickBot="1">
      <c r="A51" s="18" t="s">
        <v>80</v>
      </c>
      <c r="B51" s="11" t="s">
        <v>755</v>
      </c>
      <c r="C51" s="11" t="s">
        <v>756</v>
      </c>
      <c r="D51" s="11"/>
      <c r="E51" s="4" t="s">
        <v>62</v>
      </c>
      <c r="F51" s="4" t="s">
        <v>54</v>
      </c>
      <c r="G51" s="11"/>
    </row>
    <row r="52" spans="1:7" ht="16.5" thickBot="1">
      <c r="A52" s="18" t="s">
        <v>80</v>
      </c>
      <c r="B52" s="11" t="s">
        <v>385</v>
      </c>
      <c r="C52" s="11" t="s">
        <v>739</v>
      </c>
      <c r="D52" s="11"/>
      <c r="E52" s="4" t="s">
        <v>62</v>
      </c>
      <c r="F52" s="4" t="s">
        <v>54</v>
      </c>
      <c r="G52" s="11"/>
    </row>
    <row r="53" spans="1:7" ht="26.25" thickBot="1">
      <c r="A53" s="18" t="s">
        <v>80</v>
      </c>
      <c r="B53" s="11" t="s">
        <v>743</v>
      </c>
      <c r="C53" s="11" t="s">
        <v>748</v>
      </c>
      <c r="D53" s="11"/>
      <c r="E53" s="4" t="s">
        <v>62</v>
      </c>
      <c r="F53" s="4" t="s">
        <v>54</v>
      </c>
      <c r="G53" s="11"/>
    </row>
    <row r="54" spans="1:7" ht="16.5" thickBot="1">
      <c r="A54" s="17" t="s">
        <v>72</v>
      </c>
      <c r="B54" s="11" t="s">
        <v>749</v>
      </c>
      <c r="C54" s="11" t="s">
        <v>750</v>
      </c>
      <c r="D54" s="11"/>
      <c r="E54" s="4" t="s">
        <v>62</v>
      </c>
      <c r="F54" s="4" t="s">
        <v>54</v>
      </c>
      <c r="G54" s="11"/>
    </row>
    <row r="55" spans="1:7" ht="16.5" thickBot="1">
      <c r="A55" s="17" t="s">
        <v>72</v>
      </c>
      <c r="B55" s="11" t="s">
        <v>751</v>
      </c>
      <c r="C55" s="11" t="s">
        <v>752</v>
      </c>
      <c r="D55" s="11"/>
      <c r="E55" s="4" t="s">
        <v>62</v>
      </c>
      <c r="F55" s="4" t="s">
        <v>54</v>
      </c>
      <c r="G55" s="11"/>
    </row>
    <row r="56" spans="1:7" ht="16.5" thickBot="1">
      <c r="A56" s="19" t="s">
        <v>96</v>
      </c>
      <c r="B56" s="11" t="s">
        <v>754</v>
      </c>
      <c r="C56" s="11" t="s">
        <v>757</v>
      </c>
      <c r="D56" s="11"/>
      <c r="E56" s="4" t="s">
        <v>62</v>
      </c>
      <c r="F56" s="4" t="s">
        <v>54</v>
      </c>
      <c r="G56" s="11"/>
    </row>
    <row r="57" spans="1:7" ht="16.5" thickBot="1">
      <c r="A57" s="19" t="s">
        <v>96</v>
      </c>
      <c r="B57" s="11" t="s">
        <v>753</v>
      </c>
      <c r="C57" s="11" t="s">
        <v>758</v>
      </c>
      <c r="D57" s="11"/>
      <c r="E57" s="4" t="s">
        <v>62</v>
      </c>
      <c r="F57" s="4" t="s">
        <v>54</v>
      </c>
      <c r="G57" s="11"/>
    </row>
    <row r="58" spans="1:7" ht="26.25" thickBot="1">
      <c r="A58" s="20" t="s">
        <v>469</v>
      </c>
      <c r="B58" s="11" t="s">
        <v>759</v>
      </c>
      <c r="C58" s="11" t="s">
        <v>760</v>
      </c>
      <c r="D58" s="11"/>
      <c r="E58" s="4" t="s">
        <v>62</v>
      </c>
      <c r="F58" s="4" t="s">
        <v>54</v>
      </c>
      <c r="G58" s="11"/>
    </row>
    <row r="59" spans="1:7" ht="26.25" thickBot="1">
      <c r="A59" s="20" t="s">
        <v>469</v>
      </c>
      <c r="B59" s="11" t="s">
        <v>761</v>
      </c>
      <c r="C59" s="11" t="s">
        <v>762</v>
      </c>
      <c r="D59" s="11"/>
      <c r="E59" s="4" t="s">
        <v>62</v>
      </c>
      <c r="F59" s="4" t="s">
        <v>54</v>
      </c>
      <c r="G59" s="11"/>
    </row>
    <row r="60" spans="1:7" ht="16.5" thickBot="1">
      <c r="A60" s="20" t="s">
        <v>469</v>
      </c>
      <c r="B60" s="11" t="s">
        <v>744</v>
      </c>
      <c r="C60" s="11" t="s">
        <v>695</v>
      </c>
      <c r="D60" s="11"/>
      <c r="E60" s="4" t="s">
        <v>62</v>
      </c>
      <c r="F60" s="4" t="s">
        <v>54</v>
      </c>
      <c r="G60" s="11"/>
    </row>
    <row r="61" spans="1:7" ht="14.1" customHeight="1" thickBot="1">
      <c r="A61" s="241" t="s">
        <v>399</v>
      </c>
      <c r="B61" s="243"/>
      <c r="C61" s="4" t="s">
        <v>65</v>
      </c>
      <c r="D61" s="4" t="s">
        <v>472</v>
      </c>
      <c r="E61" s="4" t="s">
        <v>66</v>
      </c>
      <c r="F61" s="4" t="s">
        <v>67</v>
      </c>
      <c r="G61" s="4" t="s">
        <v>473</v>
      </c>
    </row>
    <row r="62" spans="1:7" ht="39" thickBot="1">
      <c r="A62" s="16" t="s">
        <v>70</v>
      </c>
      <c r="B62" s="11" t="s">
        <v>400</v>
      </c>
      <c r="C62" s="11" t="s">
        <v>747</v>
      </c>
      <c r="D62" s="13"/>
      <c r="E62" s="145" t="s">
        <v>56</v>
      </c>
      <c r="F62" s="4" t="s">
        <v>54</v>
      </c>
      <c r="G62" s="11"/>
    </row>
    <row r="63" spans="1:7" ht="26.25" thickBot="1">
      <c r="A63" s="18" t="s">
        <v>80</v>
      </c>
      <c r="B63" s="11" t="s">
        <v>401</v>
      </c>
      <c r="C63" s="11" t="s">
        <v>402</v>
      </c>
      <c r="D63" s="11"/>
      <c r="E63" s="145" t="s">
        <v>56</v>
      </c>
      <c r="F63" s="4" t="s">
        <v>54</v>
      </c>
      <c r="G63" s="11"/>
    </row>
    <row r="64" spans="1:7" ht="26.25" thickBot="1">
      <c r="A64" s="18" t="s">
        <v>80</v>
      </c>
      <c r="B64" s="11" t="s">
        <v>403</v>
      </c>
      <c r="C64" s="11" t="s">
        <v>404</v>
      </c>
      <c r="D64" s="11"/>
      <c r="E64" s="146" t="s">
        <v>56</v>
      </c>
      <c r="F64" s="4" t="s">
        <v>54</v>
      </c>
      <c r="G64" s="11"/>
    </row>
    <row r="65" spans="1:7" ht="26.25" thickBot="1">
      <c r="A65" s="17" t="s">
        <v>72</v>
      </c>
      <c r="B65" s="11" t="s">
        <v>405</v>
      </c>
      <c r="C65" s="11" t="s">
        <v>735</v>
      </c>
      <c r="D65" s="11"/>
      <c r="E65" s="145" t="s">
        <v>56</v>
      </c>
      <c r="F65" s="4" t="s">
        <v>54</v>
      </c>
      <c r="G65" s="11"/>
    </row>
    <row r="66" spans="1:7" ht="26.25" thickBot="1">
      <c r="A66" s="19" t="s">
        <v>96</v>
      </c>
      <c r="B66" s="11" t="s">
        <v>736</v>
      </c>
      <c r="C66" s="11" t="s">
        <v>737</v>
      </c>
      <c r="D66" s="11"/>
      <c r="E66" s="145" t="s">
        <v>56</v>
      </c>
      <c r="F66" s="4" t="s">
        <v>54</v>
      </c>
      <c r="G66" s="11"/>
    </row>
    <row r="67" spans="1:7" ht="26.25" thickBot="1">
      <c r="A67" s="19" t="s">
        <v>96</v>
      </c>
      <c r="B67" s="11" t="s">
        <v>406</v>
      </c>
      <c r="C67" s="11" t="s">
        <v>407</v>
      </c>
      <c r="D67" s="11"/>
      <c r="E67" s="146" t="s">
        <v>56</v>
      </c>
      <c r="F67" s="4" t="s">
        <v>54</v>
      </c>
      <c r="G67" s="11"/>
    </row>
    <row r="68" spans="1:7" ht="16.5" thickBot="1">
      <c r="A68" s="20" t="s">
        <v>469</v>
      </c>
      <c r="B68" s="11" t="s">
        <v>408</v>
      </c>
      <c r="C68" s="11" t="s">
        <v>409</v>
      </c>
      <c r="D68" s="11"/>
      <c r="E68" s="146" t="s">
        <v>56</v>
      </c>
      <c r="F68" s="4" t="s">
        <v>54</v>
      </c>
      <c r="G68" s="11"/>
    </row>
    <row r="69" spans="1:7" ht="26.25" thickBot="1">
      <c r="A69" s="20" t="s">
        <v>469</v>
      </c>
      <c r="B69" s="11" t="s">
        <v>410</v>
      </c>
      <c r="C69" s="11" t="s">
        <v>411</v>
      </c>
      <c r="D69" s="11"/>
      <c r="E69" s="146" t="s">
        <v>56</v>
      </c>
      <c r="F69" s="4" t="s">
        <v>54</v>
      </c>
      <c r="G69" s="11"/>
    </row>
    <row r="70" spans="1:7" s="7" customFormat="1" ht="15.75"/>
    <row r="71" spans="1:7" s="7" customFormat="1" ht="15.75"/>
    <row r="72" spans="1:7" s="7" customFormat="1" ht="14.1" customHeight="1"/>
    <row r="73" spans="1:7" s="7" customFormat="1" ht="15.75"/>
    <row r="74" spans="1:7" s="7" customFormat="1" ht="15.75"/>
    <row r="75" spans="1:7" s="7" customFormat="1" ht="15.75"/>
    <row r="76" spans="1:7" s="7" customFormat="1" ht="15.75"/>
    <row r="77" spans="1:7" s="7" customFormat="1" ht="15.75"/>
    <row r="78" spans="1:7" s="7" customFormat="1" ht="15.75"/>
    <row r="79" spans="1:7" s="7" customFormat="1" ht="15.75"/>
    <row r="80" spans="1:7" s="7" customFormat="1" ht="15.75"/>
    <row r="81" s="7" customFormat="1" ht="14.1" customHeight="1"/>
    <row r="82" s="7" customFormat="1" ht="15.75"/>
    <row r="83" s="7" customFormat="1" ht="15.75"/>
    <row r="84" s="7" customFormat="1" ht="15.75"/>
    <row r="85" s="7" customFormat="1" ht="15.75"/>
    <row r="86" s="7" customFormat="1" ht="15.75"/>
    <row r="87" s="7" customFormat="1" ht="14.1" customHeight="1"/>
    <row r="88" s="7" customFormat="1" ht="15.75"/>
    <row r="89" s="7" customFormat="1" ht="15.75"/>
    <row r="90" s="7" customFormat="1" ht="15.75"/>
    <row r="91" s="7" customFormat="1" ht="15.75"/>
    <row r="92" s="7" customFormat="1" ht="15.75"/>
    <row r="93" s="7" customFormat="1" ht="15.75"/>
    <row r="94" s="7" customFormat="1" ht="15.75"/>
    <row r="95" s="7" customFormat="1" ht="15.75"/>
    <row r="96" s="7" customFormat="1" ht="15.75"/>
    <row r="97" s="7" customFormat="1" ht="15.75"/>
    <row r="98" s="7" customFormat="1" ht="15.75"/>
    <row r="99" s="7" customFormat="1" ht="15.75"/>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5.75"/>
    <row r="116" s="7" customFormat="1" ht="15.75"/>
    <row r="117" s="7" customFormat="1" ht="15.75"/>
    <row r="118" s="7" customFormat="1" ht="14.1" customHeight="1"/>
    <row r="119" s="7" customFormat="1" ht="15.75"/>
    <row r="120" s="7" customFormat="1" ht="15.75"/>
    <row r="121" s="7" customFormat="1" ht="15.75"/>
    <row r="122" s="7" customFormat="1" ht="15.75"/>
    <row r="123" s="7" customFormat="1" ht="14.1" customHeight="1"/>
    <row r="124" s="7" customFormat="1" ht="15.75"/>
    <row r="125" s="7" customFormat="1" ht="15.75"/>
    <row r="126" s="7" customFormat="1" ht="15.75"/>
    <row r="127" s="7" customFormat="1" ht="14.1" customHeight="1"/>
    <row r="128" s="7" customFormat="1" ht="15.75"/>
    <row r="129" s="7" customFormat="1" ht="15.75"/>
    <row r="130" s="7" customFormat="1" ht="15.75"/>
    <row r="131" s="7" customFormat="1" ht="15.75"/>
    <row r="132" s="7" customFormat="1" ht="14.1" customHeight="1"/>
    <row r="133" s="7" customFormat="1" ht="15.75"/>
    <row r="134" s="7" customFormat="1" ht="15.75"/>
    <row r="135" s="7" customFormat="1" ht="15.75"/>
    <row r="136" s="7" customFormat="1" ht="15.75"/>
    <row r="137" s="7" customFormat="1" ht="15.75"/>
    <row r="138" s="7" customFormat="1" ht="15.75"/>
    <row r="139" s="7" customFormat="1" ht="15.75"/>
    <row r="140" s="7" customFormat="1" ht="15.75"/>
  </sheetData>
  <mergeCells count="8">
    <mergeCell ref="C2:D9"/>
    <mergeCell ref="A47:B47"/>
    <mergeCell ref="A33:B33"/>
    <mergeCell ref="A10:B10"/>
    <mergeCell ref="A61:B61"/>
    <mergeCell ref="A8:B8"/>
    <mergeCell ref="A9:B9"/>
    <mergeCell ref="A17:B17"/>
  </mergeCells>
  <conditionalFormatting sqref="F24:F25 F57 F28 E70:F265 F59:F60 F30:F32 F40:F46">
    <cfRule type="beginsWith" dxfId="1779" priority="1015" stopIfTrue="1" operator="beginsWith" text="Not Applicable">
      <formula>LEFT(E24,LEN("Not Applicable"))="Not Applicable"</formula>
    </cfRule>
    <cfRule type="beginsWith" dxfId="1778" priority="1016" stopIfTrue="1" operator="beginsWith" text="Waived">
      <formula>LEFT(E24,LEN("Waived"))="Waived"</formula>
    </cfRule>
    <cfRule type="beginsWith" dxfId="1777" priority="1017" stopIfTrue="1" operator="beginsWith" text="Pre-Passed">
      <formula>LEFT(E24,LEN("Pre-Passed"))="Pre-Passed"</formula>
    </cfRule>
    <cfRule type="beginsWith" dxfId="1776" priority="1018" stopIfTrue="1" operator="beginsWith" text="Completed">
      <formula>LEFT(E24,LEN("Completed"))="Completed"</formula>
    </cfRule>
    <cfRule type="beginsWith" dxfId="1775" priority="1019" stopIfTrue="1" operator="beginsWith" text="Partial">
      <formula>LEFT(E24,LEN("Partial"))="Partial"</formula>
    </cfRule>
    <cfRule type="beginsWith" dxfId="1774" priority="1020" stopIfTrue="1" operator="beginsWith" text="Missing">
      <formula>LEFT(E24,LEN("Missing"))="Missing"</formula>
    </cfRule>
    <cfRule type="beginsWith" dxfId="1773" priority="1021" stopIfTrue="1" operator="beginsWith" text="Untested">
      <formula>LEFT(E24,LEN("Untested"))="Untested"</formula>
    </cfRule>
    <cfRule type="notContainsBlanks" dxfId="1772" priority="1029" stopIfTrue="1">
      <formula>LEN(TRIM(E24))&gt;0</formula>
    </cfRule>
  </conditionalFormatting>
  <conditionalFormatting sqref="A10 A31:A34 A46:A48 A70:A265 A60 A18">
    <cfRule type="beginsWith" dxfId="1771" priority="1022" stopIfTrue="1" operator="beginsWith" text="Exceptional">
      <formula>LEFT(A10,LEN("Exceptional"))="Exceptional"</formula>
    </cfRule>
    <cfRule type="beginsWith" dxfId="1770" priority="1023" stopIfTrue="1" operator="beginsWith" text="Professional">
      <formula>LEFT(A10,LEN("Professional"))="Professional"</formula>
    </cfRule>
    <cfRule type="beginsWith" dxfId="1769" priority="1024" stopIfTrue="1" operator="beginsWith" text="Advanced">
      <formula>LEFT(A10,LEN("Advanced"))="Advanced"</formula>
    </cfRule>
    <cfRule type="beginsWith" dxfId="1768" priority="1025" stopIfTrue="1" operator="beginsWith" text="Intermediate">
      <formula>LEFT(A10,LEN("Intermediate"))="Intermediate"</formula>
    </cfRule>
    <cfRule type="beginsWith" dxfId="1767" priority="1026" stopIfTrue="1" operator="beginsWith" text="Basic">
      <formula>LEFT(A10,LEN("Basic"))="Basic"</formula>
    </cfRule>
    <cfRule type="beginsWith" dxfId="1766" priority="1027" stopIfTrue="1" operator="beginsWith" text="Required">
      <formula>LEFT(A10,LEN("Required"))="Required"</formula>
    </cfRule>
    <cfRule type="notContainsBlanks" dxfId="1765" priority="1028" stopIfTrue="1">
      <formula>LEN(TRIM(A10))&gt;0</formula>
    </cfRule>
  </conditionalFormatting>
  <conditionalFormatting sqref="F20:F21 F23 F18">
    <cfRule type="beginsWith" dxfId="1764" priority="863" stopIfTrue="1" operator="beginsWith" text="Not Applicable">
      <formula>LEFT(F18,LEN("Not Applicable"))="Not Applicable"</formula>
    </cfRule>
    <cfRule type="beginsWith" dxfId="1763" priority="864" stopIfTrue="1" operator="beginsWith" text="Waived">
      <formula>LEFT(F18,LEN("Waived"))="Waived"</formula>
    </cfRule>
    <cfRule type="beginsWith" dxfId="1762" priority="865" stopIfTrue="1" operator="beginsWith" text="Pre-Passed">
      <formula>LEFT(F18,LEN("Pre-Passed"))="Pre-Passed"</formula>
    </cfRule>
    <cfRule type="beginsWith" dxfId="1761" priority="866" stopIfTrue="1" operator="beginsWith" text="Completed">
      <formula>LEFT(F18,LEN("Completed"))="Completed"</formula>
    </cfRule>
    <cfRule type="beginsWith" dxfId="1760" priority="867" stopIfTrue="1" operator="beginsWith" text="Partial">
      <formula>LEFT(F18,LEN("Partial"))="Partial"</formula>
    </cfRule>
    <cfRule type="beginsWith" dxfId="1759" priority="868" stopIfTrue="1" operator="beginsWith" text="Missing">
      <formula>LEFT(F18,LEN("Missing"))="Missing"</formula>
    </cfRule>
    <cfRule type="beginsWith" dxfId="1758" priority="869" stopIfTrue="1" operator="beginsWith" text="Untested">
      <formula>LEFT(F18,LEN("Untested"))="Untested"</formula>
    </cfRule>
    <cfRule type="notContainsBlanks" dxfId="1757" priority="870" stopIfTrue="1">
      <formula>LEN(TRIM(F18))&gt;0</formula>
    </cfRule>
  </conditionalFormatting>
  <conditionalFormatting sqref="F27">
    <cfRule type="beginsWith" dxfId="1756" priority="847" stopIfTrue="1" operator="beginsWith" text="Not Applicable">
      <formula>LEFT(F27,LEN("Not Applicable"))="Not Applicable"</formula>
    </cfRule>
    <cfRule type="beginsWith" dxfId="1755" priority="848" stopIfTrue="1" operator="beginsWith" text="Waived">
      <formula>LEFT(F27,LEN("Waived"))="Waived"</formula>
    </cfRule>
    <cfRule type="beginsWith" dxfId="1754" priority="849" stopIfTrue="1" operator="beginsWith" text="Pre-Passed">
      <formula>LEFT(F27,LEN("Pre-Passed"))="Pre-Passed"</formula>
    </cfRule>
    <cfRule type="beginsWith" dxfId="1753" priority="850" stopIfTrue="1" operator="beginsWith" text="Completed">
      <formula>LEFT(F27,LEN("Completed"))="Completed"</formula>
    </cfRule>
    <cfRule type="beginsWith" dxfId="1752" priority="851" stopIfTrue="1" operator="beginsWith" text="Partial">
      <formula>LEFT(F27,LEN("Partial"))="Partial"</formula>
    </cfRule>
    <cfRule type="beginsWith" dxfId="1751" priority="852" stopIfTrue="1" operator="beginsWith" text="Missing">
      <formula>LEFT(F27,LEN("Missing"))="Missing"</formula>
    </cfRule>
    <cfRule type="beginsWith" dxfId="1750" priority="853" stopIfTrue="1" operator="beginsWith" text="Untested">
      <formula>LEFT(F27,LEN("Untested"))="Untested"</formula>
    </cfRule>
    <cfRule type="notContainsBlanks" dxfId="1749" priority="854" stopIfTrue="1">
      <formula>LEN(TRIM(F27))&gt;0</formula>
    </cfRule>
  </conditionalFormatting>
  <conditionalFormatting sqref="F48:F49">
    <cfRule type="beginsWith" dxfId="1748" priority="831" stopIfTrue="1" operator="beginsWith" text="Not Applicable">
      <formula>LEFT(F48,LEN("Not Applicable"))="Not Applicable"</formula>
    </cfRule>
    <cfRule type="beginsWith" dxfId="1747" priority="832" stopIfTrue="1" operator="beginsWith" text="Waived">
      <formula>LEFT(F48,LEN("Waived"))="Waived"</formula>
    </cfRule>
    <cfRule type="beginsWith" dxfId="1746" priority="833" stopIfTrue="1" operator="beginsWith" text="Pre-Passed">
      <formula>LEFT(F48,LEN("Pre-Passed"))="Pre-Passed"</formula>
    </cfRule>
    <cfRule type="beginsWith" dxfId="1745" priority="834" stopIfTrue="1" operator="beginsWith" text="Completed">
      <formula>LEFT(F48,LEN("Completed"))="Completed"</formula>
    </cfRule>
    <cfRule type="beginsWith" dxfId="1744" priority="835" stopIfTrue="1" operator="beginsWith" text="Partial">
      <formula>LEFT(F48,LEN("Partial"))="Partial"</formula>
    </cfRule>
    <cfRule type="beginsWith" dxfId="1743" priority="836" stopIfTrue="1" operator="beginsWith" text="Missing">
      <formula>LEFT(F48,LEN("Missing"))="Missing"</formula>
    </cfRule>
    <cfRule type="beginsWith" dxfId="1742" priority="837" stopIfTrue="1" operator="beginsWith" text="Untested">
      <formula>LEFT(F48,LEN("Untested"))="Untested"</formula>
    </cfRule>
    <cfRule type="notContainsBlanks" dxfId="1741" priority="838" stopIfTrue="1">
      <formula>LEN(TRIM(F48))&gt;0</formula>
    </cfRule>
  </conditionalFormatting>
  <conditionalFormatting sqref="F52">
    <cfRule type="beginsWith" dxfId="1740" priority="823" stopIfTrue="1" operator="beginsWith" text="Not Applicable">
      <formula>LEFT(F52,LEN("Not Applicable"))="Not Applicable"</formula>
    </cfRule>
    <cfRule type="beginsWith" dxfId="1739" priority="824" stopIfTrue="1" operator="beginsWith" text="Waived">
      <formula>LEFT(F52,LEN("Waived"))="Waived"</formula>
    </cfRule>
    <cfRule type="beginsWith" dxfId="1738" priority="825" stopIfTrue="1" operator="beginsWith" text="Pre-Passed">
      <formula>LEFT(F52,LEN("Pre-Passed"))="Pre-Passed"</formula>
    </cfRule>
    <cfRule type="beginsWith" dxfId="1737" priority="826" stopIfTrue="1" operator="beginsWith" text="Completed">
      <formula>LEFT(F52,LEN("Completed"))="Completed"</formula>
    </cfRule>
    <cfRule type="beginsWith" dxfId="1736" priority="827" stopIfTrue="1" operator="beginsWith" text="Partial">
      <formula>LEFT(F52,LEN("Partial"))="Partial"</formula>
    </cfRule>
    <cfRule type="beginsWith" dxfId="1735" priority="828" stopIfTrue="1" operator="beginsWith" text="Missing">
      <formula>LEFT(F52,LEN("Missing"))="Missing"</formula>
    </cfRule>
    <cfRule type="beginsWith" dxfId="1734" priority="829" stopIfTrue="1" operator="beginsWith" text="Untested">
      <formula>LEFT(F52,LEN("Untested"))="Untested"</formula>
    </cfRule>
    <cfRule type="notContainsBlanks" dxfId="1733" priority="830" stopIfTrue="1">
      <formula>LEN(TRIM(F52))&gt;0</formula>
    </cfRule>
  </conditionalFormatting>
  <conditionalFormatting sqref="F34:F35 F37:F38">
    <cfRule type="beginsWith" dxfId="1732" priority="752" stopIfTrue="1" operator="beginsWith" text="Not Applicable">
      <formula>LEFT(F34,LEN("Not Applicable"))="Not Applicable"</formula>
    </cfRule>
    <cfRule type="beginsWith" dxfId="1731" priority="753" stopIfTrue="1" operator="beginsWith" text="Waived">
      <formula>LEFT(F34,LEN("Waived"))="Waived"</formula>
    </cfRule>
    <cfRule type="beginsWith" dxfId="1730" priority="754" stopIfTrue="1" operator="beginsWith" text="Pre-Passed">
      <formula>LEFT(F34,LEN("Pre-Passed"))="Pre-Passed"</formula>
    </cfRule>
    <cfRule type="beginsWith" dxfId="1729" priority="755" stopIfTrue="1" operator="beginsWith" text="Completed">
      <formula>LEFT(F34,LEN("Completed"))="Completed"</formula>
    </cfRule>
    <cfRule type="beginsWith" dxfId="1728" priority="756" stopIfTrue="1" operator="beginsWith" text="Partial">
      <formula>LEFT(F34,LEN("Partial"))="Partial"</formula>
    </cfRule>
    <cfRule type="beginsWith" dxfId="1727" priority="757" stopIfTrue="1" operator="beginsWith" text="Missing">
      <formula>LEFT(F34,LEN("Missing"))="Missing"</formula>
    </cfRule>
    <cfRule type="beginsWith" dxfId="1726" priority="758" stopIfTrue="1" operator="beginsWith" text="Untested">
      <formula>LEFT(F34,LEN("Untested"))="Untested"</formula>
    </cfRule>
    <cfRule type="notContainsBlanks" dxfId="1725" priority="759" stopIfTrue="1">
      <formula>LEN(TRIM(F34))&gt;0</formula>
    </cfRule>
  </conditionalFormatting>
  <conditionalFormatting sqref="F10">
    <cfRule type="beginsWith" dxfId="1724" priority="704" stopIfTrue="1" operator="beginsWith" text="Not Applicable">
      <formula>LEFT(F10,LEN("Not Applicable"))="Not Applicable"</formula>
    </cfRule>
    <cfRule type="beginsWith" dxfId="1723" priority="705" stopIfTrue="1" operator="beginsWith" text="Waived">
      <formula>LEFT(F10,LEN("Waived"))="Waived"</formula>
    </cfRule>
    <cfRule type="beginsWith" dxfId="1722" priority="706" stopIfTrue="1" operator="beginsWith" text="Pre-Passed">
      <formula>LEFT(F10,LEN("Pre-Passed"))="Pre-Passed"</formula>
    </cfRule>
    <cfRule type="beginsWith" dxfId="1721" priority="707" stopIfTrue="1" operator="beginsWith" text="Completed">
      <formula>LEFT(F10,LEN("Completed"))="Completed"</formula>
    </cfRule>
    <cfRule type="beginsWith" dxfId="1720" priority="708" stopIfTrue="1" operator="beginsWith" text="Partial">
      <formula>LEFT(F10,LEN("Partial"))="Partial"</formula>
    </cfRule>
    <cfRule type="beginsWith" dxfId="1719" priority="709" stopIfTrue="1" operator="beginsWith" text="Missing">
      <formula>LEFT(F10,LEN("Missing"))="Missing"</formula>
    </cfRule>
    <cfRule type="beginsWith" dxfId="1718" priority="710" stopIfTrue="1" operator="beginsWith" text="Untested">
      <formula>LEFT(F10,LEN("Untested"))="Untested"</formula>
    </cfRule>
    <cfRule type="notContainsBlanks" dxfId="1717" priority="711" stopIfTrue="1">
      <formula>LEN(TRIM(F10))&gt;0</formula>
    </cfRule>
  </conditionalFormatting>
  <conditionalFormatting sqref="E10">
    <cfRule type="beginsWith" dxfId="1716" priority="712" stopIfTrue="1" operator="beginsWith" text="Not Applicable">
      <formula>LEFT(E10,LEN("Not Applicable"))="Not Applicable"</formula>
    </cfRule>
    <cfRule type="beginsWith" dxfId="1715" priority="713" stopIfTrue="1" operator="beginsWith" text="Waived">
      <formula>LEFT(E10,LEN("Waived"))="Waived"</formula>
    </cfRule>
    <cfRule type="beginsWith" dxfId="1714" priority="714" stopIfTrue="1" operator="beginsWith" text="Pre-Passed">
      <formula>LEFT(E10,LEN("Pre-Passed"))="Pre-Passed"</formula>
    </cfRule>
    <cfRule type="beginsWith" dxfId="1713" priority="715" stopIfTrue="1" operator="beginsWith" text="Completed">
      <formula>LEFT(E10,LEN("Completed"))="Completed"</formula>
    </cfRule>
    <cfRule type="beginsWith" dxfId="1712" priority="716" stopIfTrue="1" operator="beginsWith" text="Partial">
      <formula>LEFT(E10,LEN("Partial"))="Partial"</formula>
    </cfRule>
    <cfRule type="beginsWith" dxfId="1711" priority="717" stopIfTrue="1" operator="beginsWith" text="Missing">
      <formula>LEFT(E10,LEN("Missing"))="Missing"</formula>
    </cfRule>
    <cfRule type="beginsWith" dxfId="1710" priority="718" stopIfTrue="1" operator="beginsWith" text="Untested">
      <formula>LEFT(E10,LEN("Untested"))="Untested"</formula>
    </cfRule>
    <cfRule type="notContainsBlanks" dxfId="1709" priority="719" stopIfTrue="1">
      <formula>LEN(TRIM(E10))&gt;0</formula>
    </cfRule>
  </conditionalFormatting>
  <conditionalFormatting sqref="F33">
    <cfRule type="beginsWith" dxfId="1708" priority="688" stopIfTrue="1" operator="beginsWith" text="Not Applicable">
      <formula>LEFT(F33,LEN("Not Applicable"))="Not Applicable"</formula>
    </cfRule>
    <cfRule type="beginsWith" dxfId="1707" priority="689" stopIfTrue="1" operator="beginsWith" text="Waived">
      <formula>LEFT(F33,LEN("Waived"))="Waived"</formula>
    </cfRule>
    <cfRule type="beginsWith" dxfId="1706" priority="690" stopIfTrue="1" operator="beginsWith" text="Pre-Passed">
      <formula>LEFT(F33,LEN("Pre-Passed"))="Pre-Passed"</formula>
    </cfRule>
    <cfRule type="beginsWith" dxfId="1705" priority="691" stopIfTrue="1" operator="beginsWith" text="Completed">
      <formula>LEFT(F33,LEN("Completed"))="Completed"</formula>
    </cfRule>
    <cfRule type="beginsWith" dxfId="1704" priority="692" stopIfTrue="1" operator="beginsWith" text="Partial">
      <formula>LEFT(F33,LEN("Partial"))="Partial"</formula>
    </cfRule>
    <cfRule type="beginsWith" dxfId="1703" priority="693" stopIfTrue="1" operator="beginsWith" text="Missing">
      <formula>LEFT(F33,LEN("Missing"))="Missing"</formula>
    </cfRule>
    <cfRule type="beginsWith" dxfId="1702" priority="694" stopIfTrue="1" operator="beginsWith" text="Untested">
      <formula>LEFT(F33,LEN("Untested"))="Untested"</formula>
    </cfRule>
    <cfRule type="notContainsBlanks" dxfId="1701" priority="695" stopIfTrue="1">
      <formula>LEN(TRIM(F33))&gt;0</formula>
    </cfRule>
  </conditionalFormatting>
  <conditionalFormatting sqref="E33">
    <cfRule type="beginsWith" dxfId="1700" priority="696" stopIfTrue="1" operator="beginsWith" text="Not Applicable">
      <formula>LEFT(E33,LEN("Not Applicable"))="Not Applicable"</formula>
    </cfRule>
    <cfRule type="beginsWith" dxfId="1699" priority="697" stopIfTrue="1" operator="beginsWith" text="Waived">
      <formula>LEFT(E33,LEN("Waived"))="Waived"</formula>
    </cfRule>
    <cfRule type="beginsWith" dxfId="1698" priority="698" stopIfTrue="1" operator="beginsWith" text="Pre-Passed">
      <formula>LEFT(E33,LEN("Pre-Passed"))="Pre-Passed"</formula>
    </cfRule>
    <cfRule type="beginsWith" dxfId="1697" priority="699" stopIfTrue="1" operator="beginsWith" text="Completed">
      <formula>LEFT(E33,LEN("Completed"))="Completed"</formula>
    </cfRule>
    <cfRule type="beginsWith" dxfId="1696" priority="700" stopIfTrue="1" operator="beginsWith" text="Partial">
      <formula>LEFT(E33,LEN("Partial"))="Partial"</formula>
    </cfRule>
    <cfRule type="beginsWith" dxfId="1695" priority="701" stopIfTrue="1" operator="beginsWith" text="Missing">
      <formula>LEFT(E33,LEN("Missing"))="Missing"</formula>
    </cfRule>
    <cfRule type="beginsWith" dxfId="1694" priority="702" stopIfTrue="1" operator="beginsWith" text="Untested">
      <formula>LEFT(E33,LEN("Untested"))="Untested"</formula>
    </cfRule>
    <cfRule type="notContainsBlanks" dxfId="1693" priority="703" stopIfTrue="1">
      <formula>LEN(TRIM(E33))&gt;0</formula>
    </cfRule>
  </conditionalFormatting>
  <conditionalFormatting sqref="F47">
    <cfRule type="beginsWith" dxfId="1692" priority="672" stopIfTrue="1" operator="beginsWith" text="Not Applicable">
      <formula>LEFT(F47,LEN("Not Applicable"))="Not Applicable"</formula>
    </cfRule>
    <cfRule type="beginsWith" dxfId="1691" priority="673" stopIfTrue="1" operator="beginsWith" text="Waived">
      <formula>LEFT(F47,LEN("Waived"))="Waived"</formula>
    </cfRule>
    <cfRule type="beginsWith" dxfId="1690" priority="674" stopIfTrue="1" operator="beginsWith" text="Pre-Passed">
      <formula>LEFT(F47,LEN("Pre-Passed"))="Pre-Passed"</formula>
    </cfRule>
    <cfRule type="beginsWith" dxfId="1689" priority="675" stopIfTrue="1" operator="beginsWith" text="Completed">
      <formula>LEFT(F47,LEN("Completed"))="Completed"</formula>
    </cfRule>
    <cfRule type="beginsWith" dxfId="1688" priority="676" stopIfTrue="1" operator="beginsWith" text="Partial">
      <formula>LEFT(F47,LEN("Partial"))="Partial"</formula>
    </cfRule>
    <cfRule type="beginsWith" dxfId="1687" priority="677" stopIfTrue="1" operator="beginsWith" text="Missing">
      <formula>LEFT(F47,LEN("Missing"))="Missing"</formula>
    </cfRule>
    <cfRule type="beginsWith" dxfId="1686" priority="678" stopIfTrue="1" operator="beginsWith" text="Untested">
      <formula>LEFT(F47,LEN("Untested"))="Untested"</formula>
    </cfRule>
    <cfRule type="notContainsBlanks" dxfId="1685" priority="679" stopIfTrue="1">
      <formula>LEN(TRIM(F47))&gt;0</formula>
    </cfRule>
  </conditionalFormatting>
  <conditionalFormatting sqref="E47">
    <cfRule type="beginsWith" dxfId="1684" priority="680" stopIfTrue="1" operator="beginsWith" text="Not Applicable">
      <formula>LEFT(E47,LEN("Not Applicable"))="Not Applicable"</formula>
    </cfRule>
    <cfRule type="beginsWith" dxfId="1683" priority="681" stopIfTrue="1" operator="beginsWith" text="Waived">
      <formula>LEFT(E47,LEN("Waived"))="Waived"</formula>
    </cfRule>
    <cfRule type="beginsWith" dxfId="1682" priority="682" stopIfTrue="1" operator="beginsWith" text="Pre-Passed">
      <formula>LEFT(E47,LEN("Pre-Passed"))="Pre-Passed"</formula>
    </cfRule>
    <cfRule type="beginsWith" dxfId="1681" priority="683" stopIfTrue="1" operator="beginsWith" text="Completed">
      <formula>LEFT(E47,LEN("Completed"))="Completed"</formula>
    </cfRule>
    <cfRule type="beginsWith" dxfId="1680" priority="684" stopIfTrue="1" operator="beginsWith" text="Partial">
      <formula>LEFT(E47,LEN("Partial"))="Partial"</formula>
    </cfRule>
    <cfRule type="beginsWith" dxfId="1679" priority="685" stopIfTrue="1" operator="beginsWith" text="Missing">
      <formula>LEFT(E47,LEN("Missing"))="Missing"</formula>
    </cfRule>
    <cfRule type="beginsWith" dxfId="1678" priority="686" stopIfTrue="1" operator="beginsWith" text="Untested">
      <formula>LEFT(E47,LEN("Untested"))="Untested"</formula>
    </cfRule>
    <cfRule type="notContainsBlanks" dxfId="1677" priority="687" stopIfTrue="1">
      <formula>LEN(TRIM(E47))&gt;0</formula>
    </cfRule>
  </conditionalFormatting>
  <conditionalFormatting sqref="F29">
    <cfRule type="beginsWith" dxfId="1676" priority="641" stopIfTrue="1" operator="beginsWith" text="Not Applicable">
      <formula>LEFT(F29,LEN("Not Applicable"))="Not Applicable"</formula>
    </cfRule>
    <cfRule type="beginsWith" dxfId="1675" priority="642" stopIfTrue="1" operator="beginsWith" text="Waived">
      <formula>LEFT(F29,LEN("Waived"))="Waived"</formula>
    </cfRule>
    <cfRule type="beginsWith" dxfId="1674" priority="643" stopIfTrue="1" operator="beginsWith" text="Pre-Passed">
      <formula>LEFT(F29,LEN("Pre-Passed"))="Pre-Passed"</formula>
    </cfRule>
    <cfRule type="beginsWith" dxfId="1673" priority="644" stopIfTrue="1" operator="beginsWith" text="Completed">
      <formula>LEFT(F29,LEN("Completed"))="Completed"</formula>
    </cfRule>
    <cfRule type="beginsWith" dxfId="1672" priority="645" stopIfTrue="1" operator="beginsWith" text="Partial">
      <formula>LEFT(F29,LEN("Partial"))="Partial"</formula>
    </cfRule>
    <cfRule type="beginsWith" dxfId="1671" priority="646" stopIfTrue="1" operator="beginsWith" text="Missing">
      <formula>LEFT(F29,LEN("Missing"))="Missing"</formula>
    </cfRule>
    <cfRule type="beginsWith" dxfId="1670" priority="647" stopIfTrue="1" operator="beginsWith" text="Untested">
      <formula>LEFT(F29,LEN("Untested"))="Untested"</formula>
    </cfRule>
    <cfRule type="notContainsBlanks" dxfId="1669" priority="655" stopIfTrue="1">
      <formula>LEN(TRIM(F29))&gt;0</formula>
    </cfRule>
  </conditionalFormatting>
  <conditionalFormatting sqref="F26">
    <cfRule type="beginsWith" dxfId="1668" priority="626" stopIfTrue="1" operator="beginsWith" text="Not Applicable">
      <formula>LEFT(F26,LEN("Not Applicable"))="Not Applicable"</formula>
    </cfRule>
    <cfRule type="beginsWith" dxfId="1667" priority="627" stopIfTrue="1" operator="beginsWith" text="Waived">
      <formula>LEFT(F26,LEN("Waived"))="Waived"</formula>
    </cfRule>
    <cfRule type="beginsWith" dxfId="1666" priority="628" stopIfTrue="1" operator="beginsWith" text="Pre-Passed">
      <formula>LEFT(F26,LEN("Pre-Passed"))="Pre-Passed"</formula>
    </cfRule>
    <cfRule type="beginsWith" dxfId="1665" priority="629" stopIfTrue="1" operator="beginsWith" text="Completed">
      <formula>LEFT(F26,LEN("Completed"))="Completed"</formula>
    </cfRule>
    <cfRule type="beginsWith" dxfId="1664" priority="630" stopIfTrue="1" operator="beginsWith" text="Partial">
      <formula>LEFT(F26,LEN("Partial"))="Partial"</formula>
    </cfRule>
    <cfRule type="beginsWith" dxfId="1663" priority="631" stopIfTrue="1" operator="beginsWith" text="Missing">
      <formula>LEFT(F26,LEN("Missing"))="Missing"</formula>
    </cfRule>
    <cfRule type="beginsWith" dxfId="1662" priority="632" stopIfTrue="1" operator="beginsWith" text="Untested">
      <formula>LEFT(F26,LEN("Untested"))="Untested"</formula>
    </cfRule>
    <cfRule type="notContainsBlanks" dxfId="1661" priority="640" stopIfTrue="1">
      <formula>LEN(TRIM(F26))&gt;0</formula>
    </cfRule>
  </conditionalFormatting>
  <conditionalFormatting sqref="F66:F69">
    <cfRule type="beginsWith" dxfId="1660" priority="611" stopIfTrue="1" operator="beginsWith" text="Not Applicable">
      <formula>LEFT(F66,LEN("Not Applicable"))="Not Applicable"</formula>
    </cfRule>
    <cfRule type="beginsWith" dxfId="1659" priority="612" stopIfTrue="1" operator="beginsWith" text="Waived">
      <formula>LEFT(F66,LEN("Waived"))="Waived"</formula>
    </cfRule>
    <cfRule type="beginsWith" dxfId="1658" priority="613" stopIfTrue="1" operator="beginsWith" text="Pre-Passed">
      <formula>LEFT(F66,LEN("Pre-Passed"))="Pre-Passed"</formula>
    </cfRule>
    <cfRule type="beginsWith" dxfId="1657" priority="614" stopIfTrue="1" operator="beginsWith" text="Completed">
      <formula>LEFT(F66,LEN("Completed"))="Completed"</formula>
    </cfRule>
    <cfRule type="beginsWith" dxfId="1656" priority="615" stopIfTrue="1" operator="beginsWith" text="Partial">
      <formula>LEFT(F66,LEN("Partial"))="Partial"</formula>
    </cfRule>
    <cfRule type="beginsWith" dxfId="1655" priority="616" stopIfTrue="1" operator="beginsWith" text="Missing">
      <formula>LEFT(F66,LEN("Missing"))="Missing"</formula>
    </cfRule>
    <cfRule type="beginsWith" dxfId="1654" priority="617" stopIfTrue="1" operator="beginsWith" text="Untested">
      <formula>LEFT(F66,LEN("Untested"))="Untested"</formula>
    </cfRule>
    <cfRule type="notContainsBlanks" dxfId="1653" priority="625" stopIfTrue="1">
      <formula>LEN(TRIM(F66))&gt;0</formula>
    </cfRule>
  </conditionalFormatting>
  <conditionalFormatting sqref="F62:F65">
    <cfRule type="beginsWith" dxfId="1652" priority="603" stopIfTrue="1" operator="beginsWith" text="Not Applicable">
      <formula>LEFT(F62,LEN("Not Applicable"))="Not Applicable"</formula>
    </cfRule>
    <cfRule type="beginsWith" dxfId="1651" priority="604" stopIfTrue="1" operator="beginsWith" text="Waived">
      <formula>LEFT(F62,LEN("Waived"))="Waived"</formula>
    </cfRule>
    <cfRule type="beginsWith" dxfId="1650" priority="605" stopIfTrue="1" operator="beginsWith" text="Pre-Passed">
      <formula>LEFT(F62,LEN("Pre-Passed"))="Pre-Passed"</formula>
    </cfRule>
    <cfRule type="beginsWith" dxfId="1649" priority="606" stopIfTrue="1" operator="beginsWith" text="Completed">
      <formula>LEFT(F62,LEN("Completed"))="Completed"</formula>
    </cfRule>
    <cfRule type="beginsWith" dxfId="1648" priority="607" stopIfTrue="1" operator="beginsWith" text="Partial">
      <formula>LEFT(F62,LEN("Partial"))="Partial"</formula>
    </cfRule>
    <cfRule type="beginsWith" dxfId="1647" priority="608" stopIfTrue="1" operator="beginsWith" text="Missing">
      <formula>LEFT(F62,LEN("Missing"))="Missing"</formula>
    </cfRule>
    <cfRule type="beginsWith" dxfId="1646" priority="609" stopIfTrue="1" operator="beginsWith" text="Untested">
      <formula>LEFT(F62,LEN("Untested"))="Untested"</formula>
    </cfRule>
    <cfRule type="notContainsBlanks" dxfId="1645" priority="610" stopIfTrue="1">
      <formula>LEN(TRIM(F62))&gt;0</formula>
    </cfRule>
  </conditionalFormatting>
  <conditionalFormatting sqref="F61">
    <cfRule type="beginsWith" dxfId="1644" priority="587" stopIfTrue="1" operator="beginsWith" text="Not Applicable">
      <formula>LEFT(F61,LEN("Not Applicable"))="Not Applicable"</formula>
    </cfRule>
    <cfRule type="beginsWith" dxfId="1643" priority="588" stopIfTrue="1" operator="beginsWith" text="Waived">
      <formula>LEFT(F61,LEN("Waived"))="Waived"</formula>
    </cfRule>
    <cfRule type="beginsWith" dxfId="1642" priority="589" stopIfTrue="1" operator="beginsWith" text="Pre-Passed">
      <formula>LEFT(F61,LEN("Pre-Passed"))="Pre-Passed"</formula>
    </cfRule>
    <cfRule type="beginsWith" dxfId="1641" priority="590" stopIfTrue="1" operator="beginsWith" text="Completed">
      <formula>LEFT(F61,LEN("Completed"))="Completed"</formula>
    </cfRule>
    <cfRule type="beginsWith" dxfId="1640" priority="591" stopIfTrue="1" operator="beginsWith" text="Partial">
      <formula>LEFT(F61,LEN("Partial"))="Partial"</formula>
    </cfRule>
    <cfRule type="beginsWith" dxfId="1639" priority="592" stopIfTrue="1" operator="beginsWith" text="Missing">
      <formula>LEFT(F61,LEN("Missing"))="Missing"</formula>
    </cfRule>
    <cfRule type="beginsWith" dxfId="1638" priority="593" stopIfTrue="1" operator="beginsWith" text="Untested">
      <formula>LEFT(F61,LEN("Untested"))="Untested"</formula>
    </cfRule>
    <cfRule type="notContainsBlanks" dxfId="1637" priority="594" stopIfTrue="1">
      <formula>LEN(TRIM(F61))&gt;0</formula>
    </cfRule>
  </conditionalFormatting>
  <conditionalFormatting sqref="E61">
    <cfRule type="beginsWith" dxfId="1636" priority="595" stopIfTrue="1" operator="beginsWith" text="Not Applicable">
      <formula>LEFT(E61,LEN("Not Applicable"))="Not Applicable"</formula>
    </cfRule>
    <cfRule type="beginsWith" dxfId="1635" priority="596" stopIfTrue="1" operator="beginsWith" text="Waived">
      <formula>LEFT(E61,LEN("Waived"))="Waived"</formula>
    </cfRule>
    <cfRule type="beginsWith" dxfId="1634" priority="597" stopIfTrue="1" operator="beginsWith" text="Pre-Passed">
      <formula>LEFT(E61,LEN("Pre-Passed"))="Pre-Passed"</formula>
    </cfRule>
    <cfRule type="beginsWith" dxfId="1633" priority="598" stopIfTrue="1" operator="beginsWith" text="Completed">
      <formula>LEFT(E61,LEN("Completed"))="Completed"</formula>
    </cfRule>
    <cfRule type="beginsWith" dxfId="1632" priority="599" stopIfTrue="1" operator="beginsWith" text="Partial">
      <formula>LEFT(E61,LEN("Partial"))="Partial"</formula>
    </cfRule>
    <cfRule type="beginsWith" dxfId="1631" priority="600" stopIfTrue="1" operator="beginsWith" text="Missing">
      <formula>LEFT(E61,LEN("Missing"))="Missing"</formula>
    </cfRule>
    <cfRule type="beginsWith" dxfId="1630" priority="601" stopIfTrue="1" operator="beginsWith" text="Untested">
      <formula>LEFT(E61,LEN("Untested"))="Untested"</formula>
    </cfRule>
    <cfRule type="notContainsBlanks" dxfId="1629" priority="602" stopIfTrue="1">
      <formula>LEN(TRIM(E61))&gt;0</formula>
    </cfRule>
  </conditionalFormatting>
  <conditionalFormatting sqref="A61:A62 A65:A69">
    <cfRule type="beginsWith" dxfId="1628" priority="580" stopIfTrue="1" operator="beginsWith" text="Exceptional">
      <formula>LEFT(A61,LEN("Exceptional"))="Exceptional"</formula>
    </cfRule>
    <cfRule type="beginsWith" dxfId="1627" priority="581" stopIfTrue="1" operator="beginsWith" text="Professional">
      <formula>LEFT(A61,LEN("Professional"))="Professional"</formula>
    </cfRule>
    <cfRule type="beginsWith" dxfId="1626" priority="582" stopIfTrue="1" operator="beginsWith" text="Advanced">
      <formula>LEFT(A61,LEN("Advanced"))="Advanced"</formula>
    </cfRule>
    <cfRule type="beginsWith" dxfId="1625" priority="583" stopIfTrue="1" operator="beginsWith" text="Intermediate">
      <formula>LEFT(A61,LEN("Intermediate"))="Intermediate"</formula>
    </cfRule>
    <cfRule type="beginsWith" dxfId="1624" priority="584" stopIfTrue="1" operator="beginsWith" text="Basic">
      <formula>LEFT(A61,LEN("Basic"))="Basic"</formula>
    </cfRule>
    <cfRule type="beginsWith" dxfId="1623" priority="585" stopIfTrue="1" operator="beginsWith" text="Required">
      <formula>LEFT(A61,LEN("Required"))="Required"</formula>
    </cfRule>
    <cfRule type="notContainsBlanks" dxfId="1622" priority="586" stopIfTrue="1">
      <formula>LEN(TRIM(A61))&gt;0</formula>
    </cfRule>
  </conditionalFormatting>
  <conditionalFormatting sqref="F19">
    <cfRule type="beginsWith" dxfId="1621" priority="565" stopIfTrue="1" operator="beginsWith" text="Not Applicable">
      <formula>LEFT(F19,LEN("Not Applicable"))="Not Applicable"</formula>
    </cfRule>
    <cfRule type="beginsWith" dxfId="1620" priority="566" stopIfTrue="1" operator="beginsWith" text="Waived">
      <formula>LEFT(F19,LEN("Waived"))="Waived"</formula>
    </cfRule>
    <cfRule type="beginsWith" dxfId="1619" priority="567" stopIfTrue="1" operator="beginsWith" text="Pre-Passed">
      <formula>LEFT(F19,LEN("Pre-Passed"))="Pre-Passed"</formula>
    </cfRule>
    <cfRule type="beginsWith" dxfId="1618" priority="568" stopIfTrue="1" operator="beginsWith" text="Completed">
      <formula>LEFT(F19,LEN("Completed"))="Completed"</formula>
    </cfRule>
    <cfRule type="beginsWith" dxfId="1617" priority="569" stopIfTrue="1" operator="beginsWith" text="Partial">
      <formula>LEFT(F19,LEN("Partial"))="Partial"</formula>
    </cfRule>
    <cfRule type="beginsWith" dxfId="1616" priority="570" stopIfTrue="1" operator="beginsWith" text="Missing">
      <formula>LEFT(F19,LEN("Missing"))="Missing"</formula>
    </cfRule>
    <cfRule type="beginsWith" dxfId="1615" priority="571" stopIfTrue="1" operator="beginsWith" text="Untested">
      <formula>LEFT(F19,LEN("Untested"))="Untested"</formula>
    </cfRule>
    <cfRule type="notContainsBlanks" dxfId="1614" priority="572" stopIfTrue="1">
      <formula>LEN(TRIM(F19))&gt;0</formula>
    </cfRule>
  </conditionalFormatting>
  <conditionalFormatting sqref="F22">
    <cfRule type="beginsWith" dxfId="1613" priority="550" stopIfTrue="1" operator="beginsWith" text="Not Applicable">
      <formula>LEFT(F22,LEN("Not Applicable"))="Not Applicable"</formula>
    </cfRule>
    <cfRule type="beginsWith" dxfId="1612" priority="551" stopIfTrue="1" operator="beginsWith" text="Waived">
      <formula>LEFT(F22,LEN("Waived"))="Waived"</formula>
    </cfRule>
    <cfRule type="beginsWith" dxfId="1611" priority="552" stopIfTrue="1" operator="beginsWith" text="Pre-Passed">
      <formula>LEFT(F22,LEN("Pre-Passed"))="Pre-Passed"</formula>
    </cfRule>
    <cfRule type="beginsWith" dxfId="1610" priority="553" stopIfTrue="1" operator="beginsWith" text="Completed">
      <formula>LEFT(F22,LEN("Completed"))="Completed"</formula>
    </cfRule>
    <cfRule type="beginsWith" dxfId="1609" priority="554" stopIfTrue="1" operator="beginsWith" text="Partial">
      <formula>LEFT(F22,LEN("Partial"))="Partial"</formula>
    </cfRule>
    <cfRule type="beginsWith" dxfId="1608" priority="555" stopIfTrue="1" operator="beginsWith" text="Missing">
      <formula>LEFT(F22,LEN("Missing"))="Missing"</formula>
    </cfRule>
    <cfRule type="beginsWith" dxfId="1607" priority="556" stopIfTrue="1" operator="beginsWith" text="Untested">
      <formula>LEFT(F22,LEN("Untested"))="Untested"</formula>
    </cfRule>
    <cfRule type="notContainsBlanks" dxfId="1606" priority="557" stopIfTrue="1">
      <formula>LEN(TRIM(F22))&gt;0</formula>
    </cfRule>
  </conditionalFormatting>
  <conditionalFormatting sqref="F36">
    <cfRule type="beginsWith" dxfId="1605" priority="535" stopIfTrue="1" operator="beginsWith" text="Not Applicable">
      <formula>LEFT(F36,LEN("Not Applicable"))="Not Applicable"</formula>
    </cfRule>
    <cfRule type="beginsWith" dxfId="1604" priority="536" stopIfTrue="1" operator="beginsWith" text="Waived">
      <formula>LEFT(F36,LEN("Waived"))="Waived"</formula>
    </cfRule>
    <cfRule type="beginsWith" dxfId="1603" priority="537" stopIfTrue="1" operator="beginsWith" text="Pre-Passed">
      <formula>LEFT(F36,LEN("Pre-Passed"))="Pre-Passed"</formula>
    </cfRule>
    <cfRule type="beginsWith" dxfId="1602" priority="538" stopIfTrue="1" operator="beginsWith" text="Completed">
      <formula>LEFT(F36,LEN("Completed"))="Completed"</formula>
    </cfRule>
    <cfRule type="beginsWith" dxfId="1601" priority="539" stopIfTrue="1" operator="beginsWith" text="Partial">
      <formula>LEFT(F36,LEN("Partial"))="Partial"</formula>
    </cfRule>
    <cfRule type="beginsWith" dxfId="1600" priority="540" stopIfTrue="1" operator="beginsWith" text="Missing">
      <formula>LEFT(F36,LEN("Missing"))="Missing"</formula>
    </cfRule>
    <cfRule type="beginsWith" dxfId="1599" priority="541" stopIfTrue="1" operator="beginsWith" text="Untested">
      <formula>LEFT(F36,LEN("Untested"))="Untested"</formula>
    </cfRule>
    <cfRule type="notContainsBlanks" dxfId="1598" priority="542" stopIfTrue="1">
      <formula>LEN(TRIM(F36))&gt;0</formula>
    </cfRule>
  </conditionalFormatting>
  <conditionalFormatting sqref="F39">
    <cfRule type="beginsWith" dxfId="1597" priority="520" stopIfTrue="1" operator="beginsWith" text="Not Applicable">
      <formula>LEFT(F39,LEN("Not Applicable"))="Not Applicable"</formula>
    </cfRule>
    <cfRule type="beginsWith" dxfId="1596" priority="521" stopIfTrue="1" operator="beginsWith" text="Waived">
      <formula>LEFT(F39,LEN("Waived"))="Waived"</formula>
    </cfRule>
    <cfRule type="beginsWith" dxfId="1595" priority="522" stopIfTrue="1" operator="beginsWith" text="Pre-Passed">
      <formula>LEFT(F39,LEN("Pre-Passed"))="Pre-Passed"</formula>
    </cfRule>
    <cfRule type="beginsWith" dxfId="1594" priority="523" stopIfTrue="1" operator="beginsWith" text="Completed">
      <formula>LEFT(F39,LEN("Completed"))="Completed"</formula>
    </cfRule>
    <cfRule type="beginsWith" dxfId="1593" priority="524" stopIfTrue="1" operator="beginsWith" text="Partial">
      <formula>LEFT(F39,LEN("Partial"))="Partial"</formula>
    </cfRule>
    <cfRule type="beginsWith" dxfId="1592" priority="525" stopIfTrue="1" operator="beginsWith" text="Missing">
      <formula>LEFT(F39,LEN("Missing"))="Missing"</formula>
    </cfRule>
    <cfRule type="beginsWith" dxfId="1591" priority="526" stopIfTrue="1" operator="beginsWith" text="Untested">
      <formula>LEFT(F39,LEN("Untested"))="Untested"</formula>
    </cfRule>
    <cfRule type="notContainsBlanks" dxfId="1590" priority="527" stopIfTrue="1">
      <formula>LEN(TRIM(F39))&gt;0</formula>
    </cfRule>
  </conditionalFormatting>
  <conditionalFormatting sqref="F50">
    <cfRule type="beginsWith" dxfId="1589" priority="505" stopIfTrue="1" operator="beginsWith" text="Not Applicable">
      <formula>LEFT(F50,LEN("Not Applicable"))="Not Applicable"</formula>
    </cfRule>
    <cfRule type="beginsWith" dxfId="1588" priority="506" stopIfTrue="1" operator="beginsWith" text="Waived">
      <formula>LEFT(F50,LEN("Waived"))="Waived"</formula>
    </cfRule>
    <cfRule type="beginsWith" dxfId="1587" priority="507" stopIfTrue="1" operator="beginsWith" text="Pre-Passed">
      <formula>LEFT(F50,LEN("Pre-Passed"))="Pre-Passed"</formula>
    </cfRule>
    <cfRule type="beginsWith" dxfId="1586" priority="508" stopIfTrue="1" operator="beginsWith" text="Completed">
      <formula>LEFT(F50,LEN("Completed"))="Completed"</formula>
    </cfRule>
    <cfRule type="beginsWith" dxfId="1585" priority="509" stopIfTrue="1" operator="beginsWith" text="Partial">
      <formula>LEFT(F50,LEN("Partial"))="Partial"</formula>
    </cfRule>
    <cfRule type="beginsWith" dxfId="1584" priority="510" stopIfTrue="1" operator="beginsWith" text="Missing">
      <formula>LEFT(F50,LEN("Missing"))="Missing"</formula>
    </cfRule>
    <cfRule type="beginsWith" dxfId="1583" priority="511" stopIfTrue="1" operator="beginsWith" text="Untested">
      <formula>LEFT(F50,LEN("Untested"))="Untested"</formula>
    </cfRule>
    <cfRule type="notContainsBlanks" dxfId="1582" priority="512" stopIfTrue="1">
      <formula>LEN(TRIM(F50))&gt;0</formula>
    </cfRule>
  </conditionalFormatting>
  <conditionalFormatting sqref="F53">
    <cfRule type="beginsWith" dxfId="1581" priority="490" stopIfTrue="1" operator="beginsWith" text="Not Applicable">
      <formula>LEFT(F53,LEN("Not Applicable"))="Not Applicable"</formula>
    </cfRule>
    <cfRule type="beginsWith" dxfId="1580" priority="491" stopIfTrue="1" operator="beginsWith" text="Waived">
      <formula>LEFT(F53,LEN("Waived"))="Waived"</formula>
    </cfRule>
    <cfRule type="beginsWith" dxfId="1579" priority="492" stopIfTrue="1" operator="beginsWith" text="Pre-Passed">
      <formula>LEFT(F53,LEN("Pre-Passed"))="Pre-Passed"</formula>
    </cfRule>
    <cfRule type="beginsWith" dxfId="1578" priority="493" stopIfTrue="1" operator="beginsWith" text="Completed">
      <formula>LEFT(F53,LEN("Completed"))="Completed"</formula>
    </cfRule>
    <cfRule type="beginsWith" dxfId="1577" priority="494" stopIfTrue="1" operator="beginsWith" text="Partial">
      <formula>LEFT(F53,LEN("Partial"))="Partial"</formula>
    </cfRule>
    <cfRule type="beginsWith" dxfId="1576" priority="495" stopIfTrue="1" operator="beginsWith" text="Missing">
      <formula>LEFT(F53,LEN("Missing"))="Missing"</formula>
    </cfRule>
    <cfRule type="beginsWith" dxfId="1575" priority="496" stopIfTrue="1" operator="beginsWith" text="Untested">
      <formula>LEFT(F53,LEN("Untested"))="Untested"</formula>
    </cfRule>
    <cfRule type="notContainsBlanks" dxfId="1574" priority="497" stopIfTrue="1">
      <formula>LEN(TRIM(F53))&gt;0</formula>
    </cfRule>
  </conditionalFormatting>
  <conditionalFormatting sqref="F55">
    <cfRule type="beginsWith" dxfId="1573" priority="461" stopIfTrue="1" operator="beginsWith" text="Not Applicable">
      <formula>LEFT(F55,LEN("Not Applicable"))="Not Applicable"</formula>
    </cfRule>
    <cfRule type="beginsWith" dxfId="1572" priority="462" stopIfTrue="1" operator="beginsWith" text="Waived">
      <formula>LEFT(F55,LEN("Waived"))="Waived"</formula>
    </cfRule>
    <cfRule type="beginsWith" dxfId="1571" priority="463" stopIfTrue="1" operator="beginsWith" text="Pre-Passed">
      <formula>LEFT(F55,LEN("Pre-Passed"))="Pre-Passed"</formula>
    </cfRule>
    <cfRule type="beginsWith" dxfId="1570" priority="464" stopIfTrue="1" operator="beginsWith" text="Completed">
      <formula>LEFT(F55,LEN("Completed"))="Completed"</formula>
    </cfRule>
    <cfRule type="beginsWith" dxfId="1569" priority="465" stopIfTrue="1" operator="beginsWith" text="Partial">
      <formula>LEFT(F55,LEN("Partial"))="Partial"</formula>
    </cfRule>
    <cfRule type="beginsWith" dxfId="1568" priority="466" stopIfTrue="1" operator="beginsWith" text="Missing">
      <formula>LEFT(F55,LEN("Missing"))="Missing"</formula>
    </cfRule>
    <cfRule type="beginsWith" dxfId="1567" priority="467" stopIfTrue="1" operator="beginsWith" text="Untested">
      <formula>LEFT(F55,LEN("Untested"))="Untested"</formula>
    </cfRule>
    <cfRule type="notContainsBlanks" dxfId="1566" priority="475" stopIfTrue="1">
      <formula>LEN(TRIM(F55))&gt;0</formula>
    </cfRule>
  </conditionalFormatting>
  <conditionalFormatting sqref="F54">
    <cfRule type="beginsWith" dxfId="1565" priority="446" stopIfTrue="1" operator="beginsWith" text="Not Applicable">
      <formula>LEFT(F54,LEN("Not Applicable"))="Not Applicable"</formula>
    </cfRule>
    <cfRule type="beginsWith" dxfId="1564" priority="447" stopIfTrue="1" operator="beginsWith" text="Waived">
      <formula>LEFT(F54,LEN("Waived"))="Waived"</formula>
    </cfRule>
    <cfRule type="beginsWith" dxfId="1563" priority="448" stopIfTrue="1" operator="beginsWith" text="Pre-Passed">
      <formula>LEFT(F54,LEN("Pre-Passed"))="Pre-Passed"</formula>
    </cfRule>
    <cfRule type="beginsWith" dxfId="1562" priority="449" stopIfTrue="1" operator="beginsWith" text="Completed">
      <formula>LEFT(F54,LEN("Completed"))="Completed"</formula>
    </cfRule>
    <cfRule type="beginsWith" dxfId="1561" priority="450" stopIfTrue="1" operator="beginsWith" text="Partial">
      <formula>LEFT(F54,LEN("Partial"))="Partial"</formula>
    </cfRule>
    <cfRule type="beginsWith" dxfId="1560" priority="451" stopIfTrue="1" operator="beginsWith" text="Missing">
      <formula>LEFT(F54,LEN("Missing"))="Missing"</formula>
    </cfRule>
    <cfRule type="beginsWith" dxfId="1559" priority="452" stopIfTrue="1" operator="beginsWith" text="Untested">
      <formula>LEFT(F54,LEN("Untested"))="Untested"</formula>
    </cfRule>
    <cfRule type="notContainsBlanks" dxfId="1558" priority="460" stopIfTrue="1">
      <formula>LEN(TRIM(F54))&gt;0</formula>
    </cfRule>
  </conditionalFormatting>
  <conditionalFormatting sqref="F56">
    <cfRule type="beginsWith" dxfId="1557" priority="431" stopIfTrue="1" operator="beginsWith" text="Not Applicable">
      <formula>LEFT(F56,LEN("Not Applicable"))="Not Applicable"</formula>
    </cfRule>
    <cfRule type="beginsWith" dxfId="1556" priority="432" stopIfTrue="1" operator="beginsWith" text="Waived">
      <formula>LEFT(F56,LEN("Waived"))="Waived"</formula>
    </cfRule>
    <cfRule type="beginsWith" dxfId="1555" priority="433" stopIfTrue="1" operator="beginsWith" text="Pre-Passed">
      <formula>LEFT(F56,LEN("Pre-Passed"))="Pre-Passed"</formula>
    </cfRule>
    <cfRule type="beginsWith" dxfId="1554" priority="434" stopIfTrue="1" operator="beginsWith" text="Completed">
      <formula>LEFT(F56,LEN("Completed"))="Completed"</formula>
    </cfRule>
    <cfRule type="beginsWith" dxfId="1553" priority="435" stopIfTrue="1" operator="beginsWith" text="Partial">
      <formula>LEFT(F56,LEN("Partial"))="Partial"</formula>
    </cfRule>
    <cfRule type="beginsWith" dxfId="1552" priority="436" stopIfTrue="1" operator="beginsWith" text="Missing">
      <formula>LEFT(F56,LEN("Missing"))="Missing"</formula>
    </cfRule>
    <cfRule type="beginsWith" dxfId="1551" priority="437" stopIfTrue="1" operator="beginsWith" text="Untested">
      <formula>LEFT(F56,LEN("Untested"))="Untested"</formula>
    </cfRule>
    <cfRule type="notContainsBlanks" dxfId="1550" priority="445" stopIfTrue="1">
      <formula>LEN(TRIM(F56))&gt;0</formula>
    </cfRule>
  </conditionalFormatting>
  <conditionalFormatting sqref="F51">
    <cfRule type="beginsWith" dxfId="1549" priority="416" stopIfTrue="1" operator="beginsWith" text="Not Applicable">
      <formula>LEFT(F51,LEN("Not Applicable"))="Not Applicable"</formula>
    </cfRule>
    <cfRule type="beginsWith" dxfId="1548" priority="417" stopIfTrue="1" operator="beginsWith" text="Waived">
      <formula>LEFT(F51,LEN("Waived"))="Waived"</formula>
    </cfRule>
    <cfRule type="beginsWith" dxfId="1547" priority="418" stopIfTrue="1" operator="beginsWith" text="Pre-Passed">
      <formula>LEFT(F51,LEN("Pre-Passed"))="Pre-Passed"</formula>
    </cfRule>
    <cfRule type="beginsWith" dxfId="1546" priority="419" stopIfTrue="1" operator="beginsWith" text="Completed">
      <formula>LEFT(F51,LEN("Completed"))="Completed"</formula>
    </cfRule>
    <cfRule type="beginsWith" dxfId="1545" priority="420" stopIfTrue="1" operator="beginsWith" text="Partial">
      <formula>LEFT(F51,LEN("Partial"))="Partial"</formula>
    </cfRule>
    <cfRule type="beginsWith" dxfId="1544" priority="421" stopIfTrue="1" operator="beginsWith" text="Missing">
      <formula>LEFT(F51,LEN("Missing"))="Missing"</formula>
    </cfRule>
    <cfRule type="beginsWith" dxfId="1543" priority="422" stopIfTrue="1" operator="beginsWith" text="Untested">
      <formula>LEFT(F51,LEN("Untested"))="Untested"</formula>
    </cfRule>
    <cfRule type="notContainsBlanks" dxfId="1542" priority="423" stopIfTrue="1">
      <formula>LEN(TRIM(F51))&gt;0</formula>
    </cfRule>
  </conditionalFormatting>
  <conditionalFormatting sqref="F58">
    <cfRule type="beginsWith" dxfId="1541" priority="401" stopIfTrue="1" operator="beginsWith" text="Not Applicable">
      <formula>LEFT(F58,LEN("Not Applicable"))="Not Applicable"</formula>
    </cfRule>
    <cfRule type="beginsWith" dxfId="1540" priority="402" stopIfTrue="1" operator="beginsWith" text="Waived">
      <formula>LEFT(F58,LEN("Waived"))="Waived"</formula>
    </cfRule>
    <cfRule type="beginsWith" dxfId="1539" priority="403" stopIfTrue="1" operator="beginsWith" text="Pre-Passed">
      <formula>LEFT(F58,LEN("Pre-Passed"))="Pre-Passed"</formula>
    </cfRule>
    <cfRule type="beginsWith" dxfId="1538" priority="404" stopIfTrue="1" operator="beginsWith" text="Completed">
      <formula>LEFT(F58,LEN("Completed"))="Completed"</formula>
    </cfRule>
    <cfRule type="beginsWith" dxfId="1537" priority="405" stopIfTrue="1" operator="beginsWith" text="Partial">
      <formula>LEFT(F58,LEN("Partial"))="Partial"</formula>
    </cfRule>
    <cfRule type="beginsWith" dxfId="1536" priority="406" stopIfTrue="1" operator="beginsWith" text="Missing">
      <formula>LEFT(F58,LEN("Missing"))="Missing"</formula>
    </cfRule>
    <cfRule type="beginsWith" dxfId="1535" priority="407" stopIfTrue="1" operator="beginsWith" text="Untested">
      <formula>LEFT(F58,LEN("Untested"))="Untested"</formula>
    </cfRule>
    <cfRule type="notContainsBlanks" dxfId="1534" priority="415" stopIfTrue="1">
      <formula>LEN(TRIM(F58))&gt;0</formula>
    </cfRule>
  </conditionalFormatting>
  <conditionalFormatting sqref="A17">
    <cfRule type="beginsWith" dxfId="1533" priority="379" stopIfTrue="1" operator="beginsWith" text="Exceptional">
      <formula>LEFT(A17,LEN("Exceptional"))="Exceptional"</formula>
    </cfRule>
    <cfRule type="beginsWith" dxfId="1532" priority="380" stopIfTrue="1" operator="beginsWith" text="Professional">
      <formula>LEFT(A17,LEN("Professional"))="Professional"</formula>
    </cfRule>
    <cfRule type="beginsWith" dxfId="1531" priority="381" stopIfTrue="1" operator="beginsWith" text="Advanced">
      <formula>LEFT(A17,LEN("Advanced"))="Advanced"</formula>
    </cfRule>
    <cfRule type="beginsWith" dxfId="1530" priority="382" stopIfTrue="1" operator="beginsWith" text="Intermediate">
      <formula>LEFT(A17,LEN("Intermediate"))="Intermediate"</formula>
    </cfRule>
    <cfRule type="beginsWith" dxfId="1529" priority="383" stopIfTrue="1" operator="beginsWith" text="Basic">
      <formula>LEFT(A17,LEN("Basic"))="Basic"</formula>
    </cfRule>
    <cfRule type="beginsWith" dxfId="1528" priority="384" stopIfTrue="1" operator="beginsWith" text="Required">
      <formula>LEFT(A17,LEN("Required"))="Required"</formula>
    </cfRule>
    <cfRule type="notContainsBlanks" dxfId="1527" priority="385" stopIfTrue="1">
      <formula>LEN(TRIM(A17))&gt;0</formula>
    </cfRule>
  </conditionalFormatting>
  <conditionalFormatting sqref="F17">
    <cfRule type="beginsWith" dxfId="1526" priority="363" stopIfTrue="1" operator="beginsWith" text="Not Applicable">
      <formula>LEFT(F17,LEN("Not Applicable"))="Not Applicable"</formula>
    </cfRule>
    <cfRule type="beginsWith" dxfId="1525" priority="364" stopIfTrue="1" operator="beginsWith" text="Waived">
      <formula>LEFT(F17,LEN("Waived"))="Waived"</formula>
    </cfRule>
    <cfRule type="beginsWith" dxfId="1524" priority="365" stopIfTrue="1" operator="beginsWith" text="Pre-Passed">
      <formula>LEFT(F17,LEN("Pre-Passed"))="Pre-Passed"</formula>
    </cfRule>
    <cfRule type="beginsWith" dxfId="1523" priority="366" stopIfTrue="1" operator="beginsWith" text="Completed">
      <formula>LEFT(F17,LEN("Completed"))="Completed"</formula>
    </cfRule>
    <cfRule type="beginsWith" dxfId="1522" priority="367" stopIfTrue="1" operator="beginsWith" text="Partial">
      <formula>LEFT(F17,LEN("Partial"))="Partial"</formula>
    </cfRule>
    <cfRule type="beginsWith" dxfId="1521" priority="368" stopIfTrue="1" operator="beginsWith" text="Missing">
      <formula>LEFT(F17,LEN("Missing"))="Missing"</formula>
    </cfRule>
    <cfRule type="beginsWith" dxfId="1520" priority="369" stopIfTrue="1" operator="beginsWith" text="Untested">
      <formula>LEFT(F17,LEN("Untested"))="Untested"</formula>
    </cfRule>
    <cfRule type="notContainsBlanks" dxfId="1519" priority="370" stopIfTrue="1">
      <formula>LEN(TRIM(F17))&gt;0</formula>
    </cfRule>
  </conditionalFormatting>
  <conditionalFormatting sqref="E17">
    <cfRule type="beginsWith" dxfId="1518" priority="371" stopIfTrue="1" operator="beginsWith" text="Not Applicable">
      <formula>LEFT(E17,LEN("Not Applicable"))="Not Applicable"</formula>
    </cfRule>
    <cfRule type="beginsWith" dxfId="1517" priority="372" stopIfTrue="1" operator="beginsWith" text="Waived">
      <formula>LEFT(E17,LEN("Waived"))="Waived"</formula>
    </cfRule>
    <cfRule type="beginsWith" dxfId="1516" priority="373" stopIfTrue="1" operator="beginsWith" text="Pre-Passed">
      <formula>LEFT(E17,LEN("Pre-Passed"))="Pre-Passed"</formula>
    </cfRule>
    <cfRule type="beginsWith" dxfId="1515" priority="374" stopIfTrue="1" operator="beginsWith" text="Completed">
      <formula>LEFT(E17,LEN("Completed"))="Completed"</formula>
    </cfRule>
    <cfRule type="beginsWith" dxfId="1514" priority="375" stopIfTrue="1" operator="beginsWith" text="Partial">
      <formula>LEFT(E17,LEN("Partial"))="Partial"</formula>
    </cfRule>
    <cfRule type="beginsWith" dxfId="1513" priority="376" stopIfTrue="1" operator="beginsWith" text="Missing">
      <formula>LEFT(E17,LEN("Missing"))="Missing"</formula>
    </cfRule>
    <cfRule type="beginsWith" dxfId="1512" priority="377" stopIfTrue="1" operator="beginsWith" text="Untested">
      <formula>LEFT(E17,LEN("Untested"))="Untested"</formula>
    </cfRule>
    <cfRule type="notContainsBlanks" dxfId="1511" priority="378" stopIfTrue="1">
      <formula>LEN(TRIM(E17))&gt;0</formula>
    </cfRule>
  </conditionalFormatting>
  <conditionalFormatting sqref="A19">
    <cfRule type="beginsWith" dxfId="1510" priority="356" stopIfTrue="1" operator="beginsWith" text="Exceptional">
      <formula>LEFT(A19,LEN("Exceptional"))="Exceptional"</formula>
    </cfRule>
    <cfRule type="beginsWith" dxfId="1509" priority="357" stopIfTrue="1" operator="beginsWith" text="Professional">
      <formula>LEFT(A19,LEN("Professional"))="Professional"</formula>
    </cfRule>
    <cfRule type="beginsWith" dxfId="1508" priority="358" stopIfTrue="1" operator="beginsWith" text="Advanced">
      <formula>LEFT(A19,LEN("Advanced"))="Advanced"</formula>
    </cfRule>
    <cfRule type="beginsWith" dxfId="1507" priority="359" stopIfTrue="1" operator="beginsWith" text="Intermediate">
      <formula>LEFT(A19,LEN("Intermediate"))="Intermediate"</formula>
    </cfRule>
    <cfRule type="beginsWith" dxfId="1506" priority="360" stopIfTrue="1" operator="beginsWith" text="Basic">
      <formula>LEFT(A19,LEN("Basic"))="Basic"</formula>
    </cfRule>
    <cfRule type="beginsWith" dxfId="1505" priority="361" stopIfTrue="1" operator="beginsWith" text="Required">
      <formula>LEFT(A19,LEN("Required"))="Required"</formula>
    </cfRule>
    <cfRule type="notContainsBlanks" dxfId="1504" priority="362" stopIfTrue="1">
      <formula>LEN(TRIM(A19))&gt;0</formula>
    </cfRule>
  </conditionalFormatting>
  <conditionalFormatting sqref="A20">
    <cfRule type="beginsWith" dxfId="1503" priority="349" stopIfTrue="1" operator="beginsWith" text="Exceptional">
      <formula>LEFT(A20,LEN("Exceptional"))="Exceptional"</formula>
    </cfRule>
    <cfRule type="beginsWith" dxfId="1502" priority="350" stopIfTrue="1" operator="beginsWith" text="Professional">
      <formula>LEFT(A20,LEN("Professional"))="Professional"</formula>
    </cfRule>
    <cfRule type="beginsWith" dxfId="1501" priority="351" stopIfTrue="1" operator="beginsWith" text="Advanced">
      <formula>LEFT(A20,LEN("Advanced"))="Advanced"</formula>
    </cfRule>
    <cfRule type="beginsWith" dxfId="1500" priority="352" stopIfTrue="1" operator="beginsWith" text="Intermediate">
      <formula>LEFT(A20,LEN("Intermediate"))="Intermediate"</formula>
    </cfRule>
    <cfRule type="beginsWith" dxfId="1499" priority="353" stopIfTrue="1" operator="beginsWith" text="Basic">
      <formula>LEFT(A20,LEN("Basic"))="Basic"</formula>
    </cfRule>
    <cfRule type="beginsWith" dxfId="1498" priority="354" stopIfTrue="1" operator="beginsWith" text="Required">
      <formula>LEFT(A20,LEN("Required"))="Required"</formula>
    </cfRule>
    <cfRule type="notContainsBlanks" dxfId="1497" priority="355" stopIfTrue="1">
      <formula>LEN(TRIM(A20))&gt;0</formula>
    </cfRule>
  </conditionalFormatting>
  <conditionalFormatting sqref="A21">
    <cfRule type="beginsWith" dxfId="1496" priority="342" stopIfTrue="1" operator="beginsWith" text="Exceptional">
      <formula>LEFT(A21,LEN("Exceptional"))="Exceptional"</formula>
    </cfRule>
    <cfRule type="beginsWith" dxfId="1495" priority="343" stopIfTrue="1" operator="beginsWith" text="Professional">
      <formula>LEFT(A21,LEN("Professional"))="Professional"</formula>
    </cfRule>
    <cfRule type="beginsWith" dxfId="1494" priority="344" stopIfTrue="1" operator="beginsWith" text="Advanced">
      <formula>LEFT(A21,LEN("Advanced"))="Advanced"</formula>
    </cfRule>
    <cfRule type="beginsWith" dxfId="1493" priority="345" stopIfTrue="1" operator="beginsWith" text="Intermediate">
      <formula>LEFT(A21,LEN("Intermediate"))="Intermediate"</formula>
    </cfRule>
    <cfRule type="beginsWith" dxfId="1492" priority="346" stopIfTrue="1" operator="beginsWith" text="Basic">
      <formula>LEFT(A21,LEN("Basic"))="Basic"</formula>
    </cfRule>
    <cfRule type="beginsWith" dxfId="1491" priority="347" stopIfTrue="1" operator="beginsWith" text="Required">
      <formula>LEFT(A21,LEN("Required"))="Required"</formula>
    </cfRule>
    <cfRule type="notContainsBlanks" dxfId="1490" priority="348" stopIfTrue="1">
      <formula>LEN(TRIM(A21))&gt;0</formula>
    </cfRule>
  </conditionalFormatting>
  <conditionalFormatting sqref="A22:A23">
    <cfRule type="beginsWith" dxfId="1489" priority="335" stopIfTrue="1" operator="beginsWith" text="Exceptional">
      <formula>LEFT(A22,LEN("Exceptional"))="Exceptional"</formula>
    </cfRule>
    <cfRule type="beginsWith" dxfId="1488" priority="336" stopIfTrue="1" operator="beginsWith" text="Professional">
      <formula>LEFT(A22,LEN("Professional"))="Professional"</formula>
    </cfRule>
    <cfRule type="beginsWith" dxfId="1487" priority="337" stopIfTrue="1" operator="beginsWith" text="Advanced">
      <formula>LEFT(A22,LEN("Advanced"))="Advanced"</formula>
    </cfRule>
    <cfRule type="beginsWith" dxfId="1486" priority="338" stopIfTrue="1" operator="beginsWith" text="Intermediate">
      <formula>LEFT(A22,LEN("Intermediate"))="Intermediate"</formula>
    </cfRule>
    <cfRule type="beginsWith" dxfId="1485" priority="339" stopIfTrue="1" operator="beginsWith" text="Basic">
      <formula>LEFT(A22,LEN("Basic"))="Basic"</formula>
    </cfRule>
    <cfRule type="beginsWith" dxfId="1484" priority="340" stopIfTrue="1" operator="beginsWith" text="Required">
      <formula>LEFT(A22,LEN("Required"))="Required"</formula>
    </cfRule>
    <cfRule type="notContainsBlanks" dxfId="1483" priority="341" stopIfTrue="1">
      <formula>LEN(TRIM(A22))&gt;0</formula>
    </cfRule>
  </conditionalFormatting>
  <conditionalFormatting sqref="A24">
    <cfRule type="beginsWith" dxfId="1482" priority="328" stopIfTrue="1" operator="beginsWith" text="Exceptional">
      <formula>LEFT(A24,LEN("Exceptional"))="Exceptional"</formula>
    </cfRule>
    <cfRule type="beginsWith" dxfId="1481" priority="329" stopIfTrue="1" operator="beginsWith" text="Professional">
      <formula>LEFT(A24,LEN("Professional"))="Professional"</formula>
    </cfRule>
    <cfRule type="beginsWith" dxfId="1480" priority="330" stopIfTrue="1" operator="beginsWith" text="Advanced">
      <formula>LEFT(A24,LEN("Advanced"))="Advanced"</formula>
    </cfRule>
    <cfRule type="beginsWith" dxfId="1479" priority="331" stopIfTrue="1" operator="beginsWith" text="Intermediate">
      <formula>LEFT(A24,LEN("Intermediate"))="Intermediate"</formula>
    </cfRule>
    <cfRule type="beginsWith" dxfId="1478" priority="332" stopIfTrue="1" operator="beginsWith" text="Basic">
      <formula>LEFT(A24,LEN("Basic"))="Basic"</formula>
    </cfRule>
    <cfRule type="beginsWith" dxfId="1477" priority="333" stopIfTrue="1" operator="beginsWith" text="Required">
      <formula>LEFT(A24,LEN("Required"))="Required"</formula>
    </cfRule>
    <cfRule type="notContainsBlanks" dxfId="1476" priority="334" stopIfTrue="1">
      <formula>LEN(TRIM(A24))&gt;0</formula>
    </cfRule>
  </conditionalFormatting>
  <conditionalFormatting sqref="A25">
    <cfRule type="beginsWith" dxfId="1475" priority="321" stopIfTrue="1" operator="beginsWith" text="Exceptional">
      <formula>LEFT(A25,LEN("Exceptional"))="Exceptional"</formula>
    </cfRule>
    <cfRule type="beginsWith" dxfId="1474" priority="322" stopIfTrue="1" operator="beginsWith" text="Professional">
      <formula>LEFT(A25,LEN("Professional"))="Professional"</formula>
    </cfRule>
    <cfRule type="beginsWith" dxfId="1473" priority="323" stopIfTrue="1" operator="beginsWith" text="Advanced">
      <formula>LEFT(A25,LEN("Advanced"))="Advanced"</formula>
    </cfRule>
    <cfRule type="beginsWith" dxfId="1472" priority="324" stopIfTrue="1" operator="beginsWith" text="Intermediate">
      <formula>LEFT(A25,LEN("Intermediate"))="Intermediate"</formula>
    </cfRule>
    <cfRule type="beginsWith" dxfId="1471" priority="325" stopIfTrue="1" operator="beginsWith" text="Basic">
      <formula>LEFT(A25,LEN("Basic"))="Basic"</formula>
    </cfRule>
    <cfRule type="beginsWith" dxfId="1470" priority="326" stopIfTrue="1" operator="beginsWith" text="Required">
      <formula>LEFT(A25,LEN("Required"))="Required"</formula>
    </cfRule>
    <cfRule type="notContainsBlanks" dxfId="1469" priority="327" stopIfTrue="1">
      <formula>LEN(TRIM(A25))&gt;0</formula>
    </cfRule>
  </conditionalFormatting>
  <conditionalFormatting sqref="A27">
    <cfRule type="beginsWith" dxfId="1468" priority="314" stopIfTrue="1" operator="beginsWith" text="Exceptional">
      <formula>LEFT(A27,LEN("Exceptional"))="Exceptional"</formula>
    </cfRule>
    <cfRule type="beginsWith" dxfId="1467" priority="315" stopIfTrue="1" operator="beginsWith" text="Professional">
      <formula>LEFT(A27,LEN("Professional"))="Professional"</formula>
    </cfRule>
    <cfRule type="beginsWith" dxfId="1466" priority="316" stopIfTrue="1" operator="beginsWith" text="Advanced">
      <formula>LEFT(A27,LEN("Advanced"))="Advanced"</formula>
    </cfRule>
    <cfRule type="beginsWith" dxfId="1465" priority="317" stopIfTrue="1" operator="beginsWith" text="Intermediate">
      <formula>LEFT(A27,LEN("Intermediate"))="Intermediate"</formula>
    </cfRule>
    <cfRule type="beginsWith" dxfId="1464" priority="318" stopIfTrue="1" operator="beginsWith" text="Basic">
      <formula>LEFT(A27,LEN("Basic"))="Basic"</formula>
    </cfRule>
    <cfRule type="beginsWith" dxfId="1463" priority="319" stopIfTrue="1" operator="beginsWith" text="Required">
      <formula>LEFT(A27,LEN("Required"))="Required"</formula>
    </cfRule>
    <cfRule type="notContainsBlanks" dxfId="1462" priority="320" stopIfTrue="1">
      <formula>LEN(TRIM(A27))&gt;0</formula>
    </cfRule>
  </conditionalFormatting>
  <conditionalFormatting sqref="A26">
    <cfRule type="beginsWith" dxfId="1461" priority="307" stopIfTrue="1" operator="beginsWith" text="Exceptional">
      <formula>LEFT(A26,LEN("Exceptional"))="Exceptional"</formula>
    </cfRule>
    <cfRule type="beginsWith" dxfId="1460" priority="308" stopIfTrue="1" operator="beginsWith" text="Professional">
      <formula>LEFT(A26,LEN("Professional"))="Professional"</formula>
    </cfRule>
    <cfRule type="beginsWith" dxfId="1459" priority="309" stopIfTrue="1" operator="beginsWith" text="Advanced">
      <formula>LEFT(A26,LEN("Advanced"))="Advanced"</formula>
    </cfRule>
    <cfRule type="beginsWith" dxfId="1458" priority="310" stopIfTrue="1" operator="beginsWith" text="Intermediate">
      <formula>LEFT(A26,LEN("Intermediate"))="Intermediate"</formula>
    </cfRule>
    <cfRule type="beginsWith" dxfId="1457" priority="311" stopIfTrue="1" operator="beginsWith" text="Basic">
      <formula>LEFT(A26,LEN("Basic"))="Basic"</formula>
    </cfRule>
    <cfRule type="beginsWith" dxfId="1456" priority="312" stopIfTrue="1" operator="beginsWith" text="Required">
      <formula>LEFT(A26,LEN("Required"))="Required"</formula>
    </cfRule>
    <cfRule type="notContainsBlanks" dxfId="1455" priority="313" stopIfTrue="1">
      <formula>LEN(TRIM(A26))&gt;0</formula>
    </cfRule>
  </conditionalFormatting>
  <conditionalFormatting sqref="A28">
    <cfRule type="beginsWith" dxfId="1454" priority="300" stopIfTrue="1" operator="beginsWith" text="Exceptional">
      <formula>LEFT(A28,LEN("Exceptional"))="Exceptional"</formula>
    </cfRule>
    <cfRule type="beginsWith" dxfId="1453" priority="301" stopIfTrue="1" operator="beginsWith" text="Professional">
      <formula>LEFT(A28,LEN("Professional"))="Professional"</formula>
    </cfRule>
    <cfRule type="beginsWith" dxfId="1452" priority="302" stopIfTrue="1" operator="beginsWith" text="Advanced">
      <formula>LEFT(A28,LEN("Advanced"))="Advanced"</formula>
    </cfRule>
    <cfRule type="beginsWith" dxfId="1451" priority="303" stopIfTrue="1" operator="beginsWith" text="Intermediate">
      <formula>LEFT(A28,LEN("Intermediate"))="Intermediate"</formula>
    </cfRule>
    <cfRule type="beginsWith" dxfId="1450" priority="304" stopIfTrue="1" operator="beginsWith" text="Basic">
      <formula>LEFT(A28,LEN("Basic"))="Basic"</formula>
    </cfRule>
    <cfRule type="beginsWith" dxfId="1449" priority="305" stopIfTrue="1" operator="beginsWith" text="Required">
      <formula>LEFT(A28,LEN("Required"))="Required"</formula>
    </cfRule>
    <cfRule type="notContainsBlanks" dxfId="1448" priority="306" stopIfTrue="1">
      <formula>LEN(TRIM(A28))&gt;0</formula>
    </cfRule>
  </conditionalFormatting>
  <conditionalFormatting sqref="A29:A30">
    <cfRule type="beginsWith" dxfId="1447" priority="293" stopIfTrue="1" operator="beginsWith" text="Exceptional">
      <formula>LEFT(A29,LEN("Exceptional"))="Exceptional"</formula>
    </cfRule>
    <cfRule type="beginsWith" dxfId="1446" priority="294" stopIfTrue="1" operator="beginsWith" text="Professional">
      <formula>LEFT(A29,LEN("Professional"))="Professional"</formula>
    </cfRule>
    <cfRule type="beginsWith" dxfId="1445" priority="295" stopIfTrue="1" operator="beginsWith" text="Advanced">
      <formula>LEFT(A29,LEN("Advanced"))="Advanced"</formula>
    </cfRule>
    <cfRule type="beginsWith" dxfId="1444" priority="296" stopIfTrue="1" operator="beginsWith" text="Intermediate">
      <formula>LEFT(A29,LEN("Intermediate"))="Intermediate"</formula>
    </cfRule>
    <cfRule type="beginsWith" dxfId="1443" priority="297" stopIfTrue="1" operator="beginsWith" text="Basic">
      <formula>LEFT(A29,LEN("Basic"))="Basic"</formula>
    </cfRule>
    <cfRule type="beginsWith" dxfId="1442" priority="298" stopIfTrue="1" operator="beginsWith" text="Required">
      <formula>LEFT(A29,LEN("Required"))="Required"</formula>
    </cfRule>
    <cfRule type="notContainsBlanks" dxfId="1441" priority="299" stopIfTrue="1">
      <formula>LEN(TRIM(A29))&gt;0</formula>
    </cfRule>
  </conditionalFormatting>
  <conditionalFormatting sqref="A35:A36">
    <cfRule type="beginsWith" dxfId="1440" priority="286" stopIfTrue="1" operator="beginsWith" text="Exceptional">
      <formula>LEFT(A35,LEN("Exceptional"))="Exceptional"</formula>
    </cfRule>
    <cfRule type="beginsWith" dxfId="1439" priority="287" stopIfTrue="1" operator="beginsWith" text="Professional">
      <formula>LEFT(A35,LEN("Professional"))="Professional"</formula>
    </cfRule>
    <cfRule type="beginsWith" dxfId="1438" priority="288" stopIfTrue="1" operator="beginsWith" text="Advanced">
      <formula>LEFT(A35,LEN("Advanced"))="Advanced"</formula>
    </cfRule>
    <cfRule type="beginsWith" dxfId="1437" priority="289" stopIfTrue="1" operator="beginsWith" text="Intermediate">
      <formula>LEFT(A35,LEN("Intermediate"))="Intermediate"</formula>
    </cfRule>
    <cfRule type="beginsWith" dxfId="1436" priority="290" stopIfTrue="1" operator="beginsWith" text="Basic">
      <formula>LEFT(A35,LEN("Basic"))="Basic"</formula>
    </cfRule>
    <cfRule type="beginsWith" dxfId="1435" priority="291" stopIfTrue="1" operator="beginsWith" text="Required">
      <formula>LEFT(A35,LEN("Required"))="Required"</formula>
    </cfRule>
    <cfRule type="notContainsBlanks" dxfId="1434" priority="292" stopIfTrue="1">
      <formula>LEN(TRIM(A35))&gt;0</formula>
    </cfRule>
  </conditionalFormatting>
  <conditionalFormatting sqref="A37">
    <cfRule type="beginsWith" dxfId="1433" priority="279" stopIfTrue="1" operator="beginsWith" text="Exceptional">
      <formula>LEFT(A37,LEN("Exceptional"))="Exceptional"</formula>
    </cfRule>
    <cfRule type="beginsWith" dxfId="1432" priority="280" stopIfTrue="1" operator="beginsWith" text="Professional">
      <formula>LEFT(A37,LEN("Professional"))="Professional"</formula>
    </cfRule>
    <cfRule type="beginsWith" dxfId="1431" priority="281" stopIfTrue="1" operator="beginsWith" text="Advanced">
      <formula>LEFT(A37,LEN("Advanced"))="Advanced"</formula>
    </cfRule>
    <cfRule type="beginsWith" dxfId="1430" priority="282" stopIfTrue="1" operator="beginsWith" text="Intermediate">
      <formula>LEFT(A37,LEN("Intermediate"))="Intermediate"</formula>
    </cfRule>
    <cfRule type="beginsWith" dxfId="1429" priority="283" stopIfTrue="1" operator="beginsWith" text="Basic">
      <formula>LEFT(A37,LEN("Basic"))="Basic"</formula>
    </cfRule>
    <cfRule type="beginsWith" dxfId="1428" priority="284" stopIfTrue="1" operator="beginsWith" text="Required">
      <formula>LEFT(A37,LEN("Required"))="Required"</formula>
    </cfRule>
    <cfRule type="notContainsBlanks" dxfId="1427" priority="285" stopIfTrue="1">
      <formula>LEN(TRIM(A37))&gt;0</formula>
    </cfRule>
  </conditionalFormatting>
  <conditionalFormatting sqref="A38:A39">
    <cfRule type="beginsWith" dxfId="1426" priority="272" stopIfTrue="1" operator="beginsWith" text="Exceptional">
      <formula>LEFT(A38,LEN("Exceptional"))="Exceptional"</formula>
    </cfRule>
    <cfRule type="beginsWith" dxfId="1425" priority="273" stopIfTrue="1" operator="beginsWith" text="Professional">
      <formula>LEFT(A38,LEN("Professional"))="Professional"</formula>
    </cfRule>
    <cfRule type="beginsWith" dxfId="1424" priority="274" stopIfTrue="1" operator="beginsWith" text="Advanced">
      <formula>LEFT(A38,LEN("Advanced"))="Advanced"</formula>
    </cfRule>
    <cfRule type="beginsWith" dxfId="1423" priority="275" stopIfTrue="1" operator="beginsWith" text="Intermediate">
      <formula>LEFT(A38,LEN("Intermediate"))="Intermediate"</formula>
    </cfRule>
    <cfRule type="beginsWith" dxfId="1422" priority="276" stopIfTrue="1" operator="beginsWith" text="Basic">
      <formula>LEFT(A38,LEN("Basic"))="Basic"</formula>
    </cfRule>
    <cfRule type="beginsWith" dxfId="1421" priority="277" stopIfTrue="1" operator="beginsWith" text="Required">
      <formula>LEFT(A38,LEN("Required"))="Required"</formula>
    </cfRule>
    <cfRule type="notContainsBlanks" dxfId="1420" priority="278" stopIfTrue="1">
      <formula>LEN(TRIM(A38))&gt;0</formula>
    </cfRule>
  </conditionalFormatting>
  <conditionalFormatting sqref="A40">
    <cfRule type="beginsWith" dxfId="1419" priority="265" stopIfTrue="1" operator="beginsWith" text="Exceptional">
      <formula>LEFT(A40,LEN("Exceptional"))="Exceptional"</formula>
    </cfRule>
    <cfRule type="beginsWith" dxfId="1418" priority="266" stopIfTrue="1" operator="beginsWith" text="Professional">
      <formula>LEFT(A40,LEN("Professional"))="Professional"</formula>
    </cfRule>
    <cfRule type="beginsWith" dxfId="1417" priority="267" stopIfTrue="1" operator="beginsWith" text="Advanced">
      <formula>LEFT(A40,LEN("Advanced"))="Advanced"</formula>
    </cfRule>
    <cfRule type="beginsWith" dxfId="1416" priority="268" stopIfTrue="1" operator="beginsWith" text="Intermediate">
      <formula>LEFT(A40,LEN("Intermediate"))="Intermediate"</formula>
    </cfRule>
    <cfRule type="beginsWith" dxfId="1415" priority="269" stopIfTrue="1" operator="beginsWith" text="Basic">
      <formula>LEFT(A40,LEN("Basic"))="Basic"</formula>
    </cfRule>
    <cfRule type="beginsWith" dxfId="1414" priority="270" stopIfTrue="1" operator="beginsWith" text="Required">
      <formula>LEFT(A40,LEN("Required"))="Required"</formula>
    </cfRule>
    <cfRule type="notContainsBlanks" dxfId="1413" priority="271" stopIfTrue="1">
      <formula>LEN(TRIM(A40))&gt;0</formula>
    </cfRule>
  </conditionalFormatting>
  <conditionalFormatting sqref="A41">
    <cfRule type="beginsWith" dxfId="1412" priority="258" stopIfTrue="1" operator="beginsWith" text="Exceptional">
      <formula>LEFT(A41,LEN("Exceptional"))="Exceptional"</formula>
    </cfRule>
    <cfRule type="beginsWith" dxfId="1411" priority="259" stopIfTrue="1" operator="beginsWith" text="Professional">
      <formula>LEFT(A41,LEN("Professional"))="Professional"</formula>
    </cfRule>
    <cfRule type="beginsWith" dxfId="1410" priority="260" stopIfTrue="1" operator="beginsWith" text="Advanced">
      <formula>LEFT(A41,LEN("Advanced"))="Advanced"</formula>
    </cfRule>
    <cfRule type="beginsWith" dxfId="1409" priority="261" stopIfTrue="1" operator="beginsWith" text="Intermediate">
      <formula>LEFT(A41,LEN("Intermediate"))="Intermediate"</formula>
    </cfRule>
    <cfRule type="beginsWith" dxfId="1408" priority="262" stopIfTrue="1" operator="beginsWith" text="Basic">
      <formula>LEFT(A41,LEN("Basic"))="Basic"</formula>
    </cfRule>
    <cfRule type="beginsWith" dxfId="1407" priority="263" stopIfTrue="1" operator="beginsWith" text="Required">
      <formula>LEFT(A41,LEN("Required"))="Required"</formula>
    </cfRule>
    <cfRule type="notContainsBlanks" dxfId="1406" priority="264" stopIfTrue="1">
      <formula>LEN(TRIM(A41))&gt;0</formula>
    </cfRule>
  </conditionalFormatting>
  <conditionalFormatting sqref="A43">
    <cfRule type="beginsWith" dxfId="1405" priority="251" stopIfTrue="1" operator="beginsWith" text="Exceptional">
      <formula>LEFT(A43,LEN("Exceptional"))="Exceptional"</formula>
    </cfRule>
    <cfRule type="beginsWith" dxfId="1404" priority="252" stopIfTrue="1" operator="beginsWith" text="Professional">
      <formula>LEFT(A43,LEN("Professional"))="Professional"</formula>
    </cfRule>
    <cfRule type="beginsWith" dxfId="1403" priority="253" stopIfTrue="1" operator="beginsWith" text="Advanced">
      <formula>LEFT(A43,LEN("Advanced"))="Advanced"</formula>
    </cfRule>
    <cfRule type="beginsWith" dxfId="1402" priority="254" stopIfTrue="1" operator="beginsWith" text="Intermediate">
      <formula>LEFT(A43,LEN("Intermediate"))="Intermediate"</formula>
    </cfRule>
    <cfRule type="beginsWith" dxfId="1401" priority="255" stopIfTrue="1" operator="beginsWith" text="Basic">
      <formula>LEFT(A43,LEN("Basic"))="Basic"</formula>
    </cfRule>
    <cfRule type="beginsWith" dxfId="1400" priority="256" stopIfTrue="1" operator="beginsWith" text="Required">
      <formula>LEFT(A43,LEN("Required"))="Required"</formula>
    </cfRule>
    <cfRule type="notContainsBlanks" dxfId="1399" priority="257" stopIfTrue="1">
      <formula>LEN(TRIM(A43))&gt;0</formula>
    </cfRule>
  </conditionalFormatting>
  <conditionalFormatting sqref="A42">
    <cfRule type="beginsWith" dxfId="1398" priority="244" stopIfTrue="1" operator="beginsWith" text="Exceptional">
      <formula>LEFT(A42,LEN("Exceptional"))="Exceptional"</formula>
    </cfRule>
    <cfRule type="beginsWith" dxfId="1397" priority="245" stopIfTrue="1" operator="beginsWith" text="Professional">
      <formula>LEFT(A42,LEN("Professional"))="Professional"</formula>
    </cfRule>
    <cfRule type="beginsWith" dxfId="1396" priority="246" stopIfTrue="1" operator="beginsWith" text="Advanced">
      <formula>LEFT(A42,LEN("Advanced"))="Advanced"</formula>
    </cfRule>
    <cfRule type="beginsWith" dxfId="1395" priority="247" stopIfTrue="1" operator="beginsWith" text="Intermediate">
      <formula>LEFT(A42,LEN("Intermediate"))="Intermediate"</formula>
    </cfRule>
    <cfRule type="beginsWith" dxfId="1394" priority="248" stopIfTrue="1" operator="beginsWith" text="Basic">
      <formula>LEFT(A42,LEN("Basic"))="Basic"</formula>
    </cfRule>
    <cfRule type="beginsWith" dxfId="1393" priority="249" stopIfTrue="1" operator="beginsWith" text="Required">
      <formula>LEFT(A42,LEN("Required"))="Required"</formula>
    </cfRule>
    <cfRule type="notContainsBlanks" dxfId="1392" priority="250" stopIfTrue="1">
      <formula>LEN(TRIM(A42))&gt;0</formula>
    </cfRule>
  </conditionalFormatting>
  <conditionalFormatting sqref="A44">
    <cfRule type="beginsWith" dxfId="1391" priority="237" stopIfTrue="1" operator="beginsWith" text="Exceptional">
      <formula>LEFT(A44,LEN("Exceptional"))="Exceptional"</formula>
    </cfRule>
    <cfRule type="beginsWith" dxfId="1390" priority="238" stopIfTrue="1" operator="beginsWith" text="Professional">
      <formula>LEFT(A44,LEN("Professional"))="Professional"</formula>
    </cfRule>
    <cfRule type="beginsWith" dxfId="1389" priority="239" stopIfTrue="1" operator="beginsWith" text="Advanced">
      <formula>LEFT(A44,LEN("Advanced"))="Advanced"</formula>
    </cfRule>
    <cfRule type="beginsWith" dxfId="1388" priority="240" stopIfTrue="1" operator="beginsWith" text="Intermediate">
      <formula>LEFT(A44,LEN("Intermediate"))="Intermediate"</formula>
    </cfRule>
    <cfRule type="beginsWith" dxfId="1387" priority="241" stopIfTrue="1" operator="beginsWith" text="Basic">
      <formula>LEFT(A44,LEN("Basic"))="Basic"</formula>
    </cfRule>
    <cfRule type="beginsWith" dxfId="1386" priority="242" stopIfTrue="1" operator="beginsWith" text="Required">
      <formula>LEFT(A44,LEN("Required"))="Required"</formula>
    </cfRule>
    <cfRule type="notContainsBlanks" dxfId="1385" priority="243" stopIfTrue="1">
      <formula>LEN(TRIM(A44))&gt;0</formula>
    </cfRule>
  </conditionalFormatting>
  <conditionalFormatting sqref="A45">
    <cfRule type="beginsWith" dxfId="1384" priority="230" stopIfTrue="1" operator="beginsWith" text="Exceptional">
      <formula>LEFT(A45,LEN("Exceptional"))="Exceptional"</formula>
    </cfRule>
    <cfRule type="beginsWith" dxfId="1383" priority="231" stopIfTrue="1" operator="beginsWith" text="Professional">
      <formula>LEFT(A45,LEN("Professional"))="Professional"</formula>
    </cfRule>
    <cfRule type="beginsWith" dxfId="1382" priority="232" stopIfTrue="1" operator="beginsWith" text="Advanced">
      <formula>LEFT(A45,LEN("Advanced"))="Advanced"</formula>
    </cfRule>
    <cfRule type="beginsWith" dxfId="1381" priority="233" stopIfTrue="1" operator="beginsWith" text="Intermediate">
      <formula>LEFT(A45,LEN("Intermediate"))="Intermediate"</formula>
    </cfRule>
    <cfRule type="beginsWith" dxfId="1380" priority="234" stopIfTrue="1" operator="beginsWith" text="Basic">
      <formula>LEFT(A45,LEN("Basic"))="Basic"</formula>
    </cfRule>
    <cfRule type="beginsWith" dxfId="1379" priority="235" stopIfTrue="1" operator="beginsWith" text="Required">
      <formula>LEFT(A45,LEN("Required"))="Required"</formula>
    </cfRule>
    <cfRule type="notContainsBlanks" dxfId="1378" priority="236" stopIfTrue="1">
      <formula>LEN(TRIM(A45))&gt;0</formula>
    </cfRule>
  </conditionalFormatting>
  <conditionalFormatting sqref="A49:A50">
    <cfRule type="beginsWith" dxfId="1377" priority="223" stopIfTrue="1" operator="beginsWith" text="Exceptional">
      <formula>LEFT(A49,LEN("Exceptional"))="Exceptional"</formula>
    </cfRule>
    <cfRule type="beginsWith" dxfId="1376" priority="224" stopIfTrue="1" operator="beginsWith" text="Professional">
      <formula>LEFT(A49,LEN("Professional"))="Professional"</formula>
    </cfRule>
    <cfRule type="beginsWith" dxfId="1375" priority="225" stopIfTrue="1" operator="beginsWith" text="Advanced">
      <formula>LEFT(A49,LEN("Advanced"))="Advanced"</formula>
    </cfRule>
    <cfRule type="beginsWith" dxfId="1374" priority="226" stopIfTrue="1" operator="beginsWith" text="Intermediate">
      <formula>LEFT(A49,LEN("Intermediate"))="Intermediate"</formula>
    </cfRule>
    <cfRule type="beginsWith" dxfId="1373" priority="227" stopIfTrue="1" operator="beginsWith" text="Basic">
      <formula>LEFT(A49,LEN("Basic"))="Basic"</formula>
    </cfRule>
    <cfRule type="beginsWith" dxfId="1372" priority="228" stopIfTrue="1" operator="beginsWith" text="Required">
      <formula>LEFT(A49,LEN("Required"))="Required"</formula>
    </cfRule>
    <cfRule type="notContainsBlanks" dxfId="1371" priority="229" stopIfTrue="1">
      <formula>LEN(TRIM(A49))&gt;0</formula>
    </cfRule>
  </conditionalFormatting>
  <conditionalFormatting sqref="A51">
    <cfRule type="beginsWith" dxfId="1370" priority="216" stopIfTrue="1" operator="beginsWith" text="Exceptional">
      <formula>LEFT(A51,LEN("Exceptional"))="Exceptional"</formula>
    </cfRule>
    <cfRule type="beginsWith" dxfId="1369" priority="217" stopIfTrue="1" operator="beginsWith" text="Professional">
      <formula>LEFT(A51,LEN("Professional"))="Professional"</formula>
    </cfRule>
    <cfRule type="beginsWith" dxfId="1368" priority="218" stopIfTrue="1" operator="beginsWith" text="Advanced">
      <formula>LEFT(A51,LEN("Advanced"))="Advanced"</formula>
    </cfRule>
    <cfRule type="beginsWith" dxfId="1367" priority="219" stopIfTrue="1" operator="beginsWith" text="Intermediate">
      <formula>LEFT(A51,LEN("Intermediate"))="Intermediate"</formula>
    </cfRule>
    <cfRule type="beginsWith" dxfId="1366" priority="220" stopIfTrue="1" operator="beginsWith" text="Basic">
      <formula>LEFT(A51,LEN("Basic"))="Basic"</formula>
    </cfRule>
    <cfRule type="beginsWith" dxfId="1365" priority="221" stopIfTrue="1" operator="beginsWith" text="Required">
      <formula>LEFT(A51,LEN("Required"))="Required"</formula>
    </cfRule>
    <cfRule type="notContainsBlanks" dxfId="1364" priority="222" stopIfTrue="1">
      <formula>LEN(TRIM(A51))&gt;0</formula>
    </cfRule>
  </conditionalFormatting>
  <conditionalFormatting sqref="A52:A53">
    <cfRule type="beginsWith" dxfId="1363" priority="209" stopIfTrue="1" operator="beginsWith" text="Exceptional">
      <formula>LEFT(A52,LEN("Exceptional"))="Exceptional"</formula>
    </cfRule>
    <cfRule type="beginsWith" dxfId="1362" priority="210" stopIfTrue="1" operator="beginsWith" text="Professional">
      <formula>LEFT(A52,LEN("Professional"))="Professional"</formula>
    </cfRule>
    <cfRule type="beginsWith" dxfId="1361" priority="211" stopIfTrue="1" operator="beginsWith" text="Advanced">
      <formula>LEFT(A52,LEN("Advanced"))="Advanced"</formula>
    </cfRule>
    <cfRule type="beginsWith" dxfId="1360" priority="212" stopIfTrue="1" operator="beginsWith" text="Intermediate">
      <formula>LEFT(A52,LEN("Intermediate"))="Intermediate"</formula>
    </cfRule>
    <cfRule type="beginsWith" dxfId="1359" priority="213" stopIfTrue="1" operator="beginsWith" text="Basic">
      <formula>LEFT(A52,LEN("Basic"))="Basic"</formula>
    </cfRule>
    <cfRule type="beginsWith" dxfId="1358" priority="214" stopIfTrue="1" operator="beginsWith" text="Required">
      <formula>LEFT(A52,LEN("Required"))="Required"</formula>
    </cfRule>
    <cfRule type="notContainsBlanks" dxfId="1357" priority="215" stopIfTrue="1">
      <formula>LEN(TRIM(A52))&gt;0</formula>
    </cfRule>
  </conditionalFormatting>
  <conditionalFormatting sqref="A54">
    <cfRule type="beginsWith" dxfId="1356" priority="202" stopIfTrue="1" operator="beginsWith" text="Exceptional">
      <formula>LEFT(A54,LEN("Exceptional"))="Exceptional"</formula>
    </cfRule>
    <cfRule type="beginsWith" dxfId="1355" priority="203" stopIfTrue="1" operator="beginsWith" text="Professional">
      <formula>LEFT(A54,LEN("Professional"))="Professional"</formula>
    </cfRule>
    <cfRule type="beginsWith" dxfId="1354" priority="204" stopIfTrue="1" operator="beginsWith" text="Advanced">
      <formula>LEFT(A54,LEN("Advanced"))="Advanced"</formula>
    </cfRule>
    <cfRule type="beginsWith" dxfId="1353" priority="205" stopIfTrue="1" operator="beginsWith" text="Intermediate">
      <formula>LEFT(A54,LEN("Intermediate"))="Intermediate"</formula>
    </cfRule>
    <cfRule type="beginsWith" dxfId="1352" priority="206" stopIfTrue="1" operator="beginsWith" text="Basic">
      <formula>LEFT(A54,LEN("Basic"))="Basic"</formula>
    </cfRule>
    <cfRule type="beginsWith" dxfId="1351" priority="207" stopIfTrue="1" operator="beginsWith" text="Required">
      <formula>LEFT(A54,LEN("Required"))="Required"</formula>
    </cfRule>
    <cfRule type="notContainsBlanks" dxfId="1350" priority="208" stopIfTrue="1">
      <formula>LEN(TRIM(A54))&gt;0</formula>
    </cfRule>
  </conditionalFormatting>
  <conditionalFormatting sqref="A55">
    <cfRule type="beginsWith" dxfId="1349" priority="195" stopIfTrue="1" operator="beginsWith" text="Exceptional">
      <formula>LEFT(A55,LEN("Exceptional"))="Exceptional"</formula>
    </cfRule>
    <cfRule type="beginsWith" dxfId="1348" priority="196" stopIfTrue="1" operator="beginsWith" text="Professional">
      <formula>LEFT(A55,LEN("Professional"))="Professional"</formula>
    </cfRule>
    <cfRule type="beginsWith" dxfId="1347" priority="197" stopIfTrue="1" operator="beginsWith" text="Advanced">
      <formula>LEFT(A55,LEN("Advanced"))="Advanced"</formula>
    </cfRule>
    <cfRule type="beginsWith" dxfId="1346" priority="198" stopIfTrue="1" operator="beginsWith" text="Intermediate">
      <formula>LEFT(A55,LEN("Intermediate"))="Intermediate"</formula>
    </cfRule>
    <cfRule type="beginsWith" dxfId="1345" priority="199" stopIfTrue="1" operator="beginsWith" text="Basic">
      <formula>LEFT(A55,LEN("Basic"))="Basic"</formula>
    </cfRule>
    <cfRule type="beginsWith" dxfId="1344" priority="200" stopIfTrue="1" operator="beginsWith" text="Required">
      <formula>LEFT(A55,LEN("Required"))="Required"</formula>
    </cfRule>
    <cfRule type="notContainsBlanks" dxfId="1343" priority="201" stopIfTrue="1">
      <formula>LEN(TRIM(A55))&gt;0</formula>
    </cfRule>
  </conditionalFormatting>
  <conditionalFormatting sqref="A57">
    <cfRule type="beginsWith" dxfId="1342" priority="188" stopIfTrue="1" operator="beginsWith" text="Exceptional">
      <formula>LEFT(A57,LEN("Exceptional"))="Exceptional"</formula>
    </cfRule>
    <cfRule type="beginsWith" dxfId="1341" priority="189" stopIfTrue="1" operator="beginsWith" text="Professional">
      <formula>LEFT(A57,LEN("Professional"))="Professional"</formula>
    </cfRule>
    <cfRule type="beginsWith" dxfId="1340" priority="190" stopIfTrue="1" operator="beginsWith" text="Advanced">
      <formula>LEFT(A57,LEN("Advanced"))="Advanced"</formula>
    </cfRule>
    <cfRule type="beginsWith" dxfId="1339" priority="191" stopIfTrue="1" operator="beginsWith" text="Intermediate">
      <formula>LEFT(A57,LEN("Intermediate"))="Intermediate"</formula>
    </cfRule>
    <cfRule type="beginsWith" dxfId="1338" priority="192" stopIfTrue="1" operator="beginsWith" text="Basic">
      <formula>LEFT(A57,LEN("Basic"))="Basic"</formula>
    </cfRule>
    <cfRule type="beginsWith" dxfId="1337" priority="193" stopIfTrue="1" operator="beginsWith" text="Required">
      <formula>LEFT(A57,LEN("Required"))="Required"</formula>
    </cfRule>
    <cfRule type="notContainsBlanks" dxfId="1336" priority="194" stopIfTrue="1">
      <formula>LEN(TRIM(A57))&gt;0</formula>
    </cfRule>
  </conditionalFormatting>
  <conditionalFormatting sqref="A56">
    <cfRule type="beginsWith" dxfId="1335" priority="181" stopIfTrue="1" operator="beginsWith" text="Exceptional">
      <formula>LEFT(A56,LEN("Exceptional"))="Exceptional"</formula>
    </cfRule>
    <cfRule type="beginsWith" dxfId="1334" priority="182" stopIfTrue="1" operator="beginsWith" text="Professional">
      <formula>LEFT(A56,LEN("Professional"))="Professional"</formula>
    </cfRule>
    <cfRule type="beginsWith" dxfId="1333" priority="183" stopIfTrue="1" operator="beginsWith" text="Advanced">
      <formula>LEFT(A56,LEN("Advanced"))="Advanced"</formula>
    </cfRule>
    <cfRule type="beginsWith" dxfId="1332" priority="184" stopIfTrue="1" operator="beginsWith" text="Intermediate">
      <formula>LEFT(A56,LEN("Intermediate"))="Intermediate"</formula>
    </cfRule>
    <cfRule type="beginsWith" dxfId="1331" priority="185" stopIfTrue="1" operator="beginsWith" text="Basic">
      <formula>LEFT(A56,LEN("Basic"))="Basic"</formula>
    </cfRule>
    <cfRule type="beginsWith" dxfId="1330" priority="186" stopIfTrue="1" operator="beginsWith" text="Required">
      <formula>LEFT(A56,LEN("Required"))="Required"</formula>
    </cfRule>
    <cfRule type="notContainsBlanks" dxfId="1329" priority="187" stopIfTrue="1">
      <formula>LEN(TRIM(A56))&gt;0</formula>
    </cfRule>
  </conditionalFormatting>
  <conditionalFormatting sqref="A58">
    <cfRule type="beginsWith" dxfId="1328" priority="174" stopIfTrue="1" operator="beginsWith" text="Exceptional">
      <formula>LEFT(A58,LEN("Exceptional"))="Exceptional"</formula>
    </cfRule>
    <cfRule type="beginsWith" dxfId="1327" priority="175" stopIfTrue="1" operator="beginsWith" text="Professional">
      <formula>LEFT(A58,LEN("Professional"))="Professional"</formula>
    </cfRule>
    <cfRule type="beginsWith" dxfId="1326" priority="176" stopIfTrue="1" operator="beginsWith" text="Advanced">
      <formula>LEFT(A58,LEN("Advanced"))="Advanced"</formula>
    </cfRule>
    <cfRule type="beginsWith" dxfId="1325" priority="177" stopIfTrue="1" operator="beginsWith" text="Intermediate">
      <formula>LEFT(A58,LEN("Intermediate"))="Intermediate"</formula>
    </cfRule>
    <cfRule type="beginsWith" dxfId="1324" priority="178" stopIfTrue="1" operator="beginsWith" text="Basic">
      <formula>LEFT(A58,LEN("Basic"))="Basic"</formula>
    </cfRule>
    <cfRule type="beginsWith" dxfId="1323" priority="179" stopIfTrue="1" operator="beginsWith" text="Required">
      <formula>LEFT(A58,LEN("Required"))="Required"</formula>
    </cfRule>
    <cfRule type="notContainsBlanks" dxfId="1322" priority="180" stopIfTrue="1">
      <formula>LEN(TRIM(A58))&gt;0</formula>
    </cfRule>
  </conditionalFormatting>
  <conditionalFormatting sqref="A59">
    <cfRule type="beginsWith" dxfId="1321" priority="167" stopIfTrue="1" operator="beginsWith" text="Exceptional">
      <formula>LEFT(A59,LEN("Exceptional"))="Exceptional"</formula>
    </cfRule>
    <cfRule type="beginsWith" dxfId="1320" priority="168" stopIfTrue="1" operator="beginsWith" text="Professional">
      <formula>LEFT(A59,LEN("Professional"))="Professional"</formula>
    </cfRule>
    <cfRule type="beginsWith" dxfId="1319" priority="169" stopIfTrue="1" operator="beginsWith" text="Advanced">
      <formula>LEFT(A59,LEN("Advanced"))="Advanced"</formula>
    </cfRule>
    <cfRule type="beginsWith" dxfId="1318" priority="170" stopIfTrue="1" operator="beginsWith" text="Intermediate">
      <formula>LEFT(A59,LEN("Intermediate"))="Intermediate"</formula>
    </cfRule>
    <cfRule type="beginsWith" dxfId="1317" priority="171" stopIfTrue="1" operator="beginsWith" text="Basic">
      <formula>LEFT(A59,LEN("Basic"))="Basic"</formula>
    </cfRule>
    <cfRule type="beginsWith" dxfId="1316" priority="172" stopIfTrue="1" operator="beginsWith" text="Required">
      <formula>LEFT(A59,LEN("Required"))="Required"</formula>
    </cfRule>
    <cfRule type="notContainsBlanks" dxfId="1315" priority="173" stopIfTrue="1">
      <formula>LEN(TRIM(A59))&gt;0</formula>
    </cfRule>
  </conditionalFormatting>
  <conditionalFormatting sqref="A63">
    <cfRule type="beginsWith" dxfId="1314" priority="160" stopIfTrue="1" operator="beginsWith" text="Exceptional">
      <formula>LEFT(A63,LEN("Exceptional"))="Exceptional"</formula>
    </cfRule>
    <cfRule type="beginsWith" dxfId="1313" priority="161" stopIfTrue="1" operator="beginsWith" text="Professional">
      <formula>LEFT(A63,LEN("Professional"))="Professional"</formula>
    </cfRule>
    <cfRule type="beginsWith" dxfId="1312" priority="162" stopIfTrue="1" operator="beginsWith" text="Advanced">
      <formula>LEFT(A63,LEN("Advanced"))="Advanced"</formula>
    </cfRule>
    <cfRule type="beginsWith" dxfId="1311" priority="163" stopIfTrue="1" operator="beginsWith" text="Intermediate">
      <formula>LEFT(A63,LEN("Intermediate"))="Intermediate"</formula>
    </cfRule>
    <cfRule type="beginsWith" dxfId="1310" priority="164" stopIfTrue="1" operator="beginsWith" text="Basic">
      <formula>LEFT(A63,LEN("Basic"))="Basic"</formula>
    </cfRule>
    <cfRule type="beginsWith" dxfId="1309" priority="165" stopIfTrue="1" operator="beginsWith" text="Required">
      <formula>LEFT(A63,LEN("Required"))="Required"</formula>
    </cfRule>
    <cfRule type="notContainsBlanks" dxfId="1308" priority="166" stopIfTrue="1">
      <formula>LEN(TRIM(A63))&gt;0</formula>
    </cfRule>
  </conditionalFormatting>
  <conditionalFormatting sqref="A64">
    <cfRule type="beginsWith" dxfId="1307" priority="153" stopIfTrue="1" operator="beginsWith" text="Exceptional">
      <formula>LEFT(A64,LEN("Exceptional"))="Exceptional"</formula>
    </cfRule>
    <cfRule type="beginsWith" dxfId="1306" priority="154" stopIfTrue="1" operator="beginsWith" text="Professional">
      <formula>LEFT(A64,LEN("Professional"))="Professional"</formula>
    </cfRule>
    <cfRule type="beginsWith" dxfId="1305" priority="155" stopIfTrue="1" operator="beginsWith" text="Advanced">
      <formula>LEFT(A64,LEN("Advanced"))="Advanced"</formula>
    </cfRule>
    <cfRule type="beginsWith" dxfId="1304" priority="156" stopIfTrue="1" operator="beginsWith" text="Intermediate">
      <formula>LEFT(A64,LEN("Intermediate"))="Intermediate"</formula>
    </cfRule>
    <cfRule type="beginsWith" dxfId="1303" priority="157" stopIfTrue="1" operator="beginsWith" text="Basic">
      <formula>LEFT(A64,LEN("Basic"))="Basic"</formula>
    </cfRule>
    <cfRule type="beginsWith" dxfId="1302" priority="158" stopIfTrue="1" operator="beginsWith" text="Required">
      <formula>LEFT(A64,LEN("Required"))="Required"</formula>
    </cfRule>
    <cfRule type="notContainsBlanks" dxfId="1301" priority="159" stopIfTrue="1">
      <formula>LEN(TRIM(A64))&gt;0</formula>
    </cfRule>
  </conditionalFormatting>
  <conditionalFormatting sqref="E20">
    <cfRule type="beginsWith" dxfId="1300" priority="145" stopIfTrue="1" operator="beginsWith" text="Not Applicable">
      <formula>LEFT(E20,LEN("Not Applicable"))="Not Applicable"</formula>
    </cfRule>
    <cfRule type="beginsWith" dxfId="1299" priority="146" stopIfTrue="1" operator="beginsWith" text="Waived">
      <formula>LEFT(E20,LEN("Waived"))="Waived"</formula>
    </cfRule>
    <cfRule type="beginsWith" dxfId="1298" priority="147" stopIfTrue="1" operator="beginsWith" text="Pre-Passed">
      <formula>LEFT(E20,LEN("Pre-Passed"))="Pre-Passed"</formula>
    </cfRule>
    <cfRule type="beginsWith" dxfId="1297" priority="148" stopIfTrue="1" operator="beginsWith" text="Completed">
      <formula>LEFT(E20,LEN("Completed"))="Completed"</formula>
    </cfRule>
    <cfRule type="beginsWith" dxfId="1296" priority="149" stopIfTrue="1" operator="beginsWith" text="Partial">
      <formula>LEFT(E20,LEN("Partial"))="Partial"</formula>
    </cfRule>
    <cfRule type="beginsWith" dxfId="1295" priority="150" stopIfTrue="1" operator="beginsWith" text="Missing">
      <formula>LEFT(E20,LEN("Missing"))="Missing"</formula>
    </cfRule>
    <cfRule type="beginsWith" dxfId="1294" priority="151" stopIfTrue="1" operator="beginsWith" text="Untested">
      <formula>LEFT(E20,LEN("Untested"))="Untested"</formula>
    </cfRule>
    <cfRule type="notContainsBlanks" dxfId="1293" priority="152" stopIfTrue="1">
      <formula>LEN(TRIM(E20))&gt;0</formula>
    </cfRule>
  </conditionalFormatting>
  <conditionalFormatting sqref="E19">
    <cfRule type="beginsWith" dxfId="1292" priority="137" stopIfTrue="1" operator="beginsWith" text="Not Applicable">
      <formula>LEFT(E19,LEN("Not Applicable"))="Not Applicable"</formula>
    </cfRule>
    <cfRule type="beginsWith" dxfId="1291" priority="138" stopIfTrue="1" operator="beginsWith" text="Waived">
      <formula>LEFT(E19,LEN("Waived"))="Waived"</formula>
    </cfRule>
    <cfRule type="beginsWith" dxfId="1290" priority="139" stopIfTrue="1" operator="beginsWith" text="Pre-Passed">
      <formula>LEFT(E19,LEN("Pre-Passed"))="Pre-Passed"</formula>
    </cfRule>
    <cfRule type="beginsWith" dxfId="1289" priority="140" stopIfTrue="1" operator="beginsWith" text="Completed">
      <formula>LEFT(E19,LEN("Completed"))="Completed"</formula>
    </cfRule>
    <cfRule type="beginsWith" dxfId="1288" priority="141" stopIfTrue="1" operator="beginsWith" text="Partial">
      <formula>LEFT(E19,LEN("Partial"))="Partial"</formula>
    </cfRule>
    <cfRule type="beginsWith" dxfId="1287" priority="142" stopIfTrue="1" operator="beginsWith" text="Missing">
      <formula>LEFT(E19,LEN("Missing"))="Missing"</formula>
    </cfRule>
    <cfRule type="beginsWith" dxfId="1286" priority="143" stopIfTrue="1" operator="beginsWith" text="Untested">
      <formula>LEFT(E19,LEN("Untested"))="Untested"</formula>
    </cfRule>
    <cfRule type="notContainsBlanks" dxfId="1285" priority="144" stopIfTrue="1">
      <formula>LEN(TRIM(E19))&gt;0</formula>
    </cfRule>
  </conditionalFormatting>
  <conditionalFormatting sqref="E18">
    <cfRule type="beginsWith" dxfId="1284" priority="129" stopIfTrue="1" operator="beginsWith" text="Not Applicable">
      <formula>LEFT(E18,LEN("Not Applicable"))="Not Applicable"</formula>
    </cfRule>
    <cfRule type="beginsWith" dxfId="1283" priority="130" stopIfTrue="1" operator="beginsWith" text="Waived">
      <formula>LEFT(E18,LEN("Waived"))="Waived"</formula>
    </cfRule>
    <cfRule type="beginsWith" dxfId="1282" priority="131" stopIfTrue="1" operator="beginsWith" text="Pre-Passed">
      <formula>LEFT(E18,LEN("Pre-Passed"))="Pre-Passed"</formula>
    </cfRule>
    <cfRule type="beginsWith" dxfId="1281" priority="132" stopIfTrue="1" operator="beginsWith" text="Completed">
      <formula>LEFT(E18,LEN("Completed"))="Completed"</formula>
    </cfRule>
    <cfRule type="beginsWith" dxfId="1280" priority="133" stopIfTrue="1" operator="beginsWith" text="Partial">
      <formula>LEFT(E18,LEN("Partial"))="Partial"</formula>
    </cfRule>
    <cfRule type="beginsWith" dxfId="1279" priority="134" stopIfTrue="1" operator="beginsWith" text="Missing">
      <formula>LEFT(E18,LEN("Missing"))="Missing"</formula>
    </cfRule>
    <cfRule type="beginsWith" dxfId="1278" priority="135" stopIfTrue="1" operator="beginsWith" text="Untested">
      <formula>LEFT(E18,LEN("Untested"))="Untested"</formula>
    </cfRule>
    <cfRule type="notContainsBlanks" dxfId="1277" priority="136" stopIfTrue="1">
      <formula>LEN(TRIM(E18))&gt;0</formula>
    </cfRule>
  </conditionalFormatting>
  <conditionalFormatting sqref="E34:E46">
    <cfRule type="beginsWith" dxfId="1276" priority="121" stopIfTrue="1" operator="beginsWith" text="Not Applicable">
      <formula>LEFT(E34,LEN("Not Applicable"))="Not Applicable"</formula>
    </cfRule>
    <cfRule type="beginsWith" dxfId="1275" priority="122" stopIfTrue="1" operator="beginsWith" text="Waived">
      <formula>LEFT(E34,LEN("Waived"))="Waived"</formula>
    </cfRule>
    <cfRule type="beginsWith" dxfId="1274" priority="123" stopIfTrue="1" operator="beginsWith" text="Pre-Passed">
      <formula>LEFT(E34,LEN("Pre-Passed"))="Pre-Passed"</formula>
    </cfRule>
    <cfRule type="beginsWith" dxfId="1273" priority="124" stopIfTrue="1" operator="beginsWith" text="Completed">
      <formula>LEFT(E34,LEN("Completed"))="Completed"</formula>
    </cfRule>
    <cfRule type="beginsWith" dxfId="1272" priority="125" stopIfTrue="1" operator="beginsWith" text="Partial">
      <formula>LEFT(E34,LEN("Partial"))="Partial"</formula>
    </cfRule>
    <cfRule type="beginsWith" dxfId="1271" priority="126" stopIfTrue="1" operator="beginsWith" text="Missing">
      <formula>LEFT(E34,LEN("Missing"))="Missing"</formula>
    </cfRule>
    <cfRule type="beginsWith" dxfId="1270" priority="127" stopIfTrue="1" operator="beginsWith" text="Untested">
      <formula>LEFT(E34,LEN("Untested"))="Untested"</formula>
    </cfRule>
    <cfRule type="notContainsBlanks" dxfId="1269" priority="128" stopIfTrue="1">
      <formula>LEN(TRIM(E34))&gt;0</formula>
    </cfRule>
  </conditionalFormatting>
  <conditionalFormatting sqref="E48">
    <cfRule type="beginsWith" dxfId="1268" priority="113" stopIfTrue="1" operator="beginsWith" text="Not Applicable">
      <formula>LEFT(E48,LEN("Not Applicable"))="Not Applicable"</formula>
    </cfRule>
    <cfRule type="beginsWith" dxfId="1267" priority="114" stopIfTrue="1" operator="beginsWith" text="Waived">
      <formula>LEFT(E48,LEN("Waived"))="Waived"</formula>
    </cfRule>
    <cfRule type="beginsWith" dxfId="1266" priority="115" stopIfTrue="1" operator="beginsWith" text="Pre-Passed">
      <formula>LEFT(E48,LEN("Pre-Passed"))="Pre-Passed"</formula>
    </cfRule>
    <cfRule type="beginsWith" dxfId="1265" priority="116" stopIfTrue="1" operator="beginsWith" text="Completed">
      <formula>LEFT(E48,LEN("Completed"))="Completed"</formula>
    </cfRule>
    <cfRule type="beginsWith" dxfId="1264" priority="117" stopIfTrue="1" operator="beginsWith" text="Partial">
      <formula>LEFT(E48,LEN("Partial"))="Partial"</formula>
    </cfRule>
    <cfRule type="beginsWith" dxfId="1263" priority="118" stopIfTrue="1" operator="beginsWith" text="Missing">
      <formula>LEFT(E48,LEN("Missing"))="Missing"</formula>
    </cfRule>
    <cfRule type="beginsWith" dxfId="1262" priority="119" stopIfTrue="1" operator="beginsWith" text="Untested">
      <formula>LEFT(E48,LEN("Untested"))="Untested"</formula>
    </cfRule>
    <cfRule type="notContainsBlanks" dxfId="1261" priority="120" stopIfTrue="1">
      <formula>LEN(TRIM(E48))&gt;0</formula>
    </cfRule>
  </conditionalFormatting>
  <conditionalFormatting sqref="E49">
    <cfRule type="beginsWith" dxfId="1260" priority="105" stopIfTrue="1" operator="beginsWith" text="Not Applicable">
      <formula>LEFT(E49,LEN("Not Applicable"))="Not Applicable"</formula>
    </cfRule>
    <cfRule type="beginsWith" dxfId="1259" priority="106" stopIfTrue="1" operator="beginsWith" text="Waived">
      <formula>LEFT(E49,LEN("Waived"))="Waived"</formula>
    </cfRule>
    <cfRule type="beginsWith" dxfId="1258" priority="107" stopIfTrue="1" operator="beginsWith" text="Pre-Passed">
      <formula>LEFT(E49,LEN("Pre-Passed"))="Pre-Passed"</formula>
    </cfRule>
    <cfRule type="beginsWith" dxfId="1257" priority="108" stopIfTrue="1" operator="beginsWith" text="Completed">
      <formula>LEFT(E49,LEN("Completed"))="Completed"</formula>
    </cfRule>
    <cfRule type="beginsWith" dxfId="1256" priority="109" stopIfTrue="1" operator="beginsWith" text="Partial">
      <formula>LEFT(E49,LEN("Partial"))="Partial"</formula>
    </cfRule>
    <cfRule type="beginsWith" dxfId="1255" priority="110" stopIfTrue="1" operator="beginsWith" text="Missing">
      <formula>LEFT(E49,LEN("Missing"))="Missing"</formula>
    </cfRule>
    <cfRule type="beginsWith" dxfId="1254" priority="111" stopIfTrue="1" operator="beginsWith" text="Untested">
      <formula>LEFT(E49,LEN("Untested"))="Untested"</formula>
    </cfRule>
    <cfRule type="notContainsBlanks" dxfId="1253" priority="112" stopIfTrue="1">
      <formula>LEN(TRIM(E49))&gt;0</formula>
    </cfRule>
  </conditionalFormatting>
  <conditionalFormatting sqref="E50">
    <cfRule type="beginsWith" dxfId="1252" priority="97" stopIfTrue="1" operator="beginsWith" text="Not Applicable">
      <formula>LEFT(E50,LEN("Not Applicable"))="Not Applicable"</formula>
    </cfRule>
    <cfRule type="beginsWith" dxfId="1251" priority="98" stopIfTrue="1" operator="beginsWith" text="Waived">
      <formula>LEFT(E50,LEN("Waived"))="Waived"</formula>
    </cfRule>
    <cfRule type="beginsWith" dxfId="1250" priority="99" stopIfTrue="1" operator="beginsWith" text="Pre-Passed">
      <formula>LEFT(E50,LEN("Pre-Passed"))="Pre-Passed"</formula>
    </cfRule>
    <cfRule type="beginsWith" dxfId="1249" priority="100" stopIfTrue="1" operator="beginsWith" text="Completed">
      <formula>LEFT(E50,LEN("Completed"))="Completed"</formula>
    </cfRule>
    <cfRule type="beginsWith" dxfId="1248" priority="101" stopIfTrue="1" operator="beginsWith" text="Partial">
      <formula>LEFT(E50,LEN("Partial"))="Partial"</formula>
    </cfRule>
    <cfRule type="beginsWith" dxfId="1247" priority="102" stopIfTrue="1" operator="beginsWith" text="Missing">
      <formula>LEFT(E50,LEN("Missing"))="Missing"</formula>
    </cfRule>
    <cfRule type="beginsWith" dxfId="1246" priority="103" stopIfTrue="1" operator="beginsWith" text="Untested">
      <formula>LEFT(E50,LEN("Untested"))="Untested"</formula>
    </cfRule>
    <cfRule type="notContainsBlanks" dxfId="1245" priority="104" stopIfTrue="1">
      <formula>LEN(TRIM(E50))&gt;0</formula>
    </cfRule>
  </conditionalFormatting>
  <conditionalFormatting sqref="E51">
    <cfRule type="beginsWith" dxfId="1244" priority="89" stopIfTrue="1" operator="beginsWith" text="Not Applicable">
      <formula>LEFT(E51,LEN("Not Applicable"))="Not Applicable"</formula>
    </cfRule>
    <cfRule type="beginsWith" dxfId="1243" priority="90" stopIfTrue="1" operator="beginsWith" text="Waived">
      <formula>LEFT(E51,LEN("Waived"))="Waived"</formula>
    </cfRule>
    <cfRule type="beginsWith" dxfId="1242" priority="91" stopIfTrue="1" operator="beginsWith" text="Pre-Passed">
      <formula>LEFT(E51,LEN("Pre-Passed"))="Pre-Passed"</formula>
    </cfRule>
    <cfRule type="beginsWith" dxfId="1241" priority="92" stopIfTrue="1" operator="beginsWith" text="Completed">
      <formula>LEFT(E51,LEN("Completed"))="Completed"</formula>
    </cfRule>
    <cfRule type="beginsWith" dxfId="1240" priority="93" stopIfTrue="1" operator="beginsWith" text="Partial">
      <formula>LEFT(E51,LEN("Partial"))="Partial"</formula>
    </cfRule>
    <cfRule type="beginsWith" dxfId="1239" priority="94" stopIfTrue="1" operator="beginsWith" text="Missing">
      <formula>LEFT(E51,LEN("Missing"))="Missing"</formula>
    </cfRule>
    <cfRule type="beginsWith" dxfId="1238" priority="95" stopIfTrue="1" operator="beginsWith" text="Untested">
      <formula>LEFT(E51,LEN("Untested"))="Untested"</formula>
    </cfRule>
    <cfRule type="notContainsBlanks" dxfId="1237" priority="96" stopIfTrue="1">
      <formula>LEN(TRIM(E51))&gt;0</formula>
    </cfRule>
  </conditionalFormatting>
  <conditionalFormatting sqref="E52">
    <cfRule type="beginsWith" dxfId="1236" priority="81" stopIfTrue="1" operator="beginsWith" text="Not Applicable">
      <formula>LEFT(E52,LEN("Not Applicable"))="Not Applicable"</formula>
    </cfRule>
    <cfRule type="beginsWith" dxfId="1235" priority="82" stopIfTrue="1" operator="beginsWith" text="Waived">
      <formula>LEFT(E52,LEN("Waived"))="Waived"</formula>
    </cfRule>
    <cfRule type="beginsWith" dxfId="1234" priority="83" stopIfTrue="1" operator="beginsWith" text="Pre-Passed">
      <formula>LEFT(E52,LEN("Pre-Passed"))="Pre-Passed"</formula>
    </cfRule>
    <cfRule type="beginsWith" dxfId="1233" priority="84" stopIfTrue="1" operator="beginsWith" text="Completed">
      <formula>LEFT(E52,LEN("Completed"))="Completed"</formula>
    </cfRule>
    <cfRule type="beginsWith" dxfId="1232" priority="85" stopIfTrue="1" operator="beginsWith" text="Partial">
      <formula>LEFT(E52,LEN("Partial"))="Partial"</formula>
    </cfRule>
    <cfRule type="beginsWith" dxfId="1231" priority="86" stopIfTrue="1" operator="beginsWith" text="Missing">
      <formula>LEFT(E52,LEN("Missing"))="Missing"</formula>
    </cfRule>
    <cfRule type="beginsWith" dxfId="1230" priority="87" stopIfTrue="1" operator="beginsWith" text="Untested">
      <formula>LEFT(E52,LEN("Untested"))="Untested"</formula>
    </cfRule>
    <cfRule type="notContainsBlanks" dxfId="1229" priority="88" stopIfTrue="1">
      <formula>LEN(TRIM(E52))&gt;0</formula>
    </cfRule>
  </conditionalFormatting>
  <conditionalFormatting sqref="E53">
    <cfRule type="beginsWith" dxfId="1228" priority="73" stopIfTrue="1" operator="beginsWith" text="Not Applicable">
      <formula>LEFT(E53,LEN("Not Applicable"))="Not Applicable"</formula>
    </cfRule>
    <cfRule type="beginsWith" dxfId="1227" priority="74" stopIfTrue="1" operator="beginsWith" text="Waived">
      <formula>LEFT(E53,LEN("Waived"))="Waived"</formula>
    </cfRule>
    <cfRule type="beginsWith" dxfId="1226" priority="75" stopIfTrue="1" operator="beginsWith" text="Pre-Passed">
      <formula>LEFT(E53,LEN("Pre-Passed"))="Pre-Passed"</formula>
    </cfRule>
    <cfRule type="beginsWith" dxfId="1225" priority="76" stopIfTrue="1" operator="beginsWith" text="Completed">
      <formula>LEFT(E53,LEN("Completed"))="Completed"</formula>
    </cfRule>
    <cfRule type="beginsWith" dxfId="1224" priority="77" stopIfTrue="1" operator="beginsWith" text="Partial">
      <formula>LEFT(E53,LEN("Partial"))="Partial"</formula>
    </cfRule>
    <cfRule type="beginsWith" dxfId="1223" priority="78" stopIfTrue="1" operator="beginsWith" text="Missing">
      <formula>LEFT(E53,LEN("Missing"))="Missing"</formula>
    </cfRule>
    <cfRule type="beginsWith" dxfId="1222" priority="79" stopIfTrue="1" operator="beginsWith" text="Untested">
      <formula>LEFT(E53,LEN("Untested"))="Untested"</formula>
    </cfRule>
    <cfRule type="notContainsBlanks" dxfId="1221" priority="80" stopIfTrue="1">
      <formula>LEN(TRIM(E53))&gt;0</formula>
    </cfRule>
  </conditionalFormatting>
  <conditionalFormatting sqref="E54">
    <cfRule type="beginsWith" dxfId="1220" priority="65" stopIfTrue="1" operator="beginsWith" text="Not Applicable">
      <formula>LEFT(E54,LEN("Not Applicable"))="Not Applicable"</formula>
    </cfRule>
    <cfRule type="beginsWith" dxfId="1219" priority="66" stopIfTrue="1" operator="beginsWith" text="Waived">
      <formula>LEFT(E54,LEN("Waived"))="Waived"</formula>
    </cfRule>
    <cfRule type="beginsWith" dxfId="1218" priority="67" stopIfTrue="1" operator="beginsWith" text="Pre-Passed">
      <formula>LEFT(E54,LEN("Pre-Passed"))="Pre-Passed"</formula>
    </cfRule>
    <cfRule type="beginsWith" dxfId="1217" priority="68" stopIfTrue="1" operator="beginsWith" text="Completed">
      <formula>LEFT(E54,LEN("Completed"))="Completed"</formula>
    </cfRule>
    <cfRule type="beginsWith" dxfId="1216" priority="69" stopIfTrue="1" operator="beginsWith" text="Partial">
      <formula>LEFT(E54,LEN("Partial"))="Partial"</formula>
    </cfRule>
    <cfRule type="beginsWith" dxfId="1215" priority="70" stopIfTrue="1" operator="beginsWith" text="Missing">
      <formula>LEFT(E54,LEN("Missing"))="Missing"</formula>
    </cfRule>
    <cfRule type="beginsWith" dxfId="1214" priority="71" stopIfTrue="1" operator="beginsWith" text="Untested">
      <formula>LEFT(E54,LEN("Untested"))="Untested"</formula>
    </cfRule>
    <cfRule type="notContainsBlanks" dxfId="1213" priority="72" stopIfTrue="1">
      <formula>LEN(TRIM(E54))&gt;0</formula>
    </cfRule>
  </conditionalFormatting>
  <conditionalFormatting sqref="E55">
    <cfRule type="beginsWith" dxfId="1212" priority="57" stopIfTrue="1" operator="beginsWith" text="Not Applicable">
      <formula>LEFT(E55,LEN("Not Applicable"))="Not Applicable"</formula>
    </cfRule>
    <cfRule type="beginsWith" dxfId="1211" priority="58" stopIfTrue="1" operator="beginsWith" text="Waived">
      <formula>LEFT(E55,LEN("Waived"))="Waived"</formula>
    </cfRule>
    <cfRule type="beginsWith" dxfId="1210" priority="59" stopIfTrue="1" operator="beginsWith" text="Pre-Passed">
      <formula>LEFT(E55,LEN("Pre-Passed"))="Pre-Passed"</formula>
    </cfRule>
    <cfRule type="beginsWith" dxfId="1209" priority="60" stopIfTrue="1" operator="beginsWith" text="Completed">
      <formula>LEFT(E55,LEN("Completed"))="Completed"</formula>
    </cfRule>
    <cfRule type="beginsWith" dxfId="1208" priority="61" stopIfTrue="1" operator="beginsWith" text="Partial">
      <formula>LEFT(E55,LEN("Partial"))="Partial"</formula>
    </cfRule>
    <cfRule type="beginsWith" dxfId="1207" priority="62" stopIfTrue="1" operator="beginsWith" text="Missing">
      <formula>LEFT(E55,LEN("Missing"))="Missing"</formula>
    </cfRule>
    <cfRule type="beginsWith" dxfId="1206" priority="63" stopIfTrue="1" operator="beginsWith" text="Untested">
      <formula>LEFT(E55,LEN("Untested"))="Untested"</formula>
    </cfRule>
    <cfRule type="notContainsBlanks" dxfId="1205" priority="64" stopIfTrue="1">
      <formula>LEN(TRIM(E55))&gt;0</formula>
    </cfRule>
  </conditionalFormatting>
  <conditionalFormatting sqref="E56">
    <cfRule type="beginsWith" dxfId="1204" priority="49" stopIfTrue="1" operator="beginsWith" text="Not Applicable">
      <formula>LEFT(E56,LEN("Not Applicable"))="Not Applicable"</formula>
    </cfRule>
    <cfRule type="beginsWith" dxfId="1203" priority="50" stopIfTrue="1" operator="beginsWith" text="Waived">
      <formula>LEFT(E56,LEN("Waived"))="Waived"</formula>
    </cfRule>
    <cfRule type="beginsWith" dxfId="1202" priority="51" stopIfTrue="1" operator="beginsWith" text="Pre-Passed">
      <formula>LEFT(E56,LEN("Pre-Passed"))="Pre-Passed"</formula>
    </cfRule>
    <cfRule type="beginsWith" dxfId="1201" priority="52" stopIfTrue="1" operator="beginsWith" text="Completed">
      <formula>LEFT(E56,LEN("Completed"))="Completed"</formula>
    </cfRule>
    <cfRule type="beginsWith" dxfId="1200" priority="53" stopIfTrue="1" operator="beginsWith" text="Partial">
      <formula>LEFT(E56,LEN("Partial"))="Partial"</formula>
    </cfRule>
    <cfRule type="beginsWith" dxfId="1199" priority="54" stopIfTrue="1" operator="beginsWith" text="Missing">
      <formula>LEFT(E56,LEN("Missing"))="Missing"</formula>
    </cfRule>
    <cfRule type="beginsWith" dxfId="1198" priority="55" stopIfTrue="1" operator="beginsWith" text="Untested">
      <formula>LEFT(E56,LEN("Untested"))="Untested"</formula>
    </cfRule>
    <cfRule type="notContainsBlanks" dxfId="1197" priority="56" stopIfTrue="1">
      <formula>LEN(TRIM(E56))&gt;0</formula>
    </cfRule>
  </conditionalFormatting>
  <conditionalFormatting sqref="E57">
    <cfRule type="beginsWith" dxfId="1196" priority="41" stopIfTrue="1" operator="beginsWith" text="Not Applicable">
      <formula>LEFT(E57,LEN("Not Applicable"))="Not Applicable"</formula>
    </cfRule>
    <cfRule type="beginsWith" dxfId="1195" priority="42" stopIfTrue="1" operator="beginsWith" text="Waived">
      <formula>LEFT(E57,LEN("Waived"))="Waived"</formula>
    </cfRule>
    <cfRule type="beginsWith" dxfId="1194" priority="43" stopIfTrue="1" operator="beginsWith" text="Pre-Passed">
      <formula>LEFT(E57,LEN("Pre-Passed"))="Pre-Passed"</formula>
    </cfRule>
    <cfRule type="beginsWith" dxfId="1193" priority="44" stopIfTrue="1" operator="beginsWith" text="Completed">
      <formula>LEFT(E57,LEN("Completed"))="Completed"</formula>
    </cfRule>
    <cfRule type="beginsWith" dxfId="1192" priority="45" stopIfTrue="1" operator="beginsWith" text="Partial">
      <formula>LEFT(E57,LEN("Partial"))="Partial"</formula>
    </cfRule>
    <cfRule type="beginsWith" dxfId="1191" priority="46" stopIfTrue="1" operator="beginsWith" text="Missing">
      <formula>LEFT(E57,LEN("Missing"))="Missing"</formula>
    </cfRule>
    <cfRule type="beginsWith" dxfId="1190" priority="47" stopIfTrue="1" operator="beginsWith" text="Untested">
      <formula>LEFT(E57,LEN("Untested"))="Untested"</formula>
    </cfRule>
    <cfRule type="notContainsBlanks" dxfId="1189" priority="48" stopIfTrue="1">
      <formula>LEN(TRIM(E57))&gt;0</formula>
    </cfRule>
  </conditionalFormatting>
  <conditionalFormatting sqref="E58">
    <cfRule type="beginsWith" dxfId="1188" priority="33" stopIfTrue="1" operator="beginsWith" text="Not Applicable">
      <formula>LEFT(E58,LEN("Not Applicable"))="Not Applicable"</formula>
    </cfRule>
    <cfRule type="beginsWith" dxfId="1187" priority="34" stopIfTrue="1" operator="beginsWith" text="Waived">
      <formula>LEFT(E58,LEN("Waived"))="Waived"</formula>
    </cfRule>
    <cfRule type="beginsWith" dxfId="1186" priority="35" stopIfTrue="1" operator="beginsWith" text="Pre-Passed">
      <formula>LEFT(E58,LEN("Pre-Passed"))="Pre-Passed"</formula>
    </cfRule>
    <cfRule type="beginsWith" dxfId="1185" priority="36" stopIfTrue="1" operator="beginsWith" text="Completed">
      <formula>LEFT(E58,LEN("Completed"))="Completed"</formula>
    </cfRule>
    <cfRule type="beginsWith" dxfId="1184" priority="37" stopIfTrue="1" operator="beginsWith" text="Partial">
      <formula>LEFT(E58,LEN("Partial"))="Partial"</formula>
    </cfRule>
    <cfRule type="beginsWith" dxfId="1183" priority="38" stopIfTrue="1" operator="beginsWith" text="Missing">
      <formula>LEFT(E58,LEN("Missing"))="Missing"</formula>
    </cfRule>
    <cfRule type="beginsWith" dxfId="1182" priority="39" stopIfTrue="1" operator="beginsWith" text="Untested">
      <formula>LEFT(E58,LEN("Untested"))="Untested"</formula>
    </cfRule>
    <cfRule type="notContainsBlanks" dxfId="1181" priority="40" stopIfTrue="1">
      <formula>LEN(TRIM(E58))&gt;0</formula>
    </cfRule>
  </conditionalFormatting>
  <conditionalFormatting sqref="E59">
    <cfRule type="beginsWith" dxfId="1180" priority="25" stopIfTrue="1" operator="beginsWith" text="Not Applicable">
      <formula>LEFT(E59,LEN("Not Applicable"))="Not Applicable"</formula>
    </cfRule>
    <cfRule type="beginsWith" dxfId="1179" priority="26" stopIfTrue="1" operator="beginsWith" text="Waived">
      <formula>LEFT(E59,LEN("Waived"))="Waived"</formula>
    </cfRule>
    <cfRule type="beginsWith" dxfId="1178" priority="27" stopIfTrue="1" operator="beginsWith" text="Pre-Passed">
      <formula>LEFT(E59,LEN("Pre-Passed"))="Pre-Passed"</formula>
    </cfRule>
    <cfRule type="beginsWith" dxfId="1177" priority="28" stopIfTrue="1" operator="beginsWith" text="Completed">
      <formula>LEFT(E59,LEN("Completed"))="Completed"</formula>
    </cfRule>
    <cfRule type="beginsWith" dxfId="1176" priority="29" stopIfTrue="1" operator="beginsWith" text="Partial">
      <formula>LEFT(E59,LEN("Partial"))="Partial"</formula>
    </cfRule>
    <cfRule type="beginsWith" dxfId="1175" priority="30" stopIfTrue="1" operator="beginsWith" text="Missing">
      <formula>LEFT(E59,LEN("Missing"))="Missing"</formula>
    </cfRule>
    <cfRule type="beginsWith" dxfId="1174" priority="31" stopIfTrue="1" operator="beginsWith" text="Untested">
      <formula>LEFT(E59,LEN("Untested"))="Untested"</formula>
    </cfRule>
    <cfRule type="notContainsBlanks" dxfId="1173" priority="32" stopIfTrue="1">
      <formula>LEN(TRIM(E59))&gt;0</formula>
    </cfRule>
  </conditionalFormatting>
  <conditionalFormatting sqref="E60">
    <cfRule type="beginsWith" dxfId="1172" priority="17" stopIfTrue="1" operator="beginsWith" text="Not Applicable">
      <formula>LEFT(E60,LEN("Not Applicable"))="Not Applicable"</formula>
    </cfRule>
    <cfRule type="beginsWith" dxfId="1171" priority="18" stopIfTrue="1" operator="beginsWith" text="Waived">
      <formula>LEFT(E60,LEN("Waived"))="Waived"</formula>
    </cfRule>
    <cfRule type="beginsWith" dxfId="1170" priority="19" stopIfTrue="1" operator="beginsWith" text="Pre-Passed">
      <formula>LEFT(E60,LEN("Pre-Passed"))="Pre-Passed"</formula>
    </cfRule>
    <cfRule type="beginsWith" dxfId="1169" priority="20" stopIfTrue="1" operator="beginsWith" text="Completed">
      <formula>LEFT(E60,LEN("Completed"))="Completed"</formula>
    </cfRule>
    <cfRule type="beginsWith" dxfId="1168" priority="21" stopIfTrue="1" operator="beginsWith" text="Partial">
      <formula>LEFT(E60,LEN("Partial"))="Partial"</formula>
    </cfRule>
    <cfRule type="beginsWith" dxfId="1167" priority="22" stopIfTrue="1" operator="beginsWith" text="Missing">
      <formula>LEFT(E60,LEN("Missing"))="Missing"</formula>
    </cfRule>
    <cfRule type="beginsWith" dxfId="1166" priority="23" stopIfTrue="1" operator="beginsWith" text="Untested">
      <formula>LEFT(E60,LEN("Untested"))="Untested"</formula>
    </cfRule>
    <cfRule type="notContainsBlanks" dxfId="1165" priority="24" stopIfTrue="1">
      <formula>LEN(TRIM(E60))&gt;0</formula>
    </cfRule>
  </conditionalFormatting>
  <conditionalFormatting sqref="F11:F16">
    <cfRule type="beginsWith" dxfId="1164" priority="9" stopIfTrue="1" operator="beginsWith" text="Not Applicable">
      <formula>LEFT(F11,LEN("Not Applicable"))="Not Applicable"</formula>
    </cfRule>
    <cfRule type="beginsWith" dxfId="1163" priority="10" stopIfTrue="1" operator="beginsWith" text="Waived">
      <formula>LEFT(F11,LEN("Waived"))="Waived"</formula>
    </cfRule>
    <cfRule type="beginsWith" dxfId="1162" priority="11" stopIfTrue="1" operator="beginsWith" text="Pre-Passed">
      <formula>LEFT(F11,LEN("Pre-Passed"))="Pre-Passed"</formula>
    </cfRule>
    <cfRule type="beginsWith" dxfId="1161" priority="12" stopIfTrue="1" operator="beginsWith" text="Completed">
      <formula>LEFT(F11,LEN("Completed"))="Completed"</formula>
    </cfRule>
    <cfRule type="beginsWith" dxfId="1160" priority="13" stopIfTrue="1" operator="beginsWith" text="Partial">
      <formula>LEFT(F11,LEN("Partial"))="Partial"</formula>
    </cfRule>
    <cfRule type="beginsWith" dxfId="1159" priority="14" stopIfTrue="1" operator="beginsWith" text="Missing">
      <formula>LEFT(F11,LEN("Missing"))="Missing"</formula>
    </cfRule>
    <cfRule type="beginsWith" dxfId="1158" priority="15" stopIfTrue="1" operator="beginsWith" text="Untested">
      <formula>LEFT(F11,LEN("Untested"))="Untested"</formula>
    </cfRule>
    <cfRule type="notContainsBlanks" dxfId="1157" priority="16" stopIfTrue="1">
      <formula>LEN(TRIM(F11))&gt;0</formula>
    </cfRule>
  </conditionalFormatting>
  <conditionalFormatting sqref="E11:E16">
    <cfRule type="beginsWith" dxfId="1156" priority="1" stopIfTrue="1" operator="beginsWith" text="Not Applicable">
      <formula>LEFT(E11,LEN("Not Applicable"))="Not Applicable"</formula>
    </cfRule>
    <cfRule type="beginsWith" dxfId="1155" priority="2" stopIfTrue="1" operator="beginsWith" text="Waived">
      <formula>LEFT(E11,LEN("Waived"))="Waived"</formula>
    </cfRule>
    <cfRule type="beginsWith" dxfId="1154" priority="3" stopIfTrue="1" operator="beginsWith" text="Pre-Passed">
      <formula>LEFT(E11,LEN("Pre-Passed"))="Pre-Passed"</formula>
    </cfRule>
    <cfRule type="beginsWith" dxfId="1153" priority="4" stopIfTrue="1" operator="beginsWith" text="Completed">
      <formula>LEFT(E11,LEN("Completed"))="Completed"</formula>
    </cfRule>
    <cfRule type="beginsWith" dxfId="1152" priority="5" stopIfTrue="1" operator="beginsWith" text="Partial">
      <formula>LEFT(E11,LEN("Partial"))="Partial"</formula>
    </cfRule>
    <cfRule type="beginsWith" dxfId="1151" priority="6" stopIfTrue="1" operator="beginsWith" text="Missing">
      <formula>LEFT(E11,LEN("Missing"))="Missing"</formula>
    </cfRule>
    <cfRule type="beginsWith" dxfId="1150" priority="7" stopIfTrue="1" operator="beginsWith" text="Untested">
      <formula>LEFT(E11,LEN("Untested"))="Untested"</formula>
    </cfRule>
    <cfRule type="notContainsBlanks" dxfId="1149" priority="8" stopIfTrue="1">
      <formula>LEN(TRIM(E11))&gt;0</formula>
    </cfRule>
  </conditionalFormatting>
  <dataValidations count="2">
    <dataValidation type="list" showInputMessage="1" showErrorMessage="1" sqref="E124:F126 E133:F140 E128:F131 E102:F122 E88:F100 E79:F86 F18:F32 E34:F46 F62:F77 E70:E77 E18:E20 E48:F60 E11:F16">
      <formula1>"Untested, Missing, Partial, Completed, Waived, Not Applicable"</formula1>
    </dataValidation>
    <dataValidation type="list" allowBlank="1" showInputMessage="1" showErrorMessage="1" sqref="F47 F61 F33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394" stopIfTrue="1" operator="beginsWith" text="Exceptional" id="{41879612-B6A7-C947-B7A3-99BFD3A4DE2A}">
            <xm:f>LEFT(TECH!A11,LEN("Exceptional"))="Exceptional"</xm:f>
            <x14:dxf>
              <font>
                <b/>
                <i val="0"/>
                <color theme="1"/>
              </font>
              <fill>
                <patternFill patternType="solid">
                  <fgColor indexed="64"/>
                  <bgColor theme="7" tint="-0.249977111117893"/>
                </patternFill>
              </fill>
            </x14:dxf>
          </x14:cfRule>
          <x14:cfRule type="beginsWith" priority="395" stopIfTrue="1" operator="beginsWith" text="Professional" id="{21D47FC6-A9F5-6F4F-A034-45B49B320DBC}">
            <xm:f>LEFT(TECH!A11,LEN("Professional"))="Professional"</xm:f>
            <x14:dxf>
              <font>
                <b/>
                <i val="0"/>
                <color theme="1"/>
              </font>
              <fill>
                <patternFill patternType="solid">
                  <fgColor indexed="64"/>
                  <bgColor theme="4" tint="-0.249977111117893"/>
                </patternFill>
              </fill>
            </x14:dxf>
          </x14:cfRule>
          <x14:cfRule type="beginsWith" priority="396" stopIfTrue="1" operator="beginsWith" text="Advanced" id="{8731F62C-0DAE-EE45-99E1-25E8B0E2C807}">
            <xm:f>LEFT(TECH!A11,LEN("Advanced"))="Advanced"</xm:f>
            <x14:dxf>
              <font>
                <b/>
                <i val="0"/>
                <color theme="1"/>
              </font>
              <fill>
                <patternFill patternType="solid">
                  <fgColor indexed="64"/>
                  <bgColor rgb="FF008000"/>
                </patternFill>
              </fill>
            </x14:dxf>
          </x14:cfRule>
          <x14:cfRule type="beginsWith" priority="397" stopIfTrue="1" operator="beginsWith" text="Intermediate" id="{17058476-F4C6-8B47-99F6-6E96F0F7FBA4}">
            <xm:f>LEFT(TECH!A11,LEN("Intermediate"))="Intermediate"</xm:f>
            <x14:dxf>
              <font>
                <b/>
                <i val="0"/>
                <color theme="1"/>
              </font>
              <fill>
                <patternFill patternType="solid">
                  <fgColor indexed="64"/>
                  <bgColor theme="1" tint="0.499984740745262"/>
                </patternFill>
              </fill>
            </x14:dxf>
          </x14:cfRule>
          <x14:cfRule type="beginsWith" priority="398" stopIfTrue="1" operator="beginsWith" text="Basic" id="{01FF7582-F4ED-1D4C-8F98-FBB330845CF2}">
            <xm:f>LEFT(TECH!A11,LEN("Basic"))="Basic"</xm:f>
            <x14:dxf>
              <font>
                <b/>
                <i val="0"/>
                <color theme="1"/>
              </font>
              <fill>
                <patternFill patternType="solid">
                  <fgColor indexed="64"/>
                  <bgColor rgb="FFE6DB3E"/>
                </patternFill>
              </fill>
            </x14:dxf>
          </x14:cfRule>
          <x14:cfRule type="beginsWith" priority="399" stopIfTrue="1" operator="beginsWith" text="Required" id="{767756AA-E508-DA46-8C4B-417B3E124011}">
            <xm:f>LEFT(TECH!A11,LEN("Required"))="Required"</xm:f>
            <x14:dxf>
              <font>
                <b/>
                <i val="0"/>
                <color theme="1"/>
              </font>
              <fill>
                <patternFill patternType="solid">
                  <fgColor indexed="64"/>
                  <bgColor rgb="FFC60710"/>
                </patternFill>
              </fill>
            </x14:dxf>
          </x14:cfRule>
          <x14:cfRule type="notContainsBlanks" priority="400" stopIfTrue="1" id="{3F761D1D-1340-B242-8AC5-5ED4897C8DB1}">
            <xm:f>LEN(TRIM(TECH!A11))&gt;0</xm:f>
            <x14:dxf>
              <font>
                <b/>
                <i val="0"/>
                <color theme="0"/>
              </font>
              <fill>
                <patternFill patternType="solid">
                  <fgColor indexed="64"/>
                  <bgColor theme="1"/>
                </patternFill>
              </fill>
            </x14:dxf>
          </x14:cfRule>
          <xm:sqref>A11:A16</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8"/>
  <sheetViews>
    <sheetView topLeftCell="A31" workbookViewId="0">
      <selection activeCell="F51" sqref="F51:F59"/>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51</v>
      </c>
      <c r="B1" s="4" t="s">
        <v>52</v>
      </c>
      <c r="C1" s="4" t="s">
        <v>225</v>
      </c>
      <c r="D1" s="4"/>
      <c r="E1" s="3" t="str">
        <f>""&amp;COUNTIF(E$10:E$252,$A$2)&amp;" "&amp;$A$2</f>
        <v>0 Untested</v>
      </c>
      <c r="F1" s="3" t="str">
        <f>""&amp;COUNTIF(F$10:F$252,$A$2)&amp;" "&amp;$A$2</f>
        <v>9 Untested</v>
      </c>
      <c r="G1" s="4" t="s">
        <v>619</v>
      </c>
    </row>
    <row r="2" spans="1:7" ht="14.1" customHeight="1" thickBot="1">
      <c r="A2" s="12" t="s">
        <v>54</v>
      </c>
      <c r="B2" s="11" t="s">
        <v>55</v>
      </c>
      <c r="C2" s="259" t="s">
        <v>788</v>
      </c>
      <c r="D2" s="260"/>
      <c r="E2" s="14">
        <f>SUMPRODUCT(($A$10:$A$252="Required")*(E$10:E$252="Missing"))+0.5*SUMPRODUCT(($A$10:$A$252="Required")*(E$10:E$252="Partial"))</f>
        <v>1</v>
      </c>
      <c r="F2" s="14">
        <f>SUMPRODUCT(($A$10:$A$252="Required")*(F$10:F$252="Missing"))+0.5*SUMPRODUCT(($A$10:$A$252="Required")*(F$10:F$252="Partial"))</f>
        <v>0</v>
      </c>
      <c r="G2" s="11" t="str">
        <f>"Required "&amp;$G$1&amp;"s "&amp;A3</f>
        <v>Required NARRATIVEs Missing</v>
      </c>
    </row>
    <row r="3" spans="1:7" ht="14.1" customHeight="1" thickBot="1">
      <c r="A3" s="12" t="s">
        <v>56</v>
      </c>
      <c r="B3" s="11" t="s">
        <v>57</v>
      </c>
      <c r="C3" s="261"/>
      <c r="D3" s="262"/>
      <c r="E3" s="14">
        <f>SUMPRODUCT(($A$10:$A$252="Basic")*(E$10:E$252="Missing"))+0.5*SUMPRODUCT(($A$10:$A$252="Basic")*(E$10:E$252="Partial"))</f>
        <v>8</v>
      </c>
      <c r="F3" s="14">
        <f>SUMPRODUCT(($A$10:$A$252="Basic")*(F$10:F$252="Missing"))+0.5*SUMPRODUCT(($A$10:$A$252="Basic")*(F$10:F$252="Partial"))</f>
        <v>0</v>
      </c>
      <c r="G3" s="11" t="str">
        <f>"Basic "&amp;$G$1&amp;"s "&amp;A3</f>
        <v>Basic NARRATIVEs Missing</v>
      </c>
    </row>
    <row r="4" spans="1:7" ht="14.1" customHeight="1" thickBot="1">
      <c r="A4" s="12" t="s">
        <v>58</v>
      </c>
      <c r="B4" s="11" t="s">
        <v>59</v>
      </c>
      <c r="C4" s="261"/>
      <c r="D4" s="262"/>
      <c r="E4" s="14">
        <f>SUMPRODUCT(($A$10:$A$252="Intermediate")*(E$10:E$252="Missing"))+0.5*SUMPRODUCT(($A$10:$A$252="Intermediate")*(E$10:E$252="Partial"))</f>
        <v>6</v>
      </c>
      <c r="F4" s="14">
        <f>SUMPRODUCT(($A$10:$A$252="Intermediate")*(F$10:F$252="Missing"))+0.5*SUMPRODUCT(($A$10:$A$252="Intermediate")*(F$10:F$252="Partial"))</f>
        <v>0</v>
      </c>
      <c r="G4" s="11" t="str">
        <f>"Intermediate "&amp;$G$1&amp;"s "&amp;A3</f>
        <v>Intermediate NARRATIVEs Missing</v>
      </c>
    </row>
    <row r="5" spans="1:7" ht="14.1" customHeight="1" thickBot="1">
      <c r="A5" s="12" t="s">
        <v>60</v>
      </c>
      <c r="B5" s="11" t="s">
        <v>61</v>
      </c>
      <c r="C5" s="261"/>
      <c r="D5" s="262"/>
      <c r="E5" s="14">
        <f>SUMPRODUCT(($A$10:$A$252="Intermediate")*(E$10:E$252="Completed"))+SUMPRODUCT(($A$10:$A$252="Intermediate")*(E$10:E$252="Pre-Passed"))+0.5*SUMPRODUCT(($A$10:$A$252="Intermediate")*(E$10:E$252="Partial"))</f>
        <v>0</v>
      </c>
      <c r="F5" s="14">
        <f>SUMPRODUCT(($A$10:$A$252="Intermediate")*(F$10:F$252="Completed"))+SUMPRODUCT(($A$10:$A$252="Intermediate")*(F$10:F$252="Pre-Passed"))+0.5*SUMPRODUCT(($A$10:$A$252="Intermediate")*(F$10:F$252="Partial"))</f>
        <v>0</v>
      </c>
      <c r="G5" s="11" t="str">
        <f>"Intermediate "&amp;$G$1&amp;"s "&amp;A5</f>
        <v>Intermediate NARRATIVEs Completed</v>
      </c>
    </row>
    <row r="6" spans="1:7" ht="14.1" customHeight="1" thickBot="1">
      <c r="A6" s="12" t="s">
        <v>62</v>
      </c>
      <c r="B6" s="11" t="s">
        <v>468</v>
      </c>
      <c r="C6" s="261"/>
      <c r="D6" s="262"/>
      <c r="E6" s="14">
        <f>SUMPRODUCT(($A$10:$A$252="Advanced")*(E$10:E$252="Missing"))+0.5*SUMPRODUCT(($A$10:$A$252="Advanced")*(E$10:E$252="Partial"))</f>
        <v>9</v>
      </c>
      <c r="F6" s="14">
        <f>SUMPRODUCT(($A$10:$A$252="Advanced")*(F$10:F$252="Missing"))+0.5*SUMPRODUCT(($A$10:$A$252="Advanced")*(F$10:F$252="Partial"))</f>
        <v>0</v>
      </c>
      <c r="G6" s="11" t="str">
        <f>"Advanced "&amp;$G$1&amp;"s "&amp;A3</f>
        <v>Advanced NARRATIVEs Missing</v>
      </c>
    </row>
    <row r="7" spans="1:7" ht="14.1" customHeight="1" thickBot="1">
      <c r="A7" s="10" t="s">
        <v>63</v>
      </c>
      <c r="B7" s="11" t="s">
        <v>64</v>
      </c>
      <c r="C7" s="261"/>
      <c r="D7" s="262"/>
      <c r="E7" s="14">
        <f>SUMPRODUCT(($A$10:$A$252="Advanced")*(E$10:E$252="Completed"))+SUMPRODUCT(($A$10:$A$252="Advanced")*(E$10:E$252="Pre-Passed"))+0.5*SUMPRODUCT(($A$10:$A$252="Advanced")*(E$10:E$252="Partial"))</f>
        <v>0</v>
      </c>
      <c r="F7" s="14">
        <f>SUMPRODUCT(($A$10:$A$252="Advanced")*(F$10:F$252="Completed"))+SUMPRODUCT(($A$10:$A$252="Advanced")*(F$10:F$252="Pre-Passed"))+0.5*SUMPRODUCT(($A$10:$A$252="Advanced")*(F$10:F$252="Partial"))</f>
        <v>0</v>
      </c>
      <c r="G7" s="11" t="str">
        <f>"Advanced "&amp;$G$1&amp;"s "&amp;A5</f>
        <v>Advanced NARRATIVEs Completed</v>
      </c>
    </row>
    <row r="8" spans="1:7" ht="14.1" customHeight="1" thickBot="1">
      <c r="A8" s="265" t="s">
        <v>642</v>
      </c>
      <c r="B8" s="266"/>
      <c r="C8" s="261"/>
      <c r="D8" s="262"/>
      <c r="E8" s="14">
        <f>SUMPRODUCT(($A$10:$A$252="Professional")*(E$10:E$252="Completed"))+SUMPRODUCT(($A$10:$A$252="Professional")*(E$10:E$252="Pre-Passed"))+0.5*SUMPRODUCT(($A$10:$A$252="Professional")*(E$10:E$252="Partial"))</f>
        <v>0</v>
      </c>
      <c r="F8" s="14">
        <f>SUMPRODUCT(($A$10:$A$252="Professional")*(F$10:F$252="Completed"))+SUMPRODUCT(($A$10:$A$252="Professional")*(F$10:F$252="Pre-Passed"))+0.5*SUMPRODUCT(($A$10:$A$252="Professional")*(F$10:F$252="Partial"))</f>
        <v>0</v>
      </c>
      <c r="G8" s="11" t="str">
        <f>"Professional "&amp;$G$1&amp;"s "&amp;A5</f>
        <v>Professional NARRATIVEs Completed</v>
      </c>
    </row>
    <row r="9" spans="1:7" ht="14.1" customHeight="1" thickBot="1">
      <c r="A9" s="267" t="s">
        <v>643</v>
      </c>
      <c r="B9" s="268"/>
      <c r="C9" s="263"/>
      <c r="D9" s="264"/>
      <c r="E9" s="14">
        <f>SUMPRODUCT(($A$10:$A$244="Exceptional")*(E$10:E$244="Completed"))+SUMPRODUCT(($A$10:$A$244="Exceptional")*(E$10:E$244="Pre-Passed"))+0.5*SUMPRODUCT(($A$10:$A$244="Exceptional")*(E$10:E$244="Partial"))</f>
        <v>0</v>
      </c>
      <c r="F9" s="14">
        <f>SUMPRODUCT(($A$10:$A$244="Exceptional")*(F$10:F$244="Completed"))+SUMPRODUCT(($A$10:$A$244="Exceptional")*(F$10:F$244="Pre-Passed"))+0.5*SUMPRODUCT(($A$10:$A$244="Exceptional")*(F$10:F$244="Partial"))</f>
        <v>0</v>
      </c>
      <c r="G9" s="11" t="str">
        <f>"Exceptional "&amp;$G$1&amp;"s "&amp;A5</f>
        <v>Exceptional NARRATIVEs Completed</v>
      </c>
    </row>
    <row r="10" spans="1:7" ht="14.1" customHeight="1" thickBot="1">
      <c r="A10" s="241" t="s">
        <v>947</v>
      </c>
      <c r="B10" s="243"/>
      <c r="C10" s="4" t="s">
        <v>948</v>
      </c>
      <c r="D10" s="4" t="s">
        <v>472</v>
      </c>
      <c r="E10" s="4" t="s">
        <v>66</v>
      </c>
      <c r="F10" s="4" t="s">
        <v>67</v>
      </c>
      <c r="G10" s="4" t="s">
        <v>473</v>
      </c>
    </row>
    <row r="11" spans="1:7" ht="26.25" thickBot="1">
      <c r="A11" s="15" t="s">
        <v>68</v>
      </c>
      <c r="B11" s="11" t="s">
        <v>919</v>
      </c>
      <c r="C11" s="11" t="s">
        <v>949</v>
      </c>
      <c r="D11" s="11"/>
      <c r="E11" s="145" t="s">
        <v>56</v>
      </c>
      <c r="F11" s="4" t="s">
        <v>63</v>
      </c>
      <c r="G11" s="11" t="s">
        <v>1020</v>
      </c>
    </row>
    <row r="12" spans="1:7" ht="26.25" thickBot="1">
      <c r="A12" s="16" t="s">
        <v>70</v>
      </c>
      <c r="B12" s="11" t="s">
        <v>920</v>
      </c>
      <c r="C12" s="11" t="s">
        <v>950</v>
      </c>
      <c r="D12" s="11"/>
      <c r="E12" s="145" t="s">
        <v>56</v>
      </c>
      <c r="F12" s="4" t="s">
        <v>63</v>
      </c>
      <c r="G12" s="11"/>
    </row>
    <row r="13" spans="1:7" ht="16.5" thickBot="1">
      <c r="A13" s="16" t="s">
        <v>70</v>
      </c>
      <c r="B13" s="11" t="s">
        <v>923</v>
      </c>
      <c r="C13" s="11" t="s">
        <v>924</v>
      </c>
      <c r="D13" s="11"/>
      <c r="E13" s="145" t="s">
        <v>56</v>
      </c>
      <c r="F13" s="4" t="s">
        <v>63</v>
      </c>
      <c r="G13" s="11"/>
    </row>
    <row r="14" spans="1:7" ht="26.25" thickBot="1">
      <c r="A14" s="17" t="s">
        <v>72</v>
      </c>
      <c r="B14" s="11" t="s">
        <v>922</v>
      </c>
      <c r="C14" s="11" t="s">
        <v>951</v>
      </c>
      <c r="D14" s="11"/>
      <c r="E14" s="145" t="s">
        <v>56</v>
      </c>
      <c r="F14" s="4" t="s">
        <v>63</v>
      </c>
      <c r="G14" s="11"/>
    </row>
    <row r="15" spans="1:7" ht="16.5" thickBot="1">
      <c r="A15" s="17" t="s">
        <v>72</v>
      </c>
      <c r="B15" s="11" t="s">
        <v>925</v>
      </c>
      <c r="C15" s="11" t="s">
        <v>926</v>
      </c>
      <c r="D15" s="11"/>
      <c r="E15" s="146" t="s">
        <v>56</v>
      </c>
      <c r="F15" s="4" t="s">
        <v>63</v>
      </c>
      <c r="G15" s="11"/>
    </row>
    <row r="16" spans="1:7" ht="16.5" thickBot="1">
      <c r="A16" s="17" t="s">
        <v>469</v>
      </c>
      <c r="B16" s="11" t="s">
        <v>927</v>
      </c>
      <c r="C16" s="11" t="s">
        <v>928</v>
      </c>
      <c r="D16" s="11"/>
      <c r="E16" s="146" t="s">
        <v>56</v>
      </c>
      <c r="F16" s="4" t="s">
        <v>63</v>
      </c>
      <c r="G16" s="11"/>
    </row>
    <row r="17" spans="1:7" ht="14.1" customHeight="1" thickBot="1">
      <c r="A17" s="241" t="s">
        <v>226</v>
      </c>
      <c r="B17" s="243"/>
      <c r="C17" s="4" t="s">
        <v>65</v>
      </c>
      <c r="D17" s="4" t="s">
        <v>472</v>
      </c>
      <c r="E17" s="4" t="s">
        <v>66</v>
      </c>
      <c r="F17" s="4" t="s">
        <v>67</v>
      </c>
      <c r="G17" s="4" t="s">
        <v>473</v>
      </c>
    </row>
    <row r="18" spans="1:7" ht="16.5" thickBot="1">
      <c r="A18" s="100" t="s">
        <v>70</v>
      </c>
      <c r="B18" s="11" t="s">
        <v>227</v>
      </c>
      <c r="C18" s="11" t="s">
        <v>228</v>
      </c>
      <c r="D18" s="11"/>
      <c r="E18" s="145" t="s">
        <v>56</v>
      </c>
      <c r="F18" s="4" t="s">
        <v>54</v>
      </c>
      <c r="G18" s="11"/>
    </row>
    <row r="19" spans="1:7" ht="16.5" thickBot="1">
      <c r="A19" s="29" t="s">
        <v>80</v>
      </c>
      <c r="B19" s="11" t="s">
        <v>229</v>
      </c>
      <c r="C19" s="11" t="s">
        <v>230</v>
      </c>
      <c r="D19" s="11"/>
      <c r="E19" s="145" t="s">
        <v>56</v>
      </c>
      <c r="F19" s="4" t="s">
        <v>54</v>
      </c>
      <c r="G19" s="11"/>
    </row>
    <row r="20" spans="1:7" ht="16.5" thickBot="1">
      <c r="A20" s="30" t="s">
        <v>72</v>
      </c>
      <c r="B20" s="11" t="s">
        <v>476</v>
      </c>
      <c r="C20" s="11" t="s">
        <v>477</v>
      </c>
      <c r="D20" s="11"/>
      <c r="E20" s="146" t="s">
        <v>56</v>
      </c>
      <c r="F20" s="4" t="s">
        <v>54</v>
      </c>
      <c r="G20" s="11"/>
    </row>
    <row r="21" spans="1:7" ht="16.5" thickBot="1">
      <c r="A21" s="31" t="s">
        <v>96</v>
      </c>
      <c r="B21" s="11" t="s">
        <v>231</v>
      </c>
      <c r="C21" s="11" t="s">
        <v>232</v>
      </c>
      <c r="D21" s="11"/>
      <c r="E21" s="146" t="s">
        <v>56</v>
      </c>
      <c r="F21" s="4" t="s">
        <v>54</v>
      </c>
      <c r="G21" s="11"/>
    </row>
    <row r="22" spans="1:7" ht="14.1" customHeight="1" thickBot="1">
      <c r="A22" s="241" t="s">
        <v>233</v>
      </c>
      <c r="B22" s="243"/>
      <c r="C22" s="4" t="s">
        <v>764</v>
      </c>
      <c r="D22" s="4" t="s">
        <v>472</v>
      </c>
      <c r="E22" s="4" t="s">
        <v>66</v>
      </c>
      <c r="F22" s="4" t="s">
        <v>67</v>
      </c>
      <c r="G22" s="4" t="s">
        <v>473</v>
      </c>
    </row>
    <row r="23" spans="1:7" ht="16.5" thickBot="1">
      <c r="A23" s="100" t="s">
        <v>70</v>
      </c>
      <c r="B23" s="11" t="s">
        <v>234</v>
      </c>
      <c r="C23" s="13" t="s">
        <v>235</v>
      </c>
      <c r="D23" s="13"/>
      <c r="E23" s="145" t="s">
        <v>56</v>
      </c>
      <c r="F23" s="4" t="s">
        <v>54</v>
      </c>
      <c r="G23" s="11"/>
    </row>
    <row r="24" spans="1:7" ht="16.5" thickBot="1">
      <c r="A24" s="29" t="s">
        <v>80</v>
      </c>
      <c r="B24" s="11" t="s">
        <v>236</v>
      </c>
      <c r="C24" s="13" t="s">
        <v>763</v>
      </c>
      <c r="D24" s="13"/>
      <c r="E24" s="145" t="s">
        <v>56</v>
      </c>
      <c r="F24" s="4" t="s">
        <v>54</v>
      </c>
      <c r="G24" s="11"/>
    </row>
    <row r="25" spans="1:7" ht="16.5" thickBot="1">
      <c r="A25" s="30" t="s">
        <v>72</v>
      </c>
      <c r="B25" s="11" t="s">
        <v>237</v>
      </c>
      <c r="C25" s="13" t="s">
        <v>238</v>
      </c>
      <c r="D25" s="13"/>
      <c r="E25" s="145" t="s">
        <v>56</v>
      </c>
      <c r="F25" s="4" t="s">
        <v>54</v>
      </c>
      <c r="G25" s="11"/>
    </row>
    <row r="26" spans="1:7" ht="16.5" thickBot="1">
      <c r="A26" s="31" t="s">
        <v>96</v>
      </c>
      <c r="B26" s="11" t="s">
        <v>239</v>
      </c>
      <c r="C26" s="13" t="s">
        <v>766</v>
      </c>
      <c r="D26" s="13"/>
      <c r="E26" s="146" t="s">
        <v>56</v>
      </c>
      <c r="F26" s="4" t="s">
        <v>54</v>
      </c>
      <c r="G26" s="11"/>
    </row>
    <row r="27" spans="1:7" ht="16.5" thickBot="1">
      <c r="A27" s="32" t="s">
        <v>469</v>
      </c>
      <c r="B27" s="11" t="s">
        <v>240</v>
      </c>
      <c r="C27" s="13" t="s">
        <v>767</v>
      </c>
      <c r="D27" s="13"/>
      <c r="E27" s="146" t="s">
        <v>56</v>
      </c>
      <c r="F27" s="4" t="s">
        <v>54</v>
      </c>
      <c r="G27" s="11"/>
    </row>
    <row r="28" spans="1:7" ht="14.1" customHeight="1" thickBot="1">
      <c r="A28" s="241" t="s">
        <v>768</v>
      </c>
      <c r="B28" s="243"/>
      <c r="C28" s="4" t="s">
        <v>65</v>
      </c>
      <c r="D28" s="4" t="s">
        <v>472</v>
      </c>
      <c r="E28" s="4" t="s">
        <v>66</v>
      </c>
      <c r="F28" s="4" t="s">
        <v>67</v>
      </c>
      <c r="G28" s="4" t="s">
        <v>473</v>
      </c>
    </row>
    <row r="29" spans="1:7" ht="26.25" thickBot="1">
      <c r="A29" s="100" t="s">
        <v>70</v>
      </c>
      <c r="B29" s="11" t="s">
        <v>769</v>
      </c>
      <c r="C29" s="13" t="s">
        <v>775</v>
      </c>
      <c r="D29" s="13"/>
      <c r="E29" s="145" t="s">
        <v>56</v>
      </c>
      <c r="F29" s="4" t="s">
        <v>63</v>
      </c>
      <c r="G29" s="11" t="s">
        <v>1020</v>
      </c>
    </row>
    <row r="30" spans="1:7" ht="17.100000000000001" customHeight="1" thickBot="1">
      <c r="A30" s="29" t="s">
        <v>80</v>
      </c>
      <c r="B30" s="11" t="s">
        <v>770</v>
      </c>
      <c r="C30" s="13" t="s">
        <v>776</v>
      </c>
      <c r="D30" s="13"/>
      <c r="E30" s="145" t="s">
        <v>56</v>
      </c>
      <c r="F30" s="4" t="s">
        <v>63</v>
      </c>
      <c r="G30" s="11"/>
    </row>
    <row r="31" spans="1:7" ht="16.5" thickBot="1">
      <c r="A31" s="30" t="s">
        <v>72</v>
      </c>
      <c r="B31" s="11" t="s">
        <v>771</v>
      </c>
      <c r="C31" s="13" t="s">
        <v>777</v>
      </c>
      <c r="D31" s="13"/>
      <c r="E31" s="145" t="s">
        <v>56</v>
      </c>
      <c r="F31" s="4" t="s">
        <v>63</v>
      </c>
      <c r="G31" s="11"/>
    </row>
    <row r="32" spans="1:7" ht="16.5" thickBot="1">
      <c r="A32" s="31" t="s">
        <v>96</v>
      </c>
      <c r="B32" s="11" t="s">
        <v>772</v>
      </c>
      <c r="C32" s="13" t="s">
        <v>778</v>
      </c>
      <c r="D32" s="13"/>
      <c r="E32" s="145" t="s">
        <v>56</v>
      </c>
      <c r="F32" s="4" t="s">
        <v>63</v>
      </c>
      <c r="G32" s="11"/>
    </row>
    <row r="33" spans="1:7" ht="16.5" thickBot="1">
      <c r="A33" s="32" t="s">
        <v>469</v>
      </c>
      <c r="B33" s="11" t="s">
        <v>773</v>
      </c>
      <c r="C33" s="11" t="s">
        <v>779</v>
      </c>
      <c r="D33" s="11"/>
      <c r="E33" s="146" t="s">
        <v>56</v>
      </c>
      <c r="F33" s="4" t="s">
        <v>63</v>
      </c>
      <c r="G33" s="11"/>
    </row>
    <row r="34" spans="1:7" ht="16.5" thickBot="1">
      <c r="A34" s="32" t="s">
        <v>469</v>
      </c>
      <c r="B34" s="11" t="s">
        <v>774</v>
      </c>
      <c r="C34" s="13" t="s">
        <v>780</v>
      </c>
      <c r="D34" s="13"/>
      <c r="E34" s="146" t="s">
        <v>56</v>
      </c>
      <c r="F34" s="4" t="s">
        <v>63</v>
      </c>
      <c r="G34" s="11"/>
    </row>
    <row r="35" spans="1:7" ht="14.1" customHeight="1" thickBot="1">
      <c r="A35" s="241" t="s">
        <v>241</v>
      </c>
      <c r="B35" s="243"/>
      <c r="C35" s="4" t="s">
        <v>765</v>
      </c>
      <c r="D35" s="4" t="s">
        <v>472</v>
      </c>
      <c r="E35" s="4" t="s">
        <v>66</v>
      </c>
      <c r="F35" s="4" t="s">
        <v>67</v>
      </c>
      <c r="G35" s="4" t="s">
        <v>473</v>
      </c>
    </row>
    <row r="36" spans="1:7" ht="26.25" thickBot="1">
      <c r="A36" s="100" t="s">
        <v>70</v>
      </c>
      <c r="B36" s="11" t="s">
        <v>242</v>
      </c>
      <c r="C36" s="13" t="s">
        <v>243</v>
      </c>
      <c r="D36" s="13"/>
      <c r="E36" s="145" t="s">
        <v>56</v>
      </c>
      <c r="F36" s="4" t="s">
        <v>63</v>
      </c>
      <c r="G36" s="11" t="s">
        <v>1020</v>
      </c>
    </row>
    <row r="37" spans="1:7" ht="16.5" thickBot="1">
      <c r="A37" s="29" t="s">
        <v>80</v>
      </c>
      <c r="B37" s="11" t="s">
        <v>244</v>
      </c>
      <c r="C37" s="11" t="s">
        <v>245</v>
      </c>
      <c r="D37" s="11"/>
      <c r="E37" s="145" t="s">
        <v>56</v>
      </c>
      <c r="F37" s="4" t="s">
        <v>63</v>
      </c>
      <c r="G37" s="11"/>
    </row>
    <row r="38" spans="1:7" ht="16.5" thickBot="1">
      <c r="A38" s="30" t="s">
        <v>72</v>
      </c>
      <c r="B38" s="11" t="s">
        <v>246</v>
      </c>
      <c r="C38" s="13" t="s">
        <v>247</v>
      </c>
      <c r="D38" s="13"/>
      <c r="E38" s="146" t="s">
        <v>56</v>
      </c>
      <c r="F38" s="4" t="s">
        <v>63</v>
      </c>
      <c r="G38" s="11"/>
    </row>
    <row r="39" spans="1:7" ht="16.5" thickBot="1">
      <c r="A39" s="31" t="s">
        <v>96</v>
      </c>
      <c r="B39" s="11" t="s">
        <v>248</v>
      </c>
      <c r="C39" s="13" t="s">
        <v>249</v>
      </c>
      <c r="D39" s="13"/>
      <c r="E39" s="145" t="s">
        <v>56</v>
      </c>
      <c r="F39" s="4" t="s">
        <v>63</v>
      </c>
      <c r="G39" s="11"/>
    </row>
    <row r="40" spans="1:7" ht="16.5" thickBot="1">
      <c r="A40" s="32" t="s">
        <v>469</v>
      </c>
      <c r="B40" s="11" t="s">
        <v>250</v>
      </c>
      <c r="C40" s="11" t="s">
        <v>251</v>
      </c>
      <c r="D40" s="11"/>
      <c r="E40" s="145" t="s">
        <v>56</v>
      </c>
      <c r="F40" s="4" t="s">
        <v>63</v>
      </c>
      <c r="G40" s="11"/>
    </row>
    <row r="41" spans="1:7" ht="16.5" thickBot="1">
      <c r="A41" s="32" t="s">
        <v>469</v>
      </c>
      <c r="B41" s="11" t="s">
        <v>252</v>
      </c>
      <c r="C41" s="11" t="s">
        <v>253</v>
      </c>
      <c r="D41" s="11"/>
      <c r="E41" s="146" t="s">
        <v>56</v>
      </c>
      <c r="F41" s="4" t="s">
        <v>63</v>
      </c>
      <c r="G41" s="11"/>
    </row>
    <row r="42" spans="1:7" ht="16.5" thickBot="1">
      <c r="A42" s="32" t="s">
        <v>469</v>
      </c>
      <c r="B42" s="11" t="s">
        <v>254</v>
      </c>
      <c r="C42" s="11" t="s">
        <v>255</v>
      </c>
      <c r="D42" s="11"/>
      <c r="E42" s="146" t="s">
        <v>56</v>
      </c>
      <c r="F42" s="4" t="s">
        <v>63</v>
      </c>
      <c r="G42" s="11"/>
    </row>
    <row r="43" spans="1:7" ht="14.1" customHeight="1" thickBot="1">
      <c r="A43" s="241" t="s">
        <v>781</v>
      </c>
      <c r="B43" s="243"/>
      <c r="C43" s="4" t="s">
        <v>441</v>
      </c>
      <c r="D43" s="4" t="s">
        <v>472</v>
      </c>
      <c r="E43" s="4" t="s">
        <v>66</v>
      </c>
      <c r="F43" s="4" t="s">
        <v>67</v>
      </c>
      <c r="G43" s="4" t="s">
        <v>473</v>
      </c>
    </row>
    <row r="44" spans="1:7" ht="15.95" customHeight="1" thickBot="1">
      <c r="A44" s="100" t="s">
        <v>70</v>
      </c>
      <c r="B44" s="11" t="s">
        <v>782</v>
      </c>
      <c r="C44" s="13" t="s">
        <v>256</v>
      </c>
      <c r="D44" s="13"/>
      <c r="E44" s="145" t="s">
        <v>56</v>
      </c>
      <c r="F44" s="4" t="s">
        <v>63</v>
      </c>
      <c r="G44" s="11" t="s">
        <v>1020</v>
      </c>
    </row>
    <row r="45" spans="1:7" ht="16.5" thickBot="1">
      <c r="A45" s="29" t="s">
        <v>80</v>
      </c>
      <c r="B45" s="11" t="s">
        <v>783</v>
      </c>
      <c r="C45" s="13" t="s">
        <v>257</v>
      </c>
      <c r="D45" s="13"/>
      <c r="E45" s="145" t="s">
        <v>56</v>
      </c>
      <c r="F45" s="4" t="s">
        <v>63</v>
      </c>
      <c r="G45" s="11"/>
    </row>
    <row r="46" spans="1:7" ht="16.5" thickBot="1">
      <c r="A46" s="30" t="s">
        <v>72</v>
      </c>
      <c r="B46" s="11" t="s">
        <v>784</v>
      </c>
      <c r="C46" s="13" t="s">
        <v>258</v>
      </c>
      <c r="D46" s="13"/>
      <c r="E46" s="145" t="s">
        <v>56</v>
      </c>
      <c r="F46" s="4" t="s">
        <v>63</v>
      </c>
      <c r="G46" s="11"/>
    </row>
    <row r="47" spans="1:7" ht="16.5" thickBot="1">
      <c r="A47" s="31" t="s">
        <v>96</v>
      </c>
      <c r="B47" s="11" t="s">
        <v>785</v>
      </c>
      <c r="C47" s="13" t="s">
        <v>259</v>
      </c>
      <c r="D47" s="13"/>
      <c r="E47" s="145" t="s">
        <v>56</v>
      </c>
      <c r="F47" s="4" t="s">
        <v>63</v>
      </c>
      <c r="G47" s="11"/>
    </row>
    <row r="48" spans="1:7" ht="16.5" thickBot="1">
      <c r="A48" s="31" t="s">
        <v>96</v>
      </c>
      <c r="B48" s="11" t="s">
        <v>786</v>
      </c>
      <c r="C48" s="11" t="s">
        <v>260</v>
      </c>
      <c r="D48" s="11"/>
      <c r="E48" s="146" t="s">
        <v>56</v>
      </c>
      <c r="F48" s="4" t="s">
        <v>63</v>
      </c>
      <c r="G48" s="11"/>
    </row>
    <row r="49" spans="1:7" ht="16.5" thickBot="1">
      <c r="A49" s="32" t="s">
        <v>469</v>
      </c>
      <c r="B49" s="11" t="s">
        <v>787</v>
      </c>
      <c r="C49" s="13" t="s">
        <v>261</v>
      </c>
      <c r="D49" s="13"/>
      <c r="E49" s="146" t="s">
        <v>56</v>
      </c>
      <c r="F49" s="4" t="s">
        <v>63</v>
      </c>
      <c r="G49" s="11"/>
    </row>
    <row r="50" spans="1:7" ht="14.1" customHeight="1" thickBot="1">
      <c r="A50" s="241" t="s">
        <v>262</v>
      </c>
      <c r="B50" s="243"/>
      <c r="C50" s="4" t="s">
        <v>65</v>
      </c>
      <c r="D50" s="4" t="s">
        <v>472</v>
      </c>
      <c r="E50" s="4" t="s">
        <v>66</v>
      </c>
      <c r="F50" s="4" t="s">
        <v>67</v>
      </c>
      <c r="G50" s="4" t="s">
        <v>473</v>
      </c>
    </row>
    <row r="51" spans="1:7" ht="14.1" customHeight="1" thickBot="1">
      <c r="A51" s="100" t="s">
        <v>70</v>
      </c>
      <c r="B51" s="11" t="s">
        <v>263</v>
      </c>
      <c r="C51" s="13" t="s">
        <v>264</v>
      </c>
      <c r="D51" s="13"/>
      <c r="E51" s="145" t="s">
        <v>56</v>
      </c>
      <c r="F51" s="4" t="s">
        <v>63</v>
      </c>
      <c r="G51" s="11" t="s">
        <v>1020</v>
      </c>
    </row>
    <row r="52" spans="1:7" ht="16.5" thickBot="1">
      <c r="A52" s="29" t="s">
        <v>80</v>
      </c>
      <c r="B52" s="11" t="s">
        <v>265</v>
      </c>
      <c r="C52" s="13" t="s">
        <v>266</v>
      </c>
      <c r="D52" s="13"/>
      <c r="E52" s="145" t="s">
        <v>56</v>
      </c>
      <c r="F52" s="4" t="s">
        <v>63</v>
      </c>
      <c r="G52" s="11"/>
    </row>
    <row r="53" spans="1:7" ht="16.5" thickBot="1">
      <c r="A53" s="30" t="s">
        <v>72</v>
      </c>
      <c r="B53" s="11" t="s">
        <v>267</v>
      </c>
      <c r="C53" s="13" t="s">
        <v>268</v>
      </c>
      <c r="D53" s="13"/>
      <c r="E53" s="146" t="s">
        <v>56</v>
      </c>
      <c r="F53" s="4" t="s">
        <v>63</v>
      </c>
      <c r="G53" s="11"/>
    </row>
    <row r="54" spans="1:7" ht="16.5" thickBot="1">
      <c r="A54" s="30" t="s">
        <v>72</v>
      </c>
      <c r="B54" s="11" t="s">
        <v>696</v>
      </c>
      <c r="C54" s="13" t="s">
        <v>697</v>
      </c>
      <c r="D54" s="13"/>
      <c r="E54" s="146" t="s">
        <v>56</v>
      </c>
      <c r="F54" s="4" t="s">
        <v>63</v>
      </c>
      <c r="G54" s="11"/>
    </row>
    <row r="55" spans="1:7" ht="14.1" customHeight="1" thickBot="1">
      <c r="A55" s="31" t="s">
        <v>96</v>
      </c>
      <c r="B55" s="11" t="s">
        <v>269</v>
      </c>
      <c r="C55" s="13" t="s">
        <v>270</v>
      </c>
      <c r="D55" s="13"/>
      <c r="E55" s="145" t="s">
        <v>56</v>
      </c>
      <c r="F55" s="4" t="s">
        <v>63</v>
      </c>
      <c r="G55" s="11"/>
    </row>
    <row r="56" spans="1:7" ht="16.5" thickBot="1">
      <c r="A56" s="31" t="s">
        <v>96</v>
      </c>
      <c r="B56" s="11" t="s">
        <v>698</v>
      </c>
      <c r="C56" s="13" t="s">
        <v>699</v>
      </c>
      <c r="D56" s="13"/>
      <c r="E56" s="145" t="s">
        <v>56</v>
      </c>
      <c r="F56" s="4" t="s">
        <v>63</v>
      </c>
      <c r="G56" s="11"/>
    </row>
    <row r="57" spans="1:7" ht="16.5" thickBot="1">
      <c r="A57" s="32" t="s">
        <v>469</v>
      </c>
      <c r="B57" s="11" t="s">
        <v>271</v>
      </c>
      <c r="C57" s="11" t="s">
        <v>272</v>
      </c>
      <c r="D57" s="11"/>
      <c r="E57" s="145" t="s">
        <v>56</v>
      </c>
      <c r="F57" s="4" t="s">
        <v>63</v>
      </c>
      <c r="G57" s="11"/>
    </row>
    <row r="58" spans="1:7" ht="16.5" thickBot="1">
      <c r="A58" s="32" t="s">
        <v>469</v>
      </c>
      <c r="B58" s="11" t="s">
        <v>273</v>
      </c>
      <c r="C58" s="11" t="s">
        <v>274</v>
      </c>
      <c r="D58" s="11"/>
      <c r="E58" s="146" t="s">
        <v>56</v>
      </c>
      <c r="F58" s="4" t="s">
        <v>63</v>
      </c>
      <c r="G58" s="11"/>
    </row>
    <row r="59" spans="1:7" ht="16.5" thickBot="1">
      <c r="A59" s="32" t="s">
        <v>469</v>
      </c>
      <c r="B59" s="11" t="s">
        <v>275</v>
      </c>
      <c r="C59" s="11" t="s">
        <v>276</v>
      </c>
      <c r="D59" s="11"/>
      <c r="E59" s="146" t="s">
        <v>56</v>
      </c>
      <c r="F59" s="4" t="s">
        <v>63</v>
      </c>
      <c r="G59" s="11"/>
    </row>
    <row r="60" spans="1:7" s="7" customFormat="1" ht="14.1" customHeight="1"/>
    <row r="61" spans="1:7" s="7" customFormat="1" ht="15.75"/>
    <row r="62" spans="1:7" s="7" customFormat="1" ht="15.75"/>
    <row r="63" spans="1:7" s="7" customFormat="1" ht="15.75"/>
    <row r="64" spans="1:7" s="7" customFormat="1" ht="15.75"/>
    <row r="65" s="7" customFormat="1" ht="15.75"/>
    <row r="66" s="7" customFormat="1" ht="15.75"/>
    <row r="67" s="7" customFormat="1" ht="15.75"/>
    <row r="68" s="7" customFormat="1" ht="15.75"/>
    <row r="69" s="7" customFormat="1" ht="14.1" customHeight="1"/>
    <row r="70" s="7" customFormat="1" ht="15.75"/>
    <row r="71" s="7" customFormat="1" ht="15.75"/>
    <row r="72" s="7" customFormat="1" ht="15.75"/>
    <row r="73" s="7" customFormat="1" ht="15.75"/>
    <row r="74" s="7" customFormat="1" ht="15.75"/>
    <row r="75" s="7" customFormat="1" ht="14.1" customHeight="1"/>
    <row r="76" s="7" customFormat="1" ht="15.75"/>
    <row r="77" s="7" customFormat="1" ht="15.75"/>
    <row r="78" s="7" customFormat="1" ht="15.75"/>
    <row r="79" s="7" customFormat="1" ht="15.75"/>
    <row r="80" s="7" customFormat="1" ht="15.75"/>
    <row r="81" s="7" customFormat="1" ht="15.75"/>
    <row r="82" s="7" customFormat="1" ht="15.75"/>
    <row r="83" s="7" customFormat="1" ht="15.75"/>
    <row r="84" s="7" customFormat="1" ht="15.75"/>
    <row r="85" s="7" customFormat="1" ht="15.75"/>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5.75"/>
    <row r="105" s="7" customFormat="1" ht="15.75"/>
    <row r="106" s="7" customFormat="1" ht="14.1" customHeight="1"/>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4.1" customHeight="1"/>
    <row r="116" s="7" customFormat="1" ht="15.75"/>
    <row r="117" s="7" customFormat="1" ht="15.75"/>
    <row r="118" s="7" customFormat="1" ht="15.75"/>
    <row r="119" s="7" customFormat="1" ht="15.75"/>
    <row r="120" s="7" customFormat="1" ht="14.1" customHeight="1"/>
    <row r="121" s="7" customFormat="1" ht="15.75"/>
    <row r="122" s="7" customFormat="1" ht="15.75"/>
    <row r="123" s="7" customFormat="1" ht="15.75"/>
    <row r="124" s="7" customFormat="1" ht="15.75"/>
    <row r="125" s="7" customFormat="1" ht="15.75"/>
    <row r="126" s="7" customFormat="1" ht="15.75"/>
    <row r="127" s="7" customFormat="1" ht="15.75"/>
    <row r="128" s="7" customFormat="1" ht="15.75"/>
  </sheetData>
  <mergeCells count="10">
    <mergeCell ref="C2:D9"/>
    <mergeCell ref="A35:B35"/>
    <mergeCell ref="A43:B43"/>
    <mergeCell ref="A50:B50"/>
    <mergeCell ref="A10:B10"/>
    <mergeCell ref="A22:B22"/>
    <mergeCell ref="A28:B28"/>
    <mergeCell ref="A8:B8"/>
    <mergeCell ref="A9:B9"/>
    <mergeCell ref="A17:B17"/>
  </mergeCells>
  <conditionalFormatting sqref="A129:A253">
    <cfRule type="beginsWith" dxfId="1141" priority="582" stopIfTrue="1" operator="beginsWith" text="Exceptional">
      <formula>LEFT(A129,LEN("Exceptional"))="Exceptional"</formula>
    </cfRule>
    <cfRule type="beginsWith" dxfId="1140" priority="583" stopIfTrue="1" operator="beginsWith" text="Professional">
      <formula>LEFT(A129,LEN("Professional"))="Professional"</formula>
    </cfRule>
    <cfRule type="beginsWith" dxfId="1139" priority="584" stopIfTrue="1" operator="beginsWith" text="Advanced">
      <formula>LEFT(A129,LEN("Advanced"))="Advanced"</formula>
    </cfRule>
    <cfRule type="beginsWith" dxfId="1138" priority="585" stopIfTrue="1" operator="beginsWith" text="Intermediate">
      <formula>LEFT(A129,LEN("Intermediate"))="Intermediate"</formula>
    </cfRule>
    <cfRule type="beginsWith" dxfId="1137" priority="586" stopIfTrue="1" operator="beginsWith" text="Basic">
      <formula>LEFT(A129,LEN("Basic"))="Basic"</formula>
    </cfRule>
    <cfRule type="beginsWith" dxfId="1136" priority="587" stopIfTrue="1" operator="beginsWith" text="Required">
      <formula>LEFT(A129,LEN("Required"))="Required"</formula>
    </cfRule>
    <cfRule type="notContainsBlanks" dxfId="1135" priority="588" stopIfTrue="1">
      <formula>LEN(TRIM(A129))&gt;0</formula>
    </cfRule>
  </conditionalFormatting>
  <conditionalFormatting sqref="E129:F253 F18:F19 F21">
    <cfRule type="beginsWith" dxfId="1134" priority="575" stopIfTrue="1" operator="beginsWith" text="Not Applicable">
      <formula>LEFT(E18,LEN("Not Applicable"))="Not Applicable"</formula>
    </cfRule>
    <cfRule type="beginsWith" dxfId="1133" priority="576" stopIfTrue="1" operator="beginsWith" text="Waived">
      <formula>LEFT(E18,LEN("Waived"))="Waived"</formula>
    </cfRule>
    <cfRule type="beginsWith" dxfId="1132" priority="577" stopIfTrue="1" operator="beginsWith" text="Pre-Passed">
      <formula>LEFT(E18,LEN("Pre-Passed"))="Pre-Passed"</formula>
    </cfRule>
    <cfRule type="beginsWith" dxfId="1131" priority="578" stopIfTrue="1" operator="beginsWith" text="Completed">
      <formula>LEFT(E18,LEN("Completed"))="Completed"</formula>
    </cfRule>
    <cfRule type="beginsWith" dxfId="1130" priority="579" stopIfTrue="1" operator="beginsWith" text="Partial">
      <formula>LEFT(E18,LEN("Partial"))="Partial"</formula>
    </cfRule>
    <cfRule type="beginsWith" dxfId="1129" priority="580" stopIfTrue="1" operator="beginsWith" text="Missing">
      <formula>LEFT(E18,LEN("Missing"))="Missing"</formula>
    </cfRule>
    <cfRule type="beginsWith" dxfId="1128" priority="581" stopIfTrue="1" operator="beginsWith" text="Untested">
      <formula>LEFT(E18,LEN("Untested"))="Untested"</formula>
    </cfRule>
    <cfRule type="notContainsBlanks" dxfId="1127" priority="589" stopIfTrue="1">
      <formula>LEN(TRIM(E18))&gt;0</formula>
    </cfRule>
  </conditionalFormatting>
  <conditionalFormatting sqref="F24:F27">
    <cfRule type="beginsWith" dxfId="1126" priority="375" stopIfTrue="1" operator="beginsWith" text="Not Applicable">
      <formula>LEFT(F24,LEN("Not Applicable"))="Not Applicable"</formula>
    </cfRule>
    <cfRule type="beginsWith" dxfId="1125" priority="376" stopIfTrue="1" operator="beginsWith" text="Waived">
      <formula>LEFT(F24,LEN("Waived"))="Waived"</formula>
    </cfRule>
    <cfRule type="beginsWith" dxfId="1124" priority="377" stopIfTrue="1" operator="beginsWith" text="Pre-Passed">
      <formula>LEFT(F24,LEN("Pre-Passed"))="Pre-Passed"</formula>
    </cfRule>
    <cfRule type="beginsWith" dxfId="1123" priority="378" stopIfTrue="1" operator="beginsWith" text="Completed">
      <formula>LEFT(F24,LEN("Completed"))="Completed"</formula>
    </cfRule>
    <cfRule type="beginsWith" dxfId="1122" priority="379" stopIfTrue="1" operator="beginsWith" text="Partial">
      <formula>LEFT(F24,LEN("Partial"))="Partial"</formula>
    </cfRule>
    <cfRule type="beginsWith" dxfId="1121" priority="380" stopIfTrue="1" operator="beginsWith" text="Missing">
      <formula>LEFT(F24,LEN("Missing"))="Missing"</formula>
    </cfRule>
    <cfRule type="beginsWith" dxfId="1120" priority="381" stopIfTrue="1" operator="beginsWith" text="Untested">
      <formula>LEFT(F24,LEN("Untested"))="Untested"</formula>
    </cfRule>
    <cfRule type="notContainsBlanks" dxfId="1119" priority="382" stopIfTrue="1">
      <formula>LEN(TRIM(F24))&gt;0</formula>
    </cfRule>
  </conditionalFormatting>
  <conditionalFormatting sqref="E35">
    <cfRule type="beginsWith" dxfId="1118" priority="199" stopIfTrue="1" operator="beginsWith" text="Not Applicable">
      <formula>LEFT(E35,LEN("Not Applicable"))="Not Applicable"</formula>
    </cfRule>
    <cfRule type="beginsWith" dxfId="1117" priority="200" stopIfTrue="1" operator="beginsWith" text="Waived">
      <formula>LEFT(E35,LEN("Waived"))="Waived"</formula>
    </cfRule>
    <cfRule type="beginsWith" dxfId="1116" priority="201" stopIfTrue="1" operator="beginsWith" text="Pre-Passed">
      <formula>LEFT(E35,LEN("Pre-Passed"))="Pre-Passed"</formula>
    </cfRule>
    <cfRule type="beginsWith" dxfId="1115" priority="202" stopIfTrue="1" operator="beginsWith" text="Completed">
      <formula>LEFT(E35,LEN("Completed"))="Completed"</formula>
    </cfRule>
    <cfRule type="beginsWith" dxfId="1114" priority="203" stopIfTrue="1" operator="beginsWith" text="Partial">
      <formula>LEFT(E35,LEN("Partial"))="Partial"</formula>
    </cfRule>
    <cfRule type="beginsWith" dxfId="1113" priority="204" stopIfTrue="1" operator="beginsWith" text="Missing">
      <formula>LEFT(E35,LEN("Missing"))="Missing"</formula>
    </cfRule>
    <cfRule type="beginsWith" dxfId="1112" priority="205" stopIfTrue="1" operator="beginsWith" text="Untested">
      <formula>LEFT(E35,LEN("Untested"))="Untested"</formula>
    </cfRule>
    <cfRule type="notContainsBlanks" dxfId="1111" priority="206" stopIfTrue="1">
      <formula>LEN(TRIM(E35))&gt;0</formula>
    </cfRule>
  </conditionalFormatting>
  <conditionalFormatting sqref="F28">
    <cfRule type="beginsWith" dxfId="1110" priority="207" stopIfTrue="1" operator="beginsWith" text="Not Applicable">
      <formula>LEFT(F28,LEN("Not Applicable"))="Not Applicable"</formula>
    </cfRule>
    <cfRule type="beginsWith" dxfId="1109" priority="208" stopIfTrue="1" operator="beginsWith" text="Waived">
      <formula>LEFT(F28,LEN("Waived"))="Waived"</formula>
    </cfRule>
    <cfRule type="beginsWith" dxfId="1108" priority="209" stopIfTrue="1" operator="beginsWith" text="Pre-Passed">
      <formula>LEFT(F28,LEN("Pre-Passed"))="Pre-Passed"</formula>
    </cfRule>
    <cfRule type="beginsWith" dxfId="1107" priority="210" stopIfTrue="1" operator="beginsWith" text="Completed">
      <formula>LEFT(F28,LEN("Completed"))="Completed"</formula>
    </cfRule>
    <cfRule type="beginsWith" dxfId="1106" priority="211" stopIfTrue="1" operator="beginsWith" text="Partial">
      <formula>LEFT(F28,LEN("Partial"))="Partial"</formula>
    </cfRule>
    <cfRule type="beginsWith" dxfId="1105" priority="212" stopIfTrue="1" operator="beginsWith" text="Missing">
      <formula>LEFT(F28,LEN("Missing"))="Missing"</formula>
    </cfRule>
    <cfRule type="beginsWith" dxfId="1104" priority="213" stopIfTrue="1" operator="beginsWith" text="Untested">
      <formula>LEFT(F28,LEN("Untested"))="Untested"</formula>
    </cfRule>
    <cfRule type="notContainsBlanks" dxfId="1103" priority="214" stopIfTrue="1">
      <formula>LEN(TRIM(F28))&gt;0</formula>
    </cfRule>
  </conditionalFormatting>
  <conditionalFormatting sqref="E28">
    <cfRule type="beginsWith" dxfId="1102" priority="215" stopIfTrue="1" operator="beginsWith" text="Not Applicable">
      <formula>LEFT(E28,LEN("Not Applicable"))="Not Applicable"</formula>
    </cfRule>
    <cfRule type="beginsWith" dxfId="1101" priority="216" stopIfTrue="1" operator="beginsWith" text="Waived">
      <formula>LEFT(E28,LEN("Waived"))="Waived"</formula>
    </cfRule>
    <cfRule type="beginsWith" dxfId="1100" priority="217" stopIfTrue="1" operator="beginsWith" text="Pre-Passed">
      <formula>LEFT(E28,LEN("Pre-Passed"))="Pre-Passed"</formula>
    </cfRule>
    <cfRule type="beginsWith" dxfId="1099" priority="218" stopIfTrue="1" operator="beginsWith" text="Completed">
      <formula>LEFT(E28,LEN("Completed"))="Completed"</formula>
    </cfRule>
    <cfRule type="beginsWith" dxfId="1098" priority="219" stopIfTrue="1" operator="beginsWith" text="Partial">
      <formula>LEFT(E28,LEN("Partial"))="Partial"</formula>
    </cfRule>
    <cfRule type="beginsWith" dxfId="1097" priority="220" stopIfTrue="1" operator="beginsWith" text="Missing">
      <formula>LEFT(E28,LEN("Missing"))="Missing"</formula>
    </cfRule>
    <cfRule type="beginsWith" dxfId="1096" priority="221" stopIfTrue="1" operator="beginsWith" text="Untested">
      <formula>LEFT(E28,LEN("Untested"))="Untested"</formula>
    </cfRule>
    <cfRule type="notContainsBlanks" dxfId="1095" priority="222" stopIfTrue="1">
      <formula>LEN(TRIM(E28))&gt;0</formula>
    </cfRule>
  </conditionalFormatting>
  <conditionalFormatting sqref="F22">
    <cfRule type="beginsWith" dxfId="1094" priority="223" stopIfTrue="1" operator="beginsWith" text="Not Applicable">
      <formula>LEFT(F22,LEN("Not Applicable"))="Not Applicable"</formula>
    </cfRule>
    <cfRule type="beginsWith" dxfId="1093" priority="224" stopIfTrue="1" operator="beginsWith" text="Waived">
      <formula>LEFT(F22,LEN("Waived"))="Waived"</formula>
    </cfRule>
    <cfRule type="beginsWith" dxfId="1092" priority="225" stopIfTrue="1" operator="beginsWith" text="Pre-Passed">
      <formula>LEFT(F22,LEN("Pre-Passed"))="Pre-Passed"</formula>
    </cfRule>
    <cfRule type="beginsWith" dxfId="1091" priority="226" stopIfTrue="1" operator="beginsWith" text="Completed">
      <formula>LEFT(F22,LEN("Completed"))="Completed"</formula>
    </cfRule>
    <cfRule type="beginsWith" dxfId="1090" priority="227" stopIfTrue="1" operator="beginsWith" text="Partial">
      <formula>LEFT(F22,LEN("Partial"))="Partial"</formula>
    </cfRule>
    <cfRule type="beginsWith" dxfId="1089" priority="228" stopIfTrue="1" operator="beginsWith" text="Missing">
      <formula>LEFT(F22,LEN("Missing"))="Missing"</formula>
    </cfRule>
    <cfRule type="beginsWith" dxfId="1088" priority="229" stopIfTrue="1" operator="beginsWith" text="Untested">
      <formula>LEFT(F22,LEN("Untested"))="Untested"</formula>
    </cfRule>
    <cfRule type="notContainsBlanks" dxfId="1087" priority="230" stopIfTrue="1">
      <formula>LEN(TRIM(F22))&gt;0</formula>
    </cfRule>
  </conditionalFormatting>
  <conditionalFormatting sqref="E22">
    <cfRule type="beginsWith" dxfId="1086" priority="231" stopIfTrue="1" operator="beginsWith" text="Not Applicable">
      <formula>LEFT(E22,LEN("Not Applicable"))="Not Applicable"</formula>
    </cfRule>
    <cfRule type="beginsWith" dxfId="1085" priority="232" stopIfTrue="1" operator="beginsWith" text="Waived">
      <formula>LEFT(E22,LEN("Waived"))="Waived"</formula>
    </cfRule>
    <cfRule type="beginsWith" dxfId="1084" priority="233" stopIfTrue="1" operator="beginsWith" text="Pre-Passed">
      <formula>LEFT(E22,LEN("Pre-Passed"))="Pre-Passed"</formula>
    </cfRule>
    <cfRule type="beginsWith" dxfId="1083" priority="234" stopIfTrue="1" operator="beginsWith" text="Completed">
      <formula>LEFT(E22,LEN("Completed"))="Completed"</formula>
    </cfRule>
    <cfRule type="beginsWith" dxfId="1082" priority="235" stopIfTrue="1" operator="beginsWith" text="Partial">
      <formula>LEFT(E22,LEN("Partial"))="Partial"</formula>
    </cfRule>
    <cfRule type="beginsWith" dxfId="1081" priority="236" stopIfTrue="1" operator="beginsWith" text="Missing">
      <formula>LEFT(E22,LEN("Missing"))="Missing"</formula>
    </cfRule>
    <cfRule type="beginsWith" dxfId="1080" priority="237" stopIfTrue="1" operator="beginsWith" text="Untested">
      <formula>LEFT(E22,LEN("Untested"))="Untested"</formula>
    </cfRule>
    <cfRule type="notContainsBlanks" dxfId="1079" priority="238" stopIfTrue="1">
      <formula>LEN(TRIM(E22))&gt;0</formula>
    </cfRule>
  </conditionalFormatting>
  <conditionalFormatting sqref="F10">
    <cfRule type="beginsWith" dxfId="1078" priority="239" stopIfTrue="1" operator="beginsWith" text="Not Applicable">
      <formula>LEFT(F10,LEN("Not Applicable"))="Not Applicable"</formula>
    </cfRule>
    <cfRule type="beginsWith" dxfId="1077" priority="240" stopIfTrue="1" operator="beginsWith" text="Waived">
      <formula>LEFT(F10,LEN("Waived"))="Waived"</formula>
    </cfRule>
    <cfRule type="beginsWith" dxfId="1076" priority="241" stopIfTrue="1" operator="beginsWith" text="Pre-Passed">
      <formula>LEFT(F10,LEN("Pre-Passed"))="Pre-Passed"</formula>
    </cfRule>
    <cfRule type="beginsWith" dxfId="1075" priority="242" stopIfTrue="1" operator="beginsWith" text="Completed">
      <formula>LEFT(F10,LEN("Completed"))="Completed"</formula>
    </cfRule>
    <cfRule type="beginsWith" dxfId="1074" priority="243" stopIfTrue="1" operator="beginsWith" text="Partial">
      <formula>LEFT(F10,LEN("Partial"))="Partial"</formula>
    </cfRule>
    <cfRule type="beginsWith" dxfId="1073" priority="244" stopIfTrue="1" operator="beginsWith" text="Missing">
      <formula>LEFT(F10,LEN("Missing"))="Missing"</formula>
    </cfRule>
    <cfRule type="beginsWith" dxfId="1072" priority="245" stopIfTrue="1" operator="beginsWith" text="Untested">
      <formula>LEFT(F10,LEN("Untested"))="Untested"</formula>
    </cfRule>
    <cfRule type="notContainsBlanks" dxfId="1071" priority="246" stopIfTrue="1">
      <formula>LEN(TRIM(F10))&gt;0</formula>
    </cfRule>
  </conditionalFormatting>
  <conditionalFormatting sqref="E10">
    <cfRule type="beginsWith" dxfId="1070" priority="247" stopIfTrue="1" operator="beginsWith" text="Not Applicable">
      <formula>LEFT(E10,LEN("Not Applicable"))="Not Applicable"</formula>
    </cfRule>
    <cfRule type="beginsWith" dxfId="1069" priority="248" stopIfTrue="1" operator="beginsWith" text="Waived">
      <formula>LEFT(E10,LEN("Waived"))="Waived"</formula>
    </cfRule>
    <cfRule type="beginsWith" dxfId="1068" priority="249" stopIfTrue="1" operator="beginsWith" text="Pre-Passed">
      <formula>LEFT(E10,LEN("Pre-Passed"))="Pre-Passed"</formula>
    </cfRule>
    <cfRule type="beginsWith" dxfId="1067" priority="250" stopIfTrue="1" operator="beginsWith" text="Completed">
      <formula>LEFT(E10,LEN("Completed"))="Completed"</formula>
    </cfRule>
    <cfRule type="beginsWith" dxfId="1066" priority="251" stopIfTrue="1" operator="beginsWith" text="Partial">
      <formula>LEFT(E10,LEN("Partial"))="Partial"</formula>
    </cfRule>
    <cfRule type="beginsWith" dxfId="1065" priority="252" stopIfTrue="1" operator="beginsWith" text="Missing">
      <formula>LEFT(E10,LEN("Missing"))="Missing"</formula>
    </cfRule>
    <cfRule type="beginsWith" dxfId="1064" priority="253" stopIfTrue="1" operator="beginsWith" text="Untested">
      <formula>LEFT(E10,LEN("Untested"))="Untested"</formula>
    </cfRule>
    <cfRule type="notContainsBlanks" dxfId="1063" priority="254" stopIfTrue="1">
      <formula>LEN(TRIM(E10))&gt;0</formula>
    </cfRule>
  </conditionalFormatting>
  <conditionalFormatting sqref="F35">
    <cfRule type="beginsWith" dxfId="1062" priority="191" stopIfTrue="1" operator="beginsWith" text="Not Applicable">
      <formula>LEFT(F35,LEN("Not Applicable"))="Not Applicable"</formula>
    </cfRule>
    <cfRule type="beginsWith" dxfId="1061" priority="192" stopIfTrue="1" operator="beginsWith" text="Waived">
      <formula>LEFT(F35,LEN("Waived"))="Waived"</formula>
    </cfRule>
    <cfRule type="beginsWith" dxfId="1060" priority="193" stopIfTrue="1" operator="beginsWith" text="Pre-Passed">
      <formula>LEFT(F35,LEN("Pre-Passed"))="Pre-Passed"</formula>
    </cfRule>
    <cfRule type="beginsWith" dxfId="1059" priority="194" stopIfTrue="1" operator="beginsWith" text="Completed">
      <formula>LEFT(F35,LEN("Completed"))="Completed"</formula>
    </cfRule>
    <cfRule type="beginsWith" dxfId="1058" priority="195" stopIfTrue="1" operator="beginsWith" text="Partial">
      <formula>LEFT(F35,LEN("Partial"))="Partial"</formula>
    </cfRule>
    <cfRule type="beginsWith" dxfId="1057" priority="196" stopIfTrue="1" operator="beginsWith" text="Missing">
      <formula>LEFT(F35,LEN("Missing"))="Missing"</formula>
    </cfRule>
    <cfRule type="beginsWith" dxfId="1056" priority="197" stopIfTrue="1" operator="beginsWith" text="Untested">
      <formula>LEFT(F35,LEN("Untested"))="Untested"</formula>
    </cfRule>
    <cfRule type="notContainsBlanks" dxfId="1055" priority="198" stopIfTrue="1">
      <formula>LEN(TRIM(F35))&gt;0</formula>
    </cfRule>
  </conditionalFormatting>
  <conditionalFormatting sqref="F43">
    <cfRule type="beginsWith" dxfId="1054" priority="175" stopIfTrue="1" operator="beginsWith" text="Not Applicable">
      <formula>LEFT(F43,LEN("Not Applicable"))="Not Applicable"</formula>
    </cfRule>
    <cfRule type="beginsWith" dxfId="1053" priority="176" stopIfTrue="1" operator="beginsWith" text="Waived">
      <formula>LEFT(F43,LEN("Waived"))="Waived"</formula>
    </cfRule>
    <cfRule type="beginsWith" dxfId="1052" priority="177" stopIfTrue="1" operator="beginsWith" text="Pre-Passed">
      <formula>LEFT(F43,LEN("Pre-Passed"))="Pre-Passed"</formula>
    </cfRule>
    <cfRule type="beginsWith" dxfId="1051" priority="178" stopIfTrue="1" operator="beginsWith" text="Completed">
      <formula>LEFT(F43,LEN("Completed"))="Completed"</formula>
    </cfRule>
    <cfRule type="beginsWith" dxfId="1050" priority="179" stopIfTrue="1" operator="beginsWith" text="Partial">
      <formula>LEFT(F43,LEN("Partial"))="Partial"</formula>
    </cfRule>
    <cfRule type="beginsWith" dxfId="1049" priority="180" stopIfTrue="1" operator="beginsWith" text="Missing">
      <formula>LEFT(F43,LEN("Missing"))="Missing"</formula>
    </cfRule>
    <cfRule type="beginsWith" dxfId="1048" priority="181" stopIfTrue="1" operator="beginsWith" text="Untested">
      <formula>LEFT(F43,LEN("Untested"))="Untested"</formula>
    </cfRule>
    <cfRule type="notContainsBlanks" dxfId="1047" priority="182" stopIfTrue="1">
      <formula>LEN(TRIM(F43))&gt;0</formula>
    </cfRule>
  </conditionalFormatting>
  <conditionalFormatting sqref="E43">
    <cfRule type="beginsWith" dxfId="1046" priority="183" stopIfTrue="1" operator="beginsWith" text="Not Applicable">
      <formula>LEFT(E43,LEN("Not Applicable"))="Not Applicable"</formula>
    </cfRule>
    <cfRule type="beginsWith" dxfId="1045" priority="184" stopIfTrue="1" operator="beginsWith" text="Waived">
      <formula>LEFT(E43,LEN("Waived"))="Waived"</formula>
    </cfRule>
    <cfRule type="beginsWith" dxfId="1044" priority="185" stopIfTrue="1" operator="beginsWith" text="Pre-Passed">
      <formula>LEFT(E43,LEN("Pre-Passed"))="Pre-Passed"</formula>
    </cfRule>
    <cfRule type="beginsWith" dxfId="1043" priority="186" stopIfTrue="1" operator="beginsWith" text="Completed">
      <formula>LEFT(E43,LEN("Completed"))="Completed"</formula>
    </cfRule>
    <cfRule type="beginsWith" dxfId="1042" priority="187" stopIfTrue="1" operator="beginsWith" text="Partial">
      <formula>LEFT(E43,LEN("Partial"))="Partial"</formula>
    </cfRule>
    <cfRule type="beginsWith" dxfId="1041" priority="188" stopIfTrue="1" operator="beginsWith" text="Missing">
      <formula>LEFT(E43,LEN("Missing"))="Missing"</formula>
    </cfRule>
    <cfRule type="beginsWith" dxfId="1040" priority="189" stopIfTrue="1" operator="beginsWith" text="Untested">
      <formula>LEFT(E43,LEN("Untested"))="Untested"</formula>
    </cfRule>
    <cfRule type="notContainsBlanks" dxfId="1039" priority="190" stopIfTrue="1">
      <formula>LEN(TRIM(E43))&gt;0</formula>
    </cfRule>
  </conditionalFormatting>
  <conditionalFormatting sqref="F50">
    <cfRule type="beginsWith" dxfId="1038" priority="159" stopIfTrue="1" operator="beginsWith" text="Not Applicable">
      <formula>LEFT(F50,LEN("Not Applicable"))="Not Applicable"</formula>
    </cfRule>
    <cfRule type="beginsWith" dxfId="1037" priority="160" stopIfTrue="1" operator="beginsWith" text="Waived">
      <formula>LEFT(F50,LEN("Waived"))="Waived"</formula>
    </cfRule>
    <cfRule type="beginsWith" dxfId="1036" priority="161" stopIfTrue="1" operator="beginsWith" text="Pre-Passed">
      <formula>LEFT(F50,LEN("Pre-Passed"))="Pre-Passed"</formula>
    </cfRule>
    <cfRule type="beginsWith" dxfId="1035" priority="162" stopIfTrue="1" operator="beginsWith" text="Completed">
      <formula>LEFT(F50,LEN("Completed"))="Completed"</formula>
    </cfRule>
    <cfRule type="beginsWith" dxfId="1034" priority="163" stopIfTrue="1" operator="beginsWith" text="Partial">
      <formula>LEFT(F50,LEN("Partial"))="Partial"</formula>
    </cfRule>
    <cfRule type="beginsWith" dxfId="1033" priority="164" stopIfTrue="1" operator="beginsWith" text="Missing">
      <formula>LEFT(F50,LEN("Missing"))="Missing"</formula>
    </cfRule>
    <cfRule type="beginsWith" dxfId="1032" priority="165" stopIfTrue="1" operator="beginsWith" text="Untested">
      <formula>LEFT(F50,LEN("Untested"))="Untested"</formula>
    </cfRule>
    <cfRule type="notContainsBlanks" dxfId="1031" priority="166" stopIfTrue="1">
      <formula>LEN(TRIM(F50))&gt;0</formula>
    </cfRule>
  </conditionalFormatting>
  <conditionalFormatting sqref="E50">
    <cfRule type="beginsWith" dxfId="1030" priority="167" stopIfTrue="1" operator="beginsWith" text="Not Applicable">
      <formula>LEFT(E50,LEN("Not Applicable"))="Not Applicable"</formula>
    </cfRule>
    <cfRule type="beginsWith" dxfId="1029" priority="168" stopIfTrue="1" operator="beginsWith" text="Waived">
      <formula>LEFT(E50,LEN("Waived"))="Waived"</formula>
    </cfRule>
    <cfRule type="beginsWith" dxfId="1028" priority="169" stopIfTrue="1" operator="beginsWith" text="Pre-Passed">
      <formula>LEFT(E50,LEN("Pre-Passed"))="Pre-Passed"</formula>
    </cfRule>
    <cfRule type="beginsWith" dxfId="1027" priority="170" stopIfTrue="1" operator="beginsWith" text="Completed">
      <formula>LEFT(E50,LEN("Completed"))="Completed"</formula>
    </cfRule>
    <cfRule type="beginsWith" dxfId="1026" priority="171" stopIfTrue="1" operator="beginsWith" text="Partial">
      <formula>LEFT(E50,LEN("Partial"))="Partial"</formula>
    </cfRule>
    <cfRule type="beginsWith" dxfId="1025" priority="172" stopIfTrue="1" operator="beginsWith" text="Missing">
      <formula>LEFT(E50,LEN("Missing"))="Missing"</formula>
    </cfRule>
    <cfRule type="beginsWith" dxfId="1024" priority="173" stopIfTrue="1" operator="beginsWith" text="Untested">
      <formula>LEFT(E50,LEN("Untested"))="Untested"</formula>
    </cfRule>
    <cfRule type="notContainsBlanks" dxfId="1023" priority="174" stopIfTrue="1">
      <formula>LEN(TRIM(E50))&gt;0</formula>
    </cfRule>
  </conditionalFormatting>
  <conditionalFormatting sqref="F20">
    <cfRule type="beginsWith" dxfId="1022" priority="151" stopIfTrue="1" operator="beginsWith" text="Not Applicable">
      <formula>LEFT(F20,LEN("Not Applicable"))="Not Applicable"</formula>
    </cfRule>
    <cfRule type="beginsWith" dxfId="1021" priority="152" stopIfTrue="1" operator="beginsWith" text="Waived">
      <formula>LEFT(F20,LEN("Waived"))="Waived"</formula>
    </cfRule>
    <cfRule type="beginsWith" dxfId="1020" priority="153" stopIfTrue="1" operator="beginsWith" text="Pre-Passed">
      <formula>LEFT(F20,LEN("Pre-Passed"))="Pre-Passed"</formula>
    </cfRule>
    <cfRule type="beginsWith" dxfId="1019" priority="154" stopIfTrue="1" operator="beginsWith" text="Completed">
      <formula>LEFT(F20,LEN("Completed"))="Completed"</formula>
    </cfRule>
    <cfRule type="beginsWith" dxfId="1018" priority="155" stopIfTrue="1" operator="beginsWith" text="Partial">
      <formula>LEFT(F20,LEN("Partial"))="Partial"</formula>
    </cfRule>
    <cfRule type="beginsWith" dxfId="1017" priority="156" stopIfTrue="1" operator="beginsWith" text="Missing">
      <formula>LEFT(F20,LEN("Missing"))="Missing"</formula>
    </cfRule>
    <cfRule type="beginsWith" dxfId="1016" priority="157" stopIfTrue="1" operator="beginsWith" text="Untested">
      <formula>LEFT(F20,LEN("Untested"))="Untested"</formula>
    </cfRule>
    <cfRule type="notContainsBlanks" dxfId="1015" priority="158" stopIfTrue="1">
      <formula>LEN(TRIM(F20))&gt;0</formula>
    </cfRule>
  </conditionalFormatting>
  <conditionalFormatting sqref="F17">
    <cfRule type="beginsWith" dxfId="1014" priority="120" stopIfTrue="1" operator="beginsWith" text="Not Applicable">
      <formula>LEFT(F17,LEN("Not Applicable"))="Not Applicable"</formula>
    </cfRule>
    <cfRule type="beginsWith" dxfId="1013" priority="121" stopIfTrue="1" operator="beginsWith" text="Waived">
      <formula>LEFT(F17,LEN("Waived"))="Waived"</formula>
    </cfRule>
    <cfRule type="beginsWith" dxfId="1012" priority="122" stopIfTrue="1" operator="beginsWith" text="Pre-Passed">
      <formula>LEFT(F17,LEN("Pre-Passed"))="Pre-Passed"</formula>
    </cfRule>
    <cfRule type="beginsWith" dxfId="1011" priority="123" stopIfTrue="1" operator="beginsWith" text="Completed">
      <formula>LEFT(F17,LEN("Completed"))="Completed"</formula>
    </cfRule>
    <cfRule type="beginsWith" dxfId="1010" priority="124" stopIfTrue="1" operator="beginsWith" text="Partial">
      <formula>LEFT(F17,LEN("Partial"))="Partial"</formula>
    </cfRule>
    <cfRule type="beginsWith" dxfId="1009" priority="125" stopIfTrue="1" operator="beginsWith" text="Missing">
      <formula>LEFT(F17,LEN("Missing"))="Missing"</formula>
    </cfRule>
    <cfRule type="beginsWith" dxfId="1008" priority="126" stopIfTrue="1" operator="beginsWith" text="Untested">
      <formula>LEFT(F17,LEN("Untested"))="Untested"</formula>
    </cfRule>
    <cfRule type="notContainsBlanks" dxfId="1007" priority="127" stopIfTrue="1">
      <formula>LEN(TRIM(F17))&gt;0</formula>
    </cfRule>
  </conditionalFormatting>
  <conditionalFormatting sqref="E17">
    <cfRule type="beginsWith" dxfId="1006" priority="128" stopIfTrue="1" operator="beginsWith" text="Not Applicable">
      <formula>LEFT(E17,LEN("Not Applicable"))="Not Applicable"</formula>
    </cfRule>
    <cfRule type="beginsWith" dxfId="1005" priority="129" stopIfTrue="1" operator="beginsWith" text="Waived">
      <formula>LEFT(E17,LEN("Waived"))="Waived"</formula>
    </cfRule>
    <cfRule type="beginsWith" dxfId="1004" priority="130" stopIfTrue="1" operator="beginsWith" text="Pre-Passed">
      <formula>LEFT(E17,LEN("Pre-Passed"))="Pre-Passed"</formula>
    </cfRule>
    <cfRule type="beginsWith" dxfId="1003" priority="131" stopIfTrue="1" operator="beginsWith" text="Completed">
      <formula>LEFT(E17,LEN("Completed"))="Completed"</formula>
    </cfRule>
    <cfRule type="beginsWith" dxfId="1002" priority="132" stopIfTrue="1" operator="beginsWith" text="Partial">
      <formula>LEFT(E17,LEN("Partial"))="Partial"</formula>
    </cfRule>
    <cfRule type="beginsWith" dxfId="1001" priority="133" stopIfTrue="1" operator="beginsWith" text="Missing">
      <formula>LEFT(E17,LEN("Missing"))="Missing"</formula>
    </cfRule>
    <cfRule type="beginsWith" dxfId="1000" priority="134" stopIfTrue="1" operator="beginsWith" text="Untested">
      <formula>LEFT(E17,LEN("Untested"))="Untested"</formula>
    </cfRule>
    <cfRule type="notContainsBlanks" dxfId="999" priority="135" stopIfTrue="1">
      <formula>LEN(TRIM(E17))&gt;0</formula>
    </cfRule>
  </conditionalFormatting>
  <conditionalFormatting sqref="F11:F16">
    <cfRule type="beginsWith" dxfId="998" priority="41" stopIfTrue="1" operator="beginsWith" text="Not Applicable">
      <formula>LEFT(F11,LEN("Not Applicable"))="Not Applicable"</formula>
    </cfRule>
    <cfRule type="beginsWith" dxfId="997" priority="42" stopIfTrue="1" operator="beginsWith" text="Waived">
      <formula>LEFT(F11,LEN("Waived"))="Waived"</formula>
    </cfRule>
    <cfRule type="beginsWith" dxfId="996" priority="43" stopIfTrue="1" operator="beginsWith" text="Pre-Passed">
      <formula>LEFT(F11,LEN("Pre-Passed"))="Pre-Passed"</formula>
    </cfRule>
    <cfRule type="beginsWith" dxfId="995" priority="44" stopIfTrue="1" operator="beginsWith" text="Completed">
      <formula>LEFT(F11,LEN("Completed"))="Completed"</formula>
    </cfRule>
    <cfRule type="beginsWith" dxfId="994" priority="45" stopIfTrue="1" operator="beginsWith" text="Partial">
      <formula>LEFT(F11,LEN("Partial"))="Partial"</formula>
    </cfRule>
    <cfRule type="beginsWith" dxfId="993" priority="46" stopIfTrue="1" operator="beginsWith" text="Missing">
      <formula>LEFT(F11,LEN("Missing"))="Missing"</formula>
    </cfRule>
    <cfRule type="beginsWith" dxfId="992" priority="47" stopIfTrue="1" operator="beginsWith" text="Untested">
      <formula>LEFT(F11,LEN("Untested"))="Untested"</formula>
    </cfRule>
    <cfRule type="notContainsBlanks" dxfId="991" priority="48" stopIfTrue="1">
      <formula>LEN(TRIM(F11))&gt;0</formula>
    </cfRule>
  </conditionalFormatting>
  <conditionalFormatting sqref="F23">
    <cfRule type="beginsWith" dxfId="990" priority="33" stopIfTrue="1" operator="beginsWith" text="Not Applicable">
      <formula>LEFT(F23,LEN("Not Applicable"))="Not Applicable"</formula>
    </cfRule>
    <cfRule type="beginsWith" dxfId="989" priority="34" stopIfTrue="1" operator="beginsWith" text="Waived">
      <formula>LEFT(F23,LEN("Waived"))="Waived"</formula>
    </cfRule>
    <cfRule type="beginsWith" dxfId="988" priority="35" stopIfTrue="1" operator="beginsWith" text="Pre-Passed">
      <formula>LEFT(F23,LEN("Pre-Passed"))="Pre-Passed"</formula>
    </cfRule>
    <cfRule type="beginsWith" dxfId="987" priority="36" stopIfTrue="1" operator="beginsWith" text="Completed">
      <formula>LEFT(F23,LEN("Completed"))="Completed"</formula>
    </cfRule>
    <cfRule type="beginsWith" dxfId="986" priority="37" stopIfTrue="1" operator="beginsWith" text="Partial">
      <formula>LEFT(F23,LEN("Partial"))="Partial"</formula>
    </cfRule>
    <cfRule type="beginsWith" dxfId="985" priority="38" stopIfTrue="1" operator="beginsWith" text="Missing">
      <formula>LEFT(F23,LEN("Missing"))="Missing"</formula>
    </cfRule>
    <cfRule type="beginsWith" dxfId="984" priority="39" stopIfTrue="1" operator="beginsWith" text="Untested">
      <formula>LEFT(F23,LEN("Untested"))="Untested"</formula>
    </cfRule>
    <cfRule type="notContainsBlanks" dxfId="983" priority="40" stopIfTrue="1">
      <formula>LEN(TRIM(F23))&gt;0</formula>
    </cfRule>
  </conditionalFormatting>
  <conditionalFormatting sqref="F29:F34">
    <cfRule type="beginsWith" dxfId="982" priority="25" stopIfTrue="1" operator="beginsWith" text="Not Applicable">
      <formula>LEFT(F29,LEN("Not Applicable"))="Not Applicable"</formula>
    </cfRule>
    <cfRule type="beginsWith" dxfId="981" priority="26" stopIfTrue="1" operator="beginsWith" text="Waived">
      <formula>LEFT(F29,LEN("Waived"))="Waived"</formula>
    </cfRule>
    <cfRule type="beginsWith" dxfId="980" priority="27" stopIfTrue="1" operator="beginsWith" text="Pre-Passed">
      <formula>LEFT(F29,LEN("Pre-Passed"))="Pre-Passed"</formula>
    </cfRule>
    <cfRule type="beginsWith" dxfId="979" priority="28" stopIfTrue="1" operator="beginsWith" text="Completed">
      <formula>LEFT(F29,LEN("Completed"))="Completed"</formula>
    </cfRule>
    <cfRule type="beginsWith" dxfId="978" priority="29" stopIfTrue="1" operator="beginsWith" text="Partial">
      <formula>LEFT(F29,LEN("Partial"))="Partial"</formula>
    </cfRule>
    <cfRule type="beginsWith" dxfId="977" priority="30" stopIfTrue="1" operator="beginsWith" text="Missing">
      <formula>LEFT(F29,LEN("Missing"))="Missing"</formula>
    </cfRule>
    <cfRule type="beginsWith" dxfId="976" priority="31" stopIfTrue="1" operator="beginsWith" text="Untested">
      <formula>LEFT(F29,LEN("Untested"))="Untested"</formula>
    </cfRule>
    <cfRule type="notContainsBlanks" dxfId="975" priority="32" stopIfTrue="1">
      <formula>LEN(TRIM(F29))&gt;0</formula>
    </cfRule>
  </conditionalFormatting>
  <conditionalFormatting sqref="F36:F42">
    <cfRule type="beginsWith" dxfId="974" priority="17" stopIfTrue="1" operator="beginsWith" text="Not Applicable">
      <formula>LEFT(F36,LEN("Not Applicable"))="Not Applicable"</formula>
    </cfRule>
    <cfRule type="beginsWith" dxfId="973" priority="18" stopIfTrue="1" operator="beginsWith" text="Waived">
      <formula>LEFT(F36,LEN("Waived"))="Waived"</formula>
    </cfRule>
    <cfRule type="beginsWith" dxfId="972" priority="19" stopIfTrue="1" operator="beginsWith" text="Pre-Passed">
      <formula>LEFT(F36,LEN("Pre-Passed"))="Pre-Passed"</formula>
    </cfRule>
    <cfRule type="beginsWith" dxfId="971" priority="20" stopIfTrue="1" operator="beginsWith" text="Completed">
      <formula>LEFT(F36,LEN("Completed"))="Completed"</formula>
    </cfRule>
    <cfRule type="beginsWith" dxfId="970" priority="21" stopIfTrue="1" operator="beginsWith" text="Partial">
      <formula>LEFT(F36,LEN("Partial"))="Partial"</formula>
    </cfRule>
    <cfRule type="beginsWith" dxfId="969" priority="22" stopIfTrue="1" operator="beginsWith" text="Missing">
      <formula>LEFT(F36,LEN("Missing"))="Missing"</formula>
    </cfRule>
    <cfRule type="beginsWith" dxfId="968" priority="23" stopIfTrue="1" operator="beginsWith" text="Untested">
      <formula>LEFT(F36,LEN("Untested"))="Untested"</formula>
    </cfRule>
    <cfRule type="notContainsBlanks" dxfId="967" priority="24" stopIfTrue="1">
      <formula>LEN(TRIM(F36))&gt;0</formula>
    </cfRule>
  </conditionalFormatting>
  <conditionalFormatting sqref="F44:F49">
    <cfRule type="beginsWith" dxfId="966" priority="9" stopIfTrue="1" operator="beginsWith" text="Not Applicable">
      <formula>LEFT(F44,LEN("Not Applicable"))="Not Applicable"</formula>
    </cfRule>
    <cfRule type="beginsWith" dxfId="965" priority="10" stopIfTrue="1" operator="beginsWith" text="Waived">
      <formula>LEFT(F44,LEN("Waived"))="Waived"</formula>
    </cfRule>
    <cfRule type="beginsWith" dxfId="964" priority="11" stopIfTrue="1" operator="beginsWith" text="Pre-Passed">
      <formula>LEFT(F44,LEN("Pre-Passed"))="Pre-Passed"</formula>
    </cfRule>
    <cfRule type="beginsWith" dxfId="963" priority="12" stopIfTrue="1" operator="beginsWith" text="Completed">
      <formula>LEFT(F44,LEN("Completed"))="Completed"</formula>
    </cfRule>
    <cfRule type="beginsWith" dxfId="962" priority="13" stopIfTrue="1" operator="beginsWith" text="Partial">
      <formula>LEFT(F44,LEN("Partial"))="Partial"</formula>
    </cfRule>
    <cfRule type="beginsWith" dxfId="961" priority="14" stopIfTrue="1" operator="beginsWith" text="Missing">
      <formula>LEFT(F44,LEN("Missing"))="Missing"</formula>
    </cfRule>
    <cfRule type="beginsWith" dxfId="960" priority="15" stopIfTrue="1" operator="beginsWith" text="Untested">
      <formula>LEFT(F44,LEN("Untested"))="Untested"</formula>
    </cfRule>
    <cfRule type="notContainsBlanks" dxfId="959" priority="16" stopIfTrue="1">
      <formula>LEN(TRIM(F44))&gt;0</formula>
    </cfRule>
  </conditionalFormatting>
  <conditionalFormatting sqref="F51:F59">
    <cfRule type="beginsWith" dxfId="958" priority="1" stopIfTrue="1" operator="beginsWith" text="Not Applicable">
      <formula>LEFT(F51,LEN("Not Applicable"))="Not Applicable"</formula>
    </cfRule>
    <cfRule type="beginsWith" dxfId="957" priority="2" stopIfTrue="1" operator="beginsWith" text="Waived">
      <formula>LEFT(F51,LEN("Waived"))="Waived"</formula>
    </cfRule>
    <cfRule type="beginsWith" dxfId="956" priority="3" stopIfTrue="1" operator="beginsWith" text="Pre-Passed">
      <formula>LEFT(F51,LEN("Pre-Passed"))="Pre-Passed"</formula>
    </cfRule>
    <cfRule type="beginsWith" dxfId="955" priority="4" stopIfTrue="1" operator="beginsWith" text="Completed">
      <formula>LEFT(F51,LEN("Completed"))="Completed"</formula>
    </cfRule>
    <cfRule type="beginsWith" dxfId="954" priority="5" stopIfTrue="1" operator="beginsWith" text="Partial">
      <formula>LEFT(F51,LEN("Partial"))="Partial"</formula>
    </cfRule>
    <cfRule type="beginsWith" dxfId="953" priority="6" stopIfTrue="1" operator="beginsWith" text="Missing">
      <formula>LEFT(F51,LEN("Missing"))="Missing"</formula>
    </cfRule>
    <cfRule type="beginsWith" dxfId="952" priority="7" stopIfTrue="1" operator="beginsWith" text="Untested">
      <formula>LEFT(F51,LEN("Untested"))="Untested"</formula>
    </cfRule>
    <cfRule type="notContainsBlanks" dxfId="951" priority="8" stopIfTrue="1">
      <formula>LEN(TRIM(F51))&gt;0</formula>
    </cfRule>
  </conditionalFormatting>
  <dataValidations count="2">
    <dataValidation type="list" showInputMessage="1" showErrorMessage="1" sqref="E112:F114 E121:F128 E116:F119 E90:F110 E69:F88 E60:E67 F18:F21 F11:F16 F29:F34 F36:F42 F23:F27 F44:F49 F51:F67">
      <formula1>"Untested, Missing, Partial, Completed, Waived, Not Applicable"</formula1>
    </dataValidation>
    <dataValidation type="list" allowBlank="1" showInputMessage="1" showErrorMessage="1" sqref="F43 F50 F22 F28 F35 F10 F17">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144" stopIfTrue="1" operator="beginsWith" text="Exceptional" id="{0FE54176-FFB7-1147-8C59-C3367722B0D8}">
            <xm:f>LEFT(TECH!A11,LEN("Exceptional"))="Exceptional"</xm:f>
            <x14:dxf>
              <font>
                <b/>
                <i val="0"/>
                <color theme="1"/>
              </font>
              <fill>
                <patternFill patternType="solid">
                  <fgColor indexed="64"/>
                  <bgColor theme="7" tint="-0.249977111117893"/>
                </patternFill>
              </fill>
            </x14:dxf>
          </x14:cfRule>
          <x14:cfRule type="beginsWith" priority="145" stopIfTrue="1" operator="beginsWith" text="Professional" id="{994E3588-7628-9440-B8EB-FA94351CBF9E}">
            <xm:f>LEFT(TECH!A11,LEN("Professional"))="Professional"</xm:f>
            <x14:dxf>
              <font>
                <b/>
                <i val="0"/>
                <color theme="1"/>
              </font>
              <fill>
                <patternFill patternType="solid">
                  <fgColor indexed="64"/>
                  <bgColor theme="4" tint="-0.249977111117893"/>
                </patternFill>
              </fill>
            </x14:dxf>
          </x14:cfRule>
          <x14:cfRule type="beginsWith" priority="146" stopIfTrue="1" operator="beginsWith" text="Advanced" id="{101EB507-9C68-454F-8301-FF30FCBF5408}">
            <xm:f>LEFT(TECH!A11,LEN("Advanced"))="Advanced"</xm:f>
            <x14:dxf>
              <font>
                <b/>
                <i val="0"/>
                <color theme="1"/>
              </font>
              <fill>
                <patternFill patternType="solid">
                  <fgColor indexed="64"/>
                  <bgColor rgb="FF008000"/>
                </patternFill>
              </fill>
            </x14:dxf>
          </x14:cfRule>
          <x14:cfRule type="beginsWith" priority="147" stopIfTrue="1" operator="beginsWith" text="Intermediate" id="{85850AC2-6953-A84C-9AF0-2D6183D7B9D1}">
            <xm:f>LEFT(TECH!A11,LEN("Intermediate"))="Intermediate"</xm:f>
            <x14:dxf>
              <font>
                <b/>
                <i val="0"/>
                <color theme="1"/>
              </font>
              <fill>
                <patternFill patternType="solid">
                  <fgColor indexed="64"/>
                  <bgColor theme="1" tint="0.499984740745262"/>
                </patternFill>
              </fill>
            </x14:dxf>
          </x14:cfRule>
          <x14:cfRule type="beginsWith" priority="148" stopIfTrue="1" operator="beginsWith" text="Basic" id="{0F437C70-D904-DF4F-B9B7-0B701E07DD2C}">
            <xm:f>LEFT(TECH!A11,LEN("Basic"))="Basic"</xm:f>
            <x14:dxf>
              <font>
                <b/>
                <i val="0"/>
                <color theme="1"/>
              </font>
              <fill>
                <patternFill patternType="solid">
                  <fgColor indexed="64"/>
                  <bgColor rgb="FFE6DB3E"/>
                </patternFill>
              </fill>
            </x14:dxf>
          </x14:cfRule>
          <x14:cfRule type="beginsWith" priority="149" stopIfTrue="1" operator="beginsWith" text="Required" id="{4B59D749-6FFA-0249-AB24-CC7CBC2DFBBD}">
            <xm:f>LEFT(TECH!A11,LEN("Required"))="Required"</xm:f>
            <x14:dxf>
              <font>
                <b/>
                <i val="0"/>
                <color theme="1"/>
              </font>
              <fill>
                <patternFill patternType="solid">
                  <fgColor indexed="64"/>
                  <bgColor rgb="FFC60710"/>
                </patternFill>
              </fill>
            </x14:dxf>
          </x14:cfRule>
          <x14:cfRule type="notContainsBlanks" priority="150" stopIfTrue="1" id="{EDBBAFE9-A578-2843-BC71-029D6782D897}">
            <xm:f>LEN(TRIM(TECH!A11))&gt;0</xm:f>
            <x14:dxf>
              <font>
                <b/>
                <i val="0"/>
                <color theme="0"/>
              </font>
              <fill>
                <patternFill patternType="solid">
                  <fgColor indexed="64"/>
                  <bgColor theme="1"/>
                </patternFill>
              </fill>
            </x14:dxf>
          </x14:cfRule>
          <xm:sqref>A11:A16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Game Data</vt:lpstr>
      <vt:lpstr>Project Grade</vt:lpstr>
      <vt:lpstr>Submission</vt:lpstr>
      <vt:lpstr>TECH</vt:lpstr>
      <vt:lpstr>DESIGN</vt:lpstr>
      <vt:lpstr>ART</vt:lpstr>
      <vt:lpstr>AUDIO</vt:lpstr>
      <vt:lpstr>NARRATIVE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Joshua James Painter</cp:lastModifiedBy>
  <dcterms:created xsi:type="dcterms:W3CDTF">2014-10-20T01:35:31Z</dcterms:created>
  <dcterms:modified xsi:type="dcterms:W3CDTF">2015-12-04T19:36:08Z</dcterms:modified>
</cp:coreProperties>
</file>