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传感器课程设计\PT100温度测量仪\"/>
    </mc:Choice>
  </mc:AlternateContent>
  <xr:revisionPtr revIDLastSave="0" documentId="13_ncr:1_{8863CF94-04DE-4551-9407-97E7853E7CE2}" xr6:coauthVersionLast="45" xr6:coauthVersionMax="45" xr10:uidLastSave="{00000000-0000-0000-0000-000000000000}"/>
  <bookViews>
    <workbookView xWindow="-108" yWindow="-108" windowWidth="23256" windowHeight="13176" activeTab="2" xr2:uid="{F493EA72-A600-4A5C-964B-D44B865185B0}"/>
  </bookViews>
  <sheets>
    <sheet name="数据记录" sheetId="1" r:id="rId1"/>
    <sheet name="第一次初步拟合" sheetId="2" r:id="rId2"/>
    <sheet name="第二次分段拟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B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C7" i="1" l="1"/>
  <c r="C8" i="1"/>
  <c r="C19" i="1"/>
  <c r="C20" i="1"/>
  <c r="C23" i="1"/>
  <c r="C24" i="1"/>
  <c r="C31" i="1"/>
  <c r="C32" i="1"/>
  <c r="C43" i="1"/>
  <c r="C44" i="1"/>
  <c r="C47" i="1"/>
  <c r="C48" i="1"/>
  <c r="B3" i="1"/>
  <c r="C3" i="1" s="1"/>
  <c r="B4" i="1"/>
  <c r="C4" i="1" s="1"/>
  <c r="B5" i="1"/>
  <c r="C5" i="1" s="1"/>
  <c r="B6" i="1"/>
  <c r="C6" i="1" s="1"/>
  <c r="B7" i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B20" i="1"/>
  <c r="B21" i="1"/>
  <c r="C21" i="1" s="1"/>
  <c r="B22" i="1"/>
  <c r="C22" i="1" s="1"/>
  <c r="B23" i="1"/>
  <c r="B24" i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B32" i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B44" i="1"/>
  <c r="B45" i="1"/>
  <c r="C45" i="1" s="1"/>
  <c r="B46" i="1"/>
  <c r="C46" i="1" s="1"/>
  <c r="B47" i="1"/>
  <c r="B48" i="1"/>
  <c r="B49" i="1"/>
  <c r="C49" i="1" s="1"/>
  <c r="B50" i="1"/>
  <c r="C50" i="1" s="1"/>
  <c r="B51" i="1"/>
  <c r="C51" i="1" s="1"/>
  <c r="B52" i="1"/>
  <c r="C52" i="1" s="1"/>
  <c r="C2" i="1"/>
</calcChain>
</file>

<file path=xl/sharedStrings.xml><?xml version="1.0" encoding="utf-8"?>
<sst xmlns="http://schemas.openxmlformats.org/spreadsheetml/2006/main" count="9" uniqueCount="9">
  <si>
    <t>仿真滑动变阻器比例</t>
    <phoneticPr fontId="1" type="noConversion"/>
  </si>
  <si>
    <t>温度℃</t>
    <phoneticPr fontId="1" type="noConversion"/>
  </si>
  <si>
    <t>拟合前LCD
显示℃</t>
    <phoneticPr fontId="1" type="noConversion"/>
  </si>
  <si>
    <t>拟合前
误差</t>
    <phoneticPr fontId="1" type="noConversion"/>
  </si>
  <si>
    <t>第一次拟合
LCD显示</t>
    <phoneticPr fontId="1" type="noConversion"/>
  </si>
  <si>
    <t>第一次拟合后
误差</t>
    <phoneticPr fontId="1" type="noConversion"/>
  </si>
  <si>
    <t>第二次分段拟合
LCD显示</t>
    <phoneticPr fontId="1" type="noConversion"/>
  </si>
  <si>
    <t>第二次拟合后
误差</t>
    <phoneticPr fontId="1" type="noConversion"/>
  </si>
  <si>
    <r>
      <t xml:space="preserve">PT100电阻
变化量
</t>
    </r>
    <r>
      <rPr>
        <b/>
        <sz val="11"/>
        <color theme="1"/>
        <rFont val="等线"/>
        <family val="2"/>
        <charset val="134"/>
        <scheme val="minor"/>
      </rPr>
      <t>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</si>
</sst>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0.0_ "/>
    <numFmt numFmtId="178" formatCode="0.0_);[Red]\(0.0\)"/>
    <numFmt numFmtId="179" formatCode="0.0%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F8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9" fontId="0" fillId="4" borderId="3" xfId="0" applyNumberForma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8F8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852143088317377E-2"/>
                  <c:y val="2.0026702269692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数据记录!$D$2:$D$52</c:f>
              <c:numCache>
                <c:formatCode>General</c:formatCode>
                <c:ptCount val="51"/>
                <c:pt idx="0">
                  <c:v>0.4</c:v>
                </c:pt>
                <c:pt idx="1">
                  <c:v>2.1</c:v>
                </c:pt>
                <c:pt idx="2">
                  <c:v>4.2</c:v>
                </c:pt>
                <c:pt idx="3">
                  <c:v>6.2</c:v>
                </c:pt>
                <c:pt idx="4">
                  <c:v>8.1999999999999993</c:v>
                </c:pt>
                <c:pt idx="5">
                  <c:v>10.199999999999999</c:v>
                </c:pt>
                <c:pt idx="6">
                  <c:v>12.2</c:v>
                </c:pt>
                <c:pt idx="7">
                  <c:v>13.1</c:v>
                </c:pt>
                <c:pt idx="8">
                  <c:v>15.2</c:v>
                </c:pt>
                <c:pt idx="9">
                  <c:v>17.2</c:v>
                </c:pt>
                <c:pt idx="10">
                  <c:v>19.2</c:v>
                </c:pt>
                <c:pt idx="11">
                  <c:v>21.2</c:v>
                </c:pt>
                <c:pt idx="12">
                  <c:v>23.2</c:v>
                </c:pt>
                <c:pt idx="13">
                  <c:v>25.2</c:v>
                </c:pt>
                <c:pt idx="14">
                  <c:v>27.2</c:v>
                </c:pt>
                <c:pt idx="15">
                  <c:v>29.2</c:v>
                </c:pt>
                <c:pt idx="16">
                  <c:v>31.2</c:v>
                </c:pt>
                <c:pt idx="17">
                  <c:v>33.200000000000003</c:v>
                </c:pt>
                <c:pt idx="18">
                  <c:v>35.200000000000003</c:v>
                </c:pt>
                <c:pt idx="19">
                  <c:v>37.200000000000003</c:v>
                </c:pt>
                <c:pt idx="20">
                  <c:v>39.200000000000003</c:v>
                </c:pt>
                <c:pt idx="21">
                  <c:v>41.2</c:v>
                </c:pt>
                <c:pt idx="22">
                  <c:v>42.3</c:v>
                </c:pt>
                <c:pt idx="23">
                  <c:v>44.2</c:v>
                </c:pt>
                <c:pt idx="24">
                  <c:v>46.3</c:v>
                </c:pt>
                <c:pt idx="25">
                  <c:v>48.2</c:v>
                </c:pt>
                <c:pt idx="26">
                  <c:v>50.3</c:v>
                </c:pt>
                <c:pt idx="27">
                  <c:v>52.2</c:v>
                </c:pt>
                <c:pt idx="28">
                  <c:v>54.3</c:v>
                </c:pt>
                <c:pt idx="29">
                  <c:v>56.3</c:v>
                </c:pt>
                <c:pt idx="30">
                  <c:v>58.3</c:v>
                </c:pt>
                <c:pt idx="31">
                  <c:v>60.3</c:v>
                </c:pt>
                <c:pt idx="32">
                  <c:v>62.3</c:v>
                </c:pt>
                <c:pt idx="33">
                  <c:v>64.3</c:v>
                </c:pt>
                <c:pt idx="34">
                  <c:v>66.3</c:v>
                </c:pt>
                <c:pt idx="35">
                  <c:v>68.3</c:v>
                </c:pt>
                <c:pt idx="36">
                  <c:v>69.400000000000006</c:v>
                </c:pt>
                <c:pt idx="37">
                  <c:v>71.3</c:v>
                </c:pt>
                <c:pt idx="38">
                  <c:v>73.400000000000006</c:v>
                </c:pt>
                <c:pt idx="39">
                  <c:v>75.3</c:v>
                </c:pt>
                <c:pt idx="40">
                  <c:v>77.400000000000006</c:v>
                </c:pt>
                <c:pt idx="41">
                  <c:v>79.3</c:v>
                </c:pt>
                <c:pt idx="42">
                  <c:v>81.400000000000006</c:v>
                </c:pt>
                <c:pt idx="43">
                  <c:v>83.3</c:v>
                </c:pt>
                <c:pt idx="44">
                  <c:v>85.4</c:v>
                </c:pt>
                <c:pt idx="45">
                  <c:v>87.3</c:v>
                </c:pt>
                <c:pt idx="46">
                  <c:v>89.4</c:v>
                </c:pt>
                <c:pt idx="47">
                  <c:v>91.3</c:v>
                </c:pt>
                <c:pt idx="48">
                  <c:v>93.4</c:v>
                </c:pt>
                <c:pt idx="49">
                  <c:v>94.4</c:v>
                </c:pt>
                <c:pt idx="50">
                  <c:v>96.3</c:v>
                </c:pt>
              </c:numCache>
            </c:numRef>
          </c:xVal>
          <c:yVal>
            <c:numRef>
              <c:f>数据记录!$A$2:$A$52</c:f>
              <c:numCache>
                <c:formatCode>0.0_);[Red]\(0.0\)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AE-4C0B-BBE6-42ED6CE4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81280"/>
        <c:axId val="759171088"/>
      </c:scatterChart>
      <c:valAx>
        <c:axId val="6505812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171088"/>
        <c:crosses val="autoZero"/>
        <c:crossBetween val="midCat"/>
        <c:majorUnit val="2"/>
      </c:valAx>
      <c:valAx>
        <c:axId val="759171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58128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数据记录!$A$3:$A$52</c:f>
              <c:numCache>
                <c:formatCode>0.0_ 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数据记录!$H$3:$H$52</c:f>
              <c:numCache>
                <c:formatCode>0.0%</c:formatCode>
                <c:ptCount val="50"/>
                <c:pt idx="0">
                  <c:v>0</c:v>
                </c:pt>
                <c:pt idx="1">
                  <c:v>2.4999999999999911E-2</c:v>
                </c:pt>
                <c:pt idx="2">
                  <c:v>3.3333333333333361E-2</c:v>
                </c:pt>
                <c:pt idx="3">
                  <c:v>2.4999999999999911E-2</c:v>
                </c:pt>
                <c:pt idx="4">
                  <c:v>4.0000000000000036E-2</c:v>
                </c:pt>
                <c:pt idx="5">
                  <c:v>3.3333333333333361E-2</c:v>
                </c:pt>
                <c:pt idx="6">
                  <c:v>-4.285714285714283E-2</c:v>
                </c:pt>
                <c:pt idx="7">
                  <c:v>3.125E-2</c:v>
                </c:pt>
                <c:pt idx="8">
                  <c:v>3.8888888888888848E-2</c:v>
                </c:pt>
                <c:pt idx="9">
                  <c:v>-1.5000000000000036E-2</c:v>
                </c:pt>
                <c:pt idx="10">
                  <c:v>-1.3636363636363669E-2</c:v>
                </c:pt>
                <c:pt idx="11">
                  <c:v>-8.3333333333333037E-3</c:v>
                </c:pt>
                <c:pt idx="12">
                  <c:v>-3.846153846153901E-3</c:v>
                </c:pt>
                <c:pt idx="13">
                  <c:v>0</c:v>
                </c:pt>
                <c:pt idx="14">
                  <c:v>0</c:v>
                </c:pt>
                <c:pt idx="15">
                  <c:v>3.1250000000000444E-3</c:v>
                </c:pt>
                <c:pt idx="16">
                  <c:v>5.8823529411765538E-3</c:v>
                </c:pt>
                <c:pt idx="17">
                  <c:v>8.3333333333332552E-3</c:v>
                </c:pt>
                <c:pt idx="18">
                  <c:v>7.8947368421051888E-3</c:v>
                </c:pt>
                <c:pt idx="19">
                  <c:v>9.9999999999999638E-3</c:v>
                </c:pt>
                <c:pt idx="20">
                  <c:v>-1.428571428571432E-2</c:v>
                </c:pt>
                <c:pt idx="21">
                  <c:v>-9.0909090909090592E-3</c:v>
                </c:pt>
                <c:pt idx="22">
                  <c:v>-8.6956521739130124E-3</c:v>
                </c:pt>
                <c:pt idx="23">
                  <c:v>-6.2499999999999405E-3</c:v>
                </c:pt>
                <c:pt idx="24">
                  <c:v>-5.9999999999999429E-3</c:v>
                </c:pt>
                <c:pt idx="25">
                  <c:v>-1.9230769230769505E-3</c:v>
                </c:pt>
                <c:pt idx="26">
                  <c:v>-1.8518518518518782E-3</c:v>
                </c:pt>
                <c:pt idx="27">
                  <c:v>0</c:v>
                </c:pt>
                <c:pt idx="28">
                  <c:v>0</c:v>
                </c:pt>
                <c:pt idx="29">
                  <c:v>1.6666666666666904E-3</c:v>
                </c:pt>
                <c:pt idx="30">
                  <c:v>3.2258064516129492E-3</c:v>
                </c:pt>
                <c:pt idx="31">
                  <c:v>4.6874999999999556E-3</c:v>
                </c:pt>
                <c:pt idx="32">
                  <c:v>4.5454545454545027E-3</c:v>
                </c:pt>
                <c:pt idx="33">
                  <c:v>-8.8235294117646225E-3</c:v>
                </c:pt>
                <c:pt idx="34">
                  <c:v>-8.5714285714284903E-3</c:v>
                </c:pt>
                <c:pt idx="35">
                  <c:v>-5.5555555555556347E-3</c:v>
                </c:pt>
                <c:pt idx="36">
                  <c:v>-5.405405405405482E-3</c:v>
                </c:pt>
                <c:pt idx="37">
                  <c:v>-3.9473684210525944E-3</c:v>
                </c:pt>
                <c:pt idx="38">
                  <c:v>-3.8461538461538095E-3</c:v>
                </c:pt>
                <c:pt idx="39">
                  <c:v>-2.5000000000000356E-3</c:v>
                </c:pt>
                <c:pt idx="40">
                  <c:v>-1.2195121951218818E-3</c:v>
                </c:pt>
                <c:pt idx="41">
                  <c:v>0</c:v>
                </c:pt>
                <c:pt idx="42">
                  <c:v>0</c:v>
                </c:pt>
                <c:pt idx="43">
                  <c:v>1.1363636363635717E-3</c:v>
                </c:pt>
                <c:pt idx="44">
                  <c:v>2.2222222222222539E-3</c:v>
                </c:pt>
                <c:pt idx="45">
                  <c:v>3.2608695652173603E-3</c:v>
                </c:pt>
                <c:pt idx="46">
                  <c:v>-7.4468085106383277E-3</c:v>
                </c:pt>
                <c:pt idx="47">
                  <c:v>-7.2916666666666963E-3</c:v>
                </c:pt>
                <c:pt idx="48">
                  <c:v>-6.1224489795917783E-3</c:v>
                </c:pt>
                <c:pt idx="49">
                  <c:v>-5.9999999999999429E-3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F-4DED-B9E5-57DE22146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91904"/>
        <c:axId val="1542203472"/>
      </c:scatterChart>
      <c:valAx>
        <c:axId val="17387919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203472"/>
        <c:crosses val="autoZero"/>
        <c:crossBetween val="midCat"/>
        <c:majorUnit val="2"/>
      </c:valAx>
      <c:valAx>
        <c:axId val="15422034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79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20~100</a:t>
            </a:r>
            <a:r>
              <a:rPr lang="zh-CN" altLang="en-US"/>
              <a:t>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7681659608603996E-2"/>
                  <c:y val="9.04956798544793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数据记录!$D$2:$D$52</c:f>
              <c:numCache>
                <c:formatCode>0.0_);[Red]\(0.0\)</c:formatCode>
                <c:ptCount val="51"/>
                <c:pt idx="0">
                  <c:v>0.4</c:v>
                </c:pt>
                <c:pt idx="1">
                  <c:v>2.1</c:v>
                </c:pt>
                <c:pt idx="2">
                  <c:v>4.2</c:v>
                </c:pt>
                <c:pt idx="3">
                  <c:v>6.2</c:v>
                </c:pt>
                <c:pt idx="4">
                  <c:v>8.1999999999999993</c:v>
                </c:pt>
                <c:pt idx="5">
                  <c:v>10.199999999999999</c:v>
                </c:pt>
                <c:pt idx="6">
                  <c:v>12.2</c:v>
                </c:pt>
                <c:pt idx="7">
                  <c:v>13.1</c:v>
                </c:pt>
                <c:pt idx="8">
                  <c:v>15.2</c:v>
                </c:pt>
                <c:pt idx="9">
                  <c:v>17.2</c:v>
                </c:pt>
                <c:pt idx="10">
                  <c:v>19.2</c:v>
                </c:pt>
                <c:pt idx="11">
                  <c:v>21.2</c:v>
                </c:pt>
                <c:pt idx="12">
                  <c:v>23.2</c:v>
                </c:pt>
                <c:pt idx="13">
                  <c:v>25.2</c:v>
                </c:pt>
                <c:pt idx="14">
                  <c:v>27.2</c:v>
                </c:pt>
                <c:pt idx="15">
                  <c:v>29.2</c:v>
                </c:pt>
                <c:pt idx="16">
                  <c:v>31.2</c:v>
                </c:pt>
                <c:pt idx="17">
                  <c:v>33.200000000000003</c:v>
                </c:pt>
                <c:pt idx="18">
                  <c:v>35.200000000000003</c:v>
                </c:pt>
                <c:pt idx="19">
                  <c:v>37.200000000000003</c:v>
                </c:pt>
                <c:pt idx="20">
                  <c:v>39.200000000000003</c:v>
                </c:pt>
                <c:pt idx="21">
                  <c:v>41.2</c:v>
                </c:pt>
                <c:pt idx="22">
                  <c:v>42.3</c:v>
                </c:pt>
                <c:pt idx="23">
                  <c:v>44.2</c:v>
                </c:pt>
                <c:pt idx="24">
                  <c:v>46.3</c:v>
                </c:pt>
                <c:pt idx="25">
                  <c:v>48.2</c:v>
                </c:pt>
                <c:pt idx="26">
                  <c:v>50.3</c:v>
                </c:pt>
                <c:pt idx="27">
                  <c:v>52.2</c:v>
                </c:pt>
                <c:pt idx="28">
                  <c:v>54.3</c:v>
                </c:pt>
                <c:pt idx="29">
                  <c:v>56.3</c:v>
                </c:pt>
                <c:pt idx="30">
                  <c:v>58.3</c:v>
                </c:pt>
                <c:pt idx="31">
                  <c:v>60.3</c:v>
                </c:pt>
                <c:pt idx="32">
                  <c:v>62.3</c:v>
                </c:pt>
                <c:pt idx="33">
                  <c:v>64.3</c:v>
                </c:pt>
                <c:pt idx="34">
                  <c:v>66.3</c:v>
                </c:pt>
                <c:pt idx="35">
                  <c:v>68.3</c:v>
                </c:pt>
                <c:pt idx="36">
                  <c:v>69.400000000000006</c:v>
                </c:pt>
                <c:pt idx="37">
                  <c:v>71.3</c:v>
                </c:pt>
                <c:pt idx="38">
                  <c:v>73.400000000000006</c:v>
                </c:pt>
                <c:pt idx="39">
                  <c:v>75.3</c:v>
                </c:pt>
                <c:pt idx="40">
                  <c:v>77.400000000000006</c:v>
                </c:pt>
                <c:pt idx="41">
                  <c:v>79.3</c:v>
                </c:pt>
                <c:pt idx="42">
                  <c:v>81.400000000000006</c:v>
                </c:pt>
                <c:pt idx="43" formatCode="General">
                  <c:v>83.3</c:v>
                </c:pt>
                <c:pt idx="44" formatCode="General">
                  <c:v>85.4</c:v>
                </c:pt>
                <c:pt idx="45" formatCode="General">
                  <c:v>87.3</c:v>
                </c:pt>
                <c:pt idx="46" formatCode="General">
                  <c:v>89.4</c:v>
                </c:pt>
                <c:pt idx="47" formatCode="General">
                  <c:v>91.3</c:v>
                </c:pt>
                <c:pt idx="48" formatCode="General">
                  <c:v>93.4</c:v>
                </c:pt>
                <c:pt idx="49" formatCode="General">
                  <c:v>94.4</c:v>
                </c:pt>
                <c:pt idx="50" formatCode="General">
                  <c:v>96.3</c:v>
                </c:pt>
              </c:numCache>
            </c:numRef>
          </c:xVal>
          <c:yVal>
            <c:numRef>
              <c:f>数据记录!$A$2:$A$52</c:f>
              <c:numCache>
                <c:formatCode>0.0_ 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2F-4671-AFA0-C294FB17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81280"/>
        <c:axId val="759171088"/>
      </c:scatterChart>
      <c:valAx>
        <c:axId val="6505812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171088"/>
        <c:crosses val="autoZero"/>
        <c:crossBetween val="midCat"/>
        <c:majorUnit val="2"/>
      </c:valAx>
      <c:valAx>
        <c:axId val="759171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58128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0~20</a:t>
            </a:r>
            <a:r>
              <a:rPr lang="zh-CN" altLang="en-US"/>
              <a:t>℃</a:t>
            </a:r>
          </a:p>
        </c:rich>
      </c:tx>
      <c:layout>
        <c:manualLayout>
          <c:xMode val="edge"/>
          <c:yMode val="edge"/>
          <c:x val="9.0108543417367001E-2"/>
          <c:y val="2.5811209439528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数据记录!$D$2:$D$13</c:f>
              <c:numCache>
                <c:formatCode>0.0_);[Red]\(0.0\)</c:formatCode>
                <c:ptCount val="12"/>
                <c:pt idx="0">
                  <c:v>0.4</c:v>
                </c:pt>
                <c:pt idx="1">
                  <c:v>2.1</c:v>
                </c:pt>
                <c:pt idx="2">
                  <c:v>4.2</c:v>
                </c:pt>
                <c:pt idx="3">
                  <c:v>6.2</c:v>
                </c:pt>
                <c:pt idx="4">
                  <c:v>8.1999999999999993</c:v>
                </c:pt>
                <c:pt idx="5">
                  <c:v>10.199999999999999</c:v>
                </c:pt>
                <c:pt idx="6">
                  <c:v>12.2</c:v>
                </c:pt>
                <c:pt idx="7">
                  <c:v>13.1</c:v>
                </c:pt>
                <c:pt idx="8">
                  <c:v>15.2</c:v>
                </c:pt>
                <c:pt idx="9">
                  <c:v>17.2</c:v>
                </c:pt>
                <c:pt idx="10">
                  <c:v>19.2</c:v>
                </c:pt>
                <c:pt idx="11">
                  <c:v>21.2</c:v>
                </c:pt>
              </c:numCache>
            </c:numRef>
          </c:xVal>
          <c:yVal>
            <c:numRef>
              <c:f>数据记录!$A$2:$A$13</c:f>
              <c:numCache>
                <c:formatCode>0.0_ 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7-495A-B187-7C9E4C88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92415"/>
        <c:axId val="2056837839"/>
      </c:scatterChart>
      <c:valAx>
        <c:axId val="206289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837839"/>
        <c:crosses val="autoZero"/>
        <c:crossBetween val="midCat"/>
      </c:valAx>
      <c:valAx>
        <c:axId val="20568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89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215152</xdr:colOff>
      <xdr:row>0</xdr:row>
      <xdr:rowOff>45720</xdr:rowOff>
    </xdr:from>
    <xdr:to>
      <xdr:col>15</xdr:col>
      <xdr:colOff>243840</xdr:colOff>
      <xdr:row>29</xdr:row>
      <xdr:rowOff>22860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C938CE8E-FC71-4CCB-A9D0-03242CCBE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312420</xdr:colOff>
      <xdr:row>33</xdr:row>
      <xdr:rowOff>99060</xdr:rowOff>
    </xdr:from>
    <xdr:to>
      <xdr:col>20</xdr:col>
      <xdr:colOff>68580</xdr:colOff>
      <xdr:row>58</xdr:row>
      <xdr:rowOff>68580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3A39F0E-B035-4169-B31B-80CDF61C1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23</xdr:row>
      <xdr:rowOff>121920</xdr:rowOff>
    </xdr:from>
    <xdr:to>
      <xdr:col>18</xdr:col>
      <xdr:colOff>394448</xdr:colOff>
      <xdr:row>55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7FE1BA-295A-4E8F-8712-4D465A28F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1</xdr:row>
      <xdr:rowOff>68580</xdr:rowOff>
    </xdr:from>
    <xdr:to>
      <xdr:col>13</xdr:col>
      <xdr:colOff>480060</xdr:colOff>
      <xdr:row>22</xdr:row>
      <xdr:rowOff>68580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9B4E5F-09EB-4EC4-A931-E76D391CE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3FDF-AF6A-422E-BF25-EEB390E003E9}">
  <dimension ref="A1:K5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16" sqref="M16"/>
    </sheetView>
  </sheetViews>
  <sheetFormatPr defaultRowHeight="13.8" x14ac:dyDescent="0.25"/>
  <cols>
    <col min="1" max="1" width="14.77734375" style="1" customWidth="1"/>
    <col min="2" max="2" width="13.6640625" style="1" customWidth="1"/>
    <col min="3" max="3" width="14.44140625" style="1" customWidth="1"/>
    <col min="4" max="4" width="14.88671875" style="1" customWidth="1"/>
    <col min="5" max="5" width="11.6640625" style="2" customWidth="1"/>
    <col min="6" max="6" width="11.6640625" customWidth="1"/>
    <col min="7" max="7" width="22.21875" style="1" customWidth="1"/>
    <col min="8" max="8" width="22.6640625" style="1" customWidth="1"/>
    <col min="9" max="9" width="13.5546875" style="1" customWidth="1"/>
    <col min="10" max="10" width="19.109375" style="1" customWidth="1"/>
    <col min="11" max="11" width="21.33203125" style="1" customWidth="1"/>
    <col min="12" max="16384" width="8.88671875" style="1"/>
  </cols>
  <sheetData>
    <row r="1" spans="1:11" ht="52.8" customHeight="1" thickBot="1" x14ac:dyDescent="0.3">
      <c r="A1" s="20" t="s">
        <v>1</v>
      </c>
      <c r="B1" s="21" t="s">
        <v>8</v>
      </c>
      <c r="C1" s="21" t="s">
        <v>0</v>
      </c>
      <c r="D1" s="22" t="s">
        <v>2</v>
      </c>
      <c r="E1" s="21" t="s">
        <v>3</v>
      </c>
      <c r="F1" s="27"/>
      <c r="G1" s="24" t="s">
        <v>4</v>
      </c>
      <c r="H1" s="23" t="s">
        <v>5</v>
      </c>
      <c r="I1" s="26"/>
      <c r="J1" s="25" t="s">
        <v>6</v>
      </c>
      <c r="K1" s="21" t="s">
        <v>7</v>
      </c>
    </row>
    <row r="2" spans="1:11" ht="16.8" thickTop="1" thickBot="1" x14ac:dyDescent="0.3">
      <c r="A2" s="13">
        <v>0</v>
      </c>
      <c r="B2" s="14">
        <f>100*0.003851*A2</f>
        <v>0</v>
      </c>
      <c r="C2" s="15">
        <f>B2/40</f>
        <v>0</v>
      </c>
      <c r="D2" s="16">
        <v>0.4</v>
      </c>
      <c r="E2" s="17" t="e">
        <f>(D2-A2)/A2</f>
        <v>#DIV/0!</v>
      </c>
      <c r="G2" s="18">
        <v>0.2</v>
      </c>
      <c r="H2" s="19" t="e">
        <f>(G2-A2)/A2</f>
        <v>#DIV/0!</v>
      </c>
      <c r="J2" s="18">
        <v>0.1</v>
      </c>
      <c r="K2" s="17" t="e">
        <f>(J2-A2)/A2</f>
        <v>#DIV/0!</v>
      </c>
    </row>
    <row r="3" spans="1:11" ht="16.2" thickBot="1" x14ac:dyDescent="0.3">
      <c r="A3" s="8">
        <v>2</v>
      </c>
      <c r="B3" s="4">
        <f t="shared" ref="B3:B52" si="0">100*0.003851*A3</f>
        <v>0.7702</v>
      </c>
      <c r="C3" s="5">
        <f t="shared" ref="C3:C52" si="1">B3/40</f>
        <v>1.9255000000000001E-2</v>
      </c>
      <c r="D3" s="9">
        <v>2.1</v>
      </c>
      <c r="E3" s="7">
        <f t="shared" ref="E3:E52" si="2">(D3-A3)/A3</f>
        <v>5.0000000000000044E-2</v>
      </c>
      <c r="G3" s="3">
        <v>2</v>
      </c>
      <c r="H3" s="12">
        <f t="shared" ref="H3:H52" si="3">(G3-A3)/A3</f>
        <v>0</v>
      </c>
      <c r="J3" s="3">
        <v>1.8</v>
      </c>
      <c r="K3" s="7">
        <f>(J3-A3)/A3</f>
        <v>-9.9999999999999978E-2</v>
      </c>
    </row>
    <row r="4" spans="1:11" ht="16.2" thickBot="1" x14ac:dyDescent="0.3">
      <c r="A4" s="8">
        <v>4</v>
      </c>
      <c r="B4" s="4">
        <f t="shared" si="0"/>
        <v>1.5404</v>
      </c>
      <c r="C4" s="5">
        <f t="shared" si="1"/>
        <v>3.8510000000000003E-2</v>
      </c>
      <c r="D4" s="9">
        <v>4.2</v>
      </c>
      <c r="E4" s="7">
        <f t="shared" si="2"/>
        <v>5.0000000000000044E-2</v>
      </c>
      <c r="G4" s="3">
        <v>4.0999999999999996</v>
      </c>
      <c r="H4" s="12">
        <f t="shared" si="3"/>
        <v>2.4999999999999911E-2</v>
      </c>
      <c r="J4" s="3">
        <v>3.9</v>
      </c>
      <c r="K4" s="7">
        <f>(J4-A4)/A4</f>
        <v>-2.5000000000000022E-2</v>
      </c>
    </row>
    <row r="5" spans="1:11" ht="16.2" thickBot="1" x14ac:dyDescent="0.3">
      <c r="A5" s="8">
        <v>6</v>
      </c>
      <c r="B5" s="4">
        <f t="shared" si="0"/>
        <v>2.3106</v>
      </c>
      <c r="C5" s="5">
        <f t="shared" si="1"/>
        <v>5.7764999999999997E-2</v>
      </c>
      <c r="D5" s="9">
        <v>6.2</v>
      </c>
      <c r="E5" s="7">
        <f t="shared" si="2"/>
        <v>3.3333333333333361E-2</v>
      </c>
      <c r="G5" s="3">
        <v>6.2</v>
      </c>
      <c r="H5" s="12">
        <f t="shared" si="3"/>
        <v>3.3333333333333361E-2</v>
      </c>
      <c r="J5" s="3">
        <v>6.1</v>
      </c>
      <c r="K5" s="7">
        <f>(J5-A5)/A5</f>
        <v>1.6666666666666607E-2</v>
      </c>
    </row>
    <row r="6" spans="1:11" ht="16.2" thickBot="1" x14ac:dyDescent="0.3">
      <c r="A6" s="8">
        <v>8</v>
      </c>
      <c r="B6" s="4">
        <f t="shared" si="0"/>
        <v>3.0808</v>
      </c>
      <c r="C6" s="5">
        <f t="shared" si="1"/>
        <v>7.7020000000000005E-2</v>
      </c>
      <c r="D6" s="9">
        <v>8.1999999999999993</v>
      </c>
      <c r="E6" s="7">
        <f t="shared" si="2"/>
        <v>2.4999999999999911E-2</v>
      </c>
      <c r="G6" s="3">
        <v>8.1999999999999993</v>
      </c>
      <c r="H6" s="12">
        <f t="shared" si="3"/>
        <v>2.4999999999999911E-2</v>
      </c>
      <c r="J6" s="3">
        <v>8.1</v>
      </c>
      <c r="K6" s="7">
        <f>(J6-A6)/A6</f>
        <v>1.2499999999999956E-2</v>
      </c>
    </row>
    <row r="7" spans="1:11" ht="16.2" thickBot="1" x14ac:dyDescent="0.3">
      <c r="A7" s="8">
        <v>10</v>
      </c>
      <c r="B7" s="4">
        <f t="shared" si="0"/>
        <v>3.851</v>
      </c>
      <c r="C7" s="5">
        <f t="shared" si="1"/>
        <v>9.6274999999999999E-2</v>
      </c>
      <c r="D7" s="9">
        <v>10.199999999999999</v>
      </c>
      <c r="E7" s="7">
        <f t="shared" si="2"/>
        <v>1.9999999999999928E-2</v>
      </c>
      <c r="G7" s="3">
        <v>10.4</v>
      </c>
      <c r="H7" s="12">
        <f t="shared" si="3"/>
        <v>4.0000000000000036E-2</v>
      </c>
      <c r="J7" s="3">
        <v>10.3</v>
      </c>
      <c r="K7" s="7">
        <f>(J7-A7)/A7</f>
        <v>3.0000000000000072E-2</v>
      </c>
    </row>
    <row r="8" spans="1:11" ht="16.2" thickBot="1" x14ac:dyDescent="0.3">
      <c r="A8" s="8">
        <v>12</v>
      </c>
      <c r="B8" s="4">
        <f t="shared" si="0"/>
        <v>4.6212</v>
      </c>
      <c r="C8" s="5">
        <f t="shared" si="1"/>
        <v>0.11552999999999999</v>
      </c>
      <c r="D8" s="9">
        <v>12.2</v>
      </c>
      <c r="E8" s="7">
        <f t="shared" si="2"/>
        <v>1.6666666666666607E-2</v>
      </c>
      <c r="G8" s="3">
        <v>12.4</v>
      </c>
      <c r="H8" s="12">
        <f t="shared" si="3"/>
        <v>3.3333333333333361E-2</v>
      </c>
      <c r="J8" s="3">
        <v>12.4</v>
      </c>
      <c r="K8" s="7">
        <f>(J8-A8)/A8</f>
        <v>3.3333333333333361E-2</v>
      </c>
    </row>
    <row r="9" spans="1:11" ht="16.2" thickBot="1" x14ac:dyDescent="0.3">
      <c r="A9" s="8">
        <v>14</v>
      </c>
      <c r="B9" s="4">
        <f t="shared" si="0"/>
        <v>5.3914</v>
      </c>
      <c r="C9" s="5">
        <f t="shared" si="1"/>
        <v>0.13478499999999999</v>
      </c>
      <c r="D9" s="9">
        <v>13.1</v>
      </c>
      <c r="E9" s="7">
        <f t="shared" si="2"/>
        <v>-6.4285714285714307E-2</v>
      </c>
      <c r="G9" s="3">
        <v>13.4</v>
      </c>
      <c r="H9" s="12">
        <f t="shared" si="3"/>
        <v>-4.285714285714283E-2</v>
      </c>
      <c r="J9" s="3">
        <v>13.5</v>
      </c>
      <c r="K9" s="7">
        <f>(J9-A9)/A9</f>
        <v>-3.5714285714285712E-2</v>
      </c>
    </row>
    <row r="10" spans="1:11" ht="16.2" thickBot="1" x14ac:dyDescent="0.3">
      <c r="A10" s="8">
        <v>16</v>
      </c>
      <c r="B10" s="4">
        <f t="shared" si="0"/>
        <v>6.1616</v>
      </c>
      <c r="C10" s="5">
        <f t="shared" si="1"/>
        <v>0.15404000000000001</v>
      </c>
      <c r="D10" s="9">
        <v>15.2</v>
      </c>
      <c r="E10" s="7">
        <f t="shared" si="2"/>
        <v>-5.0000000000000044E-2</v>
      </c>
      <c r="G10" s="3">
        <v>16.5</v>
      </c>
      <c r="H10" s="12">
        <f t="shared" si="3"/>
        <v>3.125E-2</v>
      </c>
      <c r="J10" s="3">
        <v>15.7</v>
      </c>
      <c r="K10" s="7">
        <f>(J10-A10)/A10</f>
        <v>-1.8750000000000044E-2</v>
      </c>
    </row>
    <row r="11" spans="1:11" ht="16.2" thickBot="1" x14ac:dyDescent="0.3">
      <c r="A11" s="8">
        <v>18</v>
      </c>
      <c r="B11" s="4">
        <f t="shared" si="0"/>
        <v>6.9318</v>
      </c>
      <c r="C11" s="5">
        <f t="shared" si="1"/>
        <v>0.173295</v>
      </c>
      <c r="D11" s="9">
        <v>17.2</v>
      </c>
      <c r="E11" s="7">
        <f t="shared" si="2"/>
        <v>-4.4444444444444481E-2</v>
      </c>
      <c r="G11" s="3">
        <v>18.7</v>
      </c>
      <c r="H11" s="12">
        <f t="shared" si="3"/>
        <v>3.8888888888888848E-2</v>
      </c>
      <c r="J11" s="3">
        <v>17.8</v>
      </c>
      <c r="K11" s="7">
        <f>(J11-A11)/A11</f>
        <v>-1.1111111111111072E-2</v>
      </c>
    </row>
    <row r="12" spans="1:11" ht="16.2" thickBot="1" x14ac:dyDescent="0.3">
      <c r="A12" s="8">
        <v>20</v>
      </c>
      <c r="B12" s="4">
        <f t="shared" si="0"/>
        <v>7.702</v>
      </c>
      <c r="C12" s="5">
        <f t="shared" si="1"/>
        <v>0.19255</v>
      </c>
      <c r="D12" s="9">
        <v>19.2</v>
      </c>
      <c r="E12" s="7">
        <f t="shared" si="2"/>
        <v>-4.0000000000000036E-2</v>
      </c>
      <c r="G12" s="3">
        <v>19.7</v>
      </c>
      <c r="H12" s="12">
        <f t="shared" si="3"/>
        <v>-1.5000000000000036E-2</v>
      </c>
      <c r="J12" s="3">
        <v>20</v>
      </c>
      <c r="K12" s="7">
        <f>(J12-A12)/A12</f>
        <v>0</v>
      </c>
    </row>
    <row r="13" spans="1:11" ht="16.2" thickBot="1" x14ac:dyDescent="0.3">
      <c r="A13" s="8">
        <v>22</v>
      </c>
      <c r="B13" s="4">
        <f t="shared" si="0"/>
        <v>8.4722000000000008</v>
      </c>
      <c r="C13" s="5">
        <f t="shared" si="1"/>
        <v>0.21180500000000002</v>
      </c>
      <c r="D13" s="9">
        <v>21.2</v>
      </c>
      <c r="E13" s="7">
        <f t="shared" si="2"/>
        <v>-3.6363636363636397E-2</v>
      </c>
      <c r="G13" s="3">
        <v>21.7</v>
      </c>
      <c r="H13" s="12">
        <f t="shared" si="3"/>
        <v>-1.3636363636363669E-2</v>
      </c>
      <c r="J13" s="3">
        <v>21.7</v>
      </c>
      <c r="K13" s="7">
        <f>(J13-A13)/A13</f>
        <v>-1.3636363636363669E-2</v>
      </c>
    </row>
    <row r="14" spans="1:11" ht="16.2" thickBot="1" x14ac:dyDescent="0.3">
      <c r="A14" s="6">
        <v>24</v>
      </c>
      <c r="B14" s="4">
        <f t="shared" si="0"/>
        <v>9.2423999999999999</v>
      </c>
      <c r="C14" s="5">
        <f t="shared" si="1"/>
        <v>0.23105999999999999</v>
      </c>
      <c r="D14" s="9">
        <v>23.2</v>
      </c>
      <c r="E14" s="7">
        <f t="shared" si="2"/>
        <v>-3.3333333333333361E-2</v>
      </c>
      <c r="G14" s="3">
        <v>23.8</v>
      </c>
      <c r="H14" s="11">
        <f t="shared" si="3"/>
        <v>-8.3333333333333037E-3</v>
      </c>
    </row>
    <row r="15" spans="1:11" ht="16.2" thickBot="1" x14ac:dyDescent="0.3">
      <c r="A15" s="6">
        <v>26</v>
      </c>
      <c r="B15" s="4">
        <f t="shared" si="0"/>
        <v>10.012599999999999</v>
      </c>
      <c r="C15" s="5">
        <f t="shared" si="1"/>
        <v>0.25031499999999995</v>
      </c>
      <c r="D15" s="9">
        <v>25.2</v>
      </c>
      <c r="E15" s="7">
        <f t="shared" si="2"/>
        <v>-3.0769230769230795E-2</v>
      </c>
      <c r="G15" s="3">
        <v>25.9</v>
      </c>
      <c r="H15" s="11">
        <f t="shared" si="3"/>
        <v>-3.846153846153901E-3</v>
      </c>
    </row>
    <row r="16" spans="1:11" ht="16.2" thickBot="1" x14ac:dyDescent="0.3">
      <c r="A16" s="6">
        <v>28</v>
      </c>
      <c r="B16" s="4">
        <f t="shared" si="0"/>
        <v>10.7828</v>
      </c>
      <c r="C16" s="5">
        <f t="shared" si="1"/>
        <v>0.26956999999999998</v>
      </c>
      <c r="D16" s="9">
        <v>27.2</v>
      </c>
      <c r="E16" s="7">
        <f t="shared" si="2"/>
        <v>-2.8571428571428598E-2</v>
      </c>
      <c r="G16" s="3">
        <v>28</v>
      </c>
      <c r="H16" s="11">
        <f t="shared" si="3"/>
        <v>0</v>
      </c>
    </row>
    <row r="17" spans="1:8" ht="16.2" thickBot="1" x14ac:dyDescent="0.3">
      <c r="A17" s="6">
        <v>30</v>
      </c>
      <c r="B17" s="4">
        <f t="shared" si="0"/>
        <v>11.553000000000001</v>
      </c>
      <c r="C17" s="5">
        <f t="shared" si="1"/>
        <v>0.288825</v>
      </c>
      <c r="D17" s="9">
        <v>29.2</v>
      </c>
      <c r="E17" s="7">
        <f t="shared" si="2"/>
        <v>-2.6666666666666689E-2</v>
      </c>
      <c r="G17" s="3">
        <v>30</v>
      </c>
      <c r="H17" s="11">
        <f t="shared" si="3"/>
        <v>0</v>
      </c>
    </row>
    <row r="18" spans="1:8" ht="16.2" thickBot="1" x14ac:dyDescent="0.3">
      <c r="A18" s="6">
        <v>32</v>
      </c>
      <c r="B18" s="4">
        <f t="shared" si="0"/>
        <v>12.3232</v>
      </c>
      <c r="C18" s="5">
        <f t="shared" si="1"/>
        <v>0.30808000000000002</v>
      </c>
      <c r="D18" s="9">
        <v>31.2</v>
      </c>
      <c r="E18" s="7">
        <f t="shared" si="2"/>
        <v>-2.5000000000000022E-2</v>
      </c>
      <c r="G18" s="3">
        <v>32.1</v>
      </c>
      <c r="H18" s="11">
        <f t="shared" si="3"/>
        <v>3.1250000000000444E-3</v>
      </c>
    </row>
    <row r="19" spans="1:8" ht="16.2" thickBot="1" x14ac:dyDescent="0.3">
      <c r="A19" s="6">
        <v>34</v>
      </c>
      <c r="B19" s="4">
        <f t="shared" si="0"/>
        <v>13.093399999999999</v>
      </c>
      <c r="C19" s="5">
        <f t="shared" si="1"/>
        <v>0.32733499999999999</v>
      </c>
      <c r="D19" s="9">
        <v>33.200000000000003</v>
      </c>
      <c r="E19" s="7">
        <f t="shared" si="2"/>
        <v>-2.3529411764705799E-2</v>
      </c>
      <c r="G19" s="3">
        <v>34.200000000000003</v>
      </c>
      <c r="H19" s="11">
        <f t="shared" si="3"/>
        <v>5.8823529411765538E-3</v>
      </c>
    </row>
    <row r="20" spans="1:8" ht="16.2" thickBot="1" x14ac:dyDescent="0.3">
      <c r="A20" s="6">
        <v>36</v>
      </c>
      <c r="B20" s="4">
        <f t="shared" si="0"/>
        <v>13.8636</v>
      </c>
      <c r="C20" s="5">
        <f t="shared" si="1"/>
        <v>0.34659000000000001</v>
      </c>
      <c r="D20" s="9">
        <v>35.200000000000003</v>
      </c>
      <c r="E20" s="7">
        <f t="shared" si="2"/>
        <v>-2.2222222222222143E-2</v>
      </c>
      <c r="G20" s="3">
        <v>36.299999999999997</v>
      </c>
      <c r="H20" s="11">
        <f t="shared" si="3"/>
        <v>8.3333333333332552E-3</v>
      </c>
    </row>
    <row r="21" spans="1:8" ht="16.2" thickBot="1" x14ac:dyDescent="0.3">
      <c r="A21" s="6">
        <v>38</v>
      </c>
      <c r="B21" s="4">
        <f t="shared" si="0"/>
        <v>14.633800000000001</v>
      </c>
      <c r="C21" s="5">
        <f t="shared" si="1"/>
        <v>0.36584500000000003</v>
      </c>
      <c r="D21" s="9">
        <v>37.200000000000003</v>
      </c>
      <c r="E21" s="7">
        <f t="shared" si="2"/>
        <v>-2.1052631578947295E-2</v>
      </c>
      <c r="G21" s="3">
        <v>38.299999999999997</v>
      </c>
      <c r="H21" s="11">
        <f t="shared" si="3"/>
        <v>7.8947368421051888E-3</v>
      </c>
    </row>
    <row r="22" spans="1:8" ht="16.2" thickBot="1" x14ac:dyDescent="0.3">
      <c r="A22" s="6">
        <v>40</v>
      </c>
      <c r="B22" s="4">
        <f t="shared" si="0"/>
        <v>15.404</v>
      </c>
      <c r="C22" s="5">
        <f t="shared" si="1"/>
        <v>0.3851</v>
      </c>
      <c r="D22" s="9">
        <v>39.200000000000003</v>
      </c>
      <c r="E22" s="7">
        <f t="shared" si="2"/>
        <v>-1.9999999999999928E-2</v>
      </c>
      <c r="G22" s="3">
        <v>40.4</v>
      </c>
      <c r="H22" s="11">
        <f t="shared" si="3"/>
        <v>9.9999999999999638E-3</v>
      </c>
    </row>
    <row r="23" spans="1:8" ht="16.2" thickBot="1" x14ac:dyDescent="0.3">
      <c r="A23" s="6">
        <v>42</v>
      </c>
      <c r="B23" s="4">
        <f t="shared" si="0"/>
        <v>16.174199999999999</v>
      </c>
      <c r="C23" s="5">
        <f t="shared" si="1"/>
        <v>0.40435499999999996</v>
      </c>
      <c r="D23" s="9">
        <v>41.2</v>
      </c>
      <c r="E23" s="7">
        <f t="shared" si="2"/>
        <v>-1.904761904761898E-2</v>
      </c>
      <c r="G23" s="3">
        <v>41.4</v>
      </c>
      <c r="H23" s="11">
        <f t="shared" si="3"/>
        <v>-1.428571428571432E-2</v>
      </c>
    </row>
    <row r="24" spans="1:8" ht="16.2" thickBot="1" x14ac:dyDescent="0.3">
      <c r="A24" s="6">
        <v>44</v>
      </c>
      <c r="B24" s="4">
        <f t="shared" si="0"/>
        <v>16.944400000000002</v>
      </c>
      <c r="C24" s="5">
        <f t="shared" si="1"/>
        <v>0.42361000000000004</v>
      </c>
      <c r="D24" s="9">
        <v>42.3</v>
      </c>
      <c r="E24" s="7">
        <f t="shared" si="2"/>
        <v>-3.8636363636363698E-2</v>
      </c>
      <c r="G24" s="3">
        <v>43.6</v>
      </c>
      <c r="H24" s="11">
        <f t="shared" si="3"/>
        <v>-9.0909090909090592E-3</v>
      </c>
    </row>
    <row r="25" spans="1:8" ht="16.2" thickBot="1" x14ac:dyDescent="0.3">
      <c r="A25" s="6">
        <v>46</v>
      </c>
      <c r="B25" s="4">
        <f t="shared" si="0"/>
        <v>17.714600000000001</v>
      </c>
      <c r="C25" s="5">
        <f t="shared" si="1"/>
        <v>0.44286500000000001</v>
      </c>
      <c r="D25" s="9">
        <v>44.2</v>
      </c>
      <c r="E25" s="7">
        <f t="shared" si="2"/>
        <v>-3.9130434782608636E-2</v>
      </c>
      <c r="G25" s="3">
        <v>45.6</v>
      </c>
      <c r="H25" s="11">
        <f t="shared" si="3"/>
        <v>-8.6956521739130124E-3</v>
      </c>
    </row>
    <row r="26" spans="1:8" ht="16.2" thickBot="1" x14ac:dyDescent="0.3">
      <c r="A26" s="6">
        <v>48</v>
      </c>
      <c r="B26" s="4">
        <f t="shared" si="0"/>
        <v>18.4848</v>
      </c>
      <c r="C26" s="5">
        <f t="shared" si="1"/>
        <v>0.46211999999999998</v>
      </c>
      <c r="D26" s="9">
        <v>46.3</v>
      </c>
      <c r="E26" s="7">
        <f t="shared" si="2"/>
        <v>-3.5416666666666728E-2</v>
      </c>
      <c r="G26" s="3">
        <v>47.7</v>
      </c>
      <c r="H26" s="11">
        <f t="shared" si="3"/>
        <v>-6.2499999999999405E-3</v>
      </c>
    </row>
    <row r="27" spans="1:8" ht="16.2" thickBot="1" x14ac:dyDescent="0.3">
      <c r="A27" s="6">
        <v>50</v>
      </c>
      <c r="B27" s="4">
        <f t="shared" si="0"/>
        <v>19.254999999999999</v>
      </c>
      <c r="C27" s="5">
        <f t="shared" si="1"/>
        <v>0.481375</v>
      </c>
      <c r="D27" s="9">
        <v>48.2</v>
      </c>
      <c r="E27" s="7">
        <f t="shared" si="2"/>
        <v>-3.5999999999999942E-2</v>
      </c>
      <c r="G27" s="3">
        <v>49.7</v>
      </c>
      <c r="H27" s="11">
        <f t="shared" si="3"/>
        <v>-5.9999999999999429E-3</v>
      </c>
    </row>
    <row r="28" spans="1:8" ht="16.2" thickBot="1" x14ac:dyDescent="0.3">
      <c r="A28" s="6">
        <v>52</v>
      </c>
      <c r="B28" s="4">
        <f t="shared" si="0"/>
        <v>20.025199999999998</v>
      </c>
      <c r="C28" s="5">
        <f t="shared" si="1"/>
        <v>0.50062999999999991</v>
      </c>
      <c r="D28" s="9">
        <v>50.3</v>
      </c>
      <c r="E28" s="7">
        <f t="shared" si="2"/>
        <v>-3.269230769230775E-2</v>
      </c>
      <c r="G28" s="3">
        <v>51.9</v>
      </c>
      <c r="H28" s="11">
        <f t="shared" si="3"/>
        <v>-1.9230769230769505E-3</v>
      </c>
    </row>
    <row r="29" spans="1:8" ht="16.2" thickBot="1" x14ac:dyDescent="0.3">
      <c r="A29" s="6">
        <v>54</v>
      </c>
      <c r="B29" s="4">
        <f t="shared" si="0"/>
        <v>20.795400000000001</v>
      </c>
      <c r="C29" s="5">
        <f t="shared" si="1"/>
        <v>0.51988500000000004</v>
      </c>
      <c r="D29" s="9">
        <v>52.2</v>
      </c>
      <c r="E29" s="7">
        <f t="shared" si="2"/>
        <v>-3.3333333333333277E-2</v>
      </c>
      <c r="G29" s="3">
        <v>53.9</v>
      </c>
      <c r="H29" s="11">
        <f t="shared" si="3"/>
        <v>-1.8518518518518782E-3</v>
      </c>
    </row>
    <row r="30" spans="1:8" ht="16.2" thickBot="1" x14ac:dyDescent="0.3">
      <c r="A30" s="6">
        <v>56</v>
      </c>
      <c r="B30" s="4">
        <f t="shared" si="0"/>
        <v>21.5656</v>
      </c>
      <c r="C30" s="5">
        <f t="shared" si="1"/>
        <v>0.53913999999999995</v>
      </c>
      <c r="D30" s="9">
        <v>54.3</v>
      </c>
      <c r="E30" s="7">
        <f t="shared" si="2"/>
        <v>-3.0357142857142909E-2</v>
      </c>
      <c r="G30" s="3">
        <v>56</v>
      </c>
      <c r="H30" s="11">
        <f t="shared" si="3"/>
        <v>0</v>
      </c>
    </row>
    <row r="31" spans="1:8" ht="16.2" thickBot="1" x14ac:dyDescent="0.3">
      <c r="A31" s="6">
        <v>58</v>
      </c>
      <c r="B31" s="4">
        <f t="shared" si="0"/>
        <v>22.335799999999999</v>
      </c>
      <c r="C31" s="5">
        <f t="shared" si="1"/>
        <v>0.55839499999999997</v>
      </c>
      <c r="D31" s="9">
        <v>56.3</v>
      </c>
      <c r="E31" s="7">
        <f t="shared" si="2"/>
        <v>-2.9310344827586255E-2</v>
      </c>
      <c r="G31" s="3">
        <v>58</v>
      </c>
      <c r="H31" s="11">
        <f t="shared" si="3"/>
        <v>0</v>
      </c>
    </row>
    <row r="32" spans="1:8" ht="16.2" thickBot="1" x14ac:dyDescent="0.3">
      <c r="A32" s="6">
        <v>60</v>
      </c>
      <c r="B32" s="4">
        <f t="shared" si="0"/>
        <v>23.106000000000002</v>
      </c>
      <c r="C32" s="5">
        <f t="shared" si="1"/>
        <v>0.57765</v>
      </c>
      <c r="D32" s="9">
        <v>58.3</v>
      </c>
      <c r="E32" s="7">
        <f t="shared" si="2"/>
        <v>-2.833333333333338E-2</v>
      </c>
      <c r="G32" s="3">
        <v>60.1</v>
      </c>
      <c r="H32" s="11">
        <f t="shared" si="3"/>
        <v>1.6666666666666904E-3</v>
      </c>
    </row>
    <row r="33" spans="1:8" ht="16.2" thickBot="1" x14ac:dyDescent="0.3">
      <c r="A33" s="6">
        <v>62</v>
      </c>
      <c r="B33" s="4">
        <f t="shared" si="0"/>
        <v>23.876200000000001</v>
      </c>
      <c r="C33" s="5">
        <f t="shared" si="1"/>
        <v>0.59690500000000002</v>
      </c>
      <c r="D33" s="9">
        <v>60.3</v>
      </c>
      <c r="E33" s="7">
        <f t="shared" si="2"/>
        <v>-2.7419354838709723E-2</v>
      </c>
      <c r="G33" s="3">
        <v>62.2</v>
      </c>
      <c r="H33" s="11">
        <f t="shared" si="3"/>
        <v>3.2258064516129492E-3</v>
      </c>
    </row>
    <row r="34" spans="1:8" ht="16.2" thickBot="1" x14ac:dyDescent="0.3">
      <c r="A34" s="6">
        <v>64</v>
      </c>
      <c r="B34" s="4">
        <f t="shared" si="0"/>
        <v>24.6464</v>
      </c>
      <c r="C34" s="5">
        <f t="shared" si="1"/>
        <v>0.61616000000000004</v>
      </c>
      <c r="D34" s="9">
        <v>62.3</v>
      </c>
      <c r="E34" s="7">
        <f t="shared" si="2"/>
        <v>-2.6562500000000044E-2</v>
      </c>
      <c r="G34" s="3">
        <v>64.3</v>
      </c>
      <c r="H34" s="11">
        <f t="shared" si="3"/>
        <v>4.6874999999999556E-3</v>
      </c>
    </row>
    <row r="35" spans="1:8" ht="16.2" thickBot="1" x14ac:dyDescent="0.3">
      <c r="A35" s="6">
        <v>66</v>
      </c>
      <c r="B35" s="4">
        <f t="shared" si="0"/>
        <v>25.416599999999999</v>
      </c>
      <c r="C35" s="5">
        <f t="shared" si="1"/>
        <v>0.63541499999999995</v>
      </c>
      <c r="D35" s="9">
        <v>64.3</v>
      </c>
      <c r="E35" s="7">
        <f t="shared" si="2"/>
        <v>-2.5757575757575802E-2</v>
      </c>
      <c r="G35" s="3">
        <v>66.3</v>
      </c>
      <c r="H35" s="11">
        <f t="shared" si="3"/>
        <v>4.5454545454545027E-3</v>
      </c>
    </row>
    <row r="36" spans="1:8" ht="16.2" thickBot="1" x14ac:dyDescent="0.3">
      <c r="A36" s="6">
        <v>68</v>
      </c>
      <c r="B36" s="4">
        <f t="shared" si="0"/>
        <v>26.186799999999998</v>
      </c>
      <c r="C36" s="5">
        <f t="shared" si="1"/>
        <v>0.65466999999999997</v>
      </c>
      <c r="D36" s="9">
        <v>66.3</v>
      </c>
      <c r="E36" s="7">
        <f t="shared" si="2"/>
        <v>-2.5000000000000043E-2</v>
      </c>
      <c r="G36" s="3">
        <v>67.400000000000006</v>
      </c>
      <c r="H36" s="11">
        <f t="shared" si="3"/>
        <v>-8.8235294117646225E-3</v>
      </c>
    </row>
    <row r="37" spans="1:8" ht="16.2" thickBot="1" x14ac:dyDescent="0.3">
      <c r="A37" s="6">
        <v>70</v>
      </c>
      <c r="B37" s="4">
        <f t="shared" si="0"/>
        <v>26.957000000000001</v>
      </c>
      <c r="C37" s="5">
        <f t="shared" si="1"/>
        <v>0.673925</v>
      </c>
      <c r="D37" s="9">
        <v>68.3</v>
      </c>
      <c r="E37" s="7">
        <f t="shared" si="2"/>
        <v>-2.4285714285714327E-2</v>
      </c>
      <c r="G37" s="3">
        <v>69.400000000000006</v>
      </c>
      <c r="H37" s="11">
        <f t="shared" si="3"/>
        <v>-8.5714285714284903E-3</v>
      </c>
    </row>
    <row r="38" spans="1:8" ht="16.2" thickBot="1" x14ac:dyDescent="0.3">
      <c r="A38" s="6">
        <v>72</v>
      </c>
      <c r="B38" s="4">
        <f t="shared" si="0"/>
        <v>27.7272</v>
      </c>
      <c r="C38" s="5">
        <f t="shared" si="1"/>
        <v>0.69318000000000002</v>
      </c>
      <c r="D38" s="9">
        <v>69.400000000000006</v>
      </c>
      <c r="E38" s="7">
        <f t="shared" si="2"/>
        <v>-3.6111111111111031E-2</v>
      </c>
      <c r="G38" s="3">
        <v>71.599999999999994</v>
      </c>
      <c r="H38" s="11">
        <f t="shared" si="3"/>
        <v>-5.5555555555556347E-3</v>
      </c>
    </row>
    <row r="39" spans="1:8" ht="16.2" thickBot="1" x14ac:dyDescent="0.3">
      <c r="A39" s="6">
        <v>74</v>
      </c>
      <c r="B39" s="4">
        <f t="shared" si="0"/>
        <v>28.497399999999999</v>
      </c>
      <c r="C39" s="5">
        <f t="shared" si="1"/>
        <v>0.71243499999999993</v>
      </c>
      <c r="D39" s="9">
        <v>71.3</v>
      </c>
      <c r="E39" s="7">
        <f t="shared" si="2"/>
        <v>-3.6486486486486523E-2</v>
      </c>
      <c r="G39" s="3">
        <v>73.599999999999994</v>
      </c>
      <c r="H39" s="11">
        <f t="shared" si="3"/>
        <v>-5.405405405405482E-3</v>
      </c>
    </row>
    <row r="40" spans="1:8" ht="16.2" thickBot="1" x14ac:dyDescent="0.3">
      <c r="A40" s="6">
        <v>76</v>
      </c>
      <c r="B40" s="4">
        <f t="shared" si="0"/>
        <v>29.267600000000002</v>
      </c>
      <c r="C40" s="5">
        <f t="shared" si="1"/>
        <v>0.73169000000000006</v>
      </c>
      <c r="D40" s="9">
        <v>73.400000000000006</v>
      </c>
      <c r="E40" s="7">
        <f t="shared" si="2"/>
        <v>-3.42105263157894E-2</v>
      </c>
      <c r="G40" s="3">
        <v>75.7</v>
      </c>
      <c r="H40" s="11">
        <f t="shared" si="3"/>
        <v>-3.9473684210525944E-3</v>
      </c>
    </row>
    <row r="41" spans="1:8" ht="16.2" thickBot="1" x14ac:dyDescent="0.3">
      <c r="A41" s="6">
        <v>78</v>
      </c>
      <c r="B41" s="4">
        <f t="shared" si="0"/>
        <v>30.037800000000001</v>
      </c>
      <c r="C41" s="5">
        <f t="shared" si="1"/>
        <v>0.75094499999999997</v>
      </c>
      <c r="D41" s="9">
        <v>75.3</v>
      </c>
      <c r="E41" s="7">
        <f t="shared" si="2"/>
        <v>-3.4615384615384652E-2</v>
      </c>
      <c r="G41" s="3">
        <v>77.7</v>
      </c>
      <c r="H41" s="11">
        <f t="shared" si="3"/>
        <v>-3.8461538461538095E-3</v>
      </c>
    </row>
    <row r="42" spans="1:8" ht="16.2" thickBot="1" x14ac:dyDescent="0.3">
      <c r="A42" s="6">
        <v>80</v>
      </c>
      <c r="B42" s="4">
        <f t="shared" si="0"/>
        <v>30.808</v>
      </c>
      <c r="C42" s="5">
        <f t="shared" si="1"/>
        <v>0.7702</v>
      </c>
      <c r="D42" s="9">
        <v>77.400000000000006</v>
      </c>
      <c r="E42" s="7">
        <f t="shared" si="2"/>
        <v>-3.2499999999999932E-2</v>
      </c>
      <c r="G42" s="3">
        <v>79.8</v>
      </c>
      <c r="H42" s="11">
        <f t="shared" si="3"/>
        <v>-2.5000000000000356E-3</v>
      </c>
    </row>
    <row r="43" spans="1:8" ht="16.2" thickBot="1" x14ac:dyDescent="0.3">
      <c r="A43" s="6">
        <v>82</v>
      </c>
      <c r="B43" s="4">
        <f t="shared" si="0"/>
        <v>31.578199999999999</v>
      </c>
      <c r="C43" s="5">
        <f t="shared" si="1"/>
        <v>0.78945500000000002</v>
      </c>
      <c r="D43" s="9">
        <v>79.3</v>
      </c>
      <c r="E43" s="7">
        <f t="shared" si="2"/>
        <v>-3.2926829268292719E-2</v>
      </c>
      <c r="G43" s="3">
        <v>81.900000000000006</v>
      </c>
      <c r="H43" s="11">
        <f t="shared" si="3"/>
        <v>-1.2195121951218818E-3</v>
      </c>
    </row>
    <row r="44" spans="1:8" ht="16.2" thickBot="1" x14ac:dyDescent="0.3">
      <c r="A44" s="6">
        <v>84</v>
      </c>
      <c r="B44" s="4">
        <f t="shared" si="0"/>
        <v>32.348399999999998</v>
      </c>
      <c r="C44" s="5">
        <f t="shared" si="1"/>
        <v>0.80870999999999993</v>
      </c>
      <c r="D44" s="9">
        <v>81.400000000000006</v>
      </c>
      <c r="E44" s="7">
        <f t="shared" si="2"/>
        <v>-3.0952380952380884E-2</v>
      </c>
      <c r="G44" s="3">
        <v>84</v>
      </c>
      <c r="H44" s="11">
        <f t="shared" si="3"/>
        <v>0</v>
      </c>
    </row>
    <row r="45" spans="1:8" ht="16.2" thickBot="1" x14ac:dyDescent="0.3">
      <c r="A45" s="6">
        <v>86</v>
      </c>
      <c r="B45" s="4">
        <f t="shared" si="0"/>
        <v>33.118600000000001</v>
      </c>
      <c r="C45" s="5">
        <f t="shared" si="1"/>
        <v>0.82796500000000006</v>
      </c>
      <c r="D45" s="10">
        <v>83.3</v>
      </c>
      <c r="E45" s="7">
        <f t="shared" si="2"/>
        <v>-3.1395348837209333E-2</v>
      </c>
      <c r="G45" s="3">
        <v>86</v>
      </c>
      <c r="H45" s="11">
        <f t="shared" si="3"/>
        <v>0</v>
      </c>
    </row>
    <row r="46" spans="1:8" ht="16.2" thickBot="1" x14ac:dyDescent="0.3">
      <c r="A46" s="6">
        <v>88</v>
      </c>
      <c r="B46" s="4">
        <f t="shared" si="0"/>
        <v>33.888800000000003</v>
      </c>
      <c r="C46" s="5">
        <f t="shared" si="1"/>
        <v>0.84722000000000008</v>
      </c>
      <c r="D46" s="10">
        <v>85.4</v>
      </c>
      <c r="E46" s="7">
        <f t="shared" si="2"/>
        <v>-2.9545454545454482E-2</v>
      </c>
      <c r="G46" s="3">
        <v>88.1</v>
      </c>
      <c r="H46" s="11">
        <f t="shared" si="3"/>
        <v>1.1363636363635717E-3</v>
      </c>
    </row>
    <row r="47" spans="1:8" ht="16.2" thickBot="1" x14ac:dyDescent="0.3">
      <c r="A47" s="6">
        <v>90</v>
      </c>
      <c r="B47" s="4">
        <f t="shared" si="0"/>
        <v>34.658999999999999</v>
      </c>
      <c r="C47" s="5">
        <f t="shared" si="1"/>
        <v>0.866475</v>
      </c>
      <c r="D47" s="10">
        <v>87.3</v>
      </c>
      <c r="E47" s="7">
        <f t="shared" si="2"/>
        <v>-3.000000000000003E-2</v>
      </c>
      <c r="G47" s="3">
        <v>90.2</v>
      </c>
      <c r="H47" s="11">
        <f t="shared" si="3"/>
        <v>2.2222222222222539E-3</v>
      </c>
    </row>
    <row r="48" spans="1:8" ht="16.2" thickBot="1" x14ac:dyDescent="0.3">
      <c r="A48" s="6">
        <v>92</v>
      </c>
      <c r="B48" s="4">
        <f t="shared" si="0"/>
        <v>35.429200000000002</v>
      </c>
      <c r="C48" s="5">
        <f t="shared" si="1"/>
        <v>0.88573000000000002</v>
      </c>
      <c r="D48" s="10">
        <v>89.4</v>
      </c>
      <c r="E48" s="7">
        <f t="shared" si="2"/>
        <v>-2.8260869565217329E-2</v>
      </c>
      <c r="G48" s="3">
        <v>92.3</v>
      </c>
      <c r="H48" s="11">
        <f t="shared" si="3"/>
        <v>3.2608695652173603E-3</v>
      </c>
    </row>
    <row r="49" spans="1:8" ht="16.2" thickBot="1" x14ac:dyDescent="0.3">
      <c r="A49" s="6">
        <v>94</v>
      </c>
      <c r="B49" s="4">
        <f t="shared" si="0"/>
        <v>36.199399999999997</v>
      </c>
      <c r="C49" s="5">
        <f t="shared" si="1"/>
        <v>0.90498499999999993</v>
      </c>
      <c r="D49" s="10">
        <v>91.3</v>
      </c>
      <c r="E49" s="7">
        <f t="shared" si="2"/>
        <v>-2.872340425531918E-2</v>
      </c>
      <c r="G49" s="3">
        <v>93.3</v>
      </c>
      <c r="H49" s="11">
        <f t="shared" si="3"/>
        <v>-7.4468085106383277E-3</v>
      </c>
    </row>
    <row r="50" spans="1:8" ht="16.2" thickBot="1" x14ac:dyDescent="0.3">
      <c r="A50" s="6">
        <v>96</v>
      </c>
      <c r="B50" s="4">
        <f t="shared" si="0"/>
        <v>36.9696</v>
      </c>
      <c r="C50" s="5">
        <f t="shared" si="1"/>
        <v>0.92423999999999995</v>
      </c>
      <c r="D50" s="10">
        <v>93.4</v>
      </c>
      <c r="E50" s="7">
        <f t="shared" si="2"/>
        <v>-2.7083333333333275E-2</v>
      </c>
      <c r="G50" s="3">
        <v>95.3</v>
      </c>
      <c r="H50" s="11">
        <f t="shared" si="3"/>
        <v>-7.2916666666666963E-3</v>
      </c>
    </row>
    <row r="51" spans="1:8" ht="16.2" thickBot="1" x14ac:dyDescent="0.3">
      <c r="A51" s="6">
        <v>98</v>
      </c>
      <c r="B51" s="4">
        <f t="shared" si="0"/>
        <v>37.739800000000002</v>
      </c>
      <c r="C51" s="5">
        <f t="shared" si="1"/>
        <v>0.94349500000000008</v>
      </c>
      <c r="D51" s="10">
        <v>94.4</v>
      </c>
      <c r="E51" s="7">
        <f t="shared" si="2"/>
        <v>-3.6734693877550961E-2</v>
      </c>
      <c r="G51" s="3">
        <v>97.4</v>
      </c>
      <c r="H51" s="11">
        <f t="shared" si="3"/>
        <v>-6.1224489795917783E-3</v>
      </c>
    </row>
    <row r="52" spans="1:8" ht="16.2" thickBot="1" x14ac:dyDescent="0.3">
      <c r="A52" s="6">
        <v>100</v>
      </c>
      <c r="B52" s="4">
        <f t="shared" si="0"/>
        <v>38.51</v>
      </c>
      <c r="C52" s="5">
        <f t="shared" si="1"/>
        <v>0.96274999999999999</v>
      </c>
      <c r="D52" s="10">
        <v>96.3</v>
      </c>
      <c r="E52" s="7">
        <f t="shared" si="2"/>
        <v>-3.7000000000000026E-2</v>
      </c>
      <c r="G52" s="3">
        <v>99.4</v>
      </c>
      <c r="H52" s="11">
        <f t="shared" si="3"/>
        <v>-5.9999999999999429E-3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9FD0-F86B-4865-835E-13AE8FAEE172}">
  <dimension ref="A1"/>
  <sheetViews>
    <sheetView topLeftCell="A22" workbookViewId="0">
      <selection activeCell="W11" sqref="W11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D8C6-BB8D-4996-B3A9-5FE297BA57D2}">
  <dimension ref="A1"/>
  <sheetViews>
    <sheetView tabSelected="1" topLeftCell="D1" workbookViewId="0">
      <selection activeCell="S6" sqref="S6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数据记录</vt:lpstr>
      <vt:lpstr>第一次初步拟合</vt:lpstr>
      <vt:lpstr>第二次分段拟合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Hanlin</dc:creator>
  <cp:lastModifiedBy>Jiang Hanlin</cp:lastModifiedBy>
  <dcterms:created xsi:type="dcterms:W3CDTF">2020-06-02T07:46:31Z</dcterms:created>
  <dcterms:modified xsi:type="dcterms:W3CDTF">2020-06-13T07:22:49Z</dcterms:modified>
</cp:coreProperties>
</file>