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Phosphate\"/>
    </mc:Choice>
  </mc:AlternateContent>
  <bookViews>
    <workbookView xWindow="0" yWindow="0" windowWidth="23040" windowHeight="9300" activeTab="5"/>
  </bookViews>
  <sheets>
    <sheet name="substances" sheetId="1" r:id="rId1"/>
    <sheet name="reactions" sheetId="2" r:id="rId2"/>
    <sheet name="adsorption" sheetId="20" r:id="rId3"/>
    <sheet name="speciation" sheetId="3" r:id="rId4"/>
    <sheet name="parameters" sheetId="17" r:id="rId5"/>
    <sheet name="options" sheetId="14" r:id="rId6"/>
    <sheet name="data" sheetId="19" r:id="rId7"/>
    <sheet name="output" sheetId="18" r:id="rId8"/>
  </sheets>
  <definedNames>
    <definedName name="_xlnm._FilterDatabase" localSheetId="6" hidden="1">data!$B$1:$B$3241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7" l="1"/>
  <c r="E61" i="19" l="1"/>
  <c r="E77" i="19"/>
  <c r="E93" i="19"/>
  <c r="E109" i="19"/>
  <c r="E125" i="19"/>
  <c r="E141" i="19"/>
  <c r="E157" i="19"/>
  <c r="E173" i="19"/>
  <c r="E189" i="19"/>
  <c r="E5" i="19"/>
  <c r="E21" i="19"/>
  <c r="E37" i="19"/>
  <c r="E204" i="19"/>
  <c r="E220" i="19"/>
  <c r="E236" i="19"/>
  <c r="E252" i="19"/>
  <c r="E268" i="19"/>
  <c r="E284" i="19"/>
  <c r="E300" i="19"/>
  <c r="E316" i="19"/>
  <c r="E332" i="19"/>
  <c r="E348" i="19"/>
  <c r="E364" i="19"/>
  <c r="E380" i="19"/>
  <c r="E396" i="19"/>
  <c r="E377" i="19"/>
  <c r="E107" i="19"/>
  <c r="E187" i="19"/>
  <c r="E266" i="19"/>
  <c r="E378" i="19"/>
  <c r="E124" i="19"/>
  <c r="E188" i="19"/>
  <c r="E235" i="19"/>
  <c r="E347" i="19"/>
  <c r="E62" i="19"/>
  <c r="E78" i="19"/>
  <c r="E94" i="19"/>
  <c r="E110" i="19"/>
  <c r="E126" i="19"/>
  <c r="E142" i="19"/>
  <c r="E158" i="19"/>
  <c r="E174" i="19"/>
  <c r="E190" i="19"/>
  <c r="E6" i="19"/>
  <c r="E22" i="19"/>
  <c r="E38" i="19"/>
  <c r="E205" i="19"/>
  <c r="E221" i="19"/>
  <c r="E237" i="19"/>
  <c r="E253" i="19"/>
  <c r="E269" i="19"/>
  <c r="E285" i="19"/>
  <c r="E301" i="19"/>
  <c r="E317" i="19"/>
  <c r="E333" i="19"/>
  <c r="E349" i="19"/>
  <c r="E365" i="19"/>
  <c r="E381" i="19"/>
  <c r="E397" i="19"/>
  <c r="E254" i="19"/>
  <c r="E302" i="19"/>
  <c r="E334" i="19"/>
  <c r="E366" i="19"/>
  <c r="E398" i="19"/>
  <c r="E403" i="19"/>
  <c r="E101" i="19"/>
  <c r="E212" i="19"/>
  <c r="E308" i="19"/>
  <c r="E388" i="19"/>
  <c r="E86" i="19"/>
  <c r="E182" i="19"/>
  <c r="E213" i="19"/>
  <c r="E293" i="19"/>
  <c r="E373" i="19"/>
  <c r="E119" i="19"/>
  <c r="E199" i="19"/>
  <c r="E230" i="19"/>
  <c r="E326" i="19"/>
  <c r="E88" i="19"/>
  <c r="E168" i="19"/>
  <c r="E48" i="19"/>
  <c r="E343" i="19"/>
  <c r="E121" i="19"/>
  <c r="E49" i="19"/>
  <c r="E312" i="19"/>
  <c r="E122" i="19"/>
  <c r="E34" i="19"/>
  <c r="E297" i="19"/>
  <c r="E393" i="19"/>
  <c r="E139" i="19"/>
  <c r="E250" i="19"/>
  <c r="E362" i="19"/>
  <c r="E108" i="19"/>
  <c r="E20" i="19"/>
  <c r="E299" i="19"/>
  <c r="E63" i="19"/>
  <c r="E79" i="19"/>
  <c r="E95" i="19"/>
  <c r="E111" i="19"/>
  <c r="E127" i="19"/>
  <c r="E143" i="19"/>
  <c r="E159" i="19"/>
  <c r="E175" i="19"/>
  <c r="E191" i="19"/>
  <c r="E7" i="19"/>
  <c r="E23" i="19"/>
  <c r="E39" i="19"/>
  <c r="E206" i="19"/>
  <c r="E222" i="19"/>
  <c r="E238" i="19"/>
  <c r="E270" i="19"/>
  <c r="E286" i="19"/>
  <c r="E318" i="19"/>
  <c r="E350" i="19"/>
  <c r="E382" i="19"/>
  <c r="E53" i="19"/>
  <c r="E133" i="19"/>
  <c r="E181" i="19"/>
  <c r="E13" i="19"/>
  <c r="E228" i="19"/>
  <c r="E276" i="19"/>
  <c r="E324" i="19"/>
  <c r="E372" i="19"/>
  <c r="E102" i="19"/>
  <c r="E166" i="19"/>
  <c r="E30" i="19"/>
  <c r="E229" i="19"/>
  <c r="E277" i="19"/>
  <c r="E325" i="19"/>
  <c r="E389" i="19"/>
  <c r="E87" i="19"/>
  <c r="E151" i="19"/>
  <c r="E183" i="19"/>
  <c r="E47" i="19"/>
  <c r="E246" i="19"/>
  <c r="E294" i="19"/>
  <c r="E342" i="19"/>
  <c r="E104" i="19"/>
  <c r="E152" i="19"/>
  <c r="E32" i="19"/>
  <c r="E247" i="19"/>
  <c r="E295" i="19"/>
  <c r="E375" i="19"/>
  <c r="E73" i="19"/>
  <c r="E153" i="19"/>
  <c r="E17" i="19"/>
  <c r="E264" i="19"/>
  <c r="E360" i="19"/>
  <c r="E74" i="19"/>
  <c r="E170" i="19"/>
  <c r="E217" i="19"/>
  <c r="E313" i="19"/>
  <c r="E123" i="19"/>
  <c r="E2" i="19"/>
  <c r="E140" i="19"/>
  <c r="E219" i="19"/>
  <c r="E363" i="19"/>
  <c r="E64" i="19"/>
  <c r="E80" i="19"/>
  <c r="E96" i="19"/>
  <c r="E112" i="19"/>
  <c r="E128" i="19"/>
  <c r="E144" i="19"/>
  <c r="E160" i="19"/>
  <c r="E176" i="19"/>
  <c r="E192" i="19"/>
  <c r="E8" i="19"/>
  <c r="E24" i="19"/>
  <c r="E40" i="19"/>
  <c r="E207" i="19"/>
  <c r="E223" i="19"/>
  <c r="E239" i="19"/>
  <c r="E255" i="19"/>
  <c r="E271" i="19"/>
  <c r="E287" i="19"/>
  <c r="E303" i="19"/>
  <c r="E319" i="19"/>
  <c r="E335" i="19"/>
  <c r="E351" i="19"/>
  <c r="E367" i="19"/>
  <c r="E383" i="19"/>
  <c r="E399" i="19"/>
  <c r="E145" i="19"/>
  <c r="E193" i="19"/>
  <c r="E9" i="19"/>
  <c r="E41" i="19"/>
  <c r="E224" i="19"/>
  <c r="E240" i="19"/>
  <c r="E256" i="19"/>
  <c r="E288" i="19"/>
  <c r="E304" i="19"/>
  <c r="E320" i="19"/>
  <c r="E352" i="19"/>
  <c r="E368" i="19"/>
  <c r="E384" i="19"/>
  <c r="E386" i="19"/>
  <c r="E402" i="19"/>
  <c r="E52" i="19"/>
  <c r="E84" i="19"/>
  <c r="E100" i="19"/>
  <c r="E148" i="19"/>
  <c r="E180" i="19"/>
  <c r="E12" i="19"/>
  <c r="E211" i="19"/>
  <c r="E243" i="19"/>
  <c r="E291" i="19"/>
  <c r="E339" i="19"/>
  <c r="E387" i="19"/>
  <c r="E85" i="19"/>
  <c r="E165" i="19"/>
  <c r="E45" i="19"/>
  <c r="E260" i="19"/>
  <c r="E340" i="19"/>
  <c r="E70" i="19"/>
  <c r="E14" i="19"/>
  <c r="E245" i="19"/>
  <c r="E341" i="19"/>
  <c r="E103" i="19"/>
  <c r="E15" i="19"/>
  <c r="E262" i="19"/>
  <c r="E358" i="19"/>
  <c r="E72" i="19"/>
  <c r="E184" i="19"/>
  <c r="E231" i="19"/>
  <c r="E327" i="19"/>
  <c r="E105" i="19"/>
  <c r="E185" i="19"/>
  <c r="E232" i="19"/>
  <c r="E344" i="19"/>
  <c r="E106" i="19"/>
  <c r="E186" i="19"/>
  <c r="E249" i="19"/>
  <c r="E329" i="19"/>
  <c r="E91" i="19"/>
  <c r="E3" i="19"/>
  <c r="E282" i="19"/>
  <c r="E346" i="19"/>
  <c r="E92" i="19"/>
  <c r="E4" i="19"/>
  <c r="E267" i="19"/>
  <c r="E379" i="19"/>
  <c r="E65" i="19"/>
  <c r="E81" i="19"/>
  <c r="E97" i="19"/>
  <c r="E113" i="19"/>
  <c r="E129" i="19"/>
  <c r="E161" i="19"/>
  <c r="E177" i="19"/>
  <c r="E25" i="19"/>
  <c r="E208" i="19"/>
  <c r="E272" i="19"/>
  <c r="E336" i="19"/>
  <c r="E400" i="19"/>
  <c r="E68" i="19"/>
  <c r="E116" i="19"/>
  <c r="E132" i="19"/>
  <c r="E164" i="19"/>
  <c r="E196" i="19"/>
  <c r="E28" i="19"/>
  <c r="E44" i="19"/>
  <c r="E227" i="19"/>
  <c r="E259" i="19"/>
  <c r="E275" i="19"/>
  <c r="E307" i="19"/>
  <c r="E323" i="19"/>
  <c r="E355" i="19"/>
  <c r="E371" i="19"/>
  <c r="E69" i="19"/>
  <c r="E117" i="19"/>
  <c r="E149" i="19"/>
  <c r="E197" i="19"/>
  <c r="E29" i="19"/>
  <c r="E244" i="19"/>
  <c r="E292" i="19"/>
  <c r="E356" i="19"/>
  <c r="E54" i="19"/>
  <c r="E118" i="19"/>
  <c r="E134" i="19"/>
  <c r="E150" i="19"/>
  <c r="E198" i="19"/>
  <c r="E46" i="19"/>
  <c r="E261" i="19"/>
  <c r="E309" i="19"/>
  <c r="E357" i="19"/>
  <c r="E55" i="19"/>
  <c r="E135" i="19"/>
  <c r="E167" i="19"/>
  <c r="E31" i="19"/>
  <c r="E214" i="19"/>
  <c r="E278" i="19"/>
  <c r="E310" i="19"/>
  <c r="E390" i="19"/>
  <c r="E56" i="19"/>
  <c r="E136" i="19"/>
  <c r="E200" i="19"/>
  <c r="E215" i="19"/>
  <c r="E279" i="19"/>
  <c r="E359" i="19"/>
  <c r="E57" i="19"/>
  <c r="E137" i="19"/>
  <c r="E201" i="19"/>
  <c r="E216" i="19"/>
  <c r="E280" i="19"/>
  <c r="E328" i="19"/>
  <c r="E392" i="19"/>
  <c r="E90" i="19"/>
  <c r="E138" i="19"/>
  <c r="E202" i="19"/>
  <c r="E50" i="19"/>
  <c r="E265" i="19"/>
  <c r="E361" i="19"/>
  <c r="E59" i="19"/>
  <c r="E171" i="19"/>
  <c r="E35" i="19"/>
  <c r="E234" i="19"/>
  <c r="E314" i="19"/>
  <c r="E330" i="19"/>
  <c r="E394" i="19"/>
  <c r="E76" i="19"/>
  <c r="E156" i="19"/>
  <c r="E36" i="19"/>
  <c r="E251" i="19"/>
  <c r="E315" i="19"/>
  <c r="E395" i="19"/>
  <c r="E66" i="19"/>
  <c r="E82" i="19"/>
  <c r="E98" i="19"/>
  <c r="E114" i="19"/>
  <c r="E130" i="19"/>
  <c r="E146" i="19"/>
  <c r="E162" i="19"/>
  <c r="E178" i="19"/>
  <c r="E194" i="19"/>
  <c r="E10" i="19"/>
  <c r="E26" i="19"/>
  <c r="E42" i="19"/>
  <c r="E209" i="19"/>
  <c r="E225" i="19"/>
  <c r="E241" i="19"/>
  <c r="E257" i="19"/>
  <c r="E273" i="19"/>
  <c r="E289" i="19"/>
  <c r="E305" i="19"/>
  <c r="E321" i="19"/>
  <c r="E337" i="19"/>
  <c r="E353" i="19"/>
  <c r="E369" i="19"/>
  <c r="E385" i="19"/>
  <c r="E401" i="19"/>
  <c r="E51" i="19"/>
  <c r="E67" i="19"/>
  <c r="E83" i="19"/>
  <c r="E99" i="19"/>
  <c r="E115" i="19"/>
  <c r="E131" i="19"/>
  <c r="E147" i="19"/>
  <c r="E163" i="19"/>
  <c r="E179" i="19"/>
  <c r="E195" i="19"/>
  <c r="E11" i="19"/>
  <c r="E27" i="19"/>
  <c r="E43" i="19"/>
  <c r="E210" i="19"/>
  <c r="E226" i="19"/>
  <c r="E242" i="19"/>
  <c r="E258" i="19"/>
  <c r="E274" i="19"/>
  <c r="E290" i="19"/>
  <c r="E306" i="19"/>
  <c r="E322" i="19"/>
  <c r="E338" i="19"/>
  <c r="E354" i="19"/>
  <c r="E370" i="19"/>
  <c r="E71" i="19"/>
  <c r="E374" i="19"/>
  <c r="E120" i="19"/>
  <c r="E16" i="19"/>
  <c r="E263" i="19"/>
  <c r="E311" i="19"/>
  <c r="E391" i="19"/>
  <c r="E89" i="19"/>
  <c r="E169" i="19"/>
  <c r="E33" i="19"/>
  <c r="E248" i="19"/>
  <c r="E296" i="19"/>
  <c r="E376" i="19"/>
  <c r="E58" i="19"/>
  <c r="E154" i="19"/>
  <c r="E18" i="19"/>
  <c r="E233" i="19"/>
  <c r="E281" i="19"/>
  <c r="E345" i="19"/>
  <c r="E75" i="19"/>
  <c r="E155" i="19"/>
  <c r="E19" i="19"/>
  <c r="E218" i="19"/>
  <c r="E298" i="19"/>
  <c r="E60" i="19"/>
  <c r="E172" i="19"/>
  <c r="E203" i="19"/>
  <c r="E283" i="19"/>
  <c r="E331" i="19"/>
</calcChain>
</file>

<file path=xl/sharedStrings.xml><?xml version="1.0" encoding="utf-8"?>
<sst xmlns="http://schemas.openxmlformats.org/spreadsheetml/2006/main" count="1404" uniqueCount="134">
  <si>
    <t>type</t>
  </si>
  <si>
    <t>solid</t>
  </si>
  <si>
    <t>rate</t>
  </si>
  <si>
    <t>equation</t>
  </si>
  <si>
    <t>label</t>
  </si>
  <si>
    <t>substance</t>
  </si>
  <si>
    <t>species_modelled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</si>
  <si>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</si>
  <si>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</si>
  <si>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</si>
  <si>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</si>
  <si>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</si>
  <si>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</si>
  <si>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</si>
  <si>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</si>
  <si>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</si>
  <si>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</si>
  <si>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</si>
  <si>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</si>
  <si>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</si>
  <si>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</si>
  <si>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</si>
  <si>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</si>
  <si>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</si>
  <si>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</si>
  <si>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</si>
  <si>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</si>
  <si>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</si>
  <si>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</si>
  <si>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</si>
  <si>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</si>
  <si>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</si>
  <si>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</si>
  <si>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</si>
  <si>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yes</t>
  </si>
  <si>
    <t>bioturbation</t>
  </si>
  <si>
    <t>bioirrigation</t>
  </si>
  <si>
    <t>Dbt</t>
  </si>
  <si>
    <t>Dbir</t>
  </si>
  <si>
    <t>ds_rho</t>
  </si>
  <si>
    <t>top_bc_type</t>
  </si>
  <si>
    <t>bot_bc_type</t>
  </si>
  <si>
    <t>Dirichlet</t>
  </si>
  <si>
    <t>options</t>
  </si>
  <si>
    <t>description</t>
  </si>
  <si>
    <t>If No, user must supply a non-uniform grid transformation function</t>
  </si>
  <si>
    <t>If No, user must supply a sediment-depth dependent function for porosity</t>
  </si>
  <si>
    <t>If No, user must supply a sediment-depth dependent function for bioturbation coefficient</t>
  </si>
  <si>
    <t>If No, user must supply a sediment-depth dependent function for bioirrigation coefficient</t>
  </si>
  <si>
    <t>uniform_grid</t>
  </si>
  <si>
    <t>constant_porosity_profile</t>
  </si>
  <si>
    <t>constant_bioturbation_profile</t>
  </si>
  <si>
    <t>constant_bioirrigation_profile</t>
  </si>
  <si>
    <t>default_porosity_constant</t>
  </si>
  <si>
    <t>default_bioturbation_constant</t>
  </si>
  <si>
    <t>default_bioirrigation_constant</t>
  </si>
  <si>
    <t>no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</si>
  <si>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</si>
  <si>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</si>
  <si>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</si>
  <si>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</si>
  <si>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</si>
  <si>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</si>
  <si>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</si>
  <si>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dimentionless</t>
  </si>
  <si>
    <t>g cm^-2 yr^-1</t>
  </si>
  <si>
    <t>default_total_sediment_flux</t>
  </si>
  <si>
    <t>If No, user must supply the total sediment flux at the sediment water interface.</t>
  </si>
  <si>
    <t>phi_Inf</t>
  </si>
  <si>
    <t>If No, but yes to constant_porosity_profile, user must supply the porosity constant. Not used if constant_porosity_profile=no.</t>
  </si>
  <si>
    <t>If No, but yes to constant_bioturbation_profile, user must supply the bioturbation constant. Not used if constant_bioturbation_profile=no.</t>
  </si>
  <si>
    <t>If No, but yes to constant_bioirrigation_profile, user must supply the bioirrigation constant. Not used if constant_bioirrigation_profile=no.</t>
  </si>
  <si>
    <t>BoundaryCondition</t>
  </si>
  <si>
    <t>Reaction</t>
  </si>
  <si>
    <t>generate_parameter_template</t>
  </si>
  <si>
    <t>Choose yes to automatically generate a spreadsheet template for entering parameters</t>
  </si>
  <si>
    <t>phi</t>
  </si>
  <si>
    <t>expression</t>
  </si>
  <si>
    <t>wt%</t>
  </si>
  <si>
    <t>name</t>
  </si>
  <si>
    <t>site</t>
  </si>
  <si>
    <t>SBB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</si>
  <si>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</si>
  <si>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</si>
  <si>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</si>
  <si>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</si>
  <si>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</si>
  <si>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</si>
  <si>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</si>
  <si>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</si>
  <si>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</si>
  <si>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species</t>
  </si>
  <si>
    <t>w</t>
  </si>
  <si>
    <t>cm/yr</t>
  </si>
  <si>
    <t>cm^2/yr</t>
  </si>
  <si>
    <t>mmol cm^-3</t>
  </si>
  <si>
    <t>sedimentation rate</t>
  </si>
  <si>
    <t>uM</t>
  </si>
  <si>
    <t>Neumann</t>
  </si>
  <si>
    <t>dissolved_adsorbed_summed</t>
  </si>
  <si>
    <t>dissolved</t>
  </si>
  <si>
    <t>cm^3 ds/cm^3 pw</t>
  </si>
  <si>
    <t>Rremin</t>
  </si>
  <si>
    <t>Rpre</t>
  </si>
  <si>
    <t>H3PO4 = Auth_H3PO4</t>
  </si>
  <si>
    <t>k_pre*(H3PO4-Csat)</t>
  </si>
  <si>
    <t>Porg</t>
  </si>
  <si>
    <t>TH3PO4</t>
  </si>
  <si>
    <t>PO4</t>
  </si>
  <si>
    <t>H3PO4</t>
  </si>
  <si>
    <t>P_ads</t>
  </si>
  <si>
    <t>K_ads*H3PO4</t>
  </si>
  <si>
    <t>H3PO4,P_ads</t>
  </si>
  <si>
    <t>Porg0</t>
  </si>
  <si>
    <t>PorgL</t>
  </si>
  <si>
    <t>H3PO40</t>
  </si>
  <si>
    <t>k_P</t>
  </si>
  <si>
    <t>K_ads</t>
  </si>
  <si>
    <t>Csat</t>
  </si>
  <si>
    <t>31/ds_rho/10</t>
  </si>
  <si>
    <t>k_P*Porg</t>
  </si>
  <si>
    <t>PO4  + H3 = H3PO4</t>
  </si>
  <si>
    <t>k_pre</t>
  </si>
  <si>
    <t>bioturbation coeff</t>
  </si>
  <si>
    <t>bioirrigation coeff</t>
  </si>
  <si>
    <t>Organic P at x=0</t>
  </si>
  <si>
    <t>Organic P at x=L</t>
  </si>
  <si>
    <t>Dissolved H3PO4 at x=0</t>
  </si>
  <si>
    <t>Organic P remineralization rate</t>
  </si>
  <si>
    <t>adsorption constant</t>
  </si>
  <si>
    <t>H3PO4 saturation concentration</t>
  </si>
  <si>
    <t>authigenic phosphate precipitation rate</t>
  </si>
  <si>
    <t>mmol cm^-3 ds</t>
  </si>
  <si>
    <t>mmol cm^-3 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</si>
</sst>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0" borderId="0" xfId="0" applyFont="1"/>
    <xf numFmtId="0" fontId="5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2" fontId="0" fillId="0" borderId="0" xfId="0" applyNumberForma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11" fontId="0" fillId="0" borderId="0" xfId="0" applyNumberFormat="1"/>
    <xf numFmtId="0" fontId="0" fillId="0" borderId="0" xfId="0" applyFill="1"/>
    <xf numFmtId="0" fontId="3" fillId="0" borderId="0" xfId="0" applyFont="1"/>
    <xf numFmtId="11" fontId="8" fillId="0" borderId="0" xfId="0" applyNumberFormat="1" applyFont="1"/>
    <xf numFmtId="0" fontId="2" fillId="0" borderId="0" xfId="0" applyFont="1"/>
    <xf numFmtId="11" fontId="6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30" zoomScaleNormal="130" workbookViewId="0">
      <selection activeCell="F4" sqref="F4"/>
    </sheetView>
  </sheetViews>
  <sheetFormatPr defaultColWidth="9.20703125" defaultRowHeight="14.4" x14ac:dyDescent="0.55000000000000004"/>
  <cols>
    <col min="1" max="1" width="7.15625" style="1" bestFit="1" customWidth="1"/>
    <col min="2" max="2" width="11.62890625" style="1" bestFit="1" customWidth="1"/>
    <col min="3" max="3" width="27.734375" style="1" bestFit="1" customWidth="1"/>
    <col min="4" max="4" width="16.3671875" style="1" bestFit="1" customWidth="1"/>
    <col min="5" max="6" width="11.62890625" style="1" bestFit="1" customWidth="1"/>
    <col min="7" max="7" width="17.05078125" bestFit="1" customWidth="1"/>
    <col min="8" max="16384" width="9.20703125" style="1"/>
  </cols>
  <sheetData>
    <row r="1" spans="1:7" ht="13.8" x14ac:dyDescent="0.45">
      <c r="A1" s="16" t="s">
        <v>9</v>
      </c>
      <c r="B1" s="2" t="s">
        <v>5</v>
      </c>
      <c r="C1" s="1" t="s">
        <v>0</v>
      </c>
      <c r="D1" s="3" t="s">
        <v>6</v>
      </c>
      <c r="E1" s="12" t="s">
        <v>40</v>
      </c>
      <c r="F1" s="12" t="s">
        <v>41</v>
      </c>
      <c r="G1" s="16" t="s">
        <v>89</v>
      </c>
    </row>
    <row r="2" spans="1:7" x14ac:dyDescent="0.55000000000000004">
      <c r="A2" s="1">
        <v>1</v>
      </c>
      <c r="B2" s="16" t="s">
        <v>106</v>
      </c>
      <c r="C2" s="1" t="s">
        <v>1</v>
      </c>
      <c r="D2" s="16" t="s">
        <v>108</v>
      </c>
      <c r="E2" s="16" t="s">
        <v>42</v>
      </c>
      <c r="F2" s="16" t="s">
        <v>42</v>
      </c>
    </row>
    <row r="3" spans="1:7" x14ac:dyDescent="0.55000000000000004">
      <c r="A3" s="1">
        <v>1</v>
      </c>
      <c r="B3" s="16" t="s">
        <v>107</v>
      </c>
      <c r="C3" s="16" t="s">
        <v>99</v>
      </c>
      <c r="D3" s="16" t="s">
        <v>112</v>
      </c>
      <c r="E3" s="16" t="s">
        <v>42</v>
      </c>
      <c r="F3" s="16" t="s">
        <v>98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220" zoomScaleNormal="220" workbookViewId="0">
      <selection activeCell="C6" sqref="C6"/>
    </sheetView>
  </sheetViews>
  <sheetFormatPr defaultRowHeight="14.4" x14ac:dyDescent="0.55000000000000004"/>
  <cols>
    <col min="1" max="1" width="6.83984375" bestFit="1" customWidth="1"/>
    <col min="2" max="2" width="8.15625" bestFit="1" customWidth="1"/>
    <col min="3" max="3" width="24.05078125" bestFit="1" customWidth="1"/>
    <col min="4" max="4" width="16.83984375" bestFit="1" customWidth="1"/>
    <col min="5" max="5" width="6.62890625" bestFit="1" customWidth="1"/>
  </cols>
  <sheetData>
    <row r="1" spans="1:5" x14ac:dyDescent="0.55000000000000004">
      <c r="A1" t="s">
        <v>9</v>
      </c>
      <c r="B1" t="s">
        <v>4</v>
      </c>
      <c r="C1" t="s">
        <v>3</v>
      </c>
      <c r="D1" t="s">
        <v>2</v>
      </c>
      <c r="E1" t="s">
        <v>7</v>
      </c>
    </row>
    <row r="2" spans="1:5" x14ac:dyDescent="0.55000000000000004">
      <c r="A2">
        <v>1</v>
      </c>
      <c r="B2" t="s">
        <v>102</v>
      </c>
      <c r="C2" t="s">
        <v>121</v>
      </c>
      <c r="D2" t="s">
        <v>120</v>
      </c>
    </row>
    <row r="3" spans="1:5" x14ac:dyDescent="0.55000000000000004">
      <c r="A3">
        <v>1</v>
      </c>
      <c r="B3" t="s">
        <v>103</v>
      </c>
      <c r="C3" t="s">
        <v>104</v>
      </c>
      <c r="D3" t="s">
        <v>105</v>
      </c>
    </row>
    <row r="18" spans="3:3" x14ac:dyDescent="0.55000000000000004">
      <c r="C18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220" zoomScaleNormal="220" workbookViewId="0">
      <selection activeCell="D10" sqref="D10"/>
    </sheetView>
  </sheetViews>
  <sheetFormatPr defaultRowHeight="14.4" x14ac:dyDescent="0.55000000000000004"/>
  <cols>
    <col min="1" max="1" width="6.83984375" bestFit="1" customWidth="1"/>
    <col min="2" max="2" width="9.05078125" bestFit="1" customWidth="1"/>
    <col min="3" max="3" width="8.47265625" bestFit="1" customWidth="1"/>
    <col min="4" max="4" width="8.15625" bestFit="1" customWidth="1"/>
    <col min="5" max="5" width="13.83984375" style="21" bestFit="1" customWidth="1"/>
  </cols>
  <sheetData>
    <row r="1" spans="1:5" x14ac:dyDescent="0.55000000000000004">
      <c r="A1" t="s">
        <v>9</v>
      </c>
      <c r="B1" t="s">
        <v>5</v>
      </c>
      <c r="C1" t="s">
        <v>90</v>
      </c>
      <c r="D1" t="s">
        <v>91</v>
      </c>
      <c r="E1" s="7" t="s">
        <v>77</v>
      </c>
    </row>
    <row r="2" spans="1:5" x14ac:dyDescent="0.55000000000000004">
      <c r="A2">
        <v>1</v>
      </c>
      <c r="B2" t="s">
        <v>107</v>
      </c>
      <c r="C2" t="s">
        <v>100</v>
      </c>
      <c r="D2" s="4" t="s">
        <v>109</v>
      </c>
      <c r="E2" s="20" t="s">
        <v>109</v>
      </c>
    </row>
    <row r="3" spans="1:5" x14ac:dyDescent="0.55000000000000004">
      <c r="A3">
        <v>1</v>
      </c>
      <c r="B3" t="s">
        <v>107</v>
      </c>
      <c r="C3">
        <v>0</v>
      </c>
      <c r="D3" s="4" t="s">
        <v>110</v>
      </c>
      <c r="E3" s="7" t="s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145" zoomScaleNormal="145" workbookViewId="0">
      <selection activeCell="F37" sqref="F37"/>
    </sheetView>
  </sheetViews>
  <sheetFormatPr defaultRowHeight="14.4" x14ac:dyDescent="0.55000000000000004"/>
  <cols>
    <col min="1" max="1" width="9.05078125" bestFit="1" customWidth="1"/>
    <col min="2" max="2" width="4.5234375" bestFit="1" customWidth="1"/>
    <col min="3" max="3" width="8.20703125" bestFit="1" customWidth="1"/>
    <col min="4" max="4" width="4.3671875" style="7" bestFit="1" customWidth="1"/>
    <col min="5" max="5" width="6.83984375" bestFit="1" customWidth="1"/>
  </cols>
  <sheetData>
    <row r="1" spans="1:5" x14ac:dyDescent="0.55000000000000004">
      <c r="A1" t="s">
        <v>5</v>
      </c>
      <c r="B1" t="s">
        <v>0</v>
      </c>
      <c r="C1" t="s">
        <v>3</v>
      </c>
      <c r="D1" s="7" t="s">
        <v>8</v>
      </c>
      <c r="E1" t="s">
        <v>9</v>
      </c>
    </row>
    <row r="6" spans="1:5" x14ac:dyDescent="0.55000000000000004">
      <c r="C6" s="4"/>
      <c r="D6" s="8"/>
    </row>
    <row r="7" spans="1:5" x14ac:dyDescent="0.55000000000000004">
      <c r="C7" s="4"/>
      <c r="D7" s="8"/>
    </row>
    <row r="8" spans="1:5" x14ac:dyDescent="0.55000000000000004">
      <c r="C8" s="4"/>
      <c r="D8" s="8"/>
    </row>
    <row r="9" spans="1:5" x14ac:dyDescent="0.55000000000000004">
      <c r="C9" s="4"/>
      <c r="D9" s="8"/>
    </row>
    <row r="10" spans="1:5" x14ac:dyDescent="0.55000000000000004">
      <c r="C10" s="4"/>
      <c r="D10" s="8"/>
    </row>
    <row r="11" spans="1:5" x14ac:dyDescent="0.55000000000000004">
      <c r="C11" s="4"/>
      <c r="D11" s="8"/>
    </row>
    <row r="12" spans="1:5" x14ac:dyDescent="0.55000000000000004">
      <c r="C12" s="4"/>
      <c r="D12" s="8"/>
    </row>
    <row r="13" spans="1:5" x14ac:dyDescent="0.55000000000000004">
      <c r="C13" s="6"/>
      <c r="D13" s="9"/>
    </row>
    <row r="14" spans="1:5" x14ac:dyDescent="0.55000000000000004">
      <c r="C14" s="6"/>
      <c r="D14" s="9"/>
    </row>
    <row r="15" spans="1:5" x14ac:dyDescent="0.55000000000000004">
      <c r="C15" s="6"/>
      <c r="D15" s="9"/>
    </row>
    <row r="16" spans="1:5" x14ac:dyDescent="0.55000000000000004">
      <c r="C16" s="6"/>
      <c r="D16" s="9"/>
    </row>
    <row r="17" spans="3:4" x14ac:dyDescent="0.55000000000000004">
      <c r="C17" s="6"/>
      <c r="D17" s="9"/>
    </row>
    <row r="18" spans="3:4" x14ac:dyDescent="0.55000000000000004">
      <c r="C18" s="6"/>
      <c r="D18" s="9"/>
    </row>
    <row r="19" spans="3:4" x14ac:dyDescent="0.55000000000000004">
      <c r="C19" s="6"/>
      <c r="D19" s="9"/>
    </row>
    <row r="20" spans="3:4" x14ac:dyDescent="0.55000000000000004">
      <c r="C20" s="6"/>
      <c r="D20" s="9"/>
    </row>
    <row r="21" spans="3:4" x14ac:dyDescent="0.55000000000000004">
      <c r="C21" s="6"/>
      <c r="D21" s="9"/>
    </row>
    <row r="22" spans="3:4" x14ac:dyDescent="0.55000000000000004">
      <c r="C22" s="6"/>
      <c r="D22" s="9"/>
    </row>
    <row r="23" spans="3:4" x14ac:dyDescent="0.55000000000000004">
      <c r="C23" s="6"/>
      <c r="D23" s="9"/>
    </row>
    <row r="24" spans="3:4" x14ac:dyDescent="0.55000000000000004">
      <c r="C24" s="6"/>
      <c r="D24" s="9"/>
    </row>
    <row r="25" spans="3:4" x14ac:dyDescent="0.55000000000000004">
      <c r="C25" s="6"/>
      <c r="D25" s="9"/>
    </row>
    <row r="26" spans="3:4" x14ac:dyDescent="0.55000000000000004">
      <c r="C26" s="6"/>
      <c r="D26" s="9"/>
    </row>
    <row r="27" spans="3:4" x14ac:dyDescent="0.55000000000000004">
      <c r="C27" s="6"/>
      <c r="D27" s="9"/>
    </row>
    <row r="28" spans="3:4" x14ac:dyDescent="0.55000000000000004">
      <c r="C28" s="6"/>
      <c r="D28" s="9"/>
    </row>
    <row r="29" spans="3:4" x14ac:dyDescent="0.55000000000000004">
      <c r="C29" s="6"/>
      <c r="D29" s="9"/>
    </row>
    <row r="30" spans="3:4" x14ac:dyDescent="0.55000000000000004">
      <c r="C30" s="6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4" zoomScale="145" zoomScaleNormal="145" workbookViewId="0">
      <selection activeCell="F20" sqref="F20"/>
    </sheetView>
  </sheetViews>
  <sheetFormatPr defaultColWidth="9.20703125" defaultRowHeight="14.4" x14ac:dyDescent="0.55000000000000004"/>
  <cols>
    <col min="1" max="1" width="9.20703125" style="4"/>
    <col min="2" max="2" width="17" style="4" bestFit="1" customWidth="1"/>
    <col min="3" max="3" width="7.734375" style="4" bestFit="1" customWidth="1"/>
    <col min="4" max="4" width="14" style="4" bestFit="1" customWidth="1"/>
    <col min="5" max="5" width="11.83984375" style="4" bestFit="1" customWidth="1"/>
    <col min="6" max="6" width="15.89453125" style="4" bestFit="1" customWidth="1"/>
    <col min="7" max="7" width="101.5234375" style="4" bestFit="1" customWidth="1"/>
    <col min="8" max="8" width="22.5234375" style="4" bestFit="1" customWidth="1"/>
    <col min="9" max="16384" width="9.20703125" style="4"/>
  </cols>
  <sheetData>
    <row r="1" spans="1:8" x14ac:dyDescent="0.55000000000000004">
      <c r="A1" s="4" t="s">
        <v>9</v>
      </c>
      <c r="B1" s="4" t="s">
        <v>28</v>
      </c>
      <c r="C1" s="4" t="s">
        <v>0</v>
      </c>
      <c r="D1" s="4" t="s">
        <v>11</v>
      </c>
      <c r="E1" s="6" t="s">
        <v>12</v>
      </c>
      <c r="F1" s="4" t="s">
        <v>15</v>
      </c>
      <c r="G1" s="4" t="s">
        <v>16</v>
      </c>
    </row>
    <row r="2" spans="1:8" x14ac:dyDescent="0.55000000000000004">
      <c r="A2" s="4">
        <v>1</v>
      </c>
      <c r="B2" s="4" t="s">
        <v>25</v>
      </c>
      <c r="C2" s="4" t="s">
        <v>32</v>
      </c>
      <c r="D2" s="4" t="s">
        <v>17</v>
      </c>
      <c r="E2" s="6">
        <v>500</v>
      </c>
      <c r="F2" s="4" t="s">
        <v>20</v>
      </c>
      <c r="G2" s="4" t="s">
        <v>22</v>
      </c>
    </row>
    <row r="3" spans="1:8" x14ac:dyDescent="0.55000000000000004">
      <c r="A3" s="4">
        <v>1</v>
      </c>
      <c r="B3" s="4" t="s">
        <v>25</v>
      </c>
      <c r="C3" s="4" t="s">
        <v>32</v>
      </c>
      <c r="D3" s="4" t="s">
        <v>18</v>
      </c>
      <c r="E3" s="6">
        <v>35</v>
      </c>
      <c r="F3" s="4" t="s">
        <v>57</v>
      </c>
      <c r="G3" s="4" t="s">
        <v>23</v>
      </c>
    </row>
    <row r="4" spans="1:8" x14ac:dyDescent="0.55000000000000004">
      <c r="A4" s="4">
        <v>1</v>
      </c>
      <c r="B4" s="4" t="s">
        <v>25</v>
      </c>
      <c r="C4" s="4" t="s">
        <v>32</v>
      </c>
      <c r="D4" s="4" t="s">
        <v>19</v>
      </c>
      <c r="E4" s="6">
        <v>5</v>
      </c>
      <c r="F4" s="4" t="s">
        <v>58</v>
      </c>
      <c r="G4" s="4" t="s">
        <v>59</v>
      </c>
    </row>
    <row r="5" spans="1:8" x14ac:dyDescent="0.55000000000000004">
      <c r="A5" s="4">
        <v>1</v>
      </c>
      <c r="B5" s="4" t="s">
        <v>25</v>
      </c>
      <c r="C5" s="4" t="s">
        <v>32</v>
      </c>
      <c r="D5" s="4" t="s">
        <v>39</v>
      </c>
      <c r="E5" s="6">
        <v>2.6</v>
      </c>
      <c r="F5" s="4" t="s">
        <v>60</v>
      </c>
      <c r="G5" s="4" t="s">
        <v>61</v>
      </c>
    </row>
    <row r="6" spans="1:8" x14ac:dyDescent="0.55000000000000004">
      <c r="A6" s="4">
        <v>1</v>
      </c>
      <c r="B6" s="4" t="s">
        <v>26</v>
      </c>
      <c r="C6" s="4" t="s">
        <v>32</v>
      </c>
      <c r="D6" s="4" t="s">
        <v>21</v>
      </c>
      <c r="E6" s="6">
        <v>500</v>
      </c>
      <c r="F6" s="4" t="s">
        <v>13</v>
      </c>
      <c r="G6" s="4" t="s">
        <v>62</v>
      </c>
    </row>
    <row r="7" spans="1:8" x14ac:dyDescent="0.55000000000000004">
      <c r="A7" s="4">
        <v>1</v>
      </c>
      <c r="B7" s="4" t="s">
        <v>26</v>
      </c>
      <c r="C7" s="4" t="s">
        <v>32</v>
      </c>
      <c r="D7" s="4" t="s">
        <v>10</v>
      </c>
      <c r="E7" s="6">
        <v>5000</v>
      </c>
      <c r="F7" s="4" t="s">
        <v>63</v>
      </c>
      <c r="G7" s="4" t="s">
        <v>24</v>
      </c>
    </row>
    <row r="8" spans="1:8" customFormat="1" x14ac:dyDescent="0.55000000000000004">
      <c r="A8" s="4">
        <v>1</v>
      </c>
      <c r="B8" s="11" t="s">
        <v>27</v>
      </c>
      <c r="C8" s="11" t="s">
        <v>33</v>
      </c>
      <c r="D8" s="11" t="s">
        <v>76</v>
      </c>
      <c r="E8">
        <v>0.8</v>
      </c>
      <c r="F8" t="s">
        <v>64</v>
      </c>
      <c r="G8" s="11" t="s">
        <v>27</v>
      </c>
    </row>
    <row r="9" spans="1:8" customFormat="1" x14ac:dyDescent="0.55000000000000004">
      <c r="A9" s="4">
        <v>1</v>
      </c>
      <c r="B9" s="11" t="s">
        <v>27</v>
      </c>
      <c r="C9" s="11" t="s">
        <v>32</v>
      </c>
      <c r="D9" s="11" t="s">
        <v>68</v>
      </c>
      <c r="E9">
        <v>0.8</v>
      </c>
      <c r="F9" t="s">
        <v>64</v>
      </c>
      <c r="G9" s="11" t="s">
        <v>27</v>
      </c>
    </row>
    <row r="10" spans="1:8" x14ac:dyDescent="0.55000000000000004">
      <c r="A10" s="4">
        <v>1</v>
      </c>
      <c r="B10" s="4" t="s">
        <v>29</v>
      </c>
      <c r="C10" s="4" t="s">
        <v>32</v>
      </c>
      <c r="D10" s="4" t="s">
        <v>30</v>
      </c>
      <c r="E10" s="13">
        <v>7.2999999999999995E-2</v>
      </c>
      <c r="F10" s="4" t="s">
        <v>65</v>
      </c>
      <c r="G10" s="4" t="s">
        <v>31</v>
      </c>
    </row>
    <row r="11" spans="1:8" x14ac:dyDescent="0.55000000000000004">
      <c r="A11" s="4">
        <v>1</v>
      </c>
      <c r="B11" s="4" t="s">
        <v>35</v>
      </c>
      <c r="C11" s="4" t="s">
        <v>33</v>
      </c>
      <c r="D11" s="4" t="s">
        <v>37</v>
      </c>
      <c r="E11" s="13">
        <v>0</v>
      </c>
      <c r="F11" s="6" t="s">
        <v>94</v>
      </c>
      <c r="G11" s="4" t="s">
        <v>123</v>
      </c>
    </row>
    <row r="12" spans="1:8" x14ac:dyDescent="0.55000000000000004">
      <c r="A12" s="4">
        <v>1</v>
      </c>
      <c r="B12" s="4" t="s">
        <v>36</v>
      </c>
      <c r="C12" s="4" t="s">
        <v>33</v>
      </c>
      <c r="D12" s="4" t="s">
        <v>38</v>
      </c>
      <c r="E12" s="4">
        <v>0</v>
      </c>
      <c r="F12" s="6" t="s">
        <v>14</v>
      </c>
      <c r="G12" s="4" t="s">
        <v>124</v>
      </c>
    </row>
    <row r="13" spans="1:8" x14ac:dyDescent="0.55000000000000004">
      <c r="A13" s="4">
        <v>1</v>
      </c>
      <c r="B13" t="s">
        <v>72</v>
      </c>
      <c r="C13" t="s">
        <v>32</v>
      </c>
      <c r="D13" t="s">
        <v>113</v>
      </c>
      <c r="E13" s="10">
        <v>0.1</v>
      </c>
      <c r="F13" t="s">
        <v>132</v>
      </c>
      <c r="G13" t="s">
        <v>125</v>
      </c>
      <c r="H13"/>
    </row>
    <row r="14" spans="1:8" x14ac:dyDescent="0.55000000000000004">
      <c r="A14" s="4">
        <v>1</v>
      </c>
      <c r="B14" t="s">
        <v>72</v>
      </c>
      <c r="C14" t="s">
        <v>32</v>
      </c>
      <c r="D14" t="s">
        <v>114</v>
      </c>
      <c r="E14">
        <v>0</v>
      </c>
      <c r="F14" t="s">
        <v>132</v>
      </c>
      <c r="G14" t="s">
        <v>126</v>
      </c>
      <c r="H14"/>
    </row>
    <row r="15" spans="1:8" x14ac:dyDescent="0.55000000000000004">
      <c r="A15" s="4">
        <v>1</v>
      </c>
      <c r="B15" t="s">
        <v>72</v>
      </c>
      <c r="C15" t="s">
        <v>32</v>
      </c>
      <c r="D15" t="s">
        <v>115</v>
      </c>
      <c r="E15" s="10">
        <v>9.9999999999999995E-7</v>
      </c>
      <c r="F15" t="s">
        <v>133</v>
      </c>
      <c r="G15" t="s">
        <v>127</v>
      </c>
      <c r="H15"/>
    </row>
    <row r="16" spans="1:8" x14ac:dyDescent="0.55000000000000004">
      <c r="A16" s="4">
        <v>1</v>
      </c>
      <c r="B16" s="4" t="s">
        <v>73</v>
      </c>
      <c r="C16" s="4" t="s">
        <v>32</v>
      </c>
      <c r="D16" t="s">
        <v>116</v>
      </c>
      <c r="E16" s="10">
        <v>0.01</v>
      </c>
      <c r="F16" s="4" t="s">
        <v>14</v>
      </c>
      <c r="G16" s="4" t="s">
        <v>128</v>
      </c>
    </row>
    <row r="17" spans="1:7" x14ac:dyDescent="0.55000000000000004">
      <c r="A17" s="4">
        <v>1</v>
      </c>
      <c r="B17" s="4" t="s">
        <v>73</v>
      </c>
      <c r="C17" s="4" t="s">
        <v>32</v>
      </c>
      <c r="D17" t="s">
        <v>117</v>
      </c>
      <c r="E17" s="10">
        <v>5.2</v>
      </c>
      <c r="F17" s="4" t="s">
        <v>101</v>
      </c>
      <c r="G17" s="4" t="s">
        <v>129</v>
      </c>
    </row>
    <row r="18" spans="1:7" x14ac:dyDescent="0.55000000000000004">
      <c r="A18" s="4">
        <v>1</v>
      </c>
      <c r="B18" s="4" t="s">
        <v>73</v>
      </c>
      <c r="C18" s="4" t="s">
        <v>32</v>
      </c>
      <c r="D18" t="s">
        <v>118</v>
      </c>
      <c r="E18" s="10">
        <v>1.0000000000000001E-5</v>
      </c>
      <c r="F18" t="s">
        <v>95</v>
      </c>
      <c r="G18" s="4" t="s">
        <v>130</v>
      </c>
    </row>
    <row r="19" spans="1:7" x14ac:dyDescent="0.55000000000000004">
      <c r="A19" s="4">
        <v>1</v>
      </c>
      <c r="B19" s="4" t="s">
        <v>73</v>
      </c>
      <c r="C19" s="4" t="s">
        <v>32</v>
      </c>
      <c r="D19" t="s">
        <v>122</v>
      </c>
      <c r="E19" s="10">
        <v>0.1</v>
      </c>
      <c r="F19" s="4" t="s">
        <v>14</v>
      </c>
      <c r="G19" s="4" t="s">
        <v>131</v>
      </c>
    </row>
    <row r="20" spans="1:7" x14ac:dyDescent="0.55000000000000004">
      <c r="B20" s="4" t="s">
        <v>29</v>
      </c>
      <c r="C20" s="4" t="s">
        <v>32</v>
      </c>
      <c r="D20" s="4" t="s">
        <v>92</v>
      </c>
      <c r="E20" s="4">
        <f>E10/E5/(1-E8)</f>
        <v>0.14038461538461541</v>
      </c>
      <c r="F20" s="4" t="s">
        <v>93</v>
      </c>
      <c r="G20" s="4" t="s">
        <v>96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60" zoomScaleNormal="160" workbookViewId="0">
      <selection activeCell="B2" sqref="B2"/>
    </sheetView>
  </sheetViews>
  <sheetFormatPr defaultRowHeight="14.4" x14ac:dyDescent="0.55000000000000004"/>
  <cols>
    <col min="1" max="1" width="26.5234375" bestFit="1" customWidth="1"/>
    <col min="2" max="2" width="5.20703125" bestFit="1" customWidth="1"/>
    <col min="3" max="3" width="75.83984375" bestFit="1" customWidth="1"/>
  </cols>
  <sheetData>
    <row r="1" spans="1:3" x14ac:dyDescent="0.55000000000000004">
      <c r="A1" t="s">
        <v>43</v>
      </c>
      <c r="B1" t="s">
        <v>12</v>
      </c>
      <c r="C1" t="s">
        <v>44</v>
      </c>
    </row>
    <row r="2" spans="1:3" x14ac:dyDescent="0.55000000000000004">
      <c r="A2" t="s">
        <v>74</v>
      </c>
      <c r="B2" t="s">
        <v>34</v>
      </c>
      <c r="C2" t="s">
        <v>75</v>
      </c>
    </row>
    <row r="3" spans="1:3" x14ac:dyDescent="0.55000000000000004">
      <c r="A3" t="s">
        <v>49</v>
      </c>
      <c r="B3" t="s">
        <v>34</v>
      </c>
      <c r="C3" t="s">
        <v>45</v>
      </c>
    </row>
    <row r="4" spans="1:3" x14ac:dyDescent="0.55000000000000004">
      <c r="A4" t="s">
        <v>50</v>
      </c>
      <c r="B4" t="s">
        <v>56</v>
      </c>
      <c r="C4" t="s">
        <v>46</v>
      </c>
    </row>
    <row r="5" spans="1:3" x14ac:dyDescent="0.55000000000000004">
      <c r="A5" t="s">
        <v>53</v>
      </c>
      <c r="B5" t="s">
        <v>56</v>
      </c>
      <c r="C5" t="s">
        <v>69</v>
      </c>
    </row>
    <row r="6" spans="1:3" x14ac:dyDescent="0.55000000000000004">
      <c r="A6" t="s">
        <v>51</v>
      </c>
      <c r="B6" t="s">
        <v>56</v>
      </c>
      <c r="C6" t="s">
        <v>47</v>
      </c>
    </row>
    <row r="7" spans="1:3" x14ac:dyDescent="0.55000000000000004">
      <c r="A7" t="s">
        <v>54</v>
      </c>
      <c r="B7" t="s">
        <v>56</v>
      </c>
      <c r="C7" t="s">
        <v>70</v>
      </c>
    </row>
    <row r="8" spans="1:3" x14ac:dyDescent="0.55000000000000004">
      <c r="A8" t="s">
        <v>52</v>
      </c>
      <c r="B8" t="s">
        <v>56</v>
      </c>
      <c r="C8" t="s">
        <v>48</v>
      </c>
    </row>
    <row r="9" spans="1:3" x14ac:dyDescent="0.55000000000000004">
      <c r="A9" t="s">
        <v>55</v>
      </c>
      <c r="B9" t="s">
        <v>56</v>
      </c>
      <c r="C9" t="s">
        <v>71</v>
      </c>
    </row>
    <row r="10" spans="1:3" x14ac:dyDescent="0.55000000000000004">
      <c r="A10" t="s">
        <v>66</v>
      </c>
      <c r="B10" t="s">
        <v>56</v>
      </c>
      <c r="C10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topLeftCell="A171" zoomScaleNormal="100" workbookViewId="0">
      <selection activeCell="E2" sqref="E2:E202"/>
    </sheetView>
  </sheetViews>
  <sheetFormatPr defaultRowHeight="14.4" x14ac:dyDescent="0.55000000000000004"/>
  <cols>
    <col min="5" max="5" width="9.20703125" style="19"/>
  </cols>
  <sheetData>
    <row r="1" spans="1:6" x14ac:dyDescent="0.55000000000000004">
      <c r="A1" t="s">
        <v>80</v>
      </c>
      <c r="B1" t="s">
        <v>5</v>
      </c>
      <c r="C1" t="s">
        <v>15</v>
      </c>
      <c r="D1" t="s">
        <v>17</v>
      </c>
      <c r="E1" s="19" t="s">
        <v>12</v>
      </c>
      <c r="F1" t="s">
        <v>82</v>
      </c>
    </row>
    <row r="2" spans="1:6" x14ac:dyDescent="0.55000000000000004">
      <c r="A2" t="s">
        <v>81</v>
      </c>
      <c r="B2" t="s">
        <v>109</v>
      </c>
      <c r="C2" t="s">
        <v>97</v>
      </c>
      <c r="D2">
        <v>0</v>
      </c>
      <c r="E2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2/2/99.2412325037465)-(parameters!$E$20^2*0.2/0.8*parameters!$E$13*parameters!$E$16/(parameters!$E$20^2*parameters!$E$16*(1+parameters!$E$17*0.2/0.8)+parameters!$E$16^2*99.2412325037465-parameters!$E$19*parameters!$E$20^2))*EXP(-parameters!$E$16/parameters!$E$20*data!D2)+parameters!$E$18)</f>
        <v>0.99999999999999889</v>
      </c>
    </row>
    <row r="3" spans="1:6" x14ac:dyDescent="0.55000000000000004">
      <c r="A3" t="s">
        <v>81</v>
      </c>
      <c r="B3" t="s">
        <v>109</v>
      </c>
      <c r="C3" t="s">
        <v>97</v>
      </c>
      <c r="D3">
        <v>1</v>
      </c>
      <c r="E3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3/2/99.2412325037465)-(parameters!$E$20^2*0.2/0.8*parameters!$E$13*parameters!$E$16/(parameters!$E$20^2*parameters!$E$16*(1+parameters!$E$17*0.2/0.8)+parameters!$E$16^2*99.2412325037465-parameters!$E$19*parameters!$E$20^2))*EXP(-parameters!$E$16/parameters!$E$20*data!D3)+parameters!$E$18)</f>
        <v>24.152018257623734</v>
      </c>
    </row>
    <row r="4" spans="1:6" x14ac:dyDescent="0.55000000000000004">
      <c r="A4" t="s">
        <v>81</v>
      </c>
      <c r="B4" t="s">
        <v>109</v>
      </c>
      <c r="C4" t="s">
        <v>97</v>
      </c>
      <c r="D4">
        <v>2</v>
      </c>
      <c r="E4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4/2/99.2412325037465)-(parameters!$E$20^2*0.2/0.8*parameters!$E$13*parameters!$E$16/(parameters!$E$20^2*parameters!$E$16*(1+parameters!$E$17*0.2/0.8)+parameters!$E$16^2*99.2412325037465-parameters!$E$19*parameters!$E$20^2))*EXP(-parameters!$E$16/parameters!$E$20*data!D4)+parameters!$E$18)</f>
        <v>45.042800278593063</v>
      </c>
    </row>
    <row r="5" spans="1:6" x14ac:dyDescent="0.55000000000000004">
      <c r="A5" t="s">
        <v>81</v>
      </c>
      <c r="B5" t="s">
        <v>109</v>
      </c>
      <c r="C5" t="s">
        <v>97</v>
      </c>
      <c r="D5">
        <v>3</v>
      </c>
      <c r="E5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5/2/99.2412325037465)-(parameters!$E$20^2*0.2/0.8*parameters!$E$13*parameters!$E$16/(parameters!$E$20^2*parameters!$E$16*(1+parameters!$E$17*0.2/0.8)+parameters!$E$16^2*99.2412325037465-parameters!$E$19*parameters!$E$20^2))*EXP(-parameters!$E$16/parameters!$E$20*data!D5)+parameters!$E$18)</f>
        <v>63.84770453125288</v>
      </c>
    </row>
    <row r="6" spans="1:6" x14ac:dyDescent="0.55000000000000004">
      <c r="A6" t="s">
        <v>81</v>
      </c>
      <c r="B6" t="s">
        <v>109</v>
      </c>
      <c r="C6" t="s">
        <v>97</v>
      </c>
      <c r="D6">
        <v>4</v>
      </c>
      <c r="E6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6/2/99.2412325037465)-(parameters!$E$20^2*0.2/0.8*parameters!$E$13*parameters!$E$16/(parameters!$E$20^2*parameters!$E$16*(1+parameters!$E$17*0.2/0.8)+parameters!$E$16^2*99.2412325037465-parameters!$E$19*parameters!$E$20^2))*EXP(-parameters!$E$16/parameters!$E$20*data!D6)+parameters!$E$18)</f>
        <v>80.729441902560339</v>
      </c>
    </row>
    <row r="7" spans="1:6" x14ac:dyDescent="0.55000000000000004">
      <c r="A7" t="s">
        <v>81</v>
      </c>
      <c r="B7" t="s">
        <v>109</v>
      </c>
      <c r="C7" t="s">
        <v>97</v>
      </c>
      <c r="D7">
        <v>5</v>
      </c>
      <c r="E7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7/2/99.2412325037465)-(parameters!$E$20^2*0.2/0.8*parameters!$E$13*parameters!$E$16/(parameters!$E$20^2*parameters!$E$16*(1+parameters!$E$17*0.2/0.8)+parameters!$E$16^2*99.2412325037465-parameters!$E$19*parameters!$E$20^2))*EXP(-parameters!$E$16/parameters!$E$20*data!D7)+parameters!$E$18)</f>
        <v>95.838962834373135</v>
      </c>
    </row>
    <row r="8" spans="1:6" x14ac:dyDescent="0.55000000000000004">
      <c r="A8" t="s">
        <v>81</v>
      </c>
      <c r="B8" t="s">
        <v>109</v>
      </c>
      <c r="C8" t="s">
        <v>97</v>
      </c>
      <c r="D8">
        <v>6</v>
      </c>
      <c r="E8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8/2/99.2412325037465)-(parameters!$E$20^2*0.2/0.8*parameters!$E$13*parameters!$E$16/(parameters!$E$20^2*parameters!$E$16*(1+parameters!$E$17*0.2/0.8)+parameters!$E$16^2*99.2412325037465-parameters!$E$19*parameters!$E$20^2))*EXP(-parameters!$E$16/parameters!$E$20*data!D8)+parameters!$E$18)</f>
        <v>109.31628294324723</v>
      </c>
    </row>
    <row r="9" spans="1:6" x14ac:dyDescent="0.55000000000000004">
      <c r="A9" t="s">
        <v>81</v>
      </c>
      <c r="B9" t="s">
        <v>109</v>
      </c>
      <c r="C9" t="s">
        <v>97</v>
      </c>
      <c r="D9">
        <v>7</v>
      </c>
      <c r="E9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9/2/99.2412325037465)-(parameters!$E$20^2*0.2/0.8*parameters!$E$13*parameters!$E$16/(parameters!$E$20^2*parameters!$E$16*(1+parameters!$E$17*0.2/0.8)+parameters!$E$16^2*99.2412325037465-parameters!$E$19*parameters!$E$20^2))*EXP(-parameters!$E$16/parameters!$E$20*data!D9)+parameters!$E$18)</f>
        <v>121.29125136880914</v>
      </c>
    </row>
    <row r="10" spans="1:6" x14ac:dyDescent="0.55000000000000004">
      <c r="A10" t="s">
        <v>81</v>
      </c>
      <c r="B10" t="s">
        <v>109</v>
      </c>
      <c r="C10" t="s">
        <v>97</v>
      </c>
      <c r="D10">
        <v>8</v>
      </c>
      <c r="E10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10/2/99.2412325037465)-(parameters!$E$20^2*0.2/0.8*parameters!$E$13*parameters!$E$16/(parameters!$E$20^2*parameters!$E$16*(1+parameters!$E$17*0.2/0.8)+parameters!$E$16^2*99.2412325037465-parameters!$E$19*parameters!$E$20^2))*EXP(-parameters!$E$16/parameters!$E$20*data!D10)+parameters!$E$18)</f>
        <v>131.88426580342426</v>
      </c>
    </row>
    <row r="11" spans="1:6" x14ac:dyDescent="0.55000000000000004">
      <c r="A11" t="s">
        <v>81</v>
      </c>
      <c r="B11" t="s">
        <v>109</v>
      </c>
      <c r="C11" t="s">
        <v>97</v>
      </c>
      <c r="D11">
        <v>9</v>
      </c>
      <c r="E11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11/2/99.2412325037465)-(parameters!$E$20^2*0.2/0.8*parameters!$E$13*parameters!$E$16/(parameters!$E$20^2*parameters!$E$16*(1+parameters!$E$17*0.2/0.8)+parameters!$E$16^2*99.2412325037465-parameters!$E$19*parameters!$E$20^2))*EXP(-parameters!$E$16/parameters!$E$20*data!D11)+parameters!$E$18)</f>
        <v>141.20693788367549</v>
      </c>
    </row>
    <row r="12" spans="1:6" x14ac:dyDescent="0.55000000000000004">
      <c r="A12" t="s">
        <v>81</v>
      </c>
      <c r="B12" t="s">
        <v>109</v>
      </c>
      <c r="C12" t="s">
        <v>97</v>
      </c>
      <c r="D12">
        <v>10</v>
      </c>
      <c r="E12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12/2/99.2412325037465)-(parameters!$E$20^2*0.2/0.8*parameters!$E$13*parameters!$E$16/(parameters!$E$20^2*parameters!$E$16*(1+parameters!$E$17*0.2/0.8)+parameters!$E$16^2*99.2412325037465-parameters!$E$19*parameters!$E$20^2))*EXP(-parameters!$E$16/parameters!$E$20*data!D12)+parameters!$E$18)</f>
        <v>149.3627123706755</v>
      </c>
    </row>
    <row r="13" spans="1:6" x14ac:dyDescent="0.55000000000000004">
      <c r="A13" t="s">
        <v>81</v>
      </c>
      <c r="B13" t="s">
        <v>109</v>
      </c>
      <c r="C13" t="s">
        <v>97</v>
      </c>
      <c r="D13">
        <v>11</v>
      </c>
      <c r="E13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13/2/99.2412325037465)-(parameters!$E$20^2*0.2/0.8*parameters!$E$13*parameters!$E$16/(parameters!$E$20^2*parameters!$E$16*(1+parameters!$E$17*0.2/0.8)+parameters!$E$16^2*99.2412325037465-parameters!$E$19*parameters!$E$20^2))*EXP(-parameters!$E$16/parameters!$E$20*data!D13)+parameters!$E$18)</f>
        <v>156.44744331019251</v>
      </c>
    </row>
    <row r="14" spans="1:6" x14ac:dyDescent="0.55000000000000004">
      <c r="A14" t="s">
        <v>81</v>
      </c>
      <c r="B14" t="s">
        <v>109</v>
      </c>
      <c r="C14" t="s">
        <v>97</v>
      </c>
      <c r="D14">
        <v>12</v>
      </c>
      <c r="E14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14/2/99.2412325037465)-(parameters!$E$20^2*0.2/0.8*parameters!$E$13*parameters!$E$16/(parameters!$E$20^2*parameters!$E$16*(1+parameters!$E$17*0.2/0.8)+parameters!$E$16^2*99.2412325037465-parameters!$E$19*parameters!$E$20^2))*EXP(-parameters!$E$16/parameters!$E$20*data!D14)+parameters!$E$18)</f>
        <v>162.54993014376385</v>
      </c>
    </row>
    <row r="15" spans="1:6" x14ac:dyDescent="0.55000000000000004">
      <c r="A15" t="s">
        <v>81</v>
      </c>
      <c r="B15" t="s">
        <v>109</v>
      </c>
      <c r="C15" t="s">
        <v>97</v>
      </c>
      <c r="D15">
        <v>13</v>
      </c>
      <c r="E15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15/2/99.2412325037465)-(parameters!$E$20^2*0.2/0.8*parameters!$E$13*parameters!$E$16/(parameters!$E$20^2*parameters!$E$16*(1+parameters!$E$17*0.2/0.8)+parameters!$E$16^2*99.2412325037465-parameters!$E$19*parameters!$E$20^2))*EXP(-parameters!$E$16/parameters!$E$20*data!D15)+parameters!$E$18)</f>
        <v>167.75241653729498</v>
      </c>
    </row>
    <row r="16" spans="1:6" x14ac:dyDescent="0.55000000000000004">
      <c r="A16" t="s">
        <v>81</v>
      </c>
      <c r="B16" t="s">
        <v>109</v>
      </c>
      <c r="C16" t="s">
        <v>97</v>
      </c>
      <c r="D16">
        <v>14</v>
      </c>
      <c r="E16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16/2/99.2412325037465)-(parameters!$E$20^2*0.2/0.8*parameters!$E$13*parameters!$E$16/(parameters!$E$20^2*parameters!$E$16*(1+parameters!$E$17*0.2/0.8)+parameters!$E$16^2*99.2412325037465-parameters!$E$19*parameters!$E$20^2))*EXP(-parameters!$E$16/parameters!$E$20*data!D16)+parameters!$E$18)</f>
        <v>172.13105450304451</v>
      </c>
    </row>
    <row r="17" spans="1:5" x14ac:dyDescent="0.55000000000000004">
      <c r="A17" t="s">
        <v>81</v>
      </c>
      <c r="B17" t="s">
        <v>109</v>
      </c>
      <c r="C17" t="s">
        <v>97</v>
      </c>
      <c r="D17">
        <v>15</v>
      </c>
      <c r="E17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17/2/99.2412325037465)-(parameters!$E$20^2*0.2/0.8*parameters!$E$13*parameters!$E$16/(parameters!$E$20^2*parameters!$E$16*(1+parameters!$E$17*0.2/0.8)+parameters!$E$16^2*99.2412325037465-parameters!$E$19*parameters!$E$20^2))*EXP(-parameters!$E$16/parameters!$E$20*data!D17)+parameters!$E$18)</f>
        <v>175.75633621341939</v>
      </c>
    </row>
    <row r="18" spans="1:5" x14ac:dyDescent="0.55000000000000004">
      <c r="A18" t="s">
        <v>81</v>
      </c>
      <c r="B18" t="s">
        <v>109</v>
      </c>
      <c r="C18" t="s">
        <v>97</v>
      </c>
      <c r="D18">
        <v>16</v>
      </c>
      <c r="E18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18/2/99.2412325037465)-(parameters!$E$20^2*0.2/0.8*parameters!$E$13*parameters!$E$16/(parameters!$E$20^2*parameters!$E$16*(1+parameters!$E$17*0.2/0.8)+parameters!$E$16^2*99.2412325037465-parameters!$E$19*parameters!$E$20^2))*EXP(-parameters!$E$16/parameters!$E$20*data!D18)+parameters!$E$18)</f>
        <v>178.69349573973824</v>
      </c>
    </row>
    <row r="19" spans="1:5" x14ac:dyDescent="0.55000000000000004">
      <c r="A19" t="s">
        <v>81</v>
      </c>
      <c r="B19" t="s">
        <v>109</v>
      </c>
      <c r="C19" t="s">
        <v>97</v>
      </c>
      <c r="D19">
        <v>17</v>
      </c>
      <c r="E19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19/2/99.2412325037465)-(parameters!$E$20^2*0.2/0.8*parameters!$E$13*parameters!$E$16/(parameters!$E$20^2*parameters!$E$16*(1+parameters!$E$17*0.2/0.8)+parameters!$E$16^2*99.2412325037465-parameters!$E$19*parameters!$E$20^2))*EXP(-parameters!$E$16/parameters!$E$20*data!D19)+parameters!$E$18)</f>
        <v>181.00288279522911</v>
      </c>
    </row>
    <row r="20" spans="1:5" x14ac:dyDescent="0.55000000000000004">
      <c r="A20" t="s">
        <v>81</v>
      </c>
      <c r="B20" t="s">
        <v>109</v>
      </c>
      <c r="C20" t="s">
        <v>97</v>
      </c>
      <c r="D20">
        <v>18</v>
      </c>
      <c r="E20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20/2/99.2412325037465)-(parameters!$E$20^2*0.2/0.8*parameters!$E$13*parameters!$E$16/(parameters!$E$20^2*parameters!$E$16*(1+parameters!$E$17*0.2/0.8)+parameters!$E$16^2*99.2412325037465-parameters!$E$19*parameters!$E$20^2))*EXP(-parameters!$E$16/parameters!$E$20*data!D20)+parameters!$E$18)</f>
        <v>182.7403104182269</v>
      </c>
    </row>
    <row r="21" spans="1:5" x14ac:dyDescent="0.55000000000000004">
      <c r="A21" t="s">
        <v>81</v>
      </c>
      <c r="B21" t="s">
        <v>109</v>
      </c>
      <c r="C21" t="s">
        <v>97</v>
      </c>
      <c r="D21">
        <v>19</v>
      </c>
      <c r="E21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21/2/99.2412325037465)-(parameters!$E$20^2*0.2/0.8*parameters!$E$13*parameters!$E$16/(parameters!$E$20^2*parameters!$E$16*(1+parameters!$E$17*0.2/0.8)+parameters!$E$16^2*99.2412325037465-parameters!$E$19*parameters!$E$20^2))*EXP(-parameters!$E$16/parameters!$E$20*data!D21)+parameters!$E$18)</f>
        <v>183.95737839810138</v>
      </c>
    </row>
    <row r="22" spans="1:5" x14ac:dyDescent="0.55000000000000004">
      <c r="A22" t="s">
        <v>81</v>
      </c>
      <c r="B22" t="s">
        <v>109</v>
      </c>
      <c r="C22" t="s">
        <v>97</v>
      </c>
      <c r="D22">
        <v>20</v>
      </c>
      <c r="E22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22/2/99.2412325037465)-(parameters!$E$20^2*0.2/0.8*parameters!$E$13*parameters!$E$16/(parameters!$E$20^2*parameters!$E$16*(1+parameters!$E$17*0.2/0.8)+parameters!$E$16^2*99.2412325037465-parameters!$E$19*parameters!$E$20^2))*EXP(-parameters!$E$16/parameters!$E$20*data!D22)+parameters!$E$18)</f>
        <v>184.7017741221872</v>
      </c>
    </row>
    <row r="23" spans="1:5" x14ac:dyDescent="0.55000000000000004">
      <c r="A23" t="s">
        <v>81</v>
      </c>
      <c r="B23" t="s">
        <v>109</v>
      </c>
      <c r="C23" t="s">
        <v>97</v>
      </c>
      <c r="D23">
        <v>21</v>
      </c>
      <c r="E23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23/2/99.2412325037465)-(parameters!$E$20^2*0.2/0.8*parameters!$E$13*parameters!$E$16/(parameters!$E$20^2*parameters!$E$16*(1+parameters!$E$17*0.2/0.8)+parameters!$E$16^2*99.2412325037465-parameters!$E$19*parameters!$E$20^2))*EXP(-parameters!$E$16/parameters!$E$20*data!D23)+parameters!$E$18)</f>
        <v>185.01755240629504</v>
      </c>
    </row>
    <row r="24" spans="1:5" x14ac:dyDescent="0.55000000000000004">
      <c r="A24" t="s">
        <v>81</v>
      </c>
      <c r="B24" t="s">
        <v>109</v>
      </c>
      <c r="C24" t="s">
        <v>97</v>
      </c>
      <c r="D24">
        <v>22</v>
      </c>
      <c r="E24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24/2/99.2412325037465)-(parameters!$E$20^2*0.2/0.8*parameters!$E$13*parameters!$E$16/(parameters!$E$20^2*parameters!$E$16*(1+parameters!$E$17*0.2/0.8)+parameters!$E$16^2*99.2412325037465-parameters!$E$19*parameters!$E$20^2))*EXP(-parameters!$E$16/parameters!$E$20*data!D24)+parameters!$E$18)</f>
        <v>184.94539576363715</v>
      </c>
    </row>
    <row r="25" spans="1:5" x14ac:dyDescent="0.55000000000000004">
      <c r="A25" t="s">
        <v>81</v>
      </c>
      <c r="B25" t="s">
        <v>109</v>
      </c>
      <c r="C25" t="s">
        <v>97</v>
      </c>
      <c r="D25">
        <v>23</v>
      </c>
      <c r="E25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25/2/99.2412325037465)-(parameters!$E$20^2*0.2/0.8*parameters!$E$13*parameters!$E$16/(parameters!$E$20^2*parameters!$E$16*(1+parameters!$E$17*0.2/0.8)+parameters!$E$16^2*99.2412325037465-parameters!$E$19*parameters!$E$20^2))*EXP(-parameters!$E$16/parameters!$E$20*data!D25)+parameters!$E$18)</f>
        <v>184.52285646668841</v>
      </c>
    </row>
    <row r="26" spans="1:5" x14ac:dyDescent="0.55000000000000004">
      <c r="A26" t="s">
        <v>81</v>
      </c>
      <c r="B26" t="s">
        <v>109</v>
      </c>
      <c r="C26" t="s">
        <v>97</v>
      </c>
      <c r="D26">
        <v>24</v>
      </c>
      <c r="E26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26/2/99.2412325037465)-(parameters!$E$20^2*0.2/0.8*parameters!$E$13*parameters!$E$16/(parameters!$E$20^2*parameters!$E$16*(1+parameters!$E$17*0.2/0.8)+parameters!$E$16^2*99.2412325037465-parameters!$E$19*parameters!$E$20^2))*EXP(-parameters!$E$16/parameters!$E$20*data!D26)+parameters!$E$18)</f>
        <v>183.78458166308548</v>
      </c>
    </row>
    <row r="27" spans="1:5" x14ac:dyDescent="0.55000000000000004">
      <c r="A27" t="s">
        <v>81</v>
      </c>
      <c r="B27" t="s">
        <v>109</v>
      </c>
      <c r="C27" t="s">
        <v>97</v>
      </c>
      <c r="D27">
        <v>25</v>
      </c>
      <c r="E27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27/2/99.2412325037465)-(parameters!$E$20^2*0.2/0.8*parameters!$E$13*parameters!$E$16/(parameters!$E$20^2*parameters!$E$16*(1+parameters!$E$17*0.2/0.8)+parameters!$E$16^2*99.2412325037465-parameters!$E$19*parameters!$E$20^2))*EXP(-parameters!$E$16/parameters!$E$20*data!D27)+parameters!$E$18)</f>
        <v>182.76252271968517</v>
      </c>
    </row>
    <row r="28" spans="1:5" x14ac:dyDescent="0.55000000000000004">
      <c r="A28" t="s">
        <v>81</v>
      </c>
      <c r="B28" t="s">
        <v>109</v>
      </c>
      <c r="C28" t="s">
        <v>97</v>
      </c>
      <c r="D28">
        <v>26</v>
      </c>
      <c r="E28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28/2/99.2412325037465)-(parameters!$E$20^2*0.2/0.8*parameters!$E$13*parameters!$E$16/(parameters!$E$20^2*parameters!$E$16*(1+parameters!$E$17*0.2/0.8)+parameters!$E$16^2*99.2412325037465-parameters!$E$19*parameters!$E$20^2))*EXP(-parameters!$E$16/parameters!$E$20*data!D28)+parameters!$E$18)</f>
        <v>181.48612988790896</v>
      </c>
    </row>
    <row r="29" spans="1:5" x14ac:dyDescent="0.55000000000000004">
      <c r="A29" t="s">
        <v>81</v>
      </c>
      <c r="B29" t="s">
        <v>109</v>
      </c>
      <c r="C29" t="s">
        <v>97</v>
      </c>
      <c r="D29">
        <v>27</v>
      </c>
      <c r="E29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29/2/99.2412325037465)-(parameters!$E$20^2*0.2/0.8*parameters!$E$13*parameters!$E$16/(parameters!$E$20^2*parameters!$E$16*(1+parameters!$E$17*0.2/0.8)+parameters!$E$16^2*99.2412325037465-parameters!$E$19*parameters!$E$20^2))*EXP(-parameters!$E$16/parameters!$E$20*data!D29)+parameters!$E$18)</f>
        <v>179.98253330808404</v>
      </c>
    </row>
    <row r="30" spans="1:5" x14ac:dyDescent="0.55000000000000004">
      <c r="A30" t="s">
        <v>81</v>
      </c>
      <c r="B30" t="s">
        <v>109</v>
      </c>
      <c r="C30" t="s">
        <v>97</v>
      </c>
      <c r="D30">
        <v>28</v>
      </c>
      <c r="E30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30/2/99.2412325037465)-(parameters!$E$20^2*0.2/0.8*parameters!$E$13*parameters!$E$16/(parameters!$E$20^2*parameters!$E$16*(1+parameters!$E$17*0.2/0.8)+parameters!$E$16^2*99.2412325037465-parameters!$E$19*parameters!$E$20^2))*EXP(-parameters!$E$16/parameters!$E$20*data!D30)+parameters!$E$18)</f>
        <v>178.27671130026471</v>
      </c>
    </row>
    <row r="31" spans="1:5" x14ac:dyDescent="0.55000000000000004">
      <c r="A31" t="s">
        <v>81</v>
      </c>
      <c r="B31" t="s">
        <v>109</v>
      </c>
      <c r="C31" t="s">
        <v>97</v>
      </c>
      <c r="D31">
        <v>29</v>
      </c>
      <c r="E31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31/2/99.2412325037465)-(parameters!$E$20^2*0.2/0.8*parameters!$E$13*parameters!$E$16/(parameters!$E$20^2*parameters!$E$16*(1+parameters!$E$17*0.2/0.8)+parameters!$E$16^2*99.2412325037465-parameters!$E$19*parameters!$E$20^2))*EXP(-parameters!$E$16/parameters!$E$20*data!D31)+parameters!$E$18)</f>
        <v>176.3916468236317</v>
      </c>
    </row>
    <row r="32" spans="1:5" x14ac:dyDescent="0.55000000000000004">
      <c r="A32" t="s">
        <v>81</v>
      </c>
      <c r="B32" t="s">
        <v>109</v>
      </c>
      <c r="C32" t="s">
        <v>97</v>
      </c>
      <c r="D32">
        <v>30</v>
      </c>
      <c r="E32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32/2/99.2412325037465)-(parameters!$E$20^2*0.2/0.8*parameters!$E$13*parameters!$E$16/(parameters!$E$20^2*parameters!$E$16*(1+parameters!$E$17*0.2/0.8)+parameters!$E$16^2*99.2412325037465-parameters!$E$19*parameters!$E$20^2))*EXP(-parameters!$E$16/parameters!$E$20*data!D32)+parameters!$E$18)</f>
        <v>174.34847292568037</v>
      </c>
    </row>
    <row r="33" spans="1:5" x14ac:dyDescent="0.55000000000000004">
      <c r="A33" t="s">
        <v>81</v>
      </c>
      <c r="B33" t="s">
        <v>109</v>
      </c>
      <c r="C33" t="s">
        <v>97</v>
      </c>
      <c r="D33">
        <v>31</v>
      </c>
      <c r="E33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33/2/99.2412325037465)-(parameters!$E$20^2*0.2/0.8*parameters!$E$13*parameters!$E$16/(parameters!$E$20^2*parameters!$E$16*(1+parameters!$E$17*0.2/0.8)+parameters!$E$16^2*99.2412325037465-parameters!$E$19*parameters!$E$20^2))*EXP(-parameters!$E$16/parameters!$E$20*data!D33)+parameters!$E$18)</f>
        <v>172.16660794571581</v>
      </c>
    </row>
    <row r="34" spans="1:5" x14ac:dyDescent="0.55000000000000004">
      <c r="A34" t="s">
        <v>81</v>
      </c>
      <c r="B34" t="s">
        <v>109</v>
      </c>
      <c r="C34" t="s">
        <v>97</v>
      </c>
      <c r="D34">
        <v>32</v>
      </c>
      <c r="E34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34/2/99.2412325037465)-(parameters!$E$20^2*0.2/0.8*parameters!$E$13*parameters!$E$16/(parameters!$E$20^2*parameters!$E$16*(1+parameters!$E$17*0.2/0.8)+parameters!$E$16^2*99.2412325037465-parameters!$E$19*parameters!$E$20^2))*EXP(-parameters!$E$16/parameters!$E$20*data!D34)+parameters!$E$18)</f>
        <v>169.86388118438626</v>
      </c>
    </row>
    <row r="35" spans="1:5" x14ac:dyDescent="0.55000000000000004">
      <c r="A35" t="s">
        <v>81</v>
      </c>
      <c r="B35" t="s">
        <v>109</v>
      </c>
      <c r="C35" t="s">
        <v>97</v>
      </c>
      <c r="D35">
        <v>33</v>
      </c>
      <c r="E35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35/2/99.2412325037465)-(parameters!$E$20^2*0.2/0.8*parameters!$E$13*parameters!$E$16/(parameters!$E$20^2*parameters!$E$16*(1+parameters!$E$17*0.2/0.8)+parameters!$E$16^2*99.2412325037465-parameters!$E$19*parameters!$E$20^2))*EXP(-parameters!$E$16/parameters!$E$20*data!D35)+parameters!$E$18)</f>
        <v>167.45664970183401</v>
      </c>
    </row>
    <row r="36" spans="1:5" x14ac:dyDescent="0.55000000000000004">
      <c r="A36" t="s">
        <v>81</v>
      </c>
      <c r="B36" t="s">
        <v>109</v>
      </c>
      <c r="C36" t="s">
        <v>97</v>
      </c>
      <c r="D36">
        <v>34</v>
      </c>
      <c r="E36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36/2/99.2412325037465)-(parameters!$E$20^2*0.2/0.8*parameters!$E$13*parameters!$E$16/(parameters!$E$20^2*parameters!$E$16*(1+parameters!$E$17*0.2/0.8)+parameters!$E$16^2*99.2412325037465-parameters!$E$19*parameters!$E$20^2))*EXP(-parameters!$E$16/parameters!$E$20*data!D36)+parameters!$E$18)</f>
        <v>164.95990686127826</v>
      </c>
    </row>
    <row r="37" spans="1:5" x14ac:dyDescent="0.55000000000000004">
      <c r="A37" t="s">
        <v>81</v>
      </c>
      <c r="B37" t="s">
        <v>109</v>
      </c>
      <c r="C37" t="s">
        <v>97</v>
      </c>
      <c r="D37">
        <v>35</v>
      </c>
      <c r="E37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37/2/99.2412325037465)-(parameters!$E$20^2*0.2/0.8*parameters!$E$13*parameters!$E$16/(parameters!$E$20^2*parameters!$E$16*(1+parameters!$E$17*0.2/0.8)+parameters!$E$16^2*99.2412325037465-parameters!$E$19*parameters!$E$20^2))*EXP(-parameters!$E$16/parameters!$E$20*data!D37)+parameters!$E$18)</f>
        <v>162.38738319222904</v>
      </c>
    </row>
    <row r="38" spans="1:5" x14ac:dyDescent="0.55000000000000004">
      <c r="A38" t="s">
        <v>81</v>
      </c>
      <c r="B38" t="s">
        <v>109</v>
      </c>
      <c r="C38" t="s">
        <v>97</v>
      </c>
      <c r="D38">
        <v>36</v>
      </c>
      <c r="E38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38/2/99.2412325037465)-(parameters!$E$20^2*0.2/0.8*parameters!$E$13*parameters!$E$16/(parameters!$E$20^2*parameters!$E$16*(1+parameters!$E$17*0.2/0.8)+parameters!$E$16^2*99.2412325037465-parameters!$E$19*parameters!$E$20^2))*EXP(-parameters!$E$16/parameters!$E$20*data!D38)+parameters!$E$18)</f>
        <v>159.75164010785818</v>
      </c>
    </row>
    <row r="39" spans="1:5" x14ac:dyDescent="0.55000000000000004">
      <c r="A39" t="s">
        <v>81</v>
      </c>
      <c r="B39" t="s">
        <v>109</v>
      </c>
      <c r="C39" t="s">
        <v>97</v>
      </c>
      <c r="D39">
        <v>37</v>
      </c>
      <c r="E39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39/2/99.2412325037465)-(parameters!$E$20^2*0.2/0.8*parameters!$E$13*parameters!$E$16/(parameters!$E$20^2*parameters!$E$16*(1+parameters!$E$17*0.2/0.8)+parameters!$E$16^2*99.2412325037465-parameters!$E$19*parameters!$E$20^2))*EXP(-parameters!$E$16/parameters!$E$20*data!D39)+parameters!$E$18)</f>
        <v>157.06415697410628</v>
      </c>
    </row>
    <row r="40" spans="1:5" x14ac:dyDescent="0.55000000000000004">
      <c r="A40" t="s">
        <v>81</v>
      </c>
      <c r="B40" t="s">
        <v>109</v>
      </c>
      <c r="C40" t="s">
        <v>97</v>
      </c>
      <c r="D40">
        <v>38</v>
      </c>
      <c r="E40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40/2/99.2412325037465)-(parameters!$E$20^2*0.2/0.8*parameters!$E$13*parameters!$E$16/(parameters!$E$20^2*parameters!$E$16*(1+parameters!$E$17*0.2/0.8)+parameters!$E$16^2*99.2412325037465-parameters!$E$19*parameters!$E$20^2))*EXP(-parameters!$E$16/parameters!$E$20*data!D40)+parameters!$E$18)</f>
        <v>154.3354119937095</v>
      </c>
    </row>
    <row r="41" spans="1:5" x14ac:dyDescent="0.55000000000000004">
      <c r="A41" t="s">
        <v>81</v>
      </c>
      <c r="B41" t="s">
        <v>109</v>
      </c>
      <c r="C41" t="s">
        <v>97</v>
      </c>
      <c r="D41">
        <v>39</v>
      </c>
      <c r="E41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41/2/99.2412325037465)-(parameters!$E$20^2*0.2/0.8*parameters!$E$13*parameters!$E$16/(parameters!$E$20^2*parameters!$E$16*(1+parameters!$E$17*0.2/0.8)+parameters!$E$16^2*99.2412325037465-parameters!$E$19*parameters!$E$20^2))*EXP(-parameters!$E$16/parameters!$E$20*data!D41)+parameters!$E$18)</f>
        <v>151.57495733630398</v>
      </c>
    </row>
    <row r="42" spans="1:5" x14ac:dyDescent="0.55000000000000004">
      <c r="A42" t="s">
        <v>81</v>
      </c>
      <c r="B42" t="s">
        <v>109</v>
      </c>
      <c r="C42" t="s">
        <v>97</v>
      </c>
      <c r="D42">
        <v>40</v>
      </c>
      <c r="E42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42/2/99.2412325037465)-(parameters!$E$20^2*0.2/0.8*parameters!$E$13*parameters!$E$16/(parameters!$E$20^2*parameters!$E$16*(1+parameters!$E$17*0.2/0.8)+parameters!$E$16^2*99.2412325037465-parameters!$E$19*parameters!$E$20^2))*EXP(-parameters!$E$16/parameters!$E$20*data!D42)+parameters!$E$18)</f>
        <v>148.7914889159421</v>
      </c>
    </row>
    <row r="43" spans="1:5" x14ac:dyDescent="0.55000000000000004">
      <c r="A43" t="s">
        <v>81</v>
      </c>
      <c r="B43" t="s">
        <v>109</v>
      </c>
      <c r="C43" t="s">
        <v>97</v>
      </c>
      <c r="D43">
        <v>41</v>
      </c>
      <c r="E43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43/2/99.2412325037465)-(parameters!$E$20^2*0.2/0.8*parameters!$E$13*parameters!$E$16/(parameters!$E$20^2*parameters!$E$16*(1+parameters!$E$17*0.2/0.8)+parameters!$E$16^2*99.2412325037465-parameters!$E$19*parameters!$E$20^2))*EXP(-parameters!$E$16/parameters!$E$20*data!D43)+parameters!$E$18)</f>
        <v>145.9929111895969</v>
      </c>
    </row>
    <row r="44" spans="1:5" x14ac:dyDescent="0.55000000000000004">
      <c r="A44" t="s">
        <v>81</v>
      </c>
      <c r="B44" t="s">
        <v>109</v>
      </c>
      <c r="C44" t="s">
        <v>97</v>
      </c>
      <c r="D44">
        <v>42</v>
      </c>
      <c r="E44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44/2/99.2412325037465)-(parameters!$E$20^2*0.2/0.8*parameters!$E$13*parameters!$E$16/(parameters!$E$20^2*parameters!$E$16*(1+parameters!$E$17*0.2/0.8)+parameters!$E$16^2*99.2412325037465-parameters!$E$19*parameters!$E$20^2))*EXP(-parameters!$E$16/parameters!$E$20*data!D44)+parameters!$E$18)</f>
        <v>143.18639732437475</v>
      </c>
    </row>
    <row r="45" spans="1:5" x14ac:dyDescent="0.55000000000000004">
      <c r="A45" t="s">
        <v>81</v>
      </c>
      <c r="B45" t="s">
        <v>109</v>
      </c>
      <c r="C45" t="s">
        <v>97</v>
      </c>
      <c r="D45">
        <v>43</v>
      </c>
      <c r="E45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45/2/99.2412325037465)-(parameters!$E$20^2*0.2/0.8*parameters!$E$13*parameters!$E$16/(parameters!$E$20^2*parameters!$E$16*(1+parameters!$E$17*0.2/0.8)+parameters!$E$16^2*99.2412325037465-parameters!$E$19*parameters!$E$20^2))*EXP(-parameters!$E$16/parameters!$E$20*data!D45)+parameters!$E$18)</f>
        <v>140.3784450570929</v>
      </c>
    </row>
    <row r="46" spans="1:5" x14ac:dyDescent="0.55000000000000004">
      <c r="A46" t="s">
        <v>81</v>
      </c>
      <c r="B46" t="s">
        <v>109</v>
      </c>
      <c r="C46" t="s">
        <v>97</v>
      </c>
      <c r="D46">
        <v>44</v>
      </c>
      <c r="E46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46/2/99.2412325037465)-(parameters!$E$20^2*0.2/0.8*parameters!$E$13*parameters!$E$16/(parameters!$E$20^2*parameters!$E$16*(1+parameters!$E$17*0.2/0.8)+parameters!$E$16^2*99.2412325037465-parameters!$E$19*parameters!$E$20^2))*EXP(-parameters!$E$16/parameters!$E$20*data!D46)+parameters!$E$18)</f>
        <v>137.57492854746837</v>
      </c>
    </row>
    <row r="47" spans="1:5" x14ac:dyDescent="0.55000000000000004">
      <c r="A47" t="s">
        <v>81</v>
      </c>
      <c r="B47" t="s">
        <v>109</v>
      </c>
      <c r="C47" t="s">
        <v>97</v>
      </c>
      <c r="D47">
        <v>45</v>
      </c>
      <c r="E47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47/2/99.2412325037465)-(parameters!$E$20^2*0.2/0.8*parameters!$E$13*parameters!$E$16/(parameters!$E$20^2*parameters!$E$16*(1+parameters!$E$17*0.2/0.8)+parameters!$E$16^2*99.2412325037465-parameters!$E$19*parameters!$E$20^2))*EXP(-parameters!$E$16/parameters!$E$20*data!D47)+parameters!$E$18)</f>
        <v>134.78114650530168</v>
      </c>
    </row>
    <row r="48" spans="1:5" x14ac:dyDescent="0.55000000000000004">
      <c r="A48" t="s">
        <v>81</v>
      </c>
      <c r="B48" t="s">
        <v>109</v>
      </c>
      <c r="C48" t="s">
        <v>97</v>
      </c>
      <c r="D48">
        <v>46</v>
      </c>
      <c r="E48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48/2/99.2412325037465)-(parameters!$E$20^2*0.2/0.8*parameters!$E$13*parameters!$E$16/(parameters!$E$20^2*parameters!$E$16*(1+parameters!$E$17*0.2/0.8)+parameters!$E$16^2*99.2412325037465-parameters!$E$19*parameters!$E$20^2))*EXP(-parameters!$E$16/parameters!$E$20*data!D48)+parameters!$E$18)</f>
        <v>132.00186685261528</v>
      </c>
    </row>
    <row r="49" spans="1:5" x14ac:dyDescent="0.55000000000000004">
      <c r="A49" t="s">
        <v>81</v>
      </c>
      <c r="B49" t="s">
        <v>109</v>
      </c>
      <c r="C49" t="s">
        <v>97</v>
      </c>
      <c r="D49">
        <v>47</v>
      </c>
      <c r="E49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49/2/99.2412325037465)-(parameters!$E$20^2*0.2/0.8*parameters!$E$13*parameters!$E$16/(parameters!$E$20^2*parameters!$E$16*(1+parameters!$E$17*0.2/0.8)+parameters!$E$16^2*99.2412325037465-parameters!$E$19*parameters!$E$20^2))*EXP(-parameters!$E$16/parameters!$E$20*data!D49)+parameters!$E$18)</f>
        <v>129.24136816362221</v>
      </c>
    </row>
    <row r="50" spans="1:5" x14ac:dyDescent="0.55000000000000004">
      <c r="A50" t="s">
        <v>81</v>
      </c>
      <c r="B50" t="s">
        <v>109</v>
      </c>
      <c r="C50" t="s">
        <v>97</v>
      </c>
      <c r="D50">
        <v>48</v>
      </c>
      <c r="E50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50/2/99.2412325037465)-(parameters!$E$20^2*0.2/0.8*parameters!$E$13*parameters!$E$16/(parameters!$E$20^2*parameters!$E$16*(1+parameters!$E$17*0.2/0.8)+parameters!$E$16^2*99.2412325037465-parameters!$E$19*parameters!$E$20^2))*EXP(-parameters!$E$16/parameters!$E$20*data!D50)+parameters!$E$18)</f>
        <v>126.50347810856417</v>
      </c>
    </row>
    <row r="51" spans="1:5" x14ac:dyDescent="0.55000000000000004">
      <c r="A51" t="s">
        <v>81</v>
      </c>
      <c r="B51" t="s">
        <v>109</v>
      </c>
      <c r="C51" t="s">
        <v>97</v>
      </c>
      <c r="D51">
        <v>49</v>
      </c>
      <c r="E51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51/2/99.2412325037465)-(parameters!$E$20^2*0.2/0.8*parameters!$E$13*parameters!$E$16/(parameters!$E$20^2*parameters!$E$16*(1+parameters!$E$17*0.2/0.8)+parameters!$E$16^2*99.2412325037465-parameters!$E$19*parameters!$E$20^2))*EXP(-parameters!$E$16/parameters!$E$20*data!D51)+parameters!$E$18)</f>
        <v>123.79160911178124</v>
      </c>
    </row>
    <row r="52" spans="1:5" x14ac:dyDescent="0.55000000000000004">
      <c r="A52" t="s">
        <v>81</v>
      </c>
      <c r="B52" t="s">
        <v>109</v>
      </c>
      <c r="C52" t="s">
        <v>97</v>
      </c>
      <c r="D52">
        <v>50</v>
      </c>
      <c r="E52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52/2/99.2412325037465)-(parameters!$E$20^2*0.2/0.8*parameters!$E$13*parameters!$E$16/(parameters!$E$20^2*parameters!$E$16*(1+parameters!$E$17*0.2/0.8)+parameters!$E$16^2*99.2412325037465-parameters!$E$19*parameters!$E$20^2))*EXP(-parameters!$E$16/parameters!$E$20*data!D52)+parameters!$E$18)</f>
        <v>121.10879141978648</v>
      </c>
    </row>
    <row r="53" spans="1:5" x14ac:dyDescent="0.55000000000000004">
      <c r="A53" t="s">
        <v>81</v>
      </c>
      <c r="B53" t="s">
        <v>109</v>
      </c>
      <c r="C53" t="s">
        <v>97</v>
      </c>
      <c r="D53">
        <v>51</v>
      </c>
      <c r="E53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53/2/99.2412325037465)-(parameters!$E$20^2*0.2/0.8*parameters!$E$13*parameters!$E$16/(parameters!$E$20^2*parameters!$E$16*(1+parameters!$E$17*0.2/0.8)+parameters!$E$16^2*99.2412325037465-parameters!$E$19*parameters!$E$20^2))*EXP(-parameters!$E$16/parameters!$E$20*data!D53)+parameters!$E$18)</f>
        <v>118.4577037615279</v>
      </c>
    </row>
    <row r="54" spans="1:5" x14ac:dyDescent="0.55000000000000004">
      <c r="A54" t="s">
        <v>81</v>
      </c>
      <c r="B54" t="s">
        <v>109</v>
      </c>
      <c r="C54" t="s">
        <v>97</v>
      </c>
      <c r="D54">
        <v>52</v>
      </c>
      <c r="E54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54/2/99.2412325037465)-(parameters!$E$20^2*0.2/0.8*parameters!$E$13*parameters!$E$16/(parameters!$E$20^2*parameters!$E$16*(1+parameters!$E$17*0.2/0.8)+parameters!$E$16^2*99.2412325037465-parameters!$E$19*parameters!$E$20^2))*EXP(-parameters!$E$16/parameters!$E$20*data!D54)+parameters!$E$18)</f>
        <v>115.84070177037478</v>
      </c>
    </row>
    <row r="55" spans="1:5" x14ac:dyDescent="0.55000000000000004">
      <c r="A55" t="s">
        <v>81</v>
      </c>
      <c r="B55" t="s">
        <v>109</v>
      </c>
      <c r="C55" t="s">
        <v>97</v>
      </c>
      <c r="D55">
        <v>53</v>
      </c>
      <c r="E55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55/2/99.2412325037465)-(parameters!$E$20^2*0.2/0.8*parameters!$E$13*parameters!$E$16/(parameters!$E$20^2*parameters!$E$16*(1+parameters!$E$17*0.2/0.8)+parameters!$E$16^2*99.2412325037465-parameters!$E$19*parameters!$E$20^2))*EXP(-parameters!$E$16/parameters!$E$20*data!D55)+parameters!$E$18)</f>
        <v>113.25984432559086</v>
      </c>
    </row>
    <row r="56" spans="1:5" x14ac:dyDescent="0.55000000000000004">
      <c r="A56" t="s">
        <v>81</v>
      </c>
      <c r="B56" t="s">
        <v>109</v>
      </c>
      <c r="C56" t="s">
        <v>97</v>
      </c>
      <c r="D56">
        <v>54</v>
      </c>
      <c r="E56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56/2/99.2412325037465)-(parameters!$E$20^2*0.2/0.8*parameters!$E$13*parameters!$E$16/(parameters!$E$20^2*parameters!$E$16*(1+parameters!$E$17*0.2/0.8)+parameters!$E$16^2*99.2412325037465-parameters!$E$19*parameters!$E$20^2))*EXP(-parameters!$E$16/parameters!$E$20*data!D56)+parameters!$E$18)</f>
        <v>110.71691796009208</v>
      </c>
    </row>
    <row r="57" spans="1:5" x14ac:dyDescent="0.55000000000000004">
      <c r="A57" t="s">
        <v>81</v>
      </c>
      <c r="B57" t="s">
        <v>109</v>
      </c>
      <c r="C57" t="s">
        <v>97</v>
      </c>
      <c r="D57">
        <v>55</v>
      </c>
      <c r="E57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57/2/99.2412325037465)-(parameters!$E$20^2*0.2/0.8*parameters!$E$13*parameters!$E$16/(parameters!$E$20^2*parameters!$E$16*(1+parameters!$E$17*0.2/0.8)+parameters!$E$16^2*99.2412325037465-parameters!$E$19*parameters!$E$20^2))*EXP(-parameters!$E$16/parameters!$E$20*data!D57)+parameters!$E$18)</f>
        <v>108.21345947108578</v>
      </c>
    </row>
    <row r="58" spans="1:5" x14ac:dyDescent="0.55000000000000004">
      <c r="A58" t="s">
        <v>81</v>
      </c>
      <c r="B58" t="s">
        <v>109</v>
      </c>
      <c r="C58" t="s">
        <v>97</v>
      </c>
      <c r="D58">
        <v>56</v>
      </c>
      <c r="E58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58/2/99.2412325037465)-(parameters!$E$20^2*0.2/0.8*parameters!$E$13*parameters!$E$16/(parameters!$E$20^2*parameters!$E$16*(1+parameters!$E$17*0.2/0.8)+parameters!$E$16^2*99.2412325037465-parameters!$E$19*parameters!$E$20^2))*EXP(-parameters!$E$16/parameters!$E$20*data!D58)+parameters!$E$18)</f>
        <v>105.75077686068532</v>
      </c>
    </row>
    <row r="59" spans="1:5" x14ac:dyDescent="0.55000000000000004">
      <c r="A59" t="s">
        <v>81</v>
      </c>
      <c r="B59" t="s">
        <v>109</v>
      </c>
      <c r="C59" t="s">
        <v>97</v>
      </c>
      <c r="D59">
        <v>57</v>
      </c>
      <c r="E59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59/2/99.2412325037465)-(parameters!$E$20^2*0.2/0.8*parameters!$E$13*parameters!$E$16/(parameters!$E$20^2*parameters!$E$16*(1+parameters!$E$17*0.2/0.8)+parameters!$E$16^2*99.2412325037465-parameters!$E$19*parameters!$E$20^2))*EXP(-parameters!$E$16/parameters!$E$20*data!D59)+parameters!$E$18)</f>
        <v>103.32996872475199</v>
      </c>
    </row>
    <row r="60" spans="1:5" x14ac:dyDescent="0.55000000000000004">
      <c r="A60" t="s">
        <v>81</v>
      </c>
      <c r="B60" t="s">
        <v>109</v>
      </c>
      <c r="C60" t="s">
        <v>97</v>
      </c>
      <c r="D60">
        <v>58</v>
      </c>
      <c r="E60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60/2/99.2412325037465)-(parameters!$E$20^2*0.2/0.8*parameters!$E$13*parameters!$E$16/(parameters!$E$20^2*parameters!$E$16*(1+parameters!$E$17*0.2/0.8)+parameters!$E$16^2*99.2412325037465-parameters!$E$19*parameters!$E$20^2))*EXP(-parameters!$E$16/parameters!$E$20*data!D60)+parameters!$E$18)</f>
        <v>100.95194219998442</v>
      </c>
    </row>
    <row r="61" spans="1:5" x14ac:dyDescent="0.55000000000000004">
      <c r="A61" t="s">
        <v>81</v>
      </c>
      <c r="B61" t="s">
        <v>109</v>
      </c>
      <c r="C61" t="s">
        <v>97</v>
      </c>
      <c r="D61">
        <v>59</v>
      </c>
      <c r="E61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61/2/99.2412325037465)-(parameters!$E$20^2*0.2/0.8*parameters!$E$13*parameters!$E$16/(parameters!$E$20^2*parameters!$E$16*(1+parameters!$E$17*0.2/0.8)+parameters!$E$16^2*99.2412325037465-parameters!$E$19*parameters!$E$20^2))*EXP(-parameters!$E$16/parameters!$E$20*data!D61)+parameters!$E$18)</f>
        <v>98.617429571610117</v>
      </c>
    </row>
    <row r="62" spans="1:5" x14ac:dyDescent="0.55000000000000004">
      <c r="A62" t="s">
        <v>81</v>
      </c>
      <c r="B62" t="s">
        <v>109</v>
      </c>
      <c r="C62" t="s">
        <v>97</v>
      </c>
      <c r="D62">
        <v>60</v>
      </c>
      <c r="E62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62/2/99.2412325037465)-(parameters!$E$20^2*0.2/0.8*parameters!$E$13*parameters!$E$16/(parameters!$E$20^2*parameters!$E$16*(1+parameters!$E$17*0.2/0.8)+parameters!$E$16^2*99.2412325037465-parameters!$E$19*parameters!$E$20^2))*EXP(-parameters!$E$16/parameters!$E$20*data!D62)+parameters!$E$18)</f>
        <v>96.327003636903896</v>
      </c>
    </row>
    <row r="63" spans="1:5" x14ac:dyDescent="0.55000000000000004">
      <c r="A63" t="s">
        <v>81</v>
      </c>
      <c r="B63" t="s">
        <v>109</v>
      </c>
      <c r="C63" t="s">
        <v>97</v>
      </c>
      <c r="D63">
        <v>61</v>
      </c>
      <c r="E63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63/2/99.2412325037465)-(parameters!$E$20^2*0.2/0.8*parameters!$E$13*parameters!$E$16/(parameters!$E$20^2*parameters!$E$16*(1+parameters!$E$17*0.2/0.8)+parameters!$E$16^2*99.2412325037465-parameters!$E$19*parameters!$E$20^2))*EXP(-parameters!$E$16/parameters!$E$20*data!D63)+parameters!$E$18)</f>
        <v>94.081091913114406</v>
      </c>
    </row>
    <row r="64" spans="1:5" x14ac:dyDescent="0.55000000000000004">
      <c r="A64" t="s">
        <v>81</v>
      </c>
      <c r="B64" t="s">
        <v>109</v>
      </c>
      <c r="C64" t="s">
        <v>97</v>
      </c>
      <c r="D64">
        <v>62</v>
      </c>
      <c r="E64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64/2/99.2412325037465)-(parameters!$E$20^2*0.2/0.8*parameters!$E$13*parameters!$E$16/(parameters!$E$20^2*parameters!$E$16*(1+parameters!$E$17*0.2/0.8)+parameters!$E$16^2*99.2412325037465-parameters!$E$19*parameters!$E$20^2))*EXP(-parameters!$E$16/parameters!$E$20*data!D64)+parameters!$E$18)</f>
        <v>91.879989772201071</v>
      </c>
    </row>
    <row r="65" spans="1:5" x14ac:dyDescent="0.55000000000000004">
      <c r="A65" t="s">
        <v>81</v>
      </c>
      <c r="B65" t="s">
        <v>109</v>
      </c>
      <c r="C65" t="s">
        <v>97</v>
      </c>
      <c r="D65">
        <v>63</v>
      </c>
      <c r="E65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65/2/99.2412325037465)-(parameters!$E$20^2*0.2/0.8*parameters!$E$13*parameters!$E$16/(parameters!$E$20^2*parameters!$E$16*(1+parameters!$E$17*0.2/0.8)+parameters!$E$16^2*99.2412325037465-parameters!$E$19*parameters!$E$20^2))*EXP(-parameters!$E$16/parameters!$E$20*data!D65)+parameters!$E$18)</f>
        <v>89.723872579030484</v>
      </c>
    </row>
    <row r="66" spans="1:5" x14ac:dyDescent="0.55000000000000004">
      <c r="A66" t="s">
        <v>81</v>
      </c>
      <c r="B66" t="s">
        <v>109</v>
      </c>
      <c r="C66" t="s">
        <v>97</v>
      </c>
      <c r="D66">
        <v>64</v>
      </c>
      <c r="E66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66/2/99.2412325037465)-(parameters!$E$20^2*0.2/0.8*parameters!$E$13*parameters!$E$16/(parameters!$E$20^2*parameters!$E$16*(1+parameters!$E$17*0.2/0.8)+parameters!$E$16^2*99.2412325037465-parameters!$E$19*parameters!$E$20^2))*EXP(-parameters!$E$16/parameters!$E$20*data!D66)+parameters!$E$18)</f>
        <v>87.612806904325751</v>
      </c>
    </row>
    <row r="67" spans="1:5" x14ac:dyDescent="0.55000000000000004">
      <c r="A67" t="s">
        <v>81</v>
      </c>
      <c r="B67" t="s">
        <v>109</v>
      </c>
      <c r="C67" t="s">
        <v>97</v>
      </c>
      <c r="D67">
        <v>65</v>
      </c>
      <c r="E67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67/2/99.2412325037465)-(parameters!$E$20^2*0.2/0.8*parameters!$E$13*parameters!$E$16/(parameters!$E$20^2*parameters!$E$16*(1+parameters!$E$17*0.2/0.8)+parameters!$E$16^2*99.2412325037465-parameters!$E$19*parameters!$E$20^2))*EXP(-parameters!$E$16/parameters!$E$20*data!D67)+parameters!$E$18)</f>
        <v>85.546760878677986</v>
      </c>
    </row>
    <row r="68" spans="1:5" x14ac:dyDescent="0.55000000000000004">
      <c r="A68" t="s">
        <v>81</v>
      </c>
      <c r="B68" t="s">
        <v>109</v>
      </c>
      <c r="C68" t="s">
        <v>97</v>
      </c>
      <c r="D68">
        <v>66</v>
      </c>
      <c r="E68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68/2/99.2412325037465)-(parameters!$E$20^2*0.2/0.8*parameters!$E$13*parameters!$E$16/(parameters!$E$20^2*parameters!$E$16*(1+parameters!$E$17*0.2/0.8)+parameters!$E$16^2*99.2412325037465-parameters!$E$19*parameters!$E$20^2))*EXP(-parameters!$E$16/parameters!$E$20*data!D68)+parameters!$E$18)</f>
        <v>83.525613749290827</v>
      </c>
    </row>
    <row r="69" spans="1:5" x14ac:dyDescent="0.55000000000000004">
      <c r="A69" t="s">
        <v>81</v>
      </c>
      <c r="B69" t="s">
        <v>109</v>
      </c>
      <c r="C69" t="s">
        <v>97</v>
      </c>
      <c r="D69">
        <v>67</v>
      </c>
      <c r="E69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69/2/99.2412325037465)-(parameters!$E$20^2*0.2/0.8*parameters!$E$13*parameters!$E$16/(parameters!$E$20^2*parameters!$E$16*(1+parameters!$E$17*0.2/0.8)+parameters!$E$16^2*99.2412325037465-parameters!$E$19*parameters!$E$20^2))*EXP(-parameters!$E$16/parameters!$E$20*data!D69)+parameters!$E$18)</f>
        <v>81.549164696809953</v>
      </c>
    </row>
    <row r="70" spans="1:5" x14ac:dyDescent="0.55000000000000004">
      <c r="A70" t="s">
        <v>81</v>
      </c>
      <c r="B70" t="s">
        <v>109</v>
      </c>
      <c r="C70" t="s">
        <v>97</v>
      </c>
      <c r="D70">
        <v>68</v>
      </c>
      <c r="E70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70/2/99.2412325037465)-(parameters!$E$20^2*0.2/0.8*parameters!$E$13*parameters!$E$16/(parameters!$E$20^2*parameters!$E$16*(1+parameters!$E$17*0.2/0.8)+parameters!$E$16^2*99.2412325037465-parameters!$E$19*parameters!$E$20^2))*EXP(-parameters!$E$16/parameters!$E$20*data!D70)+parameters!$E$18)</f>
        <v>79.617140965571807</v>
      </c>
    </row>
    <row r="71" spans="1:5" x14ac:dyDescent="0.55000000000000004">
      <c r="A71" t="s">
        <v>81</v>
      </c>
      <c r="B71" t="s">
        <v>109</v>
      </c>
      <c r="C71" t="s">
        <v>97</v>
      </c>
      <c r="D71">
        <v>69</v>
      </c>
      <c r="E71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71/2/99.2412325037465)-(parameters!$E$20^2*0.2/0.8*parameters!$E$13*parameters!$E$16/(parameters!$E$20^2*parameters!$E$16*(1+parameters!$E$17*0.2/0.8)+parameters!$E$16^2*99.2412325037465-parameters!$E$19*parameters!$E$20^2))*EXP(-parameters!$E$16/parameters!$E$20*data!D71)+parameters!$E$18)</f>
        <v>77.729205356865194</v>
      </c>
    </row>
    <row r="72" spans="1:5" x14ac:dyDescent="0.55000000000000004">
      <c r="A72" t="s">
        <v>81</v>
      </c>
      <c r="B72" t="s">
        <v>109</v>
      </c>
      <c r="C72" t="s">
        <v>97</v>
      </c>
      <c r="D72">
        <v>70</v>
      </c>
      <c r="E72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72/2/99.2412325037465)-(parameters!$E$20^2*0.2/0.8*parameters!$E$13*parameters!$E$16/(parameters!$E$20^2*parameters!$E$16*(1+parameters!$E$17*0.2/0.8)+parameters!$E$16^2*99.2412325037465-parameters!$E$19*parameters!$E$20^2))*EXP(-parameters!$E$16/parameters!$E$20*data!D72)+parameters!$E$18)</f>
        <v>75.884963131318813</v>
      </c>
    </row>
    <row r="73" spans="1:5" x14ac:dyDescent="0.55000000000000004">
      <c r="A73" t="s">
        <v>81</v>
      </c>
      <c r="B73" t="s">
        <v>109</v>
      </c>
      <c r="C73" t="s">
        <v>97</v>
      </c>
      <c r="D73">
        <v>71</v>
      </c>
      <c r="E73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73/2/99.2412325037465)-(parameters!$E$20^2*0.2/0.8*parameters!$E$13*parameters!$E$16/(parameters!$E$20^2*parameters!$E$16*(1+parameters!$E$17*0.2/0.8)+parameters!$E$16^2*99.2412325037465-parameters!$E$19*parameters!$E$20^2))*EXP(-parameters!$E$16/parameters!$E$20*data!D73)+parameters!$E$18)</f>
        <v>74.083968363288449</v>
      </c>
    </row>
    <row r="74" spans="1:5" x14ac:dyDescent="0.55000000000000004">
      <c r="A74" t="s">
        <v>81</v>
      </c>
      <c r="B74" t="s">
        <v>109</v>
      </c>
      <c r="C74" t="s">
        <v>97</v>
      </c>
      <c r="D74">
        <v>72</v>
      </c>
      <c r="E74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74/2/99.2412325037465)-(parameters!$E$20^2*0.2/0.8*parameters!$E$13*parameters!$E$16/(parameters!$E$20^2*parameters!$E$16*(1+parameters!$E$17*0.2/0.8)+parameters!$E$16^2*99.2412325037465-parameters!$E$19*parameters!$E$20^2))*EXP(-parameters!$E$16/parameters!$E$20*data!D74)+parameters!$E$18)</f>
        <v>72.325729787102844</v>
      </c>
    </row>
    <row r="75" spans="1:5" x14ac:dyDescent="0.55000000000000004">
      <c r="A75" t="s">
        <v>81</v>
      </c>
      <c r="B75" t="s">
        <v>109</v>
      </c>
      <c r="C75" t="s">
        <v>97</v>
      </c>
      <c r="D75">
        <v>73</v>
      </c>
      <c r="E75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75/2/99.2412325037465)-(parameters!$E$20^2*0.2/0.8*parameters!$E$13*parameters!$E$16/(parameters!$E$20^2*parameters!$E$16*(1+parameters!$E$17*0.2/0.8)+parameters!$E$16^2*99.2412325037465-parameters!$E$19*parameters!$E$20^2))*EXP(-parameters!$E$16/parameters!$E$20*data!D75)+parameters!$E$18)</f>
        <v>70.609716172222377</v>
      </c>
    </row>
    <row r="76" spans="1:5" x14ac:dyDescent="0.55000000000000004">
      <c r="A76" t="s">
        <v>81</v>
      </c>
      <c r="B76" t="s">
        <v>109</v>
      </c>
      <c r="C76" t="s">
        <v>97</v>
      </c>
      <c r="D76">
        <v>74</v>
      </c>
      <c r="E76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76/2/99.2412325037465)-(parameters!$E$20^2*0.2/0.8*parameters!$E$13*parameters!$E$16/(parameters!$E$20^2*parameters!$E$16*(1+parameters!$E$17*0.2/0.8)+parameters!$E$16^2*99.2412325037465-parameters!$E$19*parameters!$E$20^2))*EXP(-parameters!$E$16/parameters!$E$20*data!D76)+parameters!$E$18)</f>
        <v>68.935361261753286</v>
      </c>
    </row>
    <row r="77" spans="1:5" x14ac:dyDescent="0.55000000000000004">
      <c r="A77" t="s">
        <v>81</v>
      </c>
      <c r="B77" t="s">
        <v>109</v>
      </c>
      <c r="C77" t="s">
        <v>97</v>
      </c>
      <c r="D77">
        <v>75</v>
      </c>
      <c r="E77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77/2/99.2412325037465)-(parameters!$E$20^2*0.2/0.8*parameters!$E$13*parameters!$E$16/(parameters!$E$20^2*parameters!$E$16*(1+parameters!$E$17*0.2/0.8)+parameters!$E$16^2*99.2412325037465-parameters!$E$19*parameters!$E$20^2))*EXP(-parameters!$E$16/parameters!$E$20*data!D77)+parameters!$E$18)</f>
        <v>67.302068306332288</v>
      </c>
    </row>
    <row r="78" spans="1:5" x14ac:dyDescent="0.55000000000000004">
      <c r="A78" t="s">
        <v>81</v>
      </c>
      <c r="B78" t="s">
        <v>109</v>
      </c>
      <c r="C78" t="s">
        <v>97</v>
      </c>
      <c r="D78">
        <v>76</v>
      </c>
      <c r="E78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78/2/99.2412325037465)-(parameters!$E$20^2*0.2/0.8*parameters!$E$13*parameters!$E$16/(parameters!$E$20^2*parameters!$E$16*(1+parameters!$E$17*0.2/0.8)+parameters!$E$16^2*99.2412325037465-parameters!$E$19*parameters!$E$20^2))*EXP(-parameters!$E$16/parameters!$E$20*data!D78)+parameters!$E$18)</f>
        <v>65.709214223134737</v>
      </c>
    </row>
    <row r="79" spans="1:5" x14ac:dyDescent="0.55000000000000004">
      <c r="A79" t="s">
        <v>81</v>
      </c>
      <c r="B79" t="s">
        <v>109</v>
      </c>
      <c r="C79" t="s">
        <v>97</v>
      </c>
      <c r="D79">
        <v>77</v>
      </c>
      <c r="E79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79/2/99.2412325037465)-(parameters!$E$20^2*0.2/0.8*parameters!$E$13*parameters!$E$16/(parameters!$E$20^2*parameters!$E$16*(1+parameters!$E$17*0.2/0.8)+parameters!$E$16^2*99.2412325037465-parameters!$E$19*parameters!$E$20^2))*EXP(-parameters!$E$16/parameters!$E$20*data!D79)+parameters!$E$18)</f>
        <v>64.156153407657442</v>
      </c>
    </row>
    <row r="80" spans="1:5" x14ac:dyDescent="0.55000000000000004">
      <c r="A80" t="s">
        <v>81</v>
      </c>
      <c r="B80" t="s">
        <v>109</v>
      </c>
      <c r="C80" t="s">
        <v>97</v>
      </c>
      <c r="D80">
        <v>78</v>
      </c>
      <c r="E80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80/2/99.2412325037465)-(parameters!$E$20^2*0.2/0.8*parameters!$E$13*parameters!$E$16/(parameters!$E$20^2*parameters!$E$16*(1+parameters!$E$17*0.2/0.8)+parameters!$E$16^2*99.2412325037465-parameters!$E$19*parameters!$E$20^2))*EXP(-parameters!$E$16/parameters!$E$20*data!D80)+parameters!$E$18)</f>
        <v>62.642221223969685</v>
      </c>
    </row>
    <row r="81" spans="1:5" x14ac:dyDescent="0.55000000000000004">
      <c r="A81" t="s">
        <v>81</v>
      </c>
      <c r="B81" t="s">
        <v>109</v>
      </c>
      <c r="C81" t="s">
        <v>97</v>
      </c>
      <c r="D81">
        <v>79</v>
      </c>
      <c r="E81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81/2/99.2412325037465)-(parameters!$E$20^2*0.2/0.8*parameters!$E$13*parameters!$E$16/(parameters!$E$20^2*parameters!$E$16*(1+parameters!$E$17*0.2/0.8)+parameters!$E$16^2*99.2412325037465-parameters!$E$19*parameters!$E$20^2))*EXP(-parameters!$E$16/parameters!$E$20*data!D81)+parameters!$E$18)</f>
        <v>61.166737197305537</v>
      </c>
    </row>
    <row r="82" spans="1:5" x14ac:dyDescent="0.55000000000000004">
      <c r="A82" t="s">
        <v>81</v>
      </c>
      <c r="B82" t="s">
        <v>109</v>
      </c>
      <c r="C82" t="s">
        <v>97</v>
      </c>
      <c r="D82">
        <v>80</v>
      </c>
      <c r="E82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82/2/99.2412325037465)-(parameters!$E$20^2*0.2/0.8*parameters!$E$13*parameters!$E$16/(parameters!$E$20^2*parameters!$E$16*(1+parameters!$E$17*0.2/0.8)+parameters!$E$16^2*99.2412325037465-parameters!$E$19*parameters!$E$20^2))*EXP(-parameters!$E$16/parameters!$E$20*data!D82)+parameters!$E$18)</f>
        <v>59.729007931177193</v>
      </c>
    </row>
    <row r="83" spans="1:5" x14ac:dyDescent="0.55000000000000004">
      <c r="A83" t="s">
        <v>81</v>
      </c>
      <c r="B83" t="s">
        <v>109</v>
      </c>
      <c r="C83" t="s">
        <v>97</v>
      </c>
      <c r="D83">
        <v>81</v>
      </c>
      <c r="E83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83/2/99.2412325037465)-(parameters!$E$20^2*0.2/0.8*parameters!$E$13*parameters!$E$16/(parameters!$E$20^2*parameters!$E$16*(1+parameters!$E$17*0.2/0.8)+parameters!$E$16^2*99.2412325037465-parameters!$E$19*parameters!$E$20^2))*EXP(-parameters!$E$16/parameters!$E$20*data!D83)+parameters!$E$18)</f>
        <v>58.328329769611926</v>
      </c>
    </row>
    <row r="84" spans="1:5" x14ac:dyDescent="0.55000000000000004">
      <c r="A84" t="s">
        <v>81</v>
      </c>
      <c r="B84" t="s">
        <v>109</v>
      </c>
      <c r="C84" t="s">
        <v>97</v>
      </c>
      <c r="D84">
        <v>82</v>
      </c>
      <c r="E84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84/2/99.2412325037465)-(parameters!$E$20^2*0.2/0.8*parameters!$E$13*parameters!$E$16/(parameters!$E$20^2*parameters!$E$16*(1+parameters!$E$17*0.2/0.8)+parameters!$E$16^2*99.2412325037465-parameters!$E$19*parameters!$E$20^2))*EXP(-parameters!$E$16/parameters!$E$20*data!D84)+parameters!$E$18)</f>
        <v>56.963991223651007</v>
      </c>
    </row>
    <row r="85" spans="1:5" x14ac:dyDescent="0.55000000000000004">
      <c r="A85" t="s">
        <v>81</v>
      </c>
      <c r="B85" t="s">
        <v>109</v>
      </c>
      <c r="C85" t="s">
        <v>97</v>
      </c>
      <c r="D85">
        <v>83</v>
      </c>
      <c r="E85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85/2/99.2412325037465)-(parameters!$E$20^2*0.2/0.8*parameters!$E$13*parameters!$E$16/(parameters!$E$20^2*parameters!$E$16*(1+parameters!$E$17*0.2/0.8)+parameters!$E$16^2*99.2412325037465-parameters!$E$19*parameters!$E$20^2))*EXP(-parameters!$E$16/parameters!$E$20*data!D85)+parameters!$E$18)</f>
        <v>55.635275179883564</v>
      </c>
    </row>
    <row r="86" spans="1:5" x14ac:dyDescent="0.55000000000000004">
      <c r="A86" t="s">
        <v>81</v>
      </c>
      <c r="B86" t="s">
        <v>109</v>
      </c>
      <c r="C86" t="s">
        <v>97</v>
      </c>
      <c r="D86">
        <v>84</v>
      </c>
      <c r="E86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86/2/99.2412325037465)-(parameters!$E$20^2*0.2/0.8*parameters!$E$13*parameters!$E$16/(parameters!$E$20^2*parameters!$E$16*(1+parameters!$E$17*0.2/0.8)+parameters!$E$16^2*99.2412325037465-parameters!$E$19*parameters!$E$20^2))*EXP(-parameters!$E$16/parameters!$E$20*data!D86)+parameters!$E$18)</f>
        <v>54.341460907521046</v>
      </c>
    </row>
    <row r="87" spans="1:5" x14ac:dyDescent="0.55000000000000004">
      <c r="A87" t="s">
        <v>81</v>
      </c>
      <c r="B87" t="s">
        <v>109</v>
      </c>
      <c r="C87" t="s">
        <v>97</v>
      </c>
      <c r="D87">
        <v>85</v>
      </c>
      <c r="E87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87/2/99.2412325037465)-(parameters!$E$20^2*0.2/0.8*parameters!$E$13*parameters!$E$16/(parameters!$E$20^2*parameters!$E$16*(1+parameters!$E$17*0.2/0.8)+parameters!$E$16^2*99.2412325037465-parameters!$E$19*parameters!$E$20^2))*EXP(-parameters!$E$16/parameters!$E$20*data!D87)+parameters!$E$18)</f>
        <v>53.081825879337195</v>
      </c>
    </row>
    <row r="88" spans="1:5" x14ac:dyDescent="0.55000000000000004">
      <c r="A88" t="s">
        <v>81</v>
      </c>
      <c r="B88" t="s">
        <v>109</v>
      </c>
      <c r="C88" t="s">
        <v>97</v>
      </c>
      <c r="D88">
        <v>86</v>
      </c>
      <c r="E88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88/2/99.2412325037465)-(parameters!$E$20^2*0.2/0.8*parameters!$E$13*parameters!$E$16/(parameters!$E$20^2*parameters!$E$16*(1+parameters!$E$17*0.2/0.8)+parameters!$E$16^2*99.2412325037465-parameters!$E$19*parameters!$E$20^2))*EXP(-parameters!$E$16/parameters!$E$20*data!D88)+parameters!$E$18)</f>
        <v>51.855647420701402</v>
      </c>
    </row>
    <row r="89" spans="1:5" x14ac:dyDescent="0.55000000000000004">
      <c r="A89" t="s">
        <v>81</v>
      </c>
      <c r="B89" t="s">
        <v>109</v>
      </c>
      <c r="C89" t="s">
        <v>97</v>
      </c>
      <c r="D89">
        <v>87</v>
      </c>
      <c r="E89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89/2/99.2412325037465)-(parameters!$E$20^2*0.2/0.8*parameters!$E$13*parameters!$E$16/(parameters!$E$20^2*parameters!$E$16*(1+parameters!$E$17*0.2/0.8)+parameters!$E$16^2*99.2412325037465-parameters!$E$19*parameters!$E$20^2))*EXP(-parameters!$E$16/parameters!$E$20*data!D89)+parameters!$E$18)</f>
        <v>50.662204199912608</v>
      </c>
    </row>
    <row r="90" spans="1:5" x14ac:dyDescent="0.55000000000000004">
      <c r="A90" t="s">
        <v>81</v>
      </c>
      <c r="B90" t="s">
        <v>109</v>
      </c>
      <c r="C90" t="s">
        <v>97</v>
      </c>
      <c r="D90">
        <v>88</v>
      </c>
      <c r="E90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90/2/99.2412325037465)-(parameters!$E$20^2*0.2/0.8*parameters!$E$13*parameters!$E$16/(parameters!$E$20^2*parameters!$E$16*(1+parameters!$E$17*0.2/0.8)+parameters!$E$16^2*99.2412325037465-parameters!$E$19*parameters!$E$20^2))*EXP(-parameters!$E$16/parameters!$E$20*data!D90)+parameters!$E$18)</f>
        <v>49.500777572091373</v>
      </c>
    </row>
    <row r="91" spans="1:5" x14ac:dyDescent="0.55000000000000004">
      <c r="A91" t="s">
        <v>81</v>
      </c>
      <c r="B91" t="s">
        <v>109</v>
      </c>
      <c r="C91" t="s">
        <v>97</v>
      </c>
      <c r="D91">
        <v>89</v>
      </c>
      <c r="E91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91/2/99.2412325037465)-(parameters!$E$20^2*0.2/0.8*parameters!$E$13*parameters!$E$16/(parameters!$E$20^2*parameters!$E$16*(1+parameters!$E$17*0.2/0.8)+parameters!$E$16^2*99.2412325037465-parameters!$E$19*parameters!$E$20^2))*EXP(-parameters!$E$16/parameters!$E$20*data!D91)+parameters!$E$18)</f>
        <v>48.370652788004911</v>
      </c>
    </row>
    <row r="92" spans="1:5" x14ac:dyDescent="0.55000000000000004">
      <c r="A92" t="s">
        <v>81</v>
      </c>
      <c r="B92" t="s">
        <v>109</v>
      </c>
      <c r="C92" t="s">
        <v>97</v>
      </c>
      <c r="D92">
        <v>90</v>
      </c>
      <c r="E92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92/2/99.2412325037465)-(parameters!$E$20^2*0.2/0.8*parameters!$E$13*parameters!$E$16/(parameters!$E$20^2*parameters!$E$16*(1+parameters!$E$17*0.2/0.8)+parameters!$E$16^2*99.2412325037465-parameters!$E$19*parameters!$E$20^2))*EXP(-parameters!$E$16/parameters!$E$20*data!D92)+parameters!$E$18)</f>
        <v>47.271120078379766</v>
      </c>
    </row>
    <row r="93" spans="1:5" x14ac:dyDescent="0.55000000000000004">
      <c r="A93" t="s">
        <v>81</v>
      </c>
      <c r="B93" t="s">
        <v>109</v>
      </c>
      <c r="C93" t="s">
        <v>97</v>
      </c>
      <c r="D93">
        <v>91</v>
      </c>
      <c r="E93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93/2/99.2412325037465)-(parameters!$E$20^2*0.2/0.8*parameters!$E$13*parameters!$E$16/(parameters!$E$20^2*parameters!$E$16*(1+parameters!$E$17*0.2/0.8)+parameters!$E$16^2*99.2412325037465-parameters!$E$19*parameters!$E$20^2))*EXP(-parameters!$E$16/parameters!$E$20*data!D93)+parameters!$E$18)</f>
        <v>46.201475623492264</v>
      </c>
    </row>
    <row r="94" spans="1:5" x14ac:dyDescent="0.55000000000000004">
      <c r="A94" t="s">
        <v>81</v>
      </c>
      <c r="B94" t="s">
        <v>109</v>
      </c>
      <c r="C94" t="s">
        <v>97</v>
      </c>
      <c r="D94">
        <v>92</v>
      </c>
      <c r="E94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94/2/99.2412325037465)-(parameters!$E$20^2*0.2/0.8*parameters!$E$13*parameters!$E$16/(parameters!$E$20^2*parameters!$E$16*(1+parameters!$E$17*0.2/0.8)+parameters!$E$16^2*99.2412325037465-parameters!$E$19*parameters!$E$20^2))*EXP(-parameters!$E$16/parameters!$E$20*data!D94)+parameters!$E$18)</f>
        <v>45.161022417118211</v>
      </c>
    </row>
    <row r="95" spans="1:5" x14ac:dyDescent="0.55000000000000004">
      <c r="A95" t="s">
        <v>81</v>
      </c>
      <c r="B95" t="s">
        <v>109</v>
      </c>
      <c r="C95" t="s">
        <v>97</v>
      </c>
      <c r="D95">
        <v>93</v>
      </c>
      <c r="E95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95/2/99.2412325037465)-(parameters!$E$20^2*0.2/0.8*parameters!$E$13*parameters!$E$16/(parameters!$E$20^2*parameters!$E$16*(1+parameters!$E$17*0.2/0.8)+parameters!$E$16^2*99.2412325037465-parameters!$E$19*parameters!$E$20^2))*EXP(-parameters!$E$16/parameters!$E$20*data!D95)+parameters!$E$18)</f>
        <v>44.149071033263034</v>
      </c>
    </row>
    <row r="96" spans="1:5" x14ac:dyDescent="0.55000000000000004">
      <c r="A96" t="s">
        <v>81</v>
      </c>
      <c r="B96" t="s">
        <v>109</v>
      </c>
      <c r="C96" t="s">
        <v>97</v>
      </c>
      <c r="D96">
        <v>94</v>
      </c>
      <c r="E96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96/2/99.2412325037465)-(parameters!$E$20^2*0.2/0.8*parameters!$E$13*parameters!$E$16/(parameters!$E$20^2*parameters!$E$16*(1+parameters!$E$17*0.2/0.8)+parameters!$E$16^2*99.2412325037465-parameters!$E$19*parameters!$E$20^2))*EXP(-parameters!$E$16/parameters!$E$20*data!D96)+parameters!$E$18)</f>
        <v>43.164940303480044</v>
      </c>
    </row>
    <row r="97" spans="1:5" x14ac:dyDescent="0.55000000000000004">
      <c r="A97" t="s">
        <v>81</v>
      </c>
      <c r="B97" t="s">
        <v>109</v>
      </c>
      <c r="C97" t="s">
        <v>97</v>
      </c>
      <c r="D97">
        <v>95</v>
      </c>
      <c r="E97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97/2/99.2412325037465)-(parameters!$E$20^2*0.2/0.8*parameters!$E$13*parameters!$E$16/(parameters!$E$20^2*parameters!$E$16*(1+parameters!$E$17*0.2/0.8)+parameters!$E$16^2*99.2412325037465-parameters!$E$19*parameters!$E$20^2))*EXP(-parameters!$E$16/parameters!$E$20*data!D97)+parameters!$E$18)</f>
        <v>42.207957912014891</v>
      </c>
    </row>
    <row r="98" spans="1:5" x14ac:dyDescent="0.55000000000000004">
      <c r="A98" t="s">
        <v>81</v>
      </c>
      <c r="B98" t="s">
        <v>109</v>
      </c>
      <c r="C98" t="s">
        <v>97</v>
      </c>
      <c r="D98">
        <v>96</v>
      </c>
      <c r="E98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98/2/99.2412325037465)-(parameters!$E$20^2*0.2/0.8*parameters!$E$13*parameters!$E$16/(parameters!$E$20^2*parameters!$E$16*(1+parameters!$E$17*0.2/0.8)+parameters!$E$16^2*99.2412325037465-parameters!$E$19*parameters!$E$20^2))*EXP(-parameters!$E$16/parameters!$E$20*data!D98)+parameters!$E$18)</f>
        <v>41.277460915483005</v>
      </c>
    </row>
    <row r="99" spans="1:5" x14ac:dyDescent="0.55000000000000004">
      <c r="A99" t="s">
        <v>81</v>
      </c>
      <c r="B99" t="s">
        <v>109</v>
      </c>
      <c r="C99" t="s">
        <v>97</v>
      </c>
      <c r="D99">
        <v>97</v>
      </c>
      <c r="E99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99/2/99.2412325037465)-(parameters!$E$20^2*0.2/0.8*parameters!$E$13*parameters!$E$16/(parameters!$E$20^2*parameters!$E$16*(1+parameters!$E$17*0.2/0.8)+parameters!$E$16^2*99.2412325037465-parameters!$E$19*parameters!$E$20^2))*EXP(-parameters!$E$16/parameters!$E$20*data!D99)+parameters!$E$18)</f>
        <v>40.372796193296431</v>
      </c>
    </row>
    <row r="100" spans="1:5" x14ac:dyDescent="0.55000000000000004">
      <c r="A100" t="s">
        <v>81</v>
      </c>
      <c r="B100" t="s">
        <v>109</v>
      </c>
      <c r="C100" t="s">
        <v>97</v>
      </c>
      <c r="D100">
        <v>98</v>
      </c>
      <c r="E100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100/2/99.2412325037465)-(parameters!$E$20^2*0.2/0.8*parameters!$E$13*parameters!$E$16/(parameters!$E$20^2*parameters!$E$16*(1+parameters!$E$17*0.2/0.8)+parameters!$E$16^2*99.2412325037465-parameters!$E$19*parameters!$E$20^2))*EXP(-parameters!$E$16/parameters!$E$20*data!D100)+parameters!$E$18)</f>
        <v>39.493320834595671</v>
      </c>
    </row>
    <row r="101" spans="1:5" x14ac:dyDescent="0.55000000000000004">
      <c r="A101" t="s">
        <v>81</v>
      </c>
      <c r="B101" t="s">
        <v>109</v>
      </c>
      <c r="C101" t="s">
        <v>97</v>
      </c>
      <c r="D101">
        <v>99</v>
      </c>
      <c r="E101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101/2/99.2412325037465)-(parameters!$E$20^2*0.2/0.8*parameters!$E$13*parameters!$E$16/(parameters!$E$20^2*parameters!$E$16*(1+parameters!$E$17*0.2/0.8)+parameters!$E$16^2*99.2412325037465-parameters!$E$19*parameters!$E$20^2))*EXP(-parameters!$E$16/parameters!$E$20*data!D101)+parameters!$E$18)</f>
        <v>38.638402467019624</v>
      </c>
    </row>
    <row r="102" spans="1:5" x14ac:dyDescent="0.55000000000000004">
      <c r="A102" t="s">
        <v>81</v>
      </c>
      <c r="B102" t="s">
        <v>109</v>
      </c>
      <c r="C102" t="s">
        <v>97</v>
      </c>
      <c r="D102">
        <v>100</v>
      </c>
      <c r="E102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102/2/99.2412325037465)-(parameters!$E$20^2*0.2/0.8*parameters!$E$13*parameters!$E$16/(parameters!$E$20^2*parameters!$E$16*(1+parameters!$E$17*0.2/0.8)+parameters!$E$16^2*99.2412325037465-parameters!$E$19*parameters!$E$20^2))*EXP(-parameters!$E$16/parameters!$E$20*data!D102)+parameters!$E$18)</f>
        <v>37.807419532249469</v>
      </c>
    </row>
    <row r="103" spans="1:5" x14ac:dyDescent="0.55000000000000004">
      <c r="A103" t="s">
        <v>81</v>
      </c>
      <c r="B103" t="s">
        <v>109</v>
      </c>
      <c r="C103" t="s">
        <v>97</v>
      </c>
      <c r="D103">
        <v>101</v>
      </c>
      <c r="E103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103/2/99.2412325037465)-(parameters!$E$20^2*0.2/0.8*parameters!$E$13*parameters!$E$16/(parameters!$E$20^2*parameters!$E$16*(1+parameters!$E$17*0.2/0.8)+parameters!$E$16^2*99.2412325037465-parameters!$E$19*parameters!$E$20^2))*EXP(-parameters!$E$16/parameters!$E$20*data!D103)+parameters!$E$18)</f>
        <v>36.999761512895965</v>
      </c>
    </row>
    <row r="104" spans="1:5" x14ac:dyDescent="0.55000000000000004">
      <c r="A104" t="s">
        <v>81</v>
      </c>
      <c r="B104" t="s">
        <v>109</v>
      </c>
      <c r="C104" t="s">
        <v>97</v>
      </c>
      <c r="D104">
        <v>102</v>
      </c>
      <c r="E104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104/2/99.2412325037465)-(parameters!$E$20^2*0.2/0.8*parameters!$E$13*parameters!$E$16/(parameters!$E$20^2*parameters!$E$16*(1+parameters!$E$17*0.2/0.8)+parameters!$E$16^2*99.2412325037465-parameters!$E$19*parameters!$E$20^2))*EXP(-parameters!$E$16/parameters!$E$20*data!D104)+parameters!$E$18)</f>
        <v>36.214829114958107</v>
      </c>
    </row>
    <row r="105" spans="1:5" x14ac:dyDescent="0.55000000000000004">
      <c r="A105" t="s">
        <v>81</v>
      </c>
      <c r="B105" t="s">
        <v>109</v>
      </c>
      <c r="C105" t="s">
        <v>97</v>
      </c>
      <c r="D105">
        <v>103</v>
      </c>
      <c r="E105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105/2/99.2412325037465)-(parameters!$E$20^2*0.2/0.8*parameters!$E$13*parameters!$E$16/(parameters!$E$20^2*parameters!$E$16*(1+parameters!$E$17*0.2/0.8)+parameters!$E$16^2*99.2412325037465-parameters!$E$19*parameters!$E$20^2))*EXP(-parameters!$E$16/parameters!$E$20*data!D105)+parameters!$E$18)</f>
        <v>35.452034409764387</v>
      </c>
    </row>
    <row r="106" spans="1:5" x14ac:dyDescent="0.55000000000000004">
      <c r="A106" t="s">
        <v>81</v>
      </c>
      <c r="B106" t="s">
        <v>109</v>
      </c>
      <c r="C106" t="s">
        <v>97</v>
      </c>
      <c r="D106">
        <v>104</v>
      </c>
      <c r="E106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106/2/99.2412325037465)-(parameters!$E$20^2*0.2/0.8*parameters!$E$13*parameters!$E$16/(parameters!$E$20^2*parameters!$E$16*(1+parameters!$E$17*0.2/0.8)+parameters!$E$16^2*99.2412325037465-parameters!$E$19*parameters!$E$20^2))*EXP(-parameters!$E$16/parameters!$E$20*data!D106)+parameters!$E$18)</f>
        <v>34.71080093901346</v>
      </c>
    </row>
    <row r="107" spans="1:5" x14ac:dyDescent="0.55000000000000004">
      <c r="A107" t="s">
        <v>81</v>
      </c>
      <c r="B107" t="s">
        <v>109</v>
      </c>
      <c r="C107" t="s">
        <v>97</v>
      </c>
      <c r="D107">
        <v>105</v>
      </c>
      <c r="E107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107/2/99.2412325037465)-(parameters!$E$20^2*0.2/0.8*parameters!$E$13*parameters!$E$16/(parameters!$E$20^2*parameters!$E$16*(1+parameters!$E$17*0.2/0.8)+parameters!$E$16^2*99.2412325037465-parameters!$E$19*parameters!$E$20^2))*EXP(-parameters!$E$16/parameters!$E$20*data!D107)+parameters!$E$18)</f>
        <v>33.990563786257496</v>
      </c>
    </row>
    <row r="108" spans="1:5" x14ac:dyDescent="0.55000000000000004">
      <c r="A108" t="s">
        <v>81</v>
      </c>
      <c r="B108" t="s">
        <v>109</v>
      </c>
      <c r="C108" t="s">
        <v>97</v>
      </c>
      <c r="D108">
        <v>106</v>
      </c>
      <c r="E108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108/2/99.2412325037465)-(parameters!$E$20^2*0.2/0.8*parameters!$E$13*parameters!$E$16/(parameters!$E$20^2*parameters!$E$16*(1+parameters!$E$17*0.2/0.8)+parameters!$E$16^2*99.2412325037465-parameters!$E$19*parameters!$E$20^2))*EXP(-parameters!$E$16/parameters!$E$20*data!D108)+parameters!$E$18)</f>
        <v>33.290769617917917</v>
      </c>
    </row>
    <row r="109" spans="1:5" x14ac:dyDescent="0.55000000000000004">
      <c r="A109" t="s">
        <v>81</v>
      </c>
      <c r="B109" t="s">
        <v>109</v>
      </c>
      <c r="C109" t="s">
        <v>97</v>
      </c>
      <c r="D109">
        <v>107</v>
      </c>
      <c r="E109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109/2/99.2412325037465)-(parameters!$E$20^2*0.2/0.8*parameters!$E$13*parameters!$E$16/(parameters!$E$20^2*parameters!$E$16*(1+parameters!$E$17*0.2/0.8)+parameters!$E$16^2*99.2412325037465-parameters!$E$19*parameters!$E$20^2))*EXP(-parameters!$E$16/parameters!$E$20*data!D109)+parameters!$E$18)</f>
        <v>32.610876696687505</v>
      </c>
    </row>
    <row r="110" spans="1:5" x14ac:dyDescent="0.55000000000000004">
      <c r="A110" t="s">
        <v>81</v>
      </c>
      <c r="B110" t="s">
        <v>109</v>
      </c>
      <c r="C110" t="s">
        <v>97</v>
      </c>
      <c r="D110">
        <v>108</v>
      </c>
      <c r="E110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110/2/99.2412325037465)-(parameters!$E$20^2*0.2/0.8*parameters!$E$13*parameters!$E$16/(parameters!$E$20^2*parameters!$E$16*(1+parameters!$E$17*0.2/0.8)+parameters!$E$16^2*99.2412325037465-parameters!$E$19*parameters!$E$20^2))*EXP(-parameters!$E$16/parameters!$E$20*data!D110)+parameters!$E$18)</f>
        <v>31.950354869953873</v>
      </c>
    </row>
    <row r="111" spans="1:5" x14ac:dyDescent="0.55000000000000004">
      <c r="A111" t="s">
        <v>81</v>
      </c>
      <c r="B111" t="s">
        <v>109</v>
      </c>
      <c r="C111" t="s">
        <v>97</v>
      </c>
      <c r="D111">
        <v>109</v>
      </c>
      <c r="E111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111/2/99.2412325037465)-(parameters!$E$20^2*0.2/0.8*parameters!$E$13*parameters!$E$16/(parameters!$E$20^2*parameters!$E$16*(1+parameters!$E$17*0.2/0.8)+parameters!$E$16^2*99.2412325037465-parameters!$E$19*parameters!$E$20^2))*EXP(-parameters!$E$16/parameters!$E$20*data!D111)+parameters!$E$18)</f>
        <v>31.308685535676556</v>
      </c>
    </row>
    <row r="112" spans="1:5" x14ac:dyDescent="0.55000000000000004">
      <c r="A112" t="s">
        <v>81</v>
      </c>
      <c r="B112" t="s">
        <v>109</v>
      </c>
      <c r="C112" t="s">
        <v>97</v>
      </c>
      <c r="D112">
        <v>110</v>
      </c>
      <c r="E112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112/2/99.2412325037465)-(parameters!$E$20^2*0.2/0.8*parameters!$E$13*parameters!$E$16/(parameters!$E$20^2*parameters!$E$16*(1+parameters!$E$17*0.2/0.8)+parameters!$E$16^2*99.2412325037465-parameters!$E$19*parameters!$E$20^2))*EXP(-parameters!$E$16/parameters!$E$20*data!D112)+parameters!$E$18)</f>
        <v>30.685361587961175</v>
      </c>
    </row>
    <row r="113" spans="1:5" x14ac:dyDescent="0.55000000000000004">
      <c r="A113" t="s">
        <v>81</v>
      </c>
      <c r="B113" t="s">
        <v>109</v>
      </c>
      <c r="C113" t="s">
        <v>97</v>
      </c>
      <c r="D113">
        <v>111</v>
      </c>
      <c r="E113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113/2/99.2412325037465)-(parameters!$E$20^2*0.2/0.8*parameters!$E$13*parameters!$E$16/(parameters!$E$20^2*parameters!$E$16*(1+parameters!$E$17*0.2/0.8)+parameters!$E$16^2*99.2412325037465-parameters!$E$19*parameters!$E$20^2))*EXP(-parameters!$E$16/parameters!$E$20*data!D113)+parameters!$E$18)</f>
        <v>30.079887344399687</v>
      </c>
    </row>
    <row r="114" spans="1:5" x14ac:dyDescent="0.55000000000000004">
      <c r="A114" t="s">
        <v>81</v>
      </c>
      <c r="B114" t="s">
        <v>109</v>
      </c>
      <c r="C114" t="s">
        <v>97</v>
      </c>
      <c r="D114">
        <v>112</v>
      </c>
      <c r="E114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114/2/99.2412325037465)-(parameters!$E$20^2*0.2/0.8*parameters!$E$13*parameters!$E$16/(parameters!$E$20^2*parameters!$E$16*(1+parameters!$E$17*0.2/0.8)+parameters!$E$16^2*99.2412325037465-parameters!$E$19*parameters!$E$20^2))*EXP(-parameters!$E$16/parameters!$E$20*data!D114)+parameters!$E$18)</f>
        <v>29.491778457083097</v>
      </c>
    </row>
    <row r="115" spans="1:5" x14ac:dyDescent="0.55000000000000004">
      <c r="A115" t="s">
        <v>81</v>
      </c>
      <c r="B115" t="s">
        <v>109</v>
      </c>
      <c r="C115" t="s">
        <v>97</v>
      </c>
      <c r="D115">
        <v>113</v>
      </c>
      <c r="E115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115/2/99.2412325037465)-(parameters!$E$20^2*0.2/0.8*parameters!$E$13*parameters!$E$16/(parameters!$E$20^2*parameters!$E$16*(1+parameters!$E$17*0.2/0.8)+parameters!$E$16^2*99.2412325037465-parameters!$E$19*parameters!$E$20^2))*EXP(-parameters!$E$16/parameters!$E$20*data!D115)+parameters!$E$18)</f>
        <v>28.920561809042582</v>
      </c>
    </row>
    <row r="116" spans="1:5" x14ac:dyDescent="0.55000000000000004">
      <c r="A116" t="s">
        <v>81</v>
      </c>
      <c r="B116" t="s">
        <v>109</v>
      </c>
      <c r="C116" t="s">
        <v>97</v>
      </c>
      <c r="D116">
        <v>114</v>
      </c>
      <c r="E116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116/2/99.2412325037465)-(parameters!$E$20^2*0.2/0.8*parameters!$E$13*parameters!$E$16/(parameters!$E$20^2*parameters!$E$16*(1+parameters!$E$17*0.2/0.8)+parameters!$E$16^2*99.2412325037465-parameters!$E$19*parameters!$E$20^2))*EXP(-parameters!$E$16/parameters!$E$20*data!D116)+parameters!$E$18)</f>
        <v>28.365775397736073</v>
      </c>
    </row>
    <row r="117" spans="1:5" x14ac:dyDescent="0.55000000000000004">
      <c r="A117" t="s">
        <v>81</v>
      </c>
      <c r="B117" t="s">
        <v>109</v>
      </c>
      <c r="C117" t="s">
        <v>97</v>
      </c>
      <c r="D117">
        <v>115</v>
      </c>
      <c r="E117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117/2/99.2412325037465)-(parameters!$E$20^2*0.2/0.8*parameters!$E$13*parameters!$E$16/(parameters!$E$20^2*parameters!$E$16*(1+parameters!$E$17*0.2/0.8)+parameters!$E$16^2*99.2412325037465-parameters!$E$19*parameters!$E$20^2))*EXP(-parameters!$E$16/parameters!$E$20*data!D117)+parameters!$E$18)</f>
        <v>27.826968207066653</v>
      </c>
    </row>
    <row r="118" spans="1:5" x14ac:dyDescent="0.55000000000000004">
      <c r="A118" t="s">
        <v>81</v>
      </c>
      <c r="B118" t="s">
        <v>109</v>
      </c>
      <c r="C118" t="s">
        <v>97</v>
      </c>
      <c r="D118">
        <v>116</v>
      </c>
      <c r="E118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118/2/99.2412325037465)-(parameters!$E$20^2*0.2/0.8*parameters!$E$13*parameters!$E$16/(parameters!$E$20^2*parameters!$E$16*(1+parameters!$E$17*0.2/0.8)+parameters!$E$16^2*99.2412325037465-parameters!$E$19*parameters!$E$20^2))*EXP(-parameters!$E$16/parameters!$E$20*data!D118)+parameters!$E$18)</f>
        <v>27.303700069300497</v>
      </c>
    </row>
    <row r="119" spans="1:5" x14ac:dyDescent="0.55000000000000004">
      <c r="A119" t="s">
        <v>81</v>
      </c>
      <c r="B119" t="s">
        <v>109</v>
      </c>
      <c r="C119" t="s">
        <v>97</v>
      </c>
      <c r="D119">
        <v>117</v>
      </c>
      <c r="E119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119/2/99.2412325037465)-(parameters!$E$20^2*0.2/0.8*parameters!$E$13*parameters!$E$16/(parameters!$E$20^2*parameters!$E$16*(1+parameters!$E$17*0.2/0.8)+parameters!$E$16^2*99.2412325037465-parameters!$E$19*parameters!$E$20^2))*EXP(-parameters!$E$16/parameters!$E$20*data!D119)+parameters!$E$18)</f>
        <v>26.795541518140045</v>
      </c>
    </row>
    <row r="120" spans="1:5" x14ac:dyDescent="0.55000000000000004">
      <c r="A120" t="s">
        <v>81</v>
      </c>
      <c r="B120" t="s">
        <v>109</v>
      </c>
      <c r="C120" t="s">
        <v>97</v>
      </c>
      <c r="D120">
        <v>118</v>
      </c>
      <c r="E120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120/2/99.2412325037465)-(parameters!$E$20^2*0.2/0.8*parameters!$E$13*parameters!$E$16/(parameters!$E$20^2*parameters!$E$16*(1+parameters!$E$17*0.2/0.8)+parameters!$E$16^2*99.2412325037465-parameters!$E$19*parameters!$E$20^2))*EXP(-parameters!$E$16/parameters!$E$20*data!D120)+parameters!$E$18)</f>
        <v>26.302073634105451</v>
      </c>
    </row>
    <row r="121" spans="1:5" x14ac:dyDescent="0.55000000000000004">
      <c r="A121" t="s">
        <v>81</v>
      </c>
      <c r="B121" t="s">
        <v>109</v>
      </c>
      <c r="C121" t="s">
        <v>97</v>
      </c>
      <c r="D121">
        <v>119</v>
      </c>
      <c r="E121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121/2/99.2412325037465)-(parameters!$E$20^2*0.2/0.8*parameters!$E$13*parameters!$E$16/(parameters!$E$20^2*parameters!$E$16*(1+parameters!$E$17*0.2/0.8)+parameters!$E$16^2*99.2412325037465-parameters!$E$19*parameters!$E$20^2))*EXP(-parameters!$E$16/parameters!$E$20*data!D121)+parameters!$E$18)</f>
        <v>25.822887883281645</v>
      </c>
    </row>
    <row r="122" spans="1:5" x14ac:dyDescent="0.55000000000000004">
      <c r="A122" t="s">
        <v>81</v>
      </c>
      <c r="B122" t="s">
        <v>109</v>
      </c>
      <c r="C122" t="s">
        <v>97</v>
      </c>
      <c r="D122">
        <v>120</v>
      </c>
      <c r="E122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122/2/99.2412325037465)-(parameters!$E$20^2*0.2/0.8*parameters!$E$13*parameters!$E$16/(parameters!$E$20^2*parameters!$E$16*(1+parameters!$E$17*0.2/0.8)+parameters!$E$16^2*99.2412325037465-parameters!$E$19*parameters!$E$20^2))*EXP(-parameters!$E$16/parameters!$E$20*data!D122)+parameters!$E$18)</f>
        <v>25.357585950400154</v>
      </c>
    </row>
    <row r="123" spans="1:5" x14ac:dyDescent="0.55000000000000004">
      <c r="A123" t="s">
        <v>81</v>
      </c>
      <c r="B123" t="s">
        <v>109</v>
      </c>
      <c r="C123" t="s">
        <v>97</v>
      </c>
      <c r="D123">
        <v>121</v>
      </c>
      <c r="E123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123/2/99.2412325037465)-(parameters!$E$20^2*0.2/0.8*parameters!$E$13*parameters!$E$16/(parameters!$E$20^2*parameters!$E$16*(1+parameters!$E$17*0.2/0.8)+parameters!$E$16^2*99.2412325037465-parameters!$E$19*parameters!$E$20^2))*EXP(-parameters!$E$16/parameters!$E$20*data!D123)+parameters!$E$18)</f>
        <v>24.90577956714284</v>
      </c>
    </row>
    <row r="124" spans="1:5" x14ac:dyDescent="0.55000000000000004">
      <c r="A124" t="s">
        <v>81</v>
      </c>
      <c r="B124" t="s">
        <v>109</v>
      </c>
      <c r="C124" t="s">
        <v>97</v>
      </c>
      <c r="D124">
        <v>122</v>
      </c>
      <c r="E124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124/2/99.2412325037465)-(parameters!$E$20^2*0.2/0.8*parameters!$E$13*parameters!$E$16/(parameters!$E$20^2*parameters!$E$16*(1+parameters!$E$17*0.2/0.8)+parameters!$E$16^2*99.2412325037465-parameters!$E$19*parameters!$E$20^2))*EXP(-parameters!$E$16/parameters!$E$20*data!D124)+parameters!$E$18)</f>
        <v>24.467090336479032</v>
      </c>
    </row>
    <row r="125" spans="1:5" x14ac:dyDescent="0.55000000000000004">
      <c r="A125" t="s">
        <v>81</v>
      </c>
      <c r="B125" t="s">
        <v>109</v>
      </c>
      <c r="C125" t="s">
        <v>97</v>
      </c>
      <c r="D125">
        <v>123</v>
      </c>
      <c r="E125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125/2/99.2412325037465)-(parameters!$E$20^2*0.2/0.8*parameters!$E$13*parameters!$E$16/(parameters!$E$20^2*parameters!$E$16*(1+parameters!$E$17*0.2/0.8)+parameters!$E$16^2*99.2412325037465-parameters!$E$19*parameters!$E$20^2))*EXP(-parameters!$E$16/parameters!$E$20*data!D125)+parameters!$E$18)</f>
        <v>24.04114955377721</v>
      </c>
    </row>
    <row r="126" spans="1:5" x14ac:dyDescent="0.55000000000000004">
      <c r="A126" t="s">
        <v>81</v>
      </c>
      <c r="B126" t="s">
        <v>109</v>
      </c>
      <c r="C126" t="s">
        <v>97</v>
      </c>
      <c r="D126">
        <v>124</v>
      </c>
      <c r="E126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126/2/99.2412325037465)-(parameters!$E$20^2*0.2/0.8*parameters!$E$13*parameters!$E$16/(parameters!$E$20^2*parameters!$E$16*(1+parameters!$E$17*0.2/0.8)+parameters!$E$16^2*99.2412325037465-parameters!$E$19*parameters!$E$20^2))*EXP(-parameters!$E$16/parameters!$E$20*data!D126)+parameters!$E$18)</f>
        <v>23.627598025367693</v>
      </c>
    </row>
    <row r="127" spans="1:5" x14ac:dyDescent="0.55000000000000004">
      <c r="A127" t="s">
        <v>81</v>
      </c>
      <c r="B127" t="s">
        <v>109</v>
      </c>
      <c r="C127" t="s">
        <v>97</v>
      </c>
      <c r="D127">
        <v>125</v>
      </c>
      <c r="E127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127/2/99.2412325037465)-(parameters!$E$20^2*0.2/0.8*parameters!$E$13*parameters!$E$16/(parameters!$E$20^2*parameters!$E$16*(1+parameters!$E$17*0.2/0.8)+parameters!$E$16^2*99.2412325037465-parameters!$E$19*parameters!$E$20^2))*EXP(-parameters!$E$16/parameters!$E$20*data!D127)+parameters!$E$18)</f>
        <v>23.22608588517274</v>
      </c>
    </row>
    <row r="128" spans="1:5" x14ac:dyDescent="0.55000000000000004">
      <c r="A128" t="s">
        <v>81</v>
      </c>
      <c r="B128" t="s">
        <v>109</v>
      </c>
      <c r="C128" t="s">
        <v>97</v>
      </c>
      <c r="D128">
        <v>126</v>
      </c>
      <c r="E128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128/2/99.2412325037465)-(parameters!$E$20^2*0.2/0.8*parameters!$E$13*parameters!$E$16/(parameters!$E$20^2*parameters!$E$16*(1+parameters!$E$17*0.2/0.8)+parameters!$E$16^2*99.2412325037465-parameters!$E$19*parameters!$E$20^2))*EXP(-parameters!$E$16/parameters!$E$20*data!D128)+parameters!$E$18)</f>
        <v>22.836272409964867</v>
      </c>
    </row>
    <row r="129" spans="1:5" x14ac:dyDescent="0.55000000000000004">
      <c r="A129" t="s">
        <v>81</v>
      </c>
      <c r="B129" t="s">
        <v>109</v>
      </c>
      <c r="C129" t="s">
        <v>97</v>
      </c>
      <c r="D129">
        <v>127</v>
      </c>
      <c r="E129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129/2/99.2412325037465)-(parameters!$E$20^2*0.2/0.8*parameters!$E$13*parameters!$E$16/(parameters!$E$20^2*parameters!$E$16*(1+parameters!$E$17*0.2/0.8)+parameters!$E$16^2*99.2412325037465-parameters!$E$19*parameters!$E$20^2))*EXP(-parameters!$E$16/parameters!$E$20*data!D129)+parameters!$E$18)</f>
        <v>22.457825833763099</v>
      </c>
    </row>
    <row r="130" spans="1:5" x14ac:dyDescent="0.55000000000000004">
      <c r="A130" t="s">
        <v>81</v>
      </c>
      <c r="B130" t="s">
        <v>109</v>
      </c>
      <c r="C130" t="s">
        <v>97</v>
      </c>
      <c r="D130">
        <v>128</v>
      </c>
      <c r="E130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130/2/99.2412325037465)-(parameters!$E$20^2*0.2/0.8*parameters!$E$13*parameters!$E$16/(parameters!$E$20^2*parameters!$E$16*(1+parameters!$E$17*0.2/0.8)+parameters!$E$16^2*99.2412325037465-parameters!$E$19*parameters!$E$20^2))*EXP(-parameters!$E$16/parameters!$E$20*data!D130)+parameters!$E$18)</f>
        <v>22.090423161829257</v>
      </c>
    </row>
    <row r="131" spans="1:5" x14ac:dyDescent="0.55000000000000004">
      <c r="A131" t="s">
        <v>81</v>
      </c>
      <c r="B131" t="s">
        <v>109</v>
      </c>
      <c r="C131" t="s">
        <v>97</v>
      </c>
      <c r="D131">
        <v>129</v>
      </c>
      <c r="E131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131/2/99.2412325037465)-(parameters!$E$20^2*0.2/0.8*parameters!$E$13*parameters!$E$16/(parameters!$E$20^2*parameters!$E$16*(1+parameters!$E$17*0.2/0.8)+parameters!$E$16^2*99.2412325037465-parameters!$E$19*parameters!$E$20^2))*EXP(-parameters!$E$16/parameters!$E$20*data!D131)+parameters!$E$18)</f>
        <v>21.733749984682959</v>
      </c>
    </row>
    <row r="132" spans="1:5" x14ac:dyDescent="0.55000000000000004">
      <c r="A132" t="s">
        <v>81</v>
      </c>
      <c r="B132" t="s">
        <v>109</v>
      </c>
      <c r="C132" t="s">
        <v>97</v>
      </c>
      <c r="D132">
        <v>130</v>
      </c>
      <c r="E132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132/2/99.2412325037465)-(parameters!$E$20^2*0.2/0.8*parameters!$E$13*parameters!$E$16/(parameters!$E$20^2*parameters!$E$16*(1+parameters!$E$17*0.2/0.8)+parameters!$E$16^2*99.2412325037465-parameters!$E$19*parameters!$E$20^2))*EXP(-parameters!$E$16/parameters!$E$20*data!D132)+parameters!$E$18)</f>
        <v>21.387500292513216</v>
      </c>
    </row>
    <row r="133" spans="1:5" x14ac:dyDescent="0.55000000000000004">
      <c r="A133" t="s">
        <v>81</v>
      </c>
      <c r="B133" t="s">
        <v>109</v>
      </c>
      <c r="C133" t="s">
        <v>97</v>
      </c>
      <c r="D133">
        <v>131</v>
      </c>
      <c r="E133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133/2/99.2412325037465)-(parameters!$E$20^2*0.2/0.8*parameters!$E$13*parameters!$E$16/(parameters!$E$20^2*parameters!$E$16*(1+parameters!$E$17*0.2/0.8)+parameters!$E$16^2*99.2412325037465-parameters!$E$19*parameters!$E$20^2))*EXP(-parameters!$E$16/parameters!$E$20*data!D133)+parameters!$E$18)</f>
        <v>21.051376290327592</v>
      </c>
    </row>
    <row r="134" spans="1:5" x14ac:dyDescent="0.55000000000000004">
      <c r="A134" t="s">
        <v>81</v>
      </c>
      <c r="B134" t="s">
        <v>109</v>
      </c>
      <c r="C134" t="s">
        <v>97</v>
      </c>
      <c r="D134">
        <v>132</v>
      </c>
      <c r="E134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134/2/99.2412325037465)-(parameters!$E$20^2*0.2/0.8*parameters!$E$13*parameters!$E$16/(parameters!$E$20^2*parameters!$E$16*(1+parameters!$E$17*0.2/0.8)+parameters!$E$16^2*99.2412325037465-parameters!$E$19*parameters!$E$20^2))*EXP(-parameters!$E$16/parameters!$E$20*data!D134)+parameters!$E$18)</f>
        <v>20.725088214145376</v>
      </c>
    </row>
    <row r="135" spans="1:5" x14ac:dyDescent="0.55000000000000004">
      <c r="A135" t="s">
        <v>81</v>
      </c>
      <c r="B135" t="s">
        <v>109</v>
      </c>
      <c r="C135" t="s">
        <v>97</v>
      </c>
      <c r="D135">
        <v>133</v>
      </c>
      <c r="E135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135/2/99.2412325037465)-(parameters!$E$20^2*0.2/0.8*parameters!$E$13*parameters!$E$16/(parameters!$E$20^2*parameters!$E$16*(1+parameters!$E$17*0.2/0.8)+parameters!$E$16^2*99.2412325037465-parameters!$E$19*parameters!$E$20^2))*EXP(-parameters!$E$16/parameters!$E$20*data!D135)+parameters!$E$18)</f>
        <v>20.408354148509474</v>
      </c>
    </row>
    <row r="136" spans="1:5" x14ac:dyDescent="0.55000000000000004">
      <c r="A136" t="s">
        <v>81</v>
      </c>
      <c r="B136" t="s">
        <v>109</v>
      </c>
      <c r="C136" t="s">
        <v>97</v>
      </c>
      <c r="D136">
        <v>134</v>
      </c>
      <c r="E136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136/2/99.2412325037465)-(parameters!$E$20^2*0.2/0.8*parameters!$E$13*parameters!$E$16/(parameters!$E$20^2*parameters!$E$16*(1+parameters!$E$17*0.2/0.8)+parameters!$E$16^2*99.2412325037465-parameters!$E$19*parameters!$E$20^2))*EXP(-parameters!$E$16/parameters!$E$20*data!D136)+parameters!$E$18)</f>
        <v>20.100899845562715</v>
      </c>
    </row>
    <row r="137" spans="1:5" x14ac:dyDescent="0.55000000000000004">
      <c r="A137" t="s">
        <v>81</v>
      </c>
      <c r="B137" t="s">
        <v>109</v>
      </c>
      <c r="C137" t="s">
        <v>97</v>
      </c>
      <c r="D137">
        <v>135</v>
      </c>
      <c r="E137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137/2/99.2412325037465)-(parameters!$E$20^2*0.2/0.8*parameters!$E$13*parameters!$E$16/(parameters!$E$20^2*parameters!$E$16*(1+parameters!$E$17*0.2/0.8)+parameters!$E$16^2*99.2412325037465-parameters!$E$19*parameters!$E$20^2))*EXP(-parameters!$E$16/parameters!$E$20*data!D137)+parameters!$E$18)</f>
        <v>19.802458545907115</v>
      </c>
    </row>
    <row r="138" spans="1:5" x14ac:dyDescent="0.55000000000000004">
      <c r="A138" t="s">
        <v>81</v>
      </c>
      <c r="B138" t="s">
        <v>109</v>
      </c>
      <c r="C138" t="s">
        <v>97</v>
      </c>
      <c r="D138">
        <v>136</v>
      </c>
      <c r="E138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138/2/99.2412325037465)-(parameters!$E$20^2*0.2/0.8*parameters!$E$13*parameters!$E$16/(parameters!$E$20^2*parameters!$E$16*(1+parameters!$E$17*0.2/0.8)+parameters!$E$16^2*99.2412325037465-parameters!$E$19*parameters!$E$20^2))*EXP(-parameters!$E$16/parameters!$E$20*data!D138)+parameters!$E$18)</f>
        <v>19.51277080144035</v>
      </c>
    </row>
    <row r="139" spans="1:5" x14ac:dyDescent="0.55000000000000004">
      <c r="A139" t="s">
        <v>81</v>
      </c>
      <c r="B139" t="s">
        <v>109</v>
      </c>
      <c r="C139" t="s">
        <v>97</v>
      </c>
      <c r="D139">
        <v>137</v>
      </c>
      <c r="E139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139/2/99.2412325037465)-(parameters!$E$20^2*0.2/0.8*parameters!$E$13*parameters!$E$16/(parameters!$E$20^2*parameters!$E$16*(1+parameters!$E$17*0.2/0.8)+parameters!$E$16^2*99.2412325037465-parameters!$E$19*parameters!$E$20^2))*EXP(-parameters!$E$16/parameters!$E$20*data!D139)+parameters!$E$18)</f>
        <v>19.231584300340419</v>
      </c>
    </row>
    <row r="140" spans="1:5" x14ac:dyDescent="0.55000000000000004">
      <c r="A140" t="s">
        <v>81</v>
      </c>
      <c r="B140" t="s">
        <v>109</v>
      </c>
      <c r="C140" t="s">
        <v>97</v>
      </c>
      <c r="D140">
        <v>138</v>
      </c>
      <c r="E140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140/2/99.2412325037465)-(parameters!$E$20^2*0.2/0.8*parameters!$E$13*parameters!$E$16/(parameters!$E$20^2*parameters!$E$16*(1+parameters!$E$17*0.2/0.8)+parameters!$E$16^2*99.2412325037465-parameters!$E$19*parameters!$E$20^2))*EXP(-parameters!$E$16/parameters!$E$20*data!D140)+parameters!$E$18)</f>
        <v>18.958653694348946</v>
      </c>
    </row>
    <row r="141" spans="1:5" x14ac:dyDescent="0.55000000000000004">
      <c r="A141" t="s">
        <v>81</v>
      </c>
      <c r="B141" t="s">
        <v>109</v>
      </c>
      <c r="C141" t="s">
        <v>97</v>
      </c>
      <c r="D141">
        <v>139</v>
      </c>
      <c r="E141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141/2/99.2412325037465)-(parameters!$E$20^2*0.2/0.8*parameters!$E$13*parameters!$E$16/(parameters!$E$20^2*parameters!$E$16*(1+parameters!$E$17*0.2/0.8)+parameters!$E$16^2*99.2412325037465-parameters!$E$19*parameters!$E$20^2))*EXP(-parameters!$E$16/parameters!$E$20*data!D141)+parameters!$E$18)</f>
        <v>18.693740428484375</v>
      </c>
    </row>
    <row r="142" spans="1:5" x14ac:dyDescent="0.55000000000000004">
      <c r="A142" t="s">
        <v>81</v>
      </c>
      <c r="B142" t="s">
        <v>109</v>
      </c>
      <c r="C142" t="s">
        <v>97</v>
      </c>
      <c r="D142">
        <v>140</v>
      </c>
      <c r="E142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142/2/99.2412325037465)-(parameters!$E$20^2*0.2/0.8*parameters!$E$13*parameters!$E$16/(parameters!$E$20^2*parameters!$E$16*(1+parameters!$E$17*0.2/0.8)+parameters!$E$16^2*99.2412325037465-parameters!$E$19*parameters!$E$20^2))*EXP(-parameters!$E$16/parameters!$E$20*data!D142)+parameters!$E$18)</f>
        <v>18.436612573298355</v>
      </c>
    </row>
    <row r="143" spans="1:5" x14ac:dyDescent="0.55000000000000004">
      <c r="A143" t="s">
        <v>81</v>
      </c>
      <c r="B143" t="s">
        <v>109</v>
      </c>
      <c r="C143" t="s">
        <v>97</v>
      </c>
      <c r="D143">
        <v>141</v>
      </c>
      <c r="E143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143/2/99.2412325037465)-(parameters!$E$20^2*0.2/0.8*parameters!$E$13*parameters!$E$16/(parameters!$E$20^2*parameters!$E$16*(1+parameters!$E$17*0.2/0.8)+parameters!$E$16^2*99.2412325037465-parameters!$E$19*parameters!$E$20^2))*EXP(-parameters!$E$16/parameters!$E$20*data!D143)+parameters!$E$18)</f>
        <v>18.187044659772983</v>
      </c>
    </row>
    <row r="144" spans="1:5" x14ac:dyDescent="0.55000000000000004">
      <c r="A144" t="s">
        <v>81</v>
      </c>
      <c r="B144" t="s">
        <v>109</v>
      </c>
      <c r="C144" t="s">
        <v>97</v>
      </c>
      <c r="D144">
        <v>142</v>
      </c>
      <c r="E144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144/2/99.2412325037465)-(parameters!$E$20^2*0.2/0.8*parameters!$E$13*parameters!$E$16/(parameters!$E$20^2*parameters!$E$16*(1+parameters!$E$17*0.2/0.8)+parameters!$E$16^2*99.2412325037465-parameters!$E$19*parameters!$E$20^2))*EXP(-parameters!$E$16/parameters!$E$20*data!D144)+parameters!$E$18)</f>
        <v>17.944817516941324</v>
      </c>
    </row>
    <row r="145" spans="1:5" x14ac:dyDescent="0.55000000000000004">
      <c r="A145" t="s">
        <v>81</v>
      </c>
      <c r="B145" t="s">
        <v>109</v>
      </c>
      <c r="C145" t="s">
        <v>97</v>
      </c>
      <c r="D145">
        <v>143</v>
      </c>
      <c r="E145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145/2/99.2412325037465)-(parameters!$E$20^2*0.2/0.8*parameters!$E$13*parameters!$E$16/(parameters!$E$20^2*parameters!$E$16*(1+parameters!$E$17*0.2/0.8)+parameters!$E$16^2*99.2412325037465-parameters!$E$19*parameters!$E$20^2))*EXP(-parameters!$E$16/parameters!$E$20*data!D145)+parameters!$E$18)</f>
        <v>17.709718112300408</v>
      </c>
    </row>
    <row r="146" spans="1:5" x14ac:dyDescent="0.55000000000000004">
      <c r="A146" t="s">
        <v>81</v>
      </c>
      <c r="B146" t="s">
        <v>109</v>
      </c>
      <c r="C146" t="s">
        <v>97</v>
      </c>
      <c r="D146">
        <v>144</v>
      </c>
      <c r="E146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146/2/99.2412325037465)-(parameters!$E$20^2*0.2/0.8*parameters!$E$13*parameters!$E$16/(parameters!$E$20^2*parameters!$E$16*(1+parameters!$E$17*0.2/0.8)+parameters!$E$16^2*99.2412325037465-parameters!$E$19*parameters!$E$20^2))*EXP(-parameters!$E$16/parameters!$E$20*data!D146)+parameters!$E$18)</f>
        <v>17.481539395073348</v>
      </c>
    </row>
    <row r="147" spans="1:5" x14ac:dyDescent="0.55000000000000004">
      <c r="A147" t="s">
        <v>81</v>
      </c>
      <c r="B147" t="s">
        <v>109</v>
      </c>
      <c r="C147" t="s">
        <v>97</v>
      </c>
      <c r="D147">
        <v>145</v>
      </c>
      <c r="E147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147/2/99.2412325037465)-(parameters!$E$20^2*0.2/0.8*parameters!$E$13*parameters!$E$16/(parameters!$E$20^2*parameters!$E$16*(1+parameters!$E$17*0.2/0.8)+parameters!$E$16^2*99.2412325037465-parameters!$E$19*parameters!$E$20^2))*EXP(-parameters!$E$16/parameters!$E$20*data!D147)+parameters!$E$18)</f>
        <v>17.260080142366089</v>
      </c>
    </row>
    <row r="148" spans="1:5" x14ac:dyDescent="0.55000000000000004">
      <c r="A148" t="s">
        <v>81</v>
      </c>
      <c r="B148" t="s">
        <v>109</v>
      </c>
      <c r="C148" t="s">
        <v>97</v>
      </c>
      <c r="D148">
        <v>146</v>
      </c>
      <c r="E148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148/2/99.2412325037465)-(parameters!$E$20^2*0.2/0.8*parameters!$E$13*parameters!$E$16/(parameters!$E$20^2*parameters!$E$16*(1+parameters!$E$17*0.2/0.8)+parameters!$E$16^2*99.2412325037465-parameters!$E$19*parameters!$E$20^2))*EXP(-parameters!$E$16/parameters!$E$20*data!D148)+parameters!$E$18)</f>
        <v>17.045144808253834</v>
      </c>
    </row>
    <row r="149" spans="1:5" x14ac:dyDescent="0.55000000000000004">
      <c r="A149" t="s">
        <v>81</v>
      </c>
      <c r="B149" t="s">
        <v>109</v>
      </c>
      <c r="C149" t="s">
        <v>97</v>
      </c>
      <c r="D149">
        <v>147</v>
      </c>
      <c r="E149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149/2/99.2412325037465)-(parameters!$E$20^2*0.2/0.8*parameters!$E$13*parameters!$E$16/(parameters!$E$20^2*parameters!$E$16*(1+parameters!$E$17*0.2/0.8)+parameters!$E$16^2*99.2412325037465-parameters!$E$19*parameters!$E$20^2))*EXP(-parameters!$E$16/parameters!$E$20*data!D149)+parameters!$E$18)</f>
        <v>16.83654337582303</v>
      </c>
    </row>
    <row r="150" spans="1:5" x14ac:dyDescent="0.55000000000000004">
      <c r="A150" t="s">
        <v>81</v>
      </c>
      <c r="B150" t="s">
        <v>109</v>
      </c>
      <c r="C150" t="s">
        <v>97</v>
      </c>
      <c r="D150">
        <v>148</v>
      </c>
      <c r="E150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150/2/99.2412325037465)-(parameters!$E$20^2*0.2/0.8*parameters!$E$13*parameters!$E$16/(parameters!$E$20^2*parameters!$E$16*(1+parameters!$E$17*0.2/0.8)+parameters!$E$16^2*99.2412325037465-parameters!$E$19*parameters!$E$20^2))*EXP(-parameters!$E$16/parameters!$E$20*data!D150)+parameters!$E$18)</f>
        <v>16.634091212186039</v>
      </c>
    </row>
    <row r="151" spans="1:5" x14ac:dyDescent="0.55000000000000004">
      <c r="A151" t="s">
        <v>81</v>
      </c>
      <c r="B151" t="s">
        <v>109</v>
      </c>
      <c r="C151" t="s">
        <v>97</v>
      </c>
      <c r="D151">
        <v>149</v>
      </c>
      <c r="E151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151/2/99.2412325037465)-(parameters!$E$20^2*0.2/0.8*parameters!$E$13*parameters!$E$16/(parameters!$E$20^2*parameters!$E$16*(1+parameters!$E$17*0.2/0.8)+parameters!$E$16^2*99.2412325037465-parameters!$E$19*parameters!$E$20^2))*EXP(-parameters!$E$16/parameters!$E$20*data!D151)+parameters!$E$18)</f>
        <v>16.437608926478084</v>
      </c>
    </row>
    <row r="152" spans="1:5" x14ac:dyDescent="0.55000000000000004">
      <c r="A152" t="s">
        <v>81</v>
      </c>
      <c r="B152" t="s">
        <v>109</v>
      </c>
      <c r="C152" t="s">
        <v>97</v>
      </c>
      <c r="D152">
        <v>150</v>
      </c>
      <c r="E152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152/2/99.2412325037465)-(parameters!$E$20^2*0.2/0.8*parameters!$E$13*parameters!$E$16/(parameters!$E$20^2*parameters!$E$16*(1+parameters!$E$17*0.2/0.8)+parameters!$E$16^2*99.2412325037465-parameters!$E$19*parameters!$E$20^2))*EXP(-parameters!$E$16/parameters!$E$20*data!D152)+parameters!$E$18)</f>
        <v>16.246922230838958</v>
      </c>
    </row>
    <row r="153" spans="1:5" x14ac:dyDescent="0.55000000000000004">
      <c r="A153" t="s">
        <v>81</v>
      </c>
      <c r="B153" t="s">
        <v>109</v>
      </c>
      <c r="C153" t="s">
        <v>97</v>
      </c>
      <c r="D153">
        <v>151</v>
      </c>
      <c r="E153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153/2/99.2412325037465)-(parameters!$E$20^2*0.2/0.8*parameters!$E$13*parameters!$E$16/(parameters!$E$20^2*parameters!$E$16*(1+parameters!$E$17*0.2/0.8)+parameters!$E$16^2*99.2412325037465-parameters!$E$19*parameters!$E$20^2))*EXP(-parameters!$E$16/parameters!$E$20*data!D153)+parameters!$E$18)</f>
        <v>16.061861804375642</v>
      </c>
    </row>
    <row r="154" spans="1:5" x14ac:dyDescent="0.55000000000000004">
      <c r="A154" t="s">
        <v>81</v>
      </c>
      <c r="B154" t="s">
        <v>109</v>
      </c>
      <c r="C154" t="s">
        <v>97</v>
      </c>
      <c r="D154">
        <v>152</v>
      </c>
      <c r="E154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154/2/99.2412325037465)-(parameters!$E$20^2*0.2/0.8*parameters!$E$13*parameters!$E$16/(parameters!$E$20^2*parameters!$E$16*(1+parameters!$E$17*0.2/0.8)+parameters!$E$16^2*99.2412325037465-parameters!$E$19*parameters!$E$20^2))*EXP(-parameters!$E$16/parameters!$E$20*data!D154)+parameters!$E$18)</f>
        <v>15.882263160096295</v>
      </c>
    </row>
    <row r="155" spans="1:5" x14ac:dyDescent="0.55000000000000004">
      <c r="A155" t="s">
        <v>81</v>
      </c>
      <c r="B155" t="s">
        <v>109</v>
      </c>
      <c r="C155" t="s">
        <v>97</v>
      </c>
      <c r="D155">
        <v>153</v>
      </c>
      <c r="E155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155/2/99.2412325037465)-(parameters!$E$20^2*0.2/0.8*parameters!$E$13*parameters!$E$16/(parameters!$E$20^2*parameters!$E$16*(1+parameters!$E$17*0.2/0.8)+parameters!$E$16^2*99.2412325037465-parameters!$E$19*parameters!$E$20^2))*EXP(-parameters!$E$16/parameters!$E$20*data!D155)+parameters!$E$18)</f>
        <v>15.707966514800885</v>
      </c>
    </row>
    <row r="156" spans="1:5" x14ac:dyDescent="0.55000000000000004">
      <c r="A156" t="s">
        <v>81</v>
      </c>
      <c r="B156" t="s">
        <v>109</v>
      </c>
      <c r="C156" t="s">
        <v>97</v>
      </c>
      <c r="D156">
        <v>154</v>
      </c>
      <c r="E156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156/2/99.2412325037465)-(parameters!$E$20^2*0.2/0.8*parameters!$E$13*parameters!$E$16/(parameters!$E$20^2*parameters!$E$16*(1+parameters!$E$17*0.2/0.8)+parameters!$E$16^2*99.2412325037465-parameters!$E$19*parameters!$E$20^2))*EXP(-parameters!$E$16/parameters!$E$20*data!D156)+parameters!$E$18)</f>
        <v>15.538816661909195</v>
      </c>
    </row>
    <row r="157" spans="1:5" x14ac:dyDescent="0.55000000000000004">
      <c r="A157" t="s">
        <v>81</v>
      </c>
      <c r="B157" t="s">
        <v>109</v>
      </c>
      <c r="C157" t="s">
        <v>97</v>
      </c>
      <c r="D157">
        <v>155</v>
      </c>
      <c r="E157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157/2/99.2412325037465)-(parameters!$E$20^2*0.2/0.8*parameters!$E$13*parameters!$E$16/(parameters!$E$20^2*parameters!$E$16*(1+parameters!$E$17*0.2/0.8)+parameters!$E$16^2*99.2412325037465-parameters!$E$19*parameters!$E$20^2))*EXP(-parameters!$E$16/parameters!$E$20*data!D157)+parameters!$E$18)</f>
        <v>15.374662847202679</v>
      </c>
    </row>
    <row r="158" spans="1:5" x14ac:dyDescent="0.55000000000000004">
      <c r="A158" t="s">
        <v>81</v>
      </c>
      <c r="B158" t="s">
        <v>109</v>
      </c>
      <c r="C158" t="s">
        <v>97</v>
      </c>
      <c r="D158">
        <v>156</v>
      </c>
      <c r="E158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158/2/99.2412325037465)-(parameters!$E$20^2*0.2/0.8*parameters!$E$13*parameters!$E$16/(parameters!$E$20^2*parameters!$E$16*(1+parameters!$E$17*0.2/0.8)+parameters!$E$16^2*99.2412325037465-parameters!$E$19*parameters!$E$20^2))*EXP(-parameters!$E$16/parameters!$E$20*data!D158)+parameters!$E$18)</f>
        <v>15.215358647453039</v>
      </c>
    </row>
    <row r="159" spans="1:5" x14ac:dyDescent="0.55000000000000004">
      <c r="A159" t="s">
        <v>81</v>
      </c>
      <c r="B159" t="s">
        <v>109</v>
      </c>
      <c r="C159" t="s">
        <v>97</v>
      </c>
      <c r="D159">
        <v>157</v>
      </c>
      <c r="E159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159/2/99.2412325037465)-(parameters!$E$20^2*0.2/0.8*parameters!$E$13*parameters!$E$16/(parameters!$E$20^2*parameters!$E$16*(1+parameters!$E$17*0.2/0.8)+parameters!$E$16^2*99.2412325037465-parameters!$E$19*parameters!$E$20^2))*EXP(-parameters!$E$16/parameters!$E$20*data!D159)+parameters!$E$18)</f>
        <v>15.060761851907133</v>
      </c>
    </row>
    <row r="160" spans="1:5" x14ac:dyDescent="0.55000000000000004">
      <c r="A160" t="s">
        <v>81</v>
      </c>
      <c r="B160" t="s">
        <v>109</v>
      </c>
      <c r="C160" t="s">
        <v>97</v>
      </c>
      <c r="D160">
        <v>158</v>
      </c>
      <c r="E160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160/2/99.2412325037465)-(parameters!$E$20^2*0.2/0.8*parameters!$E$13*parameters!$E$16/(parameters!$E$20^2*parameters!$E$16*(1+parameters!$E$17*0.2/0.8)+parameters!$E$16^2*99.2412325037465-parameters!$E$19*parameters!$E$20^2))*EXP(-parameters!$E$16/parameters!$E$20*data!D160)+parameters!$E$18)</f>
        <v>14.91073434659484</v>
      </c>
    </row>
    <row r="161" spans="1:5" x14ac:dyDescent="0.55000000000000004">
      <c r="A161" t="s">
        <v>81</v>
      </c>
      <c r="B161" t="s">
        <v>109</v>
      </c>
      <c r="C161" t="s">
        <v>97</v>
      </c>
      <c r="D161">
        <v>159</v>
      </c>
      <c r="E161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161/2/99.2412325037465)-(parameters!$E$20^2*0.2/0.8*parameters!$E$13*parameters!$E$16/(parameters!$E$20^2*parameters!$E$16*(1+parameters!$E$17*0.2/0.8)+parameters!$E$16^2*99.2412325037465-parameters!$E$19*parameters!$E$20^2))*EXP(-parameters!$E$16/parameters!$E$20*data!D161)+parameters!$E$18)</f>
        <v>14.76514200142398</v>
      </c>
    </row>
    <row r="162" spans="1:5" x14ac:dyDescent="0.55000000000000004">
      <c r="A162" t="s">
        <v>81</v>
      </c>
      <c r="B162" t="s">
        <v>109</v>
      </c>
      <c r="C162" t="s">
        <v>97</v>
      </c>
      <c r="D162">
        <v>160</v>
      </c>
      <c r="E162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162/2/99.2412325037465)-(parameters!$E$20^2*0.2/0.8*parameters!$E$13*parameters!$E$16/(parameters!$E$20^2*parameters!$E$16*(1+parameters!$E$17*0.2/0.8)+parameters!$E$16^2*99.2412325037465-parameters!$E$19*parameters!$E$20^2))*EXP(-parameters!$E$16/parameters!$E$20*data!D162)+parameters!$E$18)</f>
        <v>14.62385456002424</v>
      </c>
    </row>
    <row r="163" spans="1:5" x14ac:dyDescent="0.55000000000000004">
      <c r="A163" t="s">
        <v>81</v>
      </c>
      <c r="B163" t="s">
        <v>109</v>
      </c>
      <c r="C163" t="s">
        <v>97</v>
      </c>
      <c r="D163">
        <v>161</v>
      </c>
      <c r="E163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163/2/99.2412325037465)-(parameters!$E$20^2*0.2/0.8*parameters!$E$13*parameters!$E$16/(parameters!$E$20^2*parameters!$E$16*(1+parameters!$E$17*0.2/0.8)+parameters!$E$16^2*99.2412325037465-parameters!$E$19*parameters!$E$20^2))*EXP(-parameters!$E$16/parameters!$E$20*data!D163)+parameters!$E$18)</f>
        <v>14.486745532300032</v>
      </c>
    </row>
    <row r="164" spans="1:5" x14ac:dyDescent="0.55000000000000004">
      <c r="A164" t="s">
        <v>81</v>
      </c>
      <c r="B164" t="s">
        <v>109</v>
      </c>
      <c r="C164" t="s">
        <v>97</v>
      </c>
      <c r="D164">
        <v>162</v>
      </c>
      <c r="E164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164/2/99.2412325037465)-(parameters!$E$20^2*0.2/0.8*parameters!$E$13*parameters!$E$16/(parameters!$E$20^2*parameters!$E$16*(1+parameters!$E$17*0.2/0.8)+parameters!$E$16^2*99.2412325037465-parameters!$E$19*parameters!$E$20^2))*EXP(-parameters!$E$16/parameters!$E$20*data!D164)+parameters!$E$18)</f>
        <v>14.353692089650499</v>
      </c>
    </row>
    <row r="165" spans="1:5" x14ac:dyDescent="0.55000000000000004">
      <c r="A165" t="s">
        <v>81</v>
      </c>
      <c r="B165" t="s">
        <v>109</v>
      </c>
      <c r="C165" t="s">
        <v>97</v>
      </c>
      <c r="D165">
        <v>163</v>
      </c>
      <c r="E165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165/2/99.2412325037465)-(parameters!$E$20^2*0.2/0.8*parameters!$E$13*parameters!$E$16/(parameters!$E$20^2*parameters!$E$16*(1+parameters!$E$17*0.2/0.8)+parameters!$E$16^2*99.2412325037465-parameters!$E$19*parameters!$E$20^2))*EXP(-parameters!$E$16/parameters!$E$20*data!D165)+parameters!$E$18)</f>
        <v>14.224574962813593</v>
      </c>
    </row>
    <row r="166" spans="1:5" x14ac:dyDescent="0.55000000000000004">
      <c r="A166" t="s">
        <v>81</v>
      </c>
      <c r="B166" t="s">
        <v>109</v>
      </c>
      <c r="C166" t="s">
        <v>97</v>
      </c>
      <c r="D166">
        <v>164</v>
      </c>
      <c r="E166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166/2/99.2412325037465)-(parameters!$E$20^2*0.2/0.8*parameters!$E$13*parameters!$E$16/(parameters!$E$20^2*parameters!$E$16*(1+parameters!$E$17*0.2/0.8)+parameters!$E$16^2*99.2412325037465-parameters!$E$19*parameters!$E$20^2))*EXP(-parameters!$E$16/parameters!$E$20*data!D166)+parameters!$E$18)</f>
        <v>14.099278342289848</v>
      </c>
    </row>
    <row r="167" spans="1:5" x14ac:dyDescent="0.55000000000000004">
      <c r="A167" t="s">
        <v>81</v>
      </c>
      <c r="B167" t="s">
        <v>109</v>
      </c>
      <c r="C167" t="s">
        <v>97</v>
      </c>
      <c r="D167">
        <v>165</v>
      </c>
      <c r="E167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167/2/99.2412325037465)-(parameters!$E$20^2*0.2/0.8*parameters!$E$13*parameters!$E$16/(parameters!$E$20^2*parameters!$E$16*(1+parameters!$E$17*0.2/0.8)+parameters!$E$16^2*99.2412325037465-parameters!$E$19*parameters!$E$20^2))*EXP(-parameters!$E$16/parameters!$E$20*data!D167)+parameters!$E$18)</f>
        <v>13.977689781300473</v>
      </c>
    </row>
    <row r="168" spans="1:5" x14ac:dyDescent="0.55000000000000004">
      <c r="A168" t="s">
        <v>81</v>
      </c>
      <c r="B168" t="s">
        <v>109</v>
      </c>
      <c r="C168" t="s">
        <v>97</v>
      </c>
      <c r="D168">
        <v>166</v>
      </c>
      <c r="E168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168/2/99.2412325037465)-(parameters!$E$20^2*0.2/0.8*parameters!$E$13*parameters!$E$16/(parameters!$E$20^2*parameters!$E$16*(1+parameters!$E$17*0.2/0.8)+parameters!$E$16^2*99.2412325037465-parameters!$E$19*parameters!$E$20^2))*EXP(-parameters!$E$16/parameters!$E$20*data!D168)+parameters!$E$18)</f>
        <v>13.859700101233681</v>
      </c>
    </row>
    <row r="169" spans="1:5" x14ac:dyDescent="0.55000000000000004">
      <c r="A169" t="s">
        <v>81</v>
      </c>
      <c r="B169" t="s">
        <v>109</v>
      </c>
      <c r="C169" t="s">
        <v>97</v>
      </c>
      <c r="D169">
        <v>167</v>
      </c>
      <c r="E169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169/2/99.2412325037465)-(parameters!$E$20^2*0.2/0.8*parameters!$E$13*parameters!$E$16/(parameters!$E$20^2*parameters!$E$16*(1+parameters!$E$17*0.2/0.8)+parameters!$E$16^2*99.2412325037465-parameters!$E$19*parameters!$E$20^2))*EXP(-parameters!$E$16/parameters!$E$20*data!D169)+parameters!$E$18)</f>
        <v>13.745203299532424</v>
      </c>
    </row>
    <row r="170" spans="1:5" x14ac:dyDescent="0.55000000000000004">
      <c r="A170" t="s">
        <v>81</v>
      </c>
      <c r="B170" t="s">
        <v>109</v>
      </c>
      <c r="C170" t="s">
        <v>97</v>
      </c>
      <c r="D170">
        <v>168</v>
      </c>
      <c r="E170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170/2/99.2412325037465)-(parameters!$E$20^2*0.2/0.8*parameters!$E$13*parameters!$E$16/(parameters!$E$20^2*parameters!$E$16*(1+parameters!$E$17*0.2/0.8)+parameters!$E$16^2*99.2412325037465-parameters!$E$19*parameters!$E$20^2))*EXP(-parameters!$E$16/parameters!$E$20*data!D170)+parameters!$E$18)</f>
        <v>13.634096459976284</v>
      </c>
    </row>
    <row r="171" spans="1:5" x14ac:dyDescent="0.55000000000000004">
      <c r="A171" t="s">
        <v>81</v>
      </c>
      <c r="B171" t="s">
        <v>109</v>
      </c>
      <c r="C171" t="s">
        <v>97</v>
      </c>
      <c r="D171">
        <v>169</v>
      </c>
      <c r="E171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171/2/99.2412325037465)-(parameters!$E$20^2*0.2/0.8*parameters!$E$13*parameters!$E$16/(parameters!$E$20^2*parameters!$E$16*(1+parameters!$E$17*0.2/0.8)+parameters!$E$16^2*99.2412325037465-parameters!$E$19*parameters!$E$20^2))*EXP(-parameters!$E$16/parameters!$E$20*data!D171)+parameters!$E$18)</f>
        <v>13.526279665309959</v>
      </c>
    </row>
    <row r="172" spans="1:5" x14ac:dyDescent="0.55000000000000004">
      <c r="A172" t="s">
        <v>81</v>
      </c>
      <c r="B172" t="s">
        <v>109</v>
      </c>
      <c r="C172" t="s">
        <v>97</v>
      </c>
      <c r="D172">
        <v>170</v>
      </c>
      <c r="E172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172/2/99.2412325037465)-(parameters!$E$20^2*0.2/0.8*parameters!$E$13*parameters!$E$16/(parameters!$E$20^2*parameters!$E$16*(1+parameters!$E$17*0.2/0.8)+parameters!$E$16^2*99.2412325037465-parameters!$E$19*parameters!$E$20^2))*EXP(-parameters!$E$16/parameters!$E$20*data!D172)+parameters!$E$18)</f>
        <v>13.421655912170504</v>
      </c>
    </row>
    <row r="173" spans="1:5" x14ac:dyDescent="0.55000000000000004">
      <c r="A173" t="s">
        <v>81</v>
      </c>
      <c r="B173" t="s">
        <v>109</v>
      </c>
      <c r="C173" t="s">
        <v>97</v>
      </c>
      <c r="D173">
        <v>171</v>
      </c>
      <c r="E173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173/2/99.2412325037465)-(parameters!$E$20^2*0.2/0.8*parameters!$E$13*parameters!$E$16/(parameters!$E$20^2*parameters!$E$16*(1+parameters!$E$17*0.2/0.8)+parameters!$E$16^2*99.2412325037465-parameters!$E$19*parameters!$E$20^2))*EXP(-parameters!$E$16/parameters!$E$20*data!D173)+parameters!$E$18)</f>
        <v>13.320131028265505</v>
      </c>
    </row>
    <row r="174" spans="1:5" x14ac:dyDescent="0.55000000000000004">
      <c r="A174" t="s">
        <v>81</v>
      </c>
      <c r="B174" t="s">
        <v>109</v>
      </c>
      <c r="C174" t="s">
        <v>97</v>
      </c>
      <c r="D174">
        <v>172</v>
      </c>
      <c r="E174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174/2/99.2412325037465)-(parameters!$E$20^2*0.2/0.8*parameters!$E$13*parameters!$E$16/(parameters!$E$20^2*parameters!$E$16*(1+parameters!$E$17*0.2/0.8)+parameters!$E$16^2*99.2412325037465-parameters!$E$19*parameters!$E$20^2))*EXP(-parameters!$E$16/parameters!$E$20*data!D174)+parameters!$E$18)</f>
        <v>13.221613591754263</v>
      </c>
    </row>
    <row r="175" spans="1:5" x14ac:dyDescent="0.55000000000000004">
      <c r="A175" t="s">
        <v>81</v>
      </c>
      <c r="B175" t="s">
        <v>109</v>
      </c>
      <c r="C175" t="s">
        <v>97</v>
      </c>
      <c r="D175">
        <v>173</v>
      </c>
      <c r="E175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175/2/99.2412325037465)-(parameters!$E$20^2*0.2/0.8*parameters!$E$13*parameters!$E$16/(parameters!$E$20^2*parameters!$E$16*(1+parameters!$E$17*0.2/0.8)+parameters!$E$16^2*99.2412325037465-parameters!$E$19*parameters!$E$20^2))*EXP(-parameters!$E$16/parameters!$E$20*data!D175)+parameters!$E$18)</f>
        <v>13.126014852784264</v>
      </c>
    </row>
    <row r="176" spans="1:5" x14ac:dyDescent="0.55000000000000004">
      <c r="A176" t="s">
        <v>81</v>
      </c>
      <c r="B176" t="s">
        <v>109</v>
      </c>
      <c r="C176" t="s">
        <v>97</v>
      </c>
      <c r="D176">
        <v>174</v>
      </c>
      <c r="E176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176/2/99.2412325037465)-(parameters!$E$20^2*0.2/0.8*parameters!$E$13*parameters!$E$16/(parameters!$E$20^2*parameters!$E$16*(1+parameters!$E$17*0.2/0.8)+parameters!$E$16^2*99.2412325037465-parameters!$E$19*parameters!$E$20^2))*EXP(-parameters!$E$16/parameters!$E$20*data!D176)+parameters!$E$18)</f>
        <v>13.033248657135415</v>
      </c>
    </row>
    <row r="177" spans="1:5" x14ac:dyDescent="0.55000000000000004">
      <c r="A177" t="s">
        <v>81</v>
      </c>
      <c r="B177" t="s">
        <v>109</v>
      </c>
      <c r="C177" t="s">
        <v>97</v>
      </c>
      <c r="D177">
        <v>175</v>
      </c>
      <c r="E177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177/2/99.2412325037465)-(parameters!$E$20^2*0.2/0.8*parameters!$E$13*parameters!$E$16/(parameters!$E$20^2*parameters!$E$16*(1+parameters!$E$17*0.2/0.8)+parameters!$E$16^2*99.2412325037465-parameters!$E$19*parameters!$E$20^2))*EXP(-parameters!$E$16/parameters!$E$20*data!D177)+parameters!$E$18)</f>
        <v>12.94323137192473</v>
      </c>
    </row>
    <row r="178" spans="1:5" x14ac:dyDescent="0.55000000000000004">
      <c r="A178" t="s">
        <v>81</v>
      </c>
      <c r="B178" t="s">
        <v>109</v>
      </c>
      <c r="C178" t="s">
        <v>97</v>
      </c>
      <c r="D178">
        <v>176</v>
      </c>
      <c r="E178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178/2/99.2412325037465)-(parameters!$E$20^2*0.2/0.8*parameters!$E$13*parameters!$E$16/(parameters!$E$20^2*parameters!$E$16*(1+parameters!$E$17*0.2/0.8)+parameters!$E$16^2*99.2412325037465-parameters!$E$19*parameters!$E$20^2))*EXP(-parameters!$E$16/parameters!$E$20*data!D178)+parameters!$E$18)</f>
        <v>12.85588181332459</v>
      </c>
    </row>
    <row r="179" spans="1:5" x14ac:dyDescent="0.55000000000000004">
      <c r="A179" t="s">
        <v>81</v>
      </c>
      <c r="B179" t="s">
        <v>109</v>
      </c>
      <c r="C179" t="s">
        <v>97</v>
      </c>
      <c r="D179">
        <v>177</v>
      </c>
      <c r="E179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179/2/99.2412325037465)-(parameters!$E$20^2*0.2/0.8*parameters!$E$13*parameters!$E$16/(parameters!$E$20^2*parameters!$E$16*(1+parameters!$E$17*0.2/0.8)+parameters!$E$16^2*99.2412325037465-parameters!$E$19*parameters!$E$20^2))*EXP(-parameters!$E$16/parameters!$E$20*data!D179)+parameters!$E$18)</f>
        <v>12.771121176248052</v>
      </c>
    </row>
    <row r="180" spans="1:5" x14ac:dyDescent="0.55000000000000004">
      <c r="A180" t="s">
        <v>81</v>
      </c>
      <c r="B180" t="s">
        <v>109</v>
      </c>
      <c r="C180" t="s">
        <v>97</v>
      </c>
      <c r="D180">
        <v>178</v>
      </c>
      <c r="E180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180/2/99.2412325037465)-(parameters!$E$20^2*0.2/0.8*parameters!$E$13*parameters!$E$16/(parameters!$E$20^2*parameters!$E$16*(1+parameters!$E$17*0.2/0.8)+parameters!$E$16^2*99.2412325037465-parameters!$E$19*parameters!$E$20^2))*EXP(-parameters!$E$16/parameters!$E$20*data!D180)+parameters!$E$18)</f>
        <v>12.688872965955163</v>
      </c>
    </row>
    <row r="181" spans="1:5" x14ac:dyDescent="0.55000000000000004">
      <c r="A181" t="s">
        <v>81</v>
      </c>
      <c r="B181" t="s">
        <v>109</v>
      </c>
      <c r="C181" t="s">
        <v>97</v>
      </c>
      <c r="D181">
        <v>179</v>
      </c>
      <c r="E181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181/2/99.2412325037465)-(parameters!$E$20^2*0.2/0.8*parameters!$E$13*parameters!$E$16/(parameters!$E$20^2*parameters!$E$16*(1+parameters!$E$17*0.2/0.8)+parameters!$E$16^2*99.2412325037465-parameters!$E$19*parameters!$E$20^2))*EXP(-parameters!$E$16/parameters!$E$20*data!D181)+parameters!$E$18)</f>
        <v>12.609062931534766</v>
      </c>
    </row>
    <row r="182" spans="1:5" x14ac:dyDescent="0.55000000000000004">
      <c r="A182" t="s">
        <v>81</v>
      </c>
      <c r="B182" t="s">
        <v>109</v>
      </c>
      <c r="C182" t="s">
        <v>97</v>
      </c>
      <c r="D182">
        <v>180</v>
      </c>
      <c r="E182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182/2/99.2412325037465)-(parameters!$E$20^2*0.2/0.8*parameters!$E$13*parameters!$E$16/(parameters!$E$20^2*parameters!$E$16*(1+parameters!$E$17*0.2/0.8)+parameters!$E$16^2*99.2412325037465-parameters!$E$19*parameters!$E$20^2))*EXP(-parameters!$E$16/parameters!$E$20*data!D182)+parameters!$E$18)</f>
        <v>12.531619001216809</v>
      </c>
    </row>
    <row r="183" spans="1:5" x14ac:dyDescent="0.55000000000000004">
      <c r="A183" t="s">
        <v>81</v>
      </c>
      <c r="B183" t="s">
        <v>109</v>
      </c>
      <c r="C183" t="s">
        <v>97</v>
      </c>
      <c r="D183">
        <v>181</v>
      </c>
      <c r="E183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183/2/99.2412325037465)-(parameters!$E$20^2*0.2/0.8*parameters!$E$13*parameters!$E$16/(parameters!$E$20^2*parameters!$E$16*(1+parameters!$E$17*0.2/0.8)+parameters!$E$16^2*99.2412325037465-parameters!$E$19*parameters!$E$20^2))*EXP(-parameters!$E$16/parameters!$E$20*data!D183)+parameters!$E$18)</f>
        <v>12.456471219470828</v>
      </c>
    </row>
    <row r="184" spans="1:5" x14ac:dyDescent="0.55000000000000004">
      <c r="A184" t="s">
        <v>81</v>
      </c>
      <c r="B184" t="s">
        <v>109</v>
      </c>
      <c r="C184" t="s">
        <v>97</v>
      </c>
      <c r="D184">
        <v>182</v>
      </c>
      <c r="E184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184/2/99.2412325037465)-(parameters!$E$20^2*0.2/0.8*parameters!$E$13*parameters!$E$16/(parameters!$E$20^2*parameters!$E$16*(1+parameters!$E$17*0.2/0.8)+parameters!$E$16^2*99.2412325037465-parameters!$E$19*parameters!$E$20^2))*EXP(-parameters!$E$16/parameters!$E$20*data!D184)+parameters!$E$18)</f>
        <v>12.383551685846816</v>
      </c>
    </row>
    <row r="185" spans="1:5" x14ac:dyDescent="0.55000000000000004">
      <c r="A185" t="s">
        <v>81</v>
      </c>
      <c r="B185" t="s">
        <v>109</v>
      </c>
      <c r="C185" t="s">
        <v>97</v>
      </c>
      <c r="D185">
        <v>183</v>
      </c>
      <c r="E185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185/2/99.2412325037465)-(parameters!$E$20^2*0.2/0.8*parameters!$E$13*parameters!$E$16/(parameters!$E$20^2*parameters!$E$16*(1+parameters!$E$17*0.2/0.8)+parameters!$E$16^2*99.2412325037465-parameters!$E$19*parameters!$E$20^2))*EXP(-parameters!$E$16/parameters!$E$20*data!D185)+parameters!$E$18)</f>
        <v>12.312794495515423</v>
      </c>
    </row>
    <row r="186" spans="1:5" x14ac:dyDescent="0.55000000000000004">
      <c r="A186" t="s">
        <v>81</v>
      </c>
      <c r="B186" t="s">
        <v>109</v>
      </c>
      <c r="C186" t="s">
        <v>97</v>
      </c>
      <c r="D186">
        <v>184</v>
      </c>
      <c r="E186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186/2/99.2412325037465)-(parameters!$E$20^2*0.2/0.8*parameters!$E$13*parameters!$E$16/(parameters!$E$20^2*parameters!$E$16*(1+parameters!$E$17*0.2/0.8)+parameters!$E$16^2*99.2412325037465-parameters!$E$19*parameters!$E$20^2))*EXP(-parameters!$E$16/parameters!$E$20*data!D186)+parameters!$E$18)</f>
        <v>12.244135681465101</v>
      </c>
    </row>
    <row r="187" spans="1:5" x14ac:dyDescent="0.55000000000000004">
      <c r="A187" t="s">
        <v>81</v>
      </c>
      <c r="B187" t="s">
        <v>109</v>
      </c>
      <c r="C187" t="s">
        <v>97</v>
      </c>
      <c r="D187">
        <v>185</v>
      </c>
      <c r="E187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187/2/99.2412325037465)-(parameters!$E$20^2*0.2/0.8*parameters!$E$13*parameters!$E$16/(parameters!$E$20^2*parameters!$E$16*(1+parameters!$E$17*0.2/0.8)+parameters!$E$16^2*99.2412325037465-parameters!$E$19*parameters!$E$20^2))*EXP(-parameters!$E$16/parameters!$E$20*data!D187)+parameters!$E$18)</f>
        <v>12.177513158314468</v>
      </c>
    </row>
    <row r="188" spans="1:5" x14ac:dyDescent="0.55000000000000004">
      <c r="A188" t="s">
        <v>81</v>
      </c>
      <c r="B188" t="s">
        <v>109</v>
      </c>
      <c r="C188" t="s">
        <v>97</v>
      </c>
      <c r="D188">
        <v>186</v>
      </c>
      <c r="E188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188/2/99.2412325037465)-(parameters!$E$20^2*0.2/0.8*parameters!$E$13*parameters!$E$16/(parameters!$E$20^2*parameters!$E$16*(1+parameters!$E$17*0.2/0.8)+parameters!$E$16^2*99.2412325037465-parameters!$E$19*parameters!$E$20^2))*EXP(-parameters!$E$16/parameters!$E$20*data!D188)+parameters!$E$18)</f>
        <v>12.112866667698928</v>
      </c>
    </row>
    <row r="189" spans="1:5" x14ac:dyDescent="0.55000000000000004">
      <c r="A189" t="s">
        <v>81</v>
      </c>
      <c r="B189" t="s">
        <v>109</v>
      </c>
      <c r="C189" t="s">
        <v>97</v>
      </c>
      <c r="D189">
        <v>187</v>
      </c>
      <c r="E189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189/2/99.2412325037465)-(parameters!$E$20^2*0.2/0.8*parameters!$E$13*parameters!$E$16/(parameters!$E$20^2*parameters!$E$16*(1+parameters!$E$17*0.2/0.8)+parameters!$E$16^2*99.2412325037465-parameters!$E$19*parameters!$E$20^2))*EXP(-parameters!$E$16/parameters!$E$20*data!D189)+parameters!$E$18)</f>
        <v>12.050137725191323</v>
      </c>
    </row>
    <row r="190" spans="1:5" x14ac:dyDescent="0.55000000000000004">
      <c r="A190" t="s">
        <v>81</v>
      </c>
      <c r="B190" t="s">
        <v>109</v>
      </c>
      <c r="C190" t="s">
        <v>97</v>
      </c>
      <c r="D190">
        <v>188</v>
      </c>
      <c r="E190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190/2/99.2412325037465)-(parameters!$E$20^2*0.2/0.8*parameters!$E$13*parameters!$E$16/(parameters!$E$20^2*parameters!$E$16*(1+parameters!$E$17*0.2/0.8)+parameters!$E$16^2*99.2412325037465-parameters!$E$19*parameters!$E$20^2))*EXP(-parameters!$E$16/parameters!$E$20*data!D190)+parameters!$E$18)</f>
        <v>11.989269568717114</v>
      </c>
    </row>
    <row r="191" spans="1:5" x14ac:dyDescent="0.55000000000000004">
      <c r="A191" t="s">
        <v>81</v>
      </c>
      <c r="B191" t="s">
        <v>109</v>
      </c>
      <c r="C191" t="s">
        <v>97</v>
      </c>
      <c r="D191">
        <v>189</v>
      </c>
      <c r="E191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191/2/99.2412325037465)-(parameters!$E$20^2*0.2/0.8*parameters!$E$13*parameters!$E$16/(parameters!$E$20^2*parameters!$E$16*(1+parameters!$E$17*0.2/0.8)+parameters!$E$16^2*99.2412325037465-parameters!$E$19*parameters!$E$20^2))*EXP(-parameters!$E$16/parameters!$E$20*data!D191)+parameters!$E$18)</f>
        <v>11.93020710842535</v>
      </c>
    </row>
    <row r="192" spans="1:5" x14ac:dyDescent="0.55000000000000004">
      <c r="A192" t="s">
        <v>81</v>
      </c>
      <c r="B192" t="s">
        <v>109</v>
      </c>
      <c r="C192" t="s">
        <v>97</v>
      </c>
      <c r="D192">
        <v>190</v>
      </c>
      <c r="E192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192/2/99.2412325037465)-(parameters!$E$20^2*0.2/0.8*parameters!$E$13*parameters!$E$16/(parameters!$E$20^2*parameters!$E$16*(1+parameters!$E$17*0.2/0.8)+parameters!$E$16^2*99.2412325037465-parameters!$E$19*parameters!$E$20^2))*EXP(-parameters!$E$16/parameters!$E$20*data!D192)+parameters!$E$18)</f>
        <v>11.872896877977432</v>
      </c>
    </row>
    <row r="193" spans="1:5" x14ac:dyDescent="0.55000000000000004">
      <c r="A193" t="s">
        <v>81</v>
      </c>
      <c r="B193" t="s">
        <v>109</v>
      </c>
      <c r="C193" t="s">
        <v>97</v>
      </c>
      <c r="D193">
        <v>191</v>
      </c>
      <c r="E193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193/2/99.2412325037465)-(parameters!$E$20^2*0.2/0.8*parameters!$E$13*parameters!$E$16/(parameters!$E$20^2*parameters!$E$16*(1+parameters!$E$17*0.2/0.8)+parameters!$E$16^2*99.2412325037465-parameters!$E$19*parameters!$E$20^2))*EXP(-parameters!$E$16/parameters!$E$20*data!D193)+parameters!$E$18)</f>
        <v>11.817286987216539</v>
      </c>
    </row>
    <row r="194" spans="1:5" x14ac:dyDescent="0.55000000000000004">
      <c r="A194" t="s">
        <v>81</v>
      </c>
      <c r="B194" t="s">
        <v>109</v>
      </c>
      <c r="C194" t="s">
        <v>97</v>
      </c>
      <c r="D194">
        <v>192</v>
      </c>
      <c r="E194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194/2/99.2412325037465)-(parameters!$E$20^2*0.2/0.8*parameters!$E$13*parameters!$E$16/(parameters!$E$20^2*parameters!$E$16*(1+parameters!$E$17*0.2/0.8)+parameters!$E$16^2*99.2412325037465-parameters!$E$19*parameters!$E$20^2))*EXP(-parameters!$E$16/parameters!$E$20*data!D194)+parameters!$E$18)</f>
        <v>11.763327076181156</v>
      </c>
    </row>
    <row r="195" spans="1:5" x14ac:dyDescent="0.55000000000000004">
      <c r="A195" t="s">
        <v>81</v>
      </c>
      <c r="B195" t="s">
        <v>109</v>
      </c>
      <c r="C195" t="s">
        <v>97</v>
      </c>
      <c r="D195">
        <v>193</v>
      </c>
      <c r="E195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195/2/99.2412325037465)-(parameters!$E$20^2*0.2/0.8*parameters!$E$13*parameters!$E$16/(parameters!$E$20^2*parameters!$E$16*(1+parameters!$E$17*0.2/0.8)+parameters!$E$16^2*99.2412325037465-parameters!$E$19*parameters!$E$20^2))*EXP(-parameters!$E$16/parameters!$E$20*data!D195)+parameters!$E$18)</f>
        <v>11.710968270427124</v>
      </c>
    </row>
    <row r="196" spans="1:5" x14ac:dyDescent="0.55000000000000004">
      <c r="A196" t="s">
        <v>81</v>
      </c>
      <c r="B196" t="s">
        <v>109</v>
      </c>
      <c r="C196" t="s">
        <v>97</v>
      </c>
      <c r="D196">
        <v>194</v>
      </c>
      <c r="E196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196/2/99.2412325037465)-(parameters!$E$20^2*0.2/0.8*parameters!$E$13*parameters!$E$16/(parameters!$E$20^2*parameters!$E$16*(1+parameters!$E$17*0.2/0.8)+parameters!$E$16^2*99.2412325037465-parameters!$E$19*parameters!$E$20^2))*EXP(-parameters!$E$16/parameters!$E$20*data!D196)+parameters!$E$18)</f>
        <v>11.660163137623277</v>
      </c>
    </row>
    <row r="197" spans="1:5" x14ac:dyDescent="0.55000000000000004">
      <c r="A197" t="s">
        <v>81</v>
      </c>
      <c r="B197" t="s">
        <v>109</v>
      </c>
      <c r="C197" t="s">
        <v>97</v>
      </c>
      <c r="D197">
        <v>195</v>
      </c>
      <c r="E197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197/2/99.2412325037465)-(parameters!$E$20^2*0.2/0.8*parameters!$E$13*parameters!$E$16/(parameters!$E$20^2*parameters!$E$16*(1+parameters!$E$17*0.2/0.8)+parameters!$E$16^2*99.2412325037465-parameters!$E$19*parameters!$E$20^2))*EXP(-parameters!$E$16/parameters!$E$20*data!D197)+parameters!$E$18)</f>
        <v>11.610865645386495</v>
      </c>
    </row>
    <row r="198" spans="1:5" x14ac:dyDescent="0.55000000000000004">
      <c r="A198" t="s">
        <v>81</v>
      </c>
      <c r="B198" t="s">
        <v>109</v>
      </c>
      <c r="C198" t="s">
        <v>97</v>
      </c>
      <c r="D198">
        <v>196</v>
      </c>
      <c r="E198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198/2/99.2412325037465)-(parameters!$E$20^2*0.2/0.8*parameters!$E$13*parameters!$E$16/(parameters!$E$20^2*parameters!$E$16*(1+parameters!$E$17*0.2/0.8)+parameters!$E$16^2*99.2412325037465-parameters!$E$19*parameters!$E$20^2))*EXP(-parameters!$E$16/parameters!$E$20*data!D198)+parameters!$E$18)</f>
        <v>11.563031120322847</v>
      </c>
    </row>
    <row r="199" spans="1:5" x14ac:dyDescent="0.55000000000000004">
      <c r="A199" t="s">
        <v>81</v>
      </c>
      <c r="B199" t="s">
        <v>109</v>
      </c>
      <c r="C199" t="s">
        <v>97</v>
      </c>
      <c r="D199">
        <v>197</v>
      </c>
      <c r="E199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199/2/99.2412325037465)-(parameters!$E$20^2*0.2/0.8*parameters!$E$13*parameters!$E$16/(parameters!$E$20^2*parameters!$E$16*(1+parameters!$E$17*0.2/0.8)+parameters!$E$16^2*99.2412325037465-parameters!$E$19*parameters!$E$20^2))*EXP(-parameters!$E$16/parameters!$E$20*data!D199)+parameters!$E$18)</f>
        <v>11.516616208242128</v>
      </c>
    </row>
    <row r="200" spans="1:5" x14ac:dyDescent="0.55000000000000004">
      <c r="A200" t="s">
        <v>81</v>
      </c>
      <c r="B200" t="s">
        <v>109</v>
      </c>
      <c r="C200" t="s">
        <v>97</v>
      </c>
      <c r="D200">
        <v>198</v>
      </c>
      <c r="E200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200/2/99.2412325037465)-(parameters!$E$20^2*0.2/0.8*parameters!$E$13*parameters!$E$16/(parameters!$E$20^2*parameters!$E$16*(1+parameters!$E$17*0.2/0.8)+parameters!$E$16^2*99.2412325037465-parameters!$E$19*parameters!$E$20^2))*EXP(-parameters!$E$16/parameters!$E$20*data!D200)+parameters!$E$18)</f>
        <v>11.471578835513993</v>
      </c>
    </row>
    <row r="201" spans="1:5" x14ac:dyDescent="0.55000000000000004">
      <c r="A201" t="s">
        <v>81</v>
      </c>
      <c r="B201" t="s">
        <v>109</v>
      </c>
      <c r="C201" t="s">
        <v>97</v>
      </c>
      <c r="D201">
        <v>199</v>
      </c>
      <c r="E201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201/2/99.2412325037465)-(parameters!$E$20^2*0.2/0.8*parameters!$E$13*parameters!$E$16/(parameters!$E$20^2*parameters!$E$16*(1+parameters!$E$17*0.2/0.8)+parameters!$E$16^2*99.2412325037465-parameters!$E$19*parameters!$E$20^2))*EXP(-parameters!$E$16/parameters!$E$20*data!D201)+parameters!$E$18)</f>
        <v>11.427878171534466</v>
      </c>
    </row>
    <row r="202" spans="1:5" x14ac:dyDescent="0.55000000000000004">
      <c r="A202" t="s">
        <v>81</v>
      </c>
      <c r="B202" t="s">
        <v>109</v>
      </c>
      <c r="C202" t="s">
        <v>97</v>
      </c>
      <c r="D202">
        <v>200</v>
      </c>
      <c r="E202" s="19">
        <f>1000000*((parameters!$E$20^2*0.2/0.8*parameters!$E$13*parameters!$E$16/(parameters!$E$20^2*parameters!$E$16*(1+parameters!$E$17*0.2/0.8)+parameters!$E$16^2*99.2412325037465-parameters!$E$19*parameters!$E$20^2)-parameters!$E$18+parameters!$E$15)*EXP(((1+parameters!$E$17*0.2/0.8)*parameters!$E$20-((1+parameters!$E$17*0.2/0.8)^2*parameters!$E$20^2+4*parameters!$E$19*99.2412325037465)^0.5)*data!D202/2/99.2412325037465)-(parameters!$E$20^2*0.2/0.8*parameters!$E$13*parameters!$E$16/(parameters!$E$20^2*parameters!$E$16*(1+parameters!$E$17*0.2/0.8)+parameters!$E$16^2*99.2412325037465-parameters!$E$19*parameters!$E$20^2))*EXP(-parameters!$E$16/parameters!$E$20*data!D202)+parameters!$E$18)</f>
        <v>11.385474592272494</v>
      </c>
    </row>
    <row r="203" spans="1:5" x14ac:dyDescent="0.55000000000000004">
      <c r="A203" t="s">
        <v>81</v>
      </c>
      <c r="B203" t="s">
        <v>106</v>
      </c>
      <c r="C203" t="s">
        <v>78</v>
      </c>
      <c r="D203">
        <v>0</v>
      </c>
      <c r="E203" s="19">
        <f>parameters!$E$13*EXP(-parameters!$E$16/parameters!$E$20*data!D203)*31/2.6/10</f>
        <v>0.11923076923076922</v>
      </c>
    </row>
    <row r="204" spans="1:5" x14ac:dyDescent="0.55000000000000004">
      <c r="A204" t="s">
        <v>81</v>
      </c>
      <c r="B204" t="s">
        <v>106</v>
      </c>
      <c r="C204" t="s">
        <v>78</v>
      </c>
      <c r="D204">
        <v>1</v>
      </c>
      <c r="E204" s="19">
        <f>parameters!$E$13*EXP(-parameters!$E$16/parameters!$E$20*data!D204)*31/2.6/10</f>
        <v>0.11103305788305913</v>
      </c>
    </row>
    <row r="205" spans="1:5" x14ac:dyDescent="0.55000000000000004">
      <c r="A205" t="s">
        <v>81</v>
      </c>
      <c r="B205" t="s">
        <v>106</v>
      </c>
      <c r="C205" t="s">
        <v>78</v>
      </c>
      <c r="D205">
        <v>2</v>
      </c>
      <c r="E205" s="19">
        <f>parameters!$E$13*EXP(-parameters!$E$16/parameters!$E$20*data!D205)*31/2.6/10</f>
        <v>0.10339898016594569</v>
      </c>
    </row>
    <row r="206" spans="1:5" x14ac:dyDescent="0.55000000000000004">
      <c r="A206" t="s">
        <v>81</v>
      </c>
      <c r="B206" t="s">
        <v>106</v>
      </c>
      <c r="C206" t="s">
        <v>78</v>
      </c>
      <c r="D206">
        <v>3</v>
      </c>
      <c r="E206" s="19">
        <f>parameters!$E$13*EXP(-parameters!$E$16/parameters!$E$20*data!D206)*31/2.6/10</f>
        <v>9.6289783450059008E-2</v>
      </c>
    </row>
    <row r="207" spans="1:5" x14ac:dyDescent="0.55000000000000004">
      <c r="A207" t="s">
        <v>81</v>
      </c>
      <c r="B207" t="s">
        <v>106</v>
      </c>
      <c r="C207" t="s">
        <v>78</v>
      </c>
      <c r="D207">
        <v>4</v>
      </c>
      <c r="E207" s="19">
        <f>parameters!$E$13*EXP(-parameters!$E$16/parameters!$E$20*data!D207)*31/2.6/10</f>
        <v>8.9669379542999486E-2</v>
      </c>
    </row>
    <row r="208" spans="1:5" x14ac:dyDescent="0.55000000000000004">
      <c r="A208" t="s">
        <v>81</v>
      </c>
      <c r="B208" t="s">
        <v>106</v>
      </c>
      <c r="C208" t="s">
        <v>78</v>
      </c>
      <c r="D208">
        <v>5</v>
      </c>
      <c r="E208" s="19">
        <f>parameters!$E$13*EXP(-parameters!$E$16/parameters!$E$20*data!D208)*31/2.6/10</f>
        <v>8.3504161495978169E-2</v>
      </c>
    </row>
    <row r="209" spans="1:5" x14ac:dyDescent="0.55000000000000004">
      <c r="A209" t="s">
        <v>81</v>
      </c>
      <c r="B209" t="s">
        <v>106</v>
      </c>
      <c r="C209" t="s">
        <v>78</v>
      </c>
      <c r="D209">
        <v>6</v>
      </c>
      <c r="E209" s="19">
        <f>parameters!$E$13*EXP(-parameters!$E$16/parameters!$E$20*data!D209)*31/2.6/10</f>
        <v>7.7762833005916368E-2</v>
      </c>
    </row>
    <row r="210" spans="1:5" x14ac:dyDescent="0.55000000000000004">
      <c r="A210" t="s">
        <v>81</v>
      </c>
      <c r="B210" t="s">
        <v>106</v>
      </c>
      <c r="C210" t="s">
        <v>78</v>
      </c>
      <c r="D210">
        <v>7</v>
      </c>
      <c r="E210" s="19">
        <f>parameters!$E$13*EXP(-parameters!$E$16/parameters!$E$20*data!D210)*31/2.6/10</f>
        <v>7.2416249547003514E-2</v>
      </c>
    </row>
    <row r="211" spans="1:5" x14ac:dyDescent="0.55000000000000004">
      <c r="A211" t="s">
        <v>81</v>
      </c>
      <c r="B211" t="s">
        <v>106</v>
      </c>
      <c r="C211" t="s">
        <v>78</v>
      </c>
      <c r="D211">
        <v>8</v>
      </c>
      <c r="E211" s="19">
        <f>parameters!$E$13*EXP(-parameters!$E$16/parameters!$E$20*data!D211)*31/2.6/10</f>
        <v>6.7437270425254464E-2</v>
      </c>
    </row>
    <row r="212" spans="1:5" x14ac:dyDescent="0.55000000000000004">
      <c r="A212" t="s">
        <v>81</v>
      </c>
      <c r="B212" t="s">
        <v>106</v>
      </c>
      <c r="C212" t="s">
        <v>78</v>
      </c>
      <c r="D212">
        <v>9</v>
      </c>
      <c r="E212" s="19">
        <f>parameters!$E$13*EXP(-parameters!$E$16/parameters!$E$20*data!D212)*31/2.6/10</f>
        <v>6.2800621005055651E-2</v>
      </c>
    </row>
    <row r="213" spans="1:5" x14ac:dyDescent="0.55000000000000004">
      <c r="A213" t="s">
        <v>81</v>
      </c>
      <c r="B213" t="s">
        <v>106</v>
      </c>
      <c r="C213" t="s">
        <v>78</v>
      </c>
      <c r="D213">
        <v>10</v>
      </c>
      <c r="E213" s="19">
        <f>parameters!$E$13*EXP(-parameters!$E$16/parameters!$E$20*data!D213)*31/2.6/10</f>
        <v>5.8482764408324658E-2</v>
      </c>
    </row>
    <row r="214" spans="1:5" x14ac:dyDescent="0.55000000000000004">
      <c r="A214" t="s">
        <v>81</v>
      </c>
      <c r="B214" t="s">
        <v>106</v>
      </c>
      <c r="C214" t="s">
        <v>78</v>
      </c>
      <c r="D214">
        <v>11</v>
      </c>
      <c r="E214" s="19">
        <f>parameters!$E$13*EXP(-parameters!$E$16/parameters!$E$20*data!D214)*31/2.6/10</f>
        <v>5.4461782034993987E-2</v>
      </c>
    </row>
    <row r="215" spans="1:5" x14ac:dyDescent="0.55000000000000004">
      <c r="A215" t="s">
        <v>81</v>
      </c>
      <c r="B215" t="s">
        <v>106</v>
      </c>
      <c r="C215" t="s">
        <v>78</v>
      </c>
      <c r="D215">
        <v>12</v>
      </c>
      <c r="E215" s="19">
        <f>parameters!$E$13*EXP(-parameters!$E$16/parameters!$E$20*data!D215)*31/2.6/10</f>
        <v>5.0717262298308696E-2</v>
      </c>
    </row>
    <row r="216" spans="1:5" x14ac:dyDescent="0.55000000000000004">
      <c r="A216" t="s">
        <v>81</v>
      </c>
      <c r="B216" t="s">
        <v>106</v>
      </c>
      <c r="C216" t="s">
        <v>78</v>
      </c>
      <c r="D216">
        <v>13</v>
      </c>
      <c r="E216" s="19">
        <f>parameters!$E$13*EXP(-parameters!$E$16/parameters!$E$20*data!D216)*31/2.6/10</f>
        <v>4.7230197010128525E-2</v>
      </c>
    </row>
    <row r="217" spans="1:5" x14ac:dyDescent="0.55000000000000004">
      <c r="A217" t="s">
        <v>81</v>
      </c>
      <c r="B217" t="s">
        <v>106</v>
      </c>
      <c r="C217" t="s">
        <v>78</v>
      </c>
      <c r="D217">
        <v>14</v>
      </c>
      <c r="E217" s="19">
        <f>parameters!$E$13*EXP(-parameters!$E$16/parameters!$E$20*data!D217)*31/2.6/10</f>
        <v>4.3982884890258388E-2</v>
      </c>
    </row>
    <row r="218" spans="1:5" x14ac:dyDescent="0.55000000000000004">
      <c r="A218" t="s">
        <v>81</v>
      </c>
      <c r="B218" t="s">
        <v>106</v>
      </c>
      <c r="C218" t="s">
        <v>78</v>
      </c>
      <c r="D218">
        <v>15</v>
      </c>
      <c r="E218" s="19">
        <f>parameters!$E$13*EXP(-parameters!$E$16/parameters!$E$20*data!D218)*31/2.6/10</f>
        <v>4.0958841709994719E-2</v>
      </c>
    </row>
    <row r="219" spans="1:5" x14ac:dyDescent="0.55000000000000004">
      <c r="A219" t="s">
        <v>81</v>
      </c>
      <c r="B219" t="s">
        <v>106</v>
      </c>
      <c r="C219" t="s">
        <v>78</v>
      </c>
      <c r="D219">
        <v>16</v>
      </c>
      <c r="E219" s="19">
        <f>parameters!$E$13*EXP(-parameters!$E$16/parameters!$E$20*data!D219)*31/2.6/10</f>
        <v>3.8142716613752063E-2</v>
      </c>
    </row>
    <row r="220" spans="1:5" x14ac:dyDescent="0.55000000000000004">
      <c r="A220" t="s">
        <v>81</v>
      </c>
      <c r="B220" t="s">
        <v>106</v>
      </c>
      <c r="C220" t="s">
        <v>78</v>
      </c>
      <c r="D220">
        <v>17</v>
      </c>
      <c r="E220" s="19">
        <f>parameters!$E$13*EXP(-parameters!$E$16/parameters!$E$20*data!D220)*31/2.6/10</f>
        <v>3.5520214193996189E-2</v>
      </c>
    </row>
    <row r="221" spans="1:5" x14ac:dyDescent="0.55000000000000004">
      <c r="A221" t="s">
        <v>81</v>
      </c>
      <c r="B221" t="s">
        <v>106</v>
      </c>
      <c r="C221" t="s">
        <v>78</v>
      </c>
      <c r="D221">
        <v>18</v>
      </c>
      <c r="E221" s="19">
        <f>parameters!$E$13*EXP(-parameters!$E$16/parameters!$E$20*data!D221)*31/2.6/10</f>
        <v>3.3078021923915027E-2</v>
      </c>
    </row>
    <row r="222" spans="1:5" x14ac:dyDescent="0.55000000000000004">
      <c r="A222" t="s">
        <v>81</v>
      </c>
      <c r="B222" t="s">
        <v>106</v>
      </c>
      <c r="C222" t="s">
        <v>78</v>
      </c>
      <c r="D222">
        <v>19</v>
      </c>
      <c r="E222" s="19">
        <f>parameters!$E$13*EXP(-parameters!$E$16/parameters!$E$20*data!D222)*31/2.6/10</f>
        <v>3.0803742579456138E-2</v>
      </c>
    </row>
    <row r="223" spans="1:5" x14ac:dyDescent="0.55000000000000004">
      <c r="A223" t="s">
        <v>81</v>
      </c>
      <c r="B223" t="s">
        <v>106</v>
      </c>
      <c r="C223" t="s">
        <v>78</v>
      </c>
      <c r="D223">
        <v>20</v>
      </c>
      <c r="E223" s="19">
        <f>parameters!$E$13*EXP(-parameters!$E$16/parameters!$E$20*data!D223)*31/2.6/10</f>
        <v>2.868583130768702E-2</v>
      </c>
    </row>
    <row r="224" spans="1:5" x14ac:dyDescent="0.55000000000000004">
      <c r="A224" t="s">
        <v>81</v>
      </c>
      <c r="B224" t="s">
        <v>106</v>
      </c>
      <c r="C224" t="s">
        <v>78</v>
      </c>
      <c r="D224">
        <v>21</v>
      </c>
      <c r="E224" s="19">
        <f>parameters!$E$13*EXP(-parameters!$E$16/parameters!$E$20*data!D224)*31/2.6/10</f>
        <v>2.6713537022020045E-2</v>
      </c>
    </row>
    <row r="225" spans="1:5" x14ac:dyDescent="0.55000000000000004">
      <c r="A225" t="s">
        <v>81</v>
      </c>
      <c r="B225" t="s">
        <v>106</v>
      </c>
      <c r="C225" t="s">
        <v>78</v>
      </c>
      <c r="D225">
        <v>22</v>
      </c>
      <c r="E225" s="19">
        <f>parameters!$E$13*EXP(-parameters!$E$16/parameters!$E$20*data!D225)*31/2.6/10</f>
        <v>2.4876847826808719E-2</v>
      </c>
    </row>
    <row r="226" spans="1:5" x14ac:dyDescent="0.55000000000000004">
      <c r="A226" t="s">
        <v>81</v>
      </c>
      <c r="B226" t="s">
        <v>106</v>
      </c>
      <c r="C226" t="s">
        <v>78</v>
      </c>
      <c r="D226">
        <v>23</v>
      </c>
      <c r="E226" s="19">
        <f>parameters!$E$13*EXP(-parameters!$E$16/parameters!$E$20*data!D226)*31/2.6/10</f>
        <v>2.3166440194275727E-2</v>
      </c>
    </row>
    <row r="227" spans="1:5" x14ac:dyDescent="0.55000000000000004">
      <c r="A227" t="s">
        <v>81</v>
      </c>
      <c r="B227" t="s">
        <v>106</v>
      </c>
      <c r="C227" t="s">
        <v>78</v>
      </c>
      <c r="D227">
        <v>24</v>
      </c>
      <c r="E227" s="19">
        <f>parameters!$E$13*EXP(-parameters!$E$16/parameters!$E$20*data!D227)*31/2.6/10</f>
        <v>2.1573631635781142E-2</v>
      </c>
    </row>
    <row r="228" spans="1:5" x14ac:dyDescent="0.55000000000000004">
      <c r="A228" t="s">
        <v>81</v>
      </c>
      <c r="B228" t="s">
        <v>106</v>
      </c>
      <c r="C228" t="s">
        <v>78</v>
      </c>
      <c r="D228">
        <v>25</v>
      </c>
      <c r="E228" s="19">
        <f>parameters!$E$13*EXP(-parameters!$E$16/parameters!$E$20*data!D228)*31/2.6/10</f>
        <v>2.0090336627177605E-2</v>
      </c>
    </row>
    <row r="229" spans="1:5" x14ac:dyDescent="0.55000000000000004">
      <c r="A229" t="s">
        <v>81</v>
      </c>
      <c r="B229" t="s">
        <v>106</v>
      </c>
      <c r="C229" t="s">
        <v>78</v>
      </c>
      <c r="D229">
        <v>26</v>
      </c>
      <c r="E229" s="19">
        <f>parameters!$E$13*EXP(-parameters!$E$16/parameters!$E$20*data!D229)*31/2.6/10</f>
        <v>1.8709025564517548E-2</v>
      </c>
    </row>
    <row r="230" spans="1:5" x14ac:dyDescent="0.55000000000000004">
      <c r="A230" t="s">
        <v>81</v>
      </c>
      <c r="B230" t="s">
        <v>106</v>
      </c>
      <c r="C230" t="s">
        <v>78</v>
      </c>
      <c r="D230">
        <v>27</v>
      </c>
      <c r="E230" s="19">
        <f>parameters!$E$13*EXP(-parameters!$E$16/parameters!$E$20*data!D230)*31/2.6/10</f>
        <v>1.7422686541760785E-2</v>
      </c>
    </row>
    <row r="231" spans="1:5" x14ac:dyDescent="0.55000000000000004">
      <c r="A231" t="s">
        <v>81</v>
      </c>
      <c r="B231" t="s">
        <v>106</v>
      </c>
      <c r="C231" t="s">
        <v>78</v>
      </c>
      <c r="D231">
        <v>28</v>
      </c>
      <c r="E231" s="19">
        <f>parameters!$E$13*EXP(-parameters!$E$16/parameters!$E$20*data!D231)*31/2.6/10</f>
        <v>1.6224789756455717E-2</v>
      </c>
    </row>
    <row r="232" spans="1:5" x14ac:dyDescent="0.55000000000000004">
      <c r="A232" t="s">
        <v>81</v>
      </c>
      <c r="B232" t="s">
        <v>106</v>
      </c>
      <c r="C232" t="s">
        <v>78</v>
      </c>
      <c r="D232">
        <v>29</v>
      </c>
      <c r="E232" s="19">
        <f>parameters!$E$13*EXP(-parameters!$E$16/parameters!$E$20*data!D232)*31/2.6/10</f>
        <v>1.5109254362707844E-2</v>
      </c>
    </row>
    <row r="233" spans="1:5" x14ac:dyDescent="0.55000000000000004">
      <c r="A233" t="s">
        <v>81</v>
      </c>
      <c r="B233" t="s">
        <v>106</v>
      </c>
      <c r="C233" t="s">
        <v>78</v>
      </c>
      <c r="D233">
        <v>30</v>
      </c>
      <c r="E233" s="19">
        <f>parameters!$E$13*EXP(-parameters!$E$16/parameters!$E$20*data!D233)*31/2.6/10</f>
        <v>1.4070417603172417E-2</v>
      </c>
    </row>
    <row r="234" spans="1:5" x14ac:dyDescent="0.55000000000000004">
      <c r="A234" t="s">
        <v>81</v>
      </c>
      <c r="B234" t="s">
        <v>106</v>
      </c>
      <c r="C234" t="s">
        <v>78</v>
      </c>
      <c r="D234">
        <v>31</v>
      </c>
      <c r="E234" s="19">
        <f>parameters!$E$13*EXP(-parameters!$E$16/parameters!$E$20*data!D234)*31/2.6/10</f>
        <v>1.3103006063376863E-2</v>
      </c>
    </row>
    <row r="235" spans="1:5" x14ac:dyDescent="0.55000000000000004">
      <c r="A235" t="s">
        <v>81</v>
      </c>
      <c r="B235" t="s">
        <v>106</v>
      </c>
      <c r="C235" t="s">
        <v>78</v>
      </c>
      <c r="D235">
        <v>32</v>
      </c>
      <c r="E235" s="19">
        <f>parameters!$E$13*EXP(-parameters!$E$16/parameters!$E$20*data!D235)*31/2.6/10</f>
        <v>1.2202108902452241E-2</v>
      </c>
    </row>
    <row r="236" spans="1:5" x14ac:dyDescent="0.55000000000000004">
      <c r="A236" t="s">
        <v>81</v>
      </c>
      <c r="B236" t="s">
        <v>106</v>
      </c>
      <c r="C236" t="s">
        <v>78</v>
      </c>
      <c r="D236">
        <v>33</v>
      </c>
      <c r="E236" s="19">
        <f>parameters!$E$13*EXP(-parameters!$E$16/parameters!$E$20*data!D236)*31/2.6/10</f>
        <v>1.1363152924385691E-2</v>
      </c>
    </row>
    <row r="237" spans="1:5" x14ac:dyDescent="0.55000000000000004">
      <c r="A237" t="s">
        <v>81</v>
      </c>
      <c r="B237" t="s">
        <v>106</v>
      </c>
      <c r="C237" t="s">
        <v>78</v>
      </c>
      <c r="D237">
        <v>34</v>
      </c>
      <c r="E237" s="19">
        <f>parameters!$E$13*EXP(-parameters!$E$16/parameters!$E$20*data!D237)*31/2.6/10</f>
        <v>1.05818793632489E-2</v>
      </c>
    </row>
    <row r="238" spans="1:5" x14ac:dyDescent="0.55000000000000004">
      <c r="A238" t="s">
        <v>81</v>
      </c>
      <c r="B238" t="s">
        <v>106</v>
      </c>
      <c r="C238" t="s">
        <v>78</v>
      </c>
      <c r="D238">
        <v>35</v>
      </c>
      <c r="E238" s="19">
        <f>parameters!$E$13*EXP(-parameters!$E$16/parameters!$E$20*data!D238)*31/2.6/10</f>
        <v>9.8543222645581484E-3</v>
      </c>
    </row>
    <row r="239" spans="1:5" x14ac:dyDescent="0.55000000000000004">
      <c r="A239" t="s">
        <v>81</v>
      </c>
      <c r="B239" t="s">
        <v>106</v>
      </c>
      <c r="C239" t="s">
        <v>78</v>
      </c>
      <c r="D239">
        <v>36</v>
      </c>
      <c r="E239" s="19">
        <f>parameters!$E$13*EXP(-parameters!$E$16/parameters!$E$20*data!D239)*31/2.6/10</f>
        <v>9.1767883530238965E-3</v>
      </c>
    </row>
    <row r="240" spans="1:5" x14ac:dyDescent="0.55000000000000004">
      <c r="A240" t="s">
        <v>81</v>
      </c>
      <c r="B240" t="s">
        <v>106</v>
      </c>
      <c r="C240" t="s">
        <v>78</v>
      </c>
      <c r="D240">
        <v>37</v>
      </c>
      <c r="E240" s="19">
        <f>parameters!$E$13*EXP(-parameters!$E$16/parameters!$E$20*data!D240)*31/2.6/10</f>
        <v>8.5458382844932259E-3</v>
      </c>
    </row>
    <row r="241" spans="1:5" x14ac:dyDescent="0.55000000000000004">
      <c r="A241" t="s">
        <v>81</v>
      </c>
      <c r="B241" t="s">
        <v>106</v>
      </c>
      <c r="C241" t="s">
        <v>78</v>
      </c>
      <c r="D241">
        <v>38</v>
      </c>
      <c r="E241" s="19">
        <f>parameters!$E$13*EXP(-parameters!$E$16/parameters!$E$20*data!D241)*31/2.6/10</f>
        <v>7.9582691869149597E-3</v>
      </c>
    </row>
    <row r="242" spans="1:5" x14ac:dyDescent="0.55000000000000004">
      <c r="A242" t="s">
        <v>81</v>
      </c>
      <c r="B242" t="s">
        <v>106</v>
      </c>
      <c r="C242" t="s">
        <v>78</v>
      </c>
      <c r="D242">
        <v>39</v>
      </c>
      <c r="E242" s="19">
        <f>parameters!$E$13*EXP(-parameters!$E$16/parameters!$E$20*data!D242)*31/2.6/10</f>
        <v>7.4110984017006637E-3</v>
      </c>
    </row>
    <row r="243" spans="1:5" x14ac:dyDescent="0.55000000000000004">
      <c r="A243" t="s">
        <v>81</v>
      </c>
      <c r="B243" t="s">
        <v>106</v>
      </c>
      <c r="C243" t="s">
        <v>78</v>
      </c>
      <c r="D243">
        <v>40</v>
      </c>
      <c r="E243" s="19">
        <f>parameters!$E$13*EXP(-parameters!$E$16/parameters!$E$20*data!D243)*31/2.6/10</f>
        <v>6.9015483429483854E-3</v>
      </c>
    </row>
    <row r="244" spans="1:5" x14ac:dyDescent="0.55000000000000004">
      <c r="A244" t="s">
        <v>81</v>
      </c>
      <c r="B244" t="s">
        <v>106</v>
      </c>
      <c r="C244" t="s">
        <v>78</v>
      </c>
      <c r="D244">
        <v>41</v>
      </c>
      <c r="E244" s="19">
        <f>parameters!$E$13*EXP(-parameters!$E$16/parameters!$E$20*data!D244)*31/2.6/10</f>
        <v>6.4270323976704149E-3</v>
      </c>
    </row>
    <row r="245" spans="1:5" x14ac:dyDescent="0.55000000000000004">
      <c r="A245" t="s">
        <v>81</v>
      </c>
      <c r="B245" t="s">
        <v>106</v>
      </c>
      <c r="C245" t="s">
        <v>78</v>
      </c>
      <c r="D245">
        <v>42</v>
      </c>
      <c r="E245" s="19">
        <f>parameters!$E$13*EXP(-parameters!$E$16/parameters!$E$20*data!D245)*31/2.6/10</f>
        <v>5.9851417954508782E-3</v>
      </c>
    </row>
    <row r="246" spans="1:5" x14ac:dyDescent="0.55000000000000004">
      <c r="A246" t="s">
        <v>81</v>
      </c>
      <c r="B246" t="s">
        <v>106</v>
      </c>
      <c r="C246" t="s">
        <v>78</v>
      </c>
      <c r="D246">
        <v>43</v>
      </c>
      <c r="E246" s="19">
        <f>parameters!$E$13*EXP(-parameters!$E$16/parameters!$E$20*data!D246)*31/2.6/10</f>
        <v>5.573633380879987E-3</v>
      </c>
    </row>
    <row r="247" spans="1:5" x14ac:dyDescent="0.55000000000000004">
      <c r="A247" t="s">
        <v>81</v>
      </c>
      <c r="B247" t="s">
        <v>106</v>
      </c>
      <c r="C247" t="s">
        <v>78</v>
      </c>
      <c r="D247">
        <v>44</v>
      </c>
      <c r="E247" s="19">
        <f>parameters!$E$13*EXP(-parameters!$E$16/parameters!$E$20*data!D247)*31/2.6/10</f>
        <v>5.190418226694562E-3</v>
      </c>
    </row>
    <row r="248" spans="1:5" x14ac:dyDescent="0.55000000000000004">
      <c r="A248" t="s">
        <v>81</v>
      </c>
      <c r="B248" t="s">
        <v>106</v>
      </c>
      <c r="C248" t="s">
        <v>78</v>
      </c>
      <c r="D248">
        <v>45</v>
      </c>
      <c r="E248" s="19">
        <f>parameters!$E$13*EXP(-parameters!$E$16/parameters!$E$20*data!D248)*31/2.6/10</f>
        <v>4.8335510298220721E-3</v>
      </c>
    </row>
    <row r="249" spans="1:5" x14ac:dyDescent="0.55000000000000004">
      <c r="A249" t="s">
        <v>81</v>
      </c>
      <c r="B249" t="s">
        <v>106</v>
      </c>
      <c r="C249" t="s">
        <v>78</v>
      </c>
      <c r="D249">
        <v>46</v>
      </c>
      <c r="E249" s="19">
        <f>parameters!$E$13*EXP(-parameters!$E$16/parameters!$E$20*data!D249)*31/2.6/10</f>
        <v>4.5012202364996144E-3</v>
      </c>
    </row>
    <row r="250" spans="1:5" x14ac:dyDescent="0.55000000000000004">
      <c r="A250" t="s">
        <v>81</v>
      </c>
      <c r="B250" t="s">
        <v>106</v>
      </c>
      <c r="C250" t="s">
        <v>78</v>
      </c>
      <c r="D250">
        <v>47</v>
      </c>
      <c r="E250" s="19">
        <f>parameters!$E$13*EXP(-parameters!$E$16/parameters!$E$20*data!D250)*31/2.6/10</f>
        <v>4.1917388463403637E-3</v>
      </c>
    </row>
    <row r="251" spans="1:5" x14ac:dyDescent="0.55000000000000004">
      <c r="A251" t="s">
        <v>81</v>
      </c>
      <c r="B251" t="s">
        <v>106</v>
      </c>
      <c r="C251" t="s">
        <v>78</v>
      </c>
      <c r="D251">
        <v>48</v>
      </c>
      <c r="E251" s="19">
        <f>parameters!$E$13*EXP(-parameters!$E$16/parameters!$E$20*data!D251)*31/2.6/10</f>
        <v>3.9035358486663877E-3</v>
      </c>
    </row>
    <row r="252" spans="1:5" x14ac:dyDescent="0.55000000000000004">
      <c r="A252" t="s">
        <v>81</v>
      </c>
      <c r="B252" t="s">
        <v>106</v>
      </c>
      <c r="C252" t="s">
        <v>78</v>
      </c>
      <c r="D252">
        <v>49</v>
      </c>
      <c r="E252" s="19">
        <f>parameters!$E$13*EXP(-parameters!$E$16/parameters!$E$20*data!D252)*31/2.6/10</f>
        <v>3.6351482476364048E-3</v>
      </c>
    </row>
    <row r="253" spans="1:5" x14ac:dyDescent="0.55000000000000004">
      <c r="A253" t="s">
        <v>81</v>
      </c>
      <c r="B253" t="s">
        <v>106</v>
      </c>
      <c r="C253" t="s">
        <v>78</v>
      </c>
      <c r="D253">
        <v>50</v>
      </c>
      <c r="E253" s="19">
        <f>parameters!$E$13*EXP(-parameters!$E$16/parameters!$E$20*data!D253)*31/2.6/10</f>
        <v>3.3852136356858588E-3</v>
      </c>
    </row>
    <row r="254" spans="1:5" x14ac:dyDescent="0.55000000000000004">
      <c r="A254" t="s">
        <v>81</v>
      </c>
      <c r="B254" t="s">
        <v>106</v>
      </c>
      <c r="C254" t="s">
        <v>78</v>
      </c>
      <c r="D254">
        <v>51</v>
      </c>
      <c r="E254" s="19">
        <f>parameters!$E$13*EXP(-parameters!$E$16/parameters!$E$20*data!D254)*31/2.6/10</f>
        <v>3.1524632775801137E-3</v>
      </c>
    </row>
    <row r="255" spans="1:5" x14ac:dyDescent="0.55000000000000004">
      <c r="A255" t="s">
        <v>81</v>
      </c>
      <c r="B255" t="s">
        <v>106</v>
      </c>
      <c r="C255" t="s">
        <v>78</v>
      </c>
      <c r="D255">
        <v>52</v>
      </c>
      <c r="E255" s="19">
        <f>parameters!$E$13*EXP(-parameters!$E$16/parameters!$E$20*data!D255)*31/2.6/10</f>
        <v>2.9357156699735638E-3</v>
      </c>
    </row>
    <row r="256" spans="1:5" x14ac:dyDescent="0.55000000000000004">
      <c r="A256" t="s">
        <v>81</v>
      </c>
      <c r="B256" t="s">
        <v>106</v>
      </c>
      <c r="C256" t="s">
        <v>78</v>
      </c>
      <c r="D256">
        <v>53</v>
      </c>
      <c r="E256" s="19">
        <f>parameters!$E$13*EXP(-parameters!$E$16/parameters!$E$20*data!D256)*31/2.6/10</f>
        <v>2.7338705437812368E-3</v>
      </c>
    </row>
    <row r="257" spans="1:5" x14ac:dyDescent="0.55000000000000004">
      <c r="A257" t="s">
        <v>81</v>
      </c>
      <c r="B257" t="s">
        <v>106</v>
      </c>
      <c r="C257" t="s">
        <v>78</v>
      </c>
      <c r="D257">
        <v>54</v>
      </c>
      <c r="E257" s="19">
        <f>parameters!$E$13*EXP(-parameters!$E$16/parameters!$E$20*data!D257)*31/2.6/10</f>
        <v>2.5459032789173419E-3</v>
      </c>
    </row>
    <row r="258" spans="1:5" x14ac:dyDescent="0.55000000000000004">
      <c r="A258" t="s">
        <v>81</v>
      </c>
      <c r="B258" t="s">
        <v>106</v>
      </c>
      <c r="C258" t="s">
        <v>78</v>
      </c>
      <c r="D258">
        <v>55</v>
      </c>
      <c r="E258" s="19">
        <f>parameters!$E$13*EXP(-parameters!$E$16/parameters!$E$20*data!D258)*31/2.6/10</f>
        <v>2.3708597030484453E-3</v>
      </c>
    </row>
    <row r="259" spans="1:5" x14ac:dyDescent="0.55000000000000004">
      <c r="A259" t="s">
        <v>81</v>
      </c>
      <c r="B259" t="s">
        <v>106</v>
      </c>
      <c r="C259" t="s">
        <v>78</v>
      </c>
      <c r="D259">
        <v>56</v>
      </c>
      <c r="E259" s="19">
        <f>parameters!$E$13*EXP(-parameters!$E$16/parameters!$E$20*data!D259)*31/2.6/10</f>
        <v>2.2078512479583711E-3</v>
      </c>
    </row>
    <row r="260" spans="1:5" x14ac:dyDescent="0.55000000000000004">
      <c r="A260" t="s">
        <v>81</v>
      </c>
      <c r="B260" t="s">
        <v>106</v>
      </c>
      <c r="C260" t="s">
        <v>78</v>
      </c>
      <c r="D260">
        <v>57</v>
      </c>
      <c r="E260" s="19">
        <f>parameters!$E$13*EXP(-parameters!$E$16/parameters!$E$20*data!D260)*31/2.6/10</f>
        <v>2.0560504389372245E-3</v>
      </c>
    </row>
    <row r="261" spans="1:5" x14ac:dyDescent="0.55000000000000004">
      <c r="A261" t="s">
        <v>81</v>
      </c>
      <c r="B261" t="s">
        <v>106</v>
      </c>
      <c r="C261" t="s">
        <v>78</v>
      </c>
      <c r="D261">
        <v>58</v>
      </c>
      <c r="E261" s="19">
        <f>parameters!$E$13*EXP(-parameters!$E$16/parameters!$E$20*data!D261)*31/2.6/10</f>
        <v>1.9146866942974694E-3</v>
      </c>
    </row>
    <row r="262" spans="1:5" x14ac:dyDescent="0.55000000000000004">
      <c r="A262" t="s">
        <v>81</v>
      </c>
      <c r="B262" t="s">
        <v>106</v>
      </c>
      <c r="C262" t="s">
        <v>78</v>
      </c>
      <c r="D262">
        <v>59</v>
      </c>
      <c r="E262" s="19">
        <f>parameters!$E$13*EXP(-parameters!$E$16/parameters!$E$20*data!D262)*31/2.6/10</f>
        <v>1.7830424136942597E-3</v>
      </c>
    </row>
    <row r="263" spans="1:5" x14ac:dyDescent="0.55000000000000004">
      <c r="A263" t="s">
        <v>81</v>
      </c>
      <c r="B263" t="s">
        <v>106</v>
      </c>
      <c r="C263" t="s">
        <v>78</v>
      </c>
      <c r="D263">
        <v>60</v>
      </c>
      <c r="E263" s="19">
        <f>parameters!$E$13*EXP(-parameters!$E$16/parameters!$E$20*data!D263)*31/2.6/10</f>
        <v>1.6604493353933123E-3</v>
      </c>
    </row>
    <row r="264" spans="1:5" x14ac:dyDescent="0.55000000000000004">
      <c r="A264" t="s">
        <v>81</v>
      </c>
      <c r="B264" t="s">
        <v>106</v>
      </c>
      <c r="C264" t="s">
        <v>78</v>
      </c>
      <c r="D264">
        <v>61</v>
      </c>
      <c r="E264" s="19">
        <f>parameters!$E$13*EXP(-parameters!$E$16/parameters!$E$20*data!D264)*31/2.6/10</f>
        <v>1.5462851439948164E-3</v>
      </c>
    </row>
    <row r="265" spans="1:5" x14ac:dyDescent="0.55000000000000004">
      <c r="A265" t="s">
        <v>81</v>
      </c>
      <c r="B265" t="s">
        <v>106</v>
      </c>
      <c r="C265" t="s">
        <v>78</v>
      </c>
      <c r="D265">
        <v>62</v>
      </c>
      <c r="E265" s="19">
        <f>parameters!$E$13*EXP(-parameters!$E$16/parameters!$E$20*data!D265)*31/2.6/10</f>
        <v>1.4399703113932782E-3</v>
      </c>
    </row>
    <row r="266" spans="1:5" x14ac:dyDescent="0.55000000000000004">
      <c r="A266" t="s">
        <v>81</v>
      </c>
      <c r="B266" t="s">
        <v>106</v>
      </c>
      <c r="C266" t="s">
        <v>78</v>
      </c>
      <c r="D266">
        <v>63</v>
      </c>
      <c r="E266" s="19">
        <f>parameters!$E$13*EXP(-parameters!$E$16/parameters!$E$20*data!D266)*31/2.6/10</f>
        <v>1.3409651549371707E-3</v>
      </c>
    </row>
    <row r="267" spans="1:5" x14ac:dyDescent="0.55000000000000004">
      <c r="A267" t="s">
        <v>81</v>
      </c>
      <c r="B267" t="s">
        <v>106</v>
      </c>
      <c r="C267" t="s">
        <v>78</v>
      </c>
      <c r="D267">
        <v>64</v>
      </c>
      <c r="E267" s="19">
        <f>parameters!$E$13*EXP(-parameters!$E$16/parameters!$E$20*data!D267)*31/2.6/10</f>
        <v>1.2487670978548096E-3</v>
      </c>
    </row>
    <row r="268" spans="1:5" x14ac:dyDescent="0.55000000000000004">
      <c r="A268" t="s">
        <v>81</v>
      </c>
      <c r="B268" t="s">
        <v>106</v>
      </c>
      <c r="C268" t="s">
        <v>78</v>
      </c>
      <c r="D268">
        <v>65</v>
      </c>
      <c r="E268" s="19">
        <f>parameters!$E$13*EXP(-parameters!$E$16/parameters!$E$20*data!D268)*31/2.6/10</f>
        <v>1.1629081180396432E-3</v>
      </c>
    </row>
    <row r="269" spans="1:5" x14ac:dyDescent="0.55000000000000004">
      <c r="A269" t="s">
        <v>81</v>
      </c>
      <c r="B269" t="s">
        <v>106</v>
      </c>
      <c r="C269" t="s">
        <v>78</v>
      </c>
      <c r="D269">
        <v>66</v>
      </c>
      <c r="E269" s="19">
        <f>parameters!$E$13*EXP(-parameters!$E$16/parameters!$E$20*data!D269)*31/2.6/10</f>
        <v>1.0829523722443069E-3</v>
      </c>
    </row>
    <row r="270" spans="1:5" x14ac:dyDescent="0.55000000000000004">
      <c r="A270" t="s">
        <v>81</v>
      </c>
      <c r="B270" t="s">
        <v>106</v>
      </c>
      <c r="C270" t="s">
        <v>78</v>
      </c>
      <c r="D270">
        <v>67</v>
      </c>
      <c r="E270" s="19">
        <f>parameters!$E$13*EXP(-parameters!$E$16/parameters!$E$20*data!D270)*31/2.6/10</f>
        <v>1.0084939836232116E-3</v>
      </c>
    </row>
    <row r="271" spans="1:5" x14ac:dyDescent="0.55000000000000004">
      <c r="A271" t="s">
        <v>81</v>
      </c>
      <c r="B271" t="s">
        <v>106</v>
      </c>
      <c r="C271" t="s">
        <v>78</v>
      </c>
      <c r="D271">
        <v>68</v>
      </c>
      <c r="E271" s="19">
        <f>parameters!$E$13*EXP(-parameters!$E$16/parameters!$E$20*data!D271)*31/2.6/10</f>
        <v>9.3915498139263728E-4</v>
      </c>
    </row>
    <row r="272" spans="1:5" x14ac:dyDescent="0.55000000000000004">
      <c r="A272" t="s">
        <v>81</v>
      </c>
      <c r="B272" t="s">
        <v>106</v>
      </c>
      <c r="C272" t="s">
        <v>78</v>
      </c>
      <c r="D272">
        <v>69</v>
      </c>
      <c r="E272" s="19">
        <f>parameters!$E$13*EXP(-parameters!$E$16/parameters!$E$20*data!D272)*31/2.6/10</f>
        <v>8.745833821494943E-4</v>
      </c>
    </row>
    <row r="273" spans="1:5" x14ac:dyDescent="0.55000000000000004">
      <c r="A273" t="s">
        <v>81</v>
      </c>
      <c r="B273" t="s">
        <v>106</v>
      </c>
      <c r="C273" t="s">
        <v>78</v>
      </c>
      <c r="D273">
        <v>70</v>
      </c>
      <c r="E273" s="19">
        <f>parameters!$E$13*EXP(-parameters!$E$16/parameters!$E$20*data!D273)*31/2.6/10</f>
        <v>8.1445140310900874E-4</v>
      </c>
    </row>
    <row r="274" spans="1:5" x14ac:dyDescent="0.55000000000000004">
      <c r="A274" t="s">
        <v>81</v>
      </c>
      <c r="B274" t="s">
        <v>106</v>
      </c>
      <c r="C274" t="s">
        <v>78</v>
      </c>
      <c r="D274">
        <v>71</v>
      </c>
      <c r="E274" s="19">
        <f>parameters!$E$13*EXP(-parameters!$E$16/parameters!$E$20*data!D274)*31/2.6/10</f>
        <v>7.5845379819124929E-4</v>
      </c>
    </row>
    <row r="275" spans="1:5" x14ac:dyDescent="0.55000000000000004">
      <c r="A275" t="s">
        <v>81</v>
      </c>
      <c r="B275" t="s">
        <v>106</v>
      </c>
      <c r="C275" t="s">
        <v>78</v>
      </c>
      <c r="D275">
        <v>72</v>
      </c>
      <c r="E275" s="19">
        <f>parameters!$E$13*EXP(-parameters!$E$16/parameters!$E$20*data!D275)*31/2.6/10</f>
        <v>7.0630630851002284E-4</v>
      </c>
    </row>
    <row r="276" spans="1:5" x14ac:dyDescent="0.55000000000000004">
      <c r="A276" t="s">
        <v>81</v>
      </c>
      <c r="B276" t="s">
        <v>106</v>
      </c>
      <c r="C276" t="s">
        <v>78</v>
      </c>
      <c r="D276">
        <v>73</v>
      </c>
      <c r="E276" s="19">
        <f>parameters!$E$13*EXP(-parameters!$E$16/parameters!$E$20*data!D276)*31/2.6/10</f>
        <v>6.5774421939840031E-4</v>
      </c>
    </row>
    <row r="277" spans="1:5" x14ac:dyDescent="0.55000000000000004">
      <c r="A277" t="s">
        <v>81</v>
      </c>
      <c r="B277" t="s">
        <v>106</v>
      </c>
      <c r="C277" t="s">
        <v>78</v>
      </c>
      <c r="D277">
        <v>74</v>
      </c>
      <c r="E277" s="19">
        <f>parameters!$E$13*EXP(-parameters!$E$16/parameters!$E$20*data!D277)*31/2.6/10</f>
        <v>6.1252101664595576E-4</v>
      </c>
    </row>
    <row r="278" spans="1:5" x14ac:dyDescent="0.55000000000000004">
      <c r="A278" t="s">
        <v>81</v>
      </c>
      <c r="B278" t="s">
        <v>106</v>
      </c>
      <c r="C278" t="s">
        <v>78</v>
      </c>
      <c r="D278">
        <v>75</v>
      </c>
      <c r="E278" s="19">
        <f>parameters!$E$13*EXP(-parameters!$E$16/parameters!$E$20*data!D278)*31/2.6/10</f>
        <v>5.7040713512640528E-4</v>
      </c>
    </row>
    <row r="279" spans="1:5" x14ac:dyDescent="0.55000000000000004">
      <c r="A279" t="s">
        <v>81</v>
      </c>
      <c r="B279" t="s">
        <v>106</v>
      </c>
      <c r="C279" t="s">
        <v>78</v>
      </c>
      <c r="D279">
        <v>76</v>
      </c>
      <c r="E279" s="19">
        <f>parameters!$E$13*EXP(-parameters!$E$16/parameters!$E$20*data!D279)*31/2.6/10</f>
        <v>5.311887934633556E-4</v>
      </c>
    </row>
    <row r="280" spans="1:5" x14ac:dyDescent="0.55000000000000004">
      <c r="A280" t="s">
        <v>81</v>
      </c>
      <c r="B280" t="s">
        <v>106</v>
      </c>
      <c r="C280" t="s">
        <v>78</v>
      </c>
      <c r="D280">
        <v>77</v>
      </c>
      <c r="E280" s="19">
        <f>parameters!$E$13*EXP(-parameters!$E$16/parameters!$E$20*data!D280)*31/2.6/10</f>
        <v>4.9466690881860528E-4</v>
      </c>
    </row>
    <row r="281" spans="1:5" x14ac:dyDescent="0.55000000000000004">
      <c r="A281" t="s">
        <v>81</v>
      </c>
      <c r="B281" t="s">
        <v>106</v>
      </c>
      <c r="C281" t="s">
        <v>78</v>
      </c>
      <c r="D281">
        <v>78</v>
      </c>
      <c r="E281" s="19">
        <f>parameters!$E$13*EXP(-parameters!$E$16/parameters!$E$20*data!D281)*31/2.6/10</f>
        <v>4.606560862941753E-4</v>
      </c>
    </row>
    <row r="282" spans="1:5" x14ac:dyDescent="0.55000000000000004">
      <c r="A282" t="s">
        <v>81</v>
      </c>
      <c r="B282" t="s">
        <v>106</v>
      </c>
      <c r="C282" t="s">
        <v>78</v>
      </c>
      <c r="D282">
        <v>79</v>
      </c>
      <c r="E282" s="19">
        <f>parameters!$E$13*EXP(-parameters!$E$16/parameters!$E$20*data!D282)*31/2.6/10</f>
        <v>4.2898367781800016E-4</v>
      </c>
    </row>
    <row r="283" spans="1:5" x14ac:dyDescent="0.55000000000000004">
      <c r="A283" t="s">
        <v>81</v>
      </c>
      <c r="B283" t="s">
        <v>106</v>
      </c>
      <c r="C283" t="s">
        <v>78</v>
      </c>
      <c r="D283">
        <v>80</v>
      </c>
      <c r="E283" s="19">
        <f>parameters!$E$13*EXP(-parameters!$E$16/parameters!$E$20*data!D283)*31/2.6/10</f>
        <v>3.9948890573593339E-4</v>
      </c>
    </row>
    <row r="284" spans="1:5" x14ac:dyDescent="0.55000000000000004">
      <c r="A284" t="s">
        <v>81</v>
      </c>
      <c r="B284" t="s">
        <v>106</v>
      </c>
      <c r="C284" t="s">
        <v>78</v>
      </c>
      <c r="D284">
        <v>81</v>
      </c>
      <c r="E284" s="19">
        <f>parameters!$E$13*EXP(-parameters!$E$16/parameters!$E$20*data!D284)*31/2.6/10</f>
        <v>3.7202204666118187E-4</v>
      </c>
    </row>
    <row r="285" spans="1:5" x14ac:dyDescent="0.55000000000000004">
      <c r="A285" t="s">
        <v>81</v>
      </c>
      <c r="B285" t="s">
        <v>106</v>
      </c>
      <c r="C285" t="s">
        <v>78</v>
      </c>
      <c r="D285">
        <v>82</v>
      </c>
      <c r="E285" s="19">
        <f>parameters!$E$13*EXP(-parameters!$E$16/parameters!$E$20*data!D285)*31/2.6/10</f>
        <v>3.4644367143817203E-4</v>
      </c>
    </row>
    <row r="286" spans="1:5" x14ac:dyDescent="0.55000000000000004">
      <c r="A286" t="s">
        <v>81</v>
      </c>
      <c r="B286" t="s">
        <v>106</v>
      </c>
      <c r="C286" t="s">
        <v>78</v>
      </c>
      <c r="D286">
        <v>83</v>
      </c>
      <c r="E286" s="19">
        <f>parameters!$E$13*EXP(-parameters!$E$16/parameters!$E$20*data!D286)*31/2.6/10</f>
        <v>3.2262393736269865E-4</v>
      </c>
    </row>
    <row r="287" spans="1:5" x14ac:dyDescent="0.55000000000000004">
      <c r="A287" t="s">
        <v>81</v>
      </c>
      <c r="B287" t="s">
        <v>106</v>
      </c>
      <c r="C287" t="s">
        <v>78</v>
      </c>
      <c r="D287">
        <v>84</v>
      </c>
      <c r="E287" s="19">
        <f>parameters!$E$13*EXP(-parameters!$E$16/parameters!$E$20*data!D287)*31/2.6/10</f>
        <v>3.0044192906547644E-4</v>
      </c>
    </row>
    <row r="288" spans="1:5" x14ac:dyDescent="0.55000000000000004">
      <c r="A288" t="s">
        <v>81</v>
      </c>
      <c r="B288" t="s">
        <v>106</v>
      </c>
      <c r="C288" t="s">
        <v>78</v>
      </c>
      <c r="D288">
        <v>85</v>
      </c>
      <c r="E288" s="19">
        <f>parameters!$E$13*EXP(-parameters!$E$16/parameters!$E$20*data!D288)*31/2.6/10</f>
        <v>2.7978504471324185E-4</v>
      </c>
    </row>
    <row r="289" spans="1:5" x14ac:dyDescent="0.55000000000000004">
      <c r="A289" t="s">
        <v>81</v>
      </c>
      <c r="B289" t="s">
        <v>106</v>
      </c>
      <c r="C289" t="s">
        <v>78</v>
      </c>
      <c r="D289">
        <v>86</v>
      </c>
      <c r="E289" s="19">
        <f>parameters!$E$13*EXP(-parameters!$E$16/parameters!$E$20*data!D289)*31/2.6/10</f>
        <v>2.6054842441159722E-4</v>
      </c>
    </row>
    <row r="290" spans="1:5" x14ac:dyDescent="0.55000000000000004">
      <c r="A290" t="s">
        <v>81</v>
      </c>
      <c r="B290" t="s">
        <v>106</v>
      </c>
      <c r="C290" t="s">
        <v>78</v>
      </c>
      <c r="D290">
        <v>87</v>
      </c>
      <c r="E290" s="19">
        <f>parameters!$E$13*EXP(-parameters!$E$16/parameters!$E$20*data!D290)*31/2.6/10</f>
        <v>2.4263441790801633E-4</v>
      </c>
    </row>
    <row r="291" spans="1:5" x14ac:dyDescent="0.55000000000000004">
      <c r="A291" t="s">
        <v>81</v>
      </c>
      <c r="B291" t="s">
        <v>106</v>
      </c>
      <c r="C291" t="s">
        <v>78</v>
      </c>
      <c r="D291">
        <v>88</v>
      </c>
      <c r="E291" s="19">
        <f>parameters!$E$13*EXP(-parameters!$E$16/parameters!$E$20*data!D291)*31/2.6/10</f>
        <v>2.2595208889292939E-4</v>
      </c>
    </row>
    <row r="292" spans="1:5" x14ac:dyDescent="0.55000000000000004">
      <c r="A292" t="s">
        <v>81</v>
      </c>
      <c r="B292" t="s">
        <v>106</v>
      </c>
      <c r="C292" t="s">
        <v>78</v>
      </c>
      <c r="D292">
        <v>89</v>
      </c>
      <c r="E292" s="19">
        <f>parameters!$E$13*EXP(-parameters!$E$16/parameters!$E$20*data!D292)*31/2.6/10</f>
        <v>2.1041675338258559E-4</v>
      </c>
    </row>
    <row r="293" spans="1:5" x14ac:dyDescent="0.55000000000000004">
      <c r="A293" t="s">
        <v>81</v>
      </c>
      <c r="B293" t="s">
        <v>106</v>
      </c>
      <c r="C293" t="s">
        <v>78</v>
      </c>
      <c r="D293">
        <v>90</v>
      </c>
      <c r="E293" s="19">
        <f>parameters!$E$13*EXP(-parameters!$E$16/parameters!$E$20*data!D293)*31/2.6/10</f>
        <v>1.9594954984040132E-4</v>
      </c>
    </row>
    <row r="294" spans="1:5" x14ac:dyDescent="0.55000000000000004">
      <c r="A294" t="s">
        <v>81</v>
      </c>
      <c r="B294" t="s">
        <v>106</v>
      </c>
      <c r="C294" t="s">
        <v>78</v>
      </c>
      <c r="D294">
        <v>91</v>
      </c>
      <c r="E294" s="19">
        <f>parameters!$E$13*EXP(-parameters!$E$16/parameters!$E$20*data!D294)*31/2.6/10</f>
        <v>1.8247703885461458E-4</v>
      </c>
    </row>
    <row r="295" spans="1:5" x14ac:dyDescent="0.55000000000000004">
      <c r="A295" t="s">
        <v>81</v>
      </c>
      <c r="B295" t="s">
        <v>106</v>
      </c>
      <c r="C295" t="s">
        <v>78</v>
      </c>
      <c r="D295">
        <v>92</v>
      </c>
      <c r="E295" s="19">
        <f>parameters!$E$13*EXP(-parameters!$E$16/parameters!$E$20*data!D295)*31/2.6/10</f>
        <v>1.6993083034010152E-4</v>
      </c>
    </row>
    <row r="296" spans="1:5" x14ac:dyDescent="0.55000000000000004">
      <c r="A296" t="s">
        <v>81</v>
      </c>
      <c r="B296" t="s">
        <v>106</v>
      </c>
      <c r="C296" t="s">
        <v>78</v>
      </c>
      <c r="D296">
        <v>93</v>
      </c>
      <c r="E296" s="19">
        <f>parameters!$E$13*EXP(-parameters!$E$16/parameters!$E$20*data!D296)*31/2.6/10</f>
        <v>1.5824723637193183E-4</v>
      </c>
    </row>
    <row r="297" spans="1:5" x14ac:dyDescent="0.55000000000000004">
      <c r="A297" t="s">
        <v>81</v>
      </c>
      <c r="B297" t="s">
        <v>106</v>
      </c>
      <c r="C297" t="s">
        <v>78</v>
      </c>
      <c r="D297">
        <v>94</v>
      </c>
      <c r="E297" s="19">
        <f>parameters!$E$13*EXP(-parameters!$E$16/parameters!$E$20*data!D297)*31/2.6/10</f>
        <v>1.4736694788835156E-4</v>
      </c>
    </row>
    <row r="298" spans="1:5" x14ac:dyDescent="0.55000000000000004">
      <c r="A298" t="s">
        <v>81</v>
      </c>
      <c r="B298" t="s">
        <v>106</v>
      </c>
      <c r="C298" t="s">
        <v>78</v>
      </c>
      <c r="D298">
        <v>95</v>
      </c>
      <c r="E298" s="19">
        <f>parameters!$E$13*EXP(-parameters!$E$16/parameters!$E$20*data!D298)*31/2.6/10</f>
        <v>1.3723473362205307E-4</v>
      </c>
    </row>
    <row r="299" spans="1:5" x14ac:dyDescent="0.55000000000000004">
      <c r="A299" t="s">
        <v>81</v>
      </c>
      <c r="B299" t="s">
        <v>106</v>
      </c>
      <c r="C299" t="s">
        <v>78</v>
      </c>
      <c r="D299">
        <v>96</v>
      </c>
      <c r="E299" s="19">
        <f>parameters!$E$13*EXP(-parameters!$E$16/parameters!$E$20*data!D299)*31/2.6/10</f>
        <v>1.2779915973142392E-4</v>
      </c>
    </row>
    <row r="300" spans="1:5" x14ac:dyDescent="0.55000000000000004">
      <c r="A300" t="s">
        <v>81</v>
      </c>
      <c r="B300" t="s">
        <v>106</v>
      </c>
      <c r="C300" t="s">
        <v>78</v>
      </c>
      <c r="D300">
        <v>97</v>
      </c>
      <c r="E300" s="19">
        <f>parameters!$E$13*EXP(-parameters!$E$16/parameters!$E$20*data!D300)*31/2.6/10</f>
        <v>1.1901232870854943E-4</v>
      </c>
    </row>
    <row r="301" spans="1:5" x14ac:dyDescent="0.55000000000000004">
      <c r="A301" t="s">
        <v>81</v>
      </c>
      <c r="B301" t="s">
        <v>106</v>
      </c>
      <c r="C301" t="s">
        <v>78</v>
      </c>
      <c r="D301">
        <v>98</v>
      </c>
      <c r="E301" s="19">
        <f>parameters!$E$13*EXP(-parameters!$E$16/parameters!$E$20*data!D301)*31/2.6/10</f>
        <v>1.1082963623859506E-4</v>
      </c>
    </row>
    <row r="302" spans="1:5" x14ac:dyDescent="0.55000000000000004">
      <c r="A302" t="s">
        <v>81</v>
      </c>
      <c r="B302" t="s">
        <v>106</v>
      </c>
      <c r="C302" t="s">
        <v>78</v>
      </c>
      <c r="D302">
        <v>99</v>
      </c>
      <c r="E302" s="19">
        <f>parameters!$E$13*EXP(-parameters!$E$16/parameters!$E$20*data!D302)*31/2.6/10</f>
        <v>1.0320954477632135E-4</v>
      </c>
    </row>
    <row r="303" spans="1:5" x14ac:dyDescent="0.55000000000000004">
      <c r="A303" t="s">
        <v>81</v>
      </c>
      <c r="B303" t="s">
        <v>106</v>
      </c>
      <c r="C303" t="s">
        <v>78</v>
      </c>
      <c r="D303">
        <v>100</v>
      </c>
      <c r="E303" s="19">
        <f>parameters!$E$13*EXP(-parameters!$E$16/parameters!$E$20*data!D303)*31/2.6/10</f>
        <v>9.6113372690345212E-5</v>
      </c>
    </row>
    <row r="304" spans="1:5" x14ac:dyDescent="0.55000000000000004">
      <c r="A304" t="s">
        <v>81</v>
      </c>
      <c r="B304" t="s">
        <v>106</v>
      </c>
      <c r="C304" t="s">
        <v>78</v>
      </c>
      <c r="D304">
        <v>101</v>
      </c>
      <c r="E304" s="19">
        <f>parameters!$E$13*EXP(-parameters!$E$16/parameters!$E$20*data!D304)*31/2.6/10</f>
        <v>8.950509790478758E-5</v>
      </c>
    </row>
    <row r="305" spans="1:5" x14ac:dyDescent="0.55000000000000004">
      <c r="A305" t="s">
        <v>81</v>
      </c>
      <c r="B305" t="s">
        <v>106</v>
      </c>
      <c r="C305" t="s">
        <v>78</v>
      </c>
      <c r="D305">
        <v>102</v>
      </c>
      <c r="E305" s="19">
        <f>parameters!$E$13*EXP(-parameters!$E$16/parameters!$E$20*data!D305)*31/2.6/10</f>
        <v>8.33511750415387E-5</v>
      </c>
    </row>
    <row r="306" spans="1:5" x14ac:dyDescent="0.55000000000000004">
      <c r="A306" t="s">
        <v>81</v>
      </c>
      <c r="B306" t="s">
        <v>106</v>
      </c>
      <c r="C306" t="s">
        <v>78</v>
      </c>
      <c r="D306">
        <v>103</v>
      </c>
      <c r="E306" s="19">
        <f>parameters!$E$13*EXP(-parameters!$E$16/parameters!$E$20*data!D306)*31/2.6/10</f>
        <v>7.7620365134907125E-5</v>
      </c>
    </row>
    <row r="307" spans="1:5" x14ac:dyDescent="0.55000000000000004">
      <c r="A307" t="s">
        <v>81</v>
      </c>
      <c r="B307" t="s">
        <v>106</v>
      </c>
      <c r="C307" t="s">
        <v>78</v>
      </c>
      <c r="D307">
        <v>104</v>
      </c>
      <c r="E307" s="19">
        <f>parameters!$E$13*EXP(-parameters!$E$16/parameters!$E$20*data!D307)*31/2.6/10</f>
        <v>7.2283577054237577E-5</v>
      </c>
    </row>
    <row r="308" spans="1:5" x14ac:dyDescent="0.55000000000000004">
      <c r="A308" t="s">
        <v>81</v>
      </c>
      <c r="B308" t="s">
        <v>106</v>
      </c>
      <c r="C308" t="s">
        <v>78</v>
      </c>
      <c r="D308">
        <v>105</v>
      </c>
      <c r="E308" s="19">
        <f>parameters!$E$13*EXP(-parameters!$E$16/parameters!$E$20*data!D308)*31/2.6/10</f>
        <v>6.7313719829516358E-5</v>
      </c>
    </row>
    <row r="309" spans="1:5" x14ac:dyDescent="0.55000000000000004">
      <c r="A309" t="s">
        <v>81</v>
      </c>
      <c r="B309" t="s">
        <v>106</v>
      </c>
      <c r="C309" t="s">
        <v>78</v>
      </c>
      <c r="D309">
        <v>106</v>
      </c>
      <c r="E309" s="19">
        <f>parameters!$E$13*EXP(-parameters!$E$16/parameters!$E$20*data!D309)*31/2.6/10</f>
        <v>6.2685565130329862E-5</v>
      </c>
    </row>
    <row r="310" spans="1:5" x14ac:dyDescent="0.55000000000000004">
      <c r="A310" t="s">
        <v>81</v>
      </c>
      <c r="B310" t="s">
        <v>106</v>
      </c>
      <c r="C310" t="s">
        <v>78</v>
      </c>
      <c r="D310">
        <v>107</v>
      </c>
      <c r="E310" s="19">
        <f>parameters!$E$13*EXP(-parameters!$E$16/parameters!$E$20*data!D310)*31/2.6/10</f>
        <v>5.8375619200081579E-5</v>
      </c>
    </row>
    <row r="311" spans="1:5" x14ac:dyDescent="0.55000000000000004">
      <c r="A311" t="s">
        <v>81</v>
      </c>
      <c r="B311" t="s">
        <v>106</v>
      </c>
      <c r="C311" t="s">
        <v>78</v>
      </c>
      <c r="D311">
        <v>108</v>
      </c>
      <c r="E311" s="19">
        <f>parameters!$E$13*EXP(-parameters!$E$16/parameters!$E$20*data!D311)*31/2.6/10</f>
        <v>5.4362003595372242E-5</v>
      </c>
    </row>
    <row r="312" spans="1:5" x14ac:dyDescent="0.55000000000000004">
      <c r="A312" t="s">
        <v>81</v>
      </c>
      <c r="B312" t="s">
        <v>106</v>
      </c>
      <c r="C312" t="s">
        <v>78</v>
      </c>
      <c r="D312">
        <v>109</v>
      </c>
      <c r="E312" s="19">
        <f>parameters!$E$13*EXP(-parameters!$E$16/parameters!$E$20*data!D312)*31/2.6/10</f>
        <v>5.062434412514351E-5</v>
      </c>
    </row>
    <row r="313" spans="1:5" x14ac:dyDescent="0.55000000000000004">
      <c r="A313" t="s">
        <v>81</v>
      </c>
      <c r="B313" t="s">
        <v>106</v>
      </c>
      <c r="C313" t="s">
        <v>78</v>
      </c>
      <c r="D313">
        <v>110</v>
      </c>
      <c r="E313" s="19">
        <f>parameters!$E$13*EXP(-parameters!$E$16/parameters!$E$20*data!D313)*31/2.6/10</f>
        <v>4.7143667425810663E-5</v>
      </c>
    </row>
    <row r="314" spans="1:5" x14ac:dyDescent="0.55000000000000004">
      <c r="A314" t="s">
        <v>81</v>
      </c>
      <c r="B314" t="s">
        <v>106</v>
      </c>
      <c r="C314" t="s">
        <v>78</v>
      </c>
      <c r="D314">
        <v>111</v>
      </c>
      <c r="E314" s="19">
        <f>parameters!$E$13*EXP(-parameters!$E$16/parameters!$E$20*data!D314)*31/2.6/10</f>
        <v>4.3902304647371871E-5</v>
      </c>
    </row>
    <row r="315" spans="1:5" x14ac:dyDescent="0.55000000000000004">
      <c r="A315" t="s">
        <v>81</v>
      </c>
      <c r="B315" t="s">
        <v>106</v>
      </c>
      <c r="C315" t="s">
        <v>78</v>
      </c>
      <c r="D315">
        <v>112</v>
      </c>
      <c r="E315" s="19">
        <f>parameters!$E$13*EXP(-parameters!$E$16/parameters!$E$20*data!D315)*31/2.6/10</f>
        <v>4.088380176157895E-5</v>
      </c>
    </row>
    <row r="316" spans="1:5" x14ac:dyDescent="0.55000000000000004">
      <c r="A316" t="s">
        <v>81</v>
      </c>
      <c r="B316" t="s">
        <v>106</v>
      </c>
      <c r="C316" t="s">
        <v>78</v>
      </c>
      <c r="D316">
        <v>113</v>
      </c>
      <c r="E316" s="19">
        <f>parameters!$E$13*EXP(-parameters!$E$16/parameters!$E$20*data!D316)*31/2.6/10</f>
        <v>3.8072836036869573E-5</v>
      </c>
    </row>
    <row r="317" spans="1:5" x14ac:dyDescent="0.55000000000000004">
      <c r="A317" t="s">
        <v>81</v>
      </c>
      <c r="B317" t="s">
        <v>106</v>
      </c>
      <c r="C317" t="s">
        <v>78</v>
      </c>
      <c r="D317">
        <v>114</v>
      </c>
      <c r="E317" s="19">
        <f>parameters!$E$13*EXP(-parameters!$E$16/parameters!$E$20*data!D317)*31/2.6/10</f>
        <v>3.5455138256065422E-5</v>
      </c>
    </row>
    <row r="318" spans="1:5" x14ac:dyDescent="0.55000000000000004">
      <c r="A318" t="s">
        <v>81</v>
      </c>
      <c r="B318" t="s">
        <v>106</v>
      </c>
      <c r="C318" t="s">
        <v>78</v>
      </c>
      <c r="D318">
        <v>115</v>
      </c>
      <c r="E318" s="19">
        <f>parameters!$E$13*EXP(-parameters!$E$16/parameters!$E$20*data!D318)*31/2.6/10</f>
        <v>3.3017420281992597E-5</v>
      </c>
    </row>
    <row r="319" spans="1:5" x14ac:dyDescent="0.55000000000000004">
      <c r="A319" t="s">
        <v>81</v>
      </c>
      <c r="B319" t="s">
        <v>106</v>
      </c>
      <c r="C319" t="s">
        <v>78</v>
      </c>
      <c r="D319">
        <v>116</v>
      </c>
      <c r="E319" s="19">
        <f>parameters!$E$13*EXP(-parameters!$E$16/parameters!$E$20*data!D319)*31/2.6/10</f>
        <v>3.0747307603327117E-5</v>
      </c>
    </row>
    <row r="320" spans="1:5" x14ac:dyDescent="0.55000000000000004">
      <c r="A320" t="s">
        <v>81</v>
      </c>
      <c r="B320" t="s">
        <v>106</v>
      </c>
      <c r="C320" t="s">
        <v>78</v>
      </c>
      <c r="D320">
        <v>117</v>
      </c>
      <c r="E320" s="19">
        <f>parameters!$E$13*EXP(-parameters!$E$16/parameters!$E$20*data!D320)*31/2.6/10</f>
        <v>2.8633276518251481E-5</v>
      </c>
    </row>
    <row r="321" spans="1:5" x14ac:dyDescent="0.55000000000000004">
      <c r="A321" t="s">
        <v>81</v>
      </c>
      <c r="B321" t="s">
        <v>106</v>
      </c>
      <c r="C321" t="s">
        <v>78</v>
      </c>
      <c r="D321">
        <v>118</v>
      </c>
      <c r="E321" s="19">
        <f>parameters!$E$13*EXP(-parameters!$E$16/parameters!$E$20*data!D321)*31/2.6/10</f>
        <v>2.6664595637048047E-5</v>
      </c>
    </row>
    <row r="322" spans="1:5" x14ac:dyDescent="0.55000000000000004">
      <c r="A322" t="s">
        <v>81</v>
      </c>
      <c r="B322" t="s">
        <v>106</v>
      </c>
      <c r="C322" t="s">
        <v>78</v>
      </c>
      <c r="D322">
        <v>119</v>
      </c>
      <c r="E322" s="19">
        <f>parameters!$E$13*EXP(-parameters!$E$16/parameters!$E$20*data!D322)*31/2.6/10</f>
        <v>2.4831271406682203E-5</v>
      </c>
    </row>
    <row r="323" spans="1:5" x14ac:dyDescent="0.55000000000000004">
      <c r="A323" t="s">
        <v>81</v>
      </c>
      <c r="B323" t="s">
        <v>106</v>
      </c>
      <c r="C323" t="s">
        <v>78</v>
      </c>
      <c r="D323">
        <v>120</v>
      </c>
      <c r="E323" s="19">
        <f>parameters!$E$13*EXP(-parameters!$E$16/parameters!$E$20*data!D323)*31/2.6/10</f>
        <v>2.3123997380842072E-5</v>
      </c>
    </row>
    <row r="324" spans="1:5" x14ac:dyDescent="0.55000000000000004">
      <c r="A324" t="s">
        <v>81</v>
      </c>
      <c r="B324" t="s">
        <v>106</v>
      </c>
      <c r="C324" t="s">
        <v>78</v>
      </c>
      <c r="D324">
        <v>121</v>
      </c>
      <c r="E324" s="19">
        <f>parameters!$E$13*EXP(-parameters!$E$16/parameters!$E$20*data!D324)*31/2.6/10</f>
        <v>2.1534106977917238E-5</v>
      </c>
    </row>
    <row r="325" spans="1:5" x14ac:dyDescent="0.55000000000000004">
      <c r="A325" t="s">
        <v>81</v>
      </c>
      <c r="B325" t="s">
        <v>106</v>
      </c>
      <c r="C325" t="s">
        <v>78</v>
      </c>
      <c r="D325">
        <v>122</v>
      </c>
      <c r="E325" s="19">
        <f>parameters!$E$13*EXP(-parameters!$E$16/parameters!$E$20*data!D325)*31/2.6/10</f>
        <v>2.0053529487101878E-5</v>
      </c>
    </row>
    <row r="326" spans="1:5" x14ac:dyDescent="0.55000000000000004">
      <c r="A326" t="s">
        <v>81</v>
      </c>
      <c r="B326" t="s">
        <v>106</v>
      </c>
      <c r="C326" t="s">
        <v>78</v>
      </c>
      <c r="D326">
        <v>123</v>
      </c>
      <c r="E326" s="19">
        <f>parameters!$E$13*EXP(-parameters!$E$16/parameters!$E$20*data!D326)*31/2.6/10</f>
        <v>1.8674749099298858E-5</v>
      </c>
    </row>
    <row r="327" spans="1:5" x14ac:dyDescent="0.55000000000000004">
      <c r="A327" t="s">
        <v>81</v>
      </c>
      <c r="B327" t="s">
        <v>106</v>
      </c>
      <c r="C327" t="s">
        <v>78</v>
      </c>
      <c r="D327">
        <v>124</v>
      </c>
      <c r="E327" s="19">
        <f>parameters!$E$13*EXP(-parameters!$E$16/parameters!$E$20*data!D327)*31/2.6/10</f>
        <v>1.7390766754853357E-5</v>
      </c>
    </row>
    <row r="328" spans="1:5" x14ac:dyDescent="0.55000000000000004">
      <c r="A328" t="s">
        <v>81</v>
      </c>
      <c r="B328" t="s">
        <v>106</v>
      </c>
      <c r="C328" t="s">
        <v>78</v>
      </c>
      <c r="D328">
        <v>125</v>
      </c>
      <c r="E328" s="19">
        <f>parameters!$E$13*EXP(-parameters!$E$16/parameters!$E$20*data!D328)*31/2.6/10</f>
        <v>1.619506461444606E-5</v>
      </c>
    </row>
    <row r="329" spans="1:5" x14ac:dyDescent="0.55000000000000004">
      <c r="A329" t="s">
        <v>81</v>
      </c>
      <c r="B329" t="s">
        <v>106</v>
      </c>
      <c r="C329" t="s">
        <v>78</v>
      </c>
      <c r="D329">
        <v>126</v>
      </c>
      <c r="E329" s="19">
        <f>parameters!$E$13*EXP(-parameters!$E$16/parameters!$E$20*data!D329)*31/2.6/10</f>
        <v>1.5081572972789494E-5</v>
      </c>
    </row>
    <row r="330" spans="1:5" x14ac:dyDescent="0.55000000000000004">
      <c r="A330" t="s">
        <v>81</v>
      </c>
      <c r="B330" t="s">
        <v>106</v>
      </c>
      <c r="C330" t="s">
        <v>78</v>
      </c>
      <c r="D330">
        <v>127</v>
      </c>
      <c r="E330" s="19">
        <f>parameters!$E$13*EXP(-parameters!$E$16/parameters!$E$20*data!D330)*31/2.6/10</f>
        <v>1.4044639447173631E-5</v>
      </c>
    </row>
    <row r="331" spans="1:5" x14ac:dyDescent="0.55000000000000004">
      <c r="A331" t="s">
        <v>81</v>
      </c>
      <c r="B331" t="s">
        <v>106</v>
      </c>
      <c r="C331" t="s">
        <v>78</v>
      </c>
      <c r="D331">
        <v>128</v>
      </c>
      <c r="E331" s="19">
        <f>parameters!$E$13*EXP(-parameters!$E$16/parameters!$E$20*data!D331)*31/2.6/10</f>
        <v>1.307900028445252E-5</v>
      </c>
    </row>
    <row r="332" spans="1:5" x14ac:dyDescent="0.55000000000000004">
      <c r="A332" t="s">
        <v>81</v>
      </c>
      <c r="B332" t="s">
        <v>106</v>
      </c>
      <c r="C332" t="s">
        <v>78</v>
      </c>
      <c r="D332">
        <v>129</v>
      </c>
      <c r="E332" s="19">
        <f>parameters!$E$13*EXP(-parameters!$E$16/parameters!$E$20*data!D332)*31/2.6/10</f>
        <v>1.2179753640819423E-5</v>
      </c>
    </row>
    <row r="333" spans="1:5" x14ac:dyDescent="0.55000000000000004">
      <c r="A333" t="s">
        <v>81</v>
      </c>
      <c r="B333" t="s">
        <v>106</v>
      </c>
      <c r="C333" t="s">
        <v>78</v>
      </c>
      <c r="D333">
        <v>130</v>
      </c>
      <c r="E333" s="19">
        <f>parameters!$E$13*EXP(-parameters!$E$16/parameters!$E$20*data!D333)*31/2.6/10</f>
        <v>1.134233469873068E-5</v>
      </c>
    </row>
    <row r="334" spans="1:5" x14ac:dyDescent="0.55000000000000004">
      <c r="A334" t="s">
        <v>81</v>
      </c>
      <c r="B334" t="s">
        <v>106</v>
      </c>
      <c r="C334" t="s">
        <v>78</v>
      </c>
      <c r="D334">
        <v>131</v>
      </c>
      <c r="E334" s="19">
        <f>parameters!$E$13*EXP(-parameters!$E$16/parameters!$E$20*data!D334)*31/2.6/10</f>
        <v>1.0562492494665485E-5</v>
      </c>
    </row>
    <row r="335" spans="1:5" x14ac:dyDescent="0.55000000000000004">
      <c r="A335" t="s">
        <v>81</v>
      </c>
      <c r="B335" t="s">
        <v>106</v>
      </c>
      <c r="C335" t="s">
        <v>78</v>
      </c>
      <c r="D335">
        <v>132</v>
      </c>
      <c r="E335" s="19">
        <f>parameters!$E$13*EXP(-parameters!$E$16/parameters!$E$20*data!D335)*31/2.6/10</f>
        <v>9.8362683400931813E-6</v>
      </c>
    </row>
    <row r="336" spans="1:5" x14ac:dyDescent="0.55000000000000004">
      <c r="A336" t="s">
        <v>81</v>
      </c>
      <c r="B336" t="s">
        <v>106</v>
      </c>
      <c r="C336" t="s">
        <v>78</v>
      </c>
      <c r="D336">
        <v>133</v>
      </c>
      <c r="E336" s="19">
        <f>parameters!$E$13*EXP(-parameters!$E$16/parameters!$E$20*data!D336)*31/2.6/10</f>
        <v>9.1599757261066277E-6</v>
      </c>
    </row>
    <row r="337" spans="1:5" x14ac:dyDescent="0.55000000000000004">
      <c r="A337" t="s">
        <v>81</v>
      </c>
      <c r="B337" t="s">
        <v>106</v>
      </c>
      <c r="C337" t="s">
        <v>78</v>
      </c>
      <c r="D337">
        <v>134</v>
      </c>
      <c r="E337" s="19">
        <f>parameters!$E$13*EXP(-parameters!$E$16/parameters!$E$20*data!D337)*31/2.6/10</f>
        <v>8.5301816097127653E-6</v>
      </c>
    </row>
    <row r="338" spans="1:5" x14ac:dyDescent="0.55000000000000004">
      <c r="A338" t="s">
        <v>81</v>
      </c>
      <c r="B338" t="s">
        <v>106</v>
      </c>
      <c r="C338" t="s">
        <v>78</v>
      </c>
      <c r="D338">
        <v>135</v>
      </c>
      <c r="E338" s="19">
        <f>parameters!$E$13*EXP(-parameters!$E$16/parameters!$E$20*data!D338)*31/2.6/10</f>
        <v>7.9436889867839734E-6</v>
      </c>
    </row>
    <row r="339" spans="1:5" x14ac:dyDescent="0.55000000000000004">
      <c r="A339" t="s">
        <v>81</v>
      </c>
      <c r="B339" t="s">
        <v>106</v>
      </c>
      <c r="C339" t="s">
        <v>78</v>
      </c>
      <c r="D339">
        <v>136</v>
      </c>
      <c r="E339" s="19">
        <f>parameters!$E$13*EXP(-parameters!$E$16/parameters!$E$20*data!D339)*31/2.6/10</f>
        <v>7.3975206632063643E-6</v>
      </c>
    </row>
    <row r="340" spans="1:5" x14ac:dyDescent="0.55000000000000004">
      <c r="A340" t="s">
        <v>81</v>
      </c>
      <c r="B340" t="s">
        <v>106</v>
      </c>
      <c r="C340" t="s">
        <v>78</v>
      </c>
      <c r="D340">
        <v>137</v>
      </c>
      <c r="E340" s="19">
        <f>parameters!$E$13*EXP(-parameters!$E$16/parameters!$E$20*data!D340)*31/2.6/10</f>
        <v>6.8889041418425343E-6</v>
      </c>
    </row>
    <row r="341" spans="1:5" x14ac:dyDescent="0.55000000000000004">
      <c r="A341" t="s">
        <v>81</v>
      </c>
      <c r="B341" t="s">
        <v>106</v>
      </c>
      <c r="C341" t="s">
        <v>78</v>
      </c>
      <c r="D341">
        <v>138</v>
      </c>
      <c r="E341" s="19">
        <f>parameters!$E$13*EXP(-parameters!$E$16/parameters!$E$20*data!D341)*31/2.6/10</f>
        <v>6.4152575485913747E-6</v>
      </c>
    </row>
    <row r="342" spans="1:5" x14ac:dyDescent="0.55000000000000004">
      <c r="A342" t="s">
        <v>81</v>
      </c>
      <c r="B342" t="s">
        <v>106</v>
      </c>
      <c r="C342" t="s">
        <v>78</v>
      </c>
      <c r="D342">
        <v>139</v>
      </c>
      <c r="E342" s="19">
        <f>parameters!$E$13*EXP(-parameters!$E$16/parameters!$E$20*data!D342)*31/2.6/10</f>
        <v>5.9741765261014221E-6</v>
      </c>
    </row>
    <row r="343" spans="1:5" x14ac:dyDescent="0.55000000000000004">
      <c r="A343" t="s">
        <v>81</v>
      </c>
      <c r="B343" t="s">
        <v>106</v>
      </c>
      <c r="C343" t="s">
        <v>78</v>
      </c>
      <c r="D343">
        <v>140</v>
      </c>
      <c r="E343" s="19">
        <f>parameters!$E$13*EXP(-parameters!$E$16/parameters!$E$20*data!D343)*31/2.6/10</f>
        <v>5.5634220286071149E-6</v>
      </c>
    </row>
    <row r="344" spans="1:5" x14ac:dyDescent="0.55000000000000004">
      <c r="A344" t="s">
        <v>81</v>
      </c>
      <c r="B344" t="s">
        <v>106</v>
      </c>
      <c r="C344" t="s">
        <v>78</v>
      </c>
      <c r="D344">
        <v>141</v>
      </c>
      <c r="E344" s="19">
        <f>parameters!$E$13*EXP(-parameters!$E$16/parameters!$E$20*data!D344)*31/2.6/10</f>
        <v>5.1809089559308716E-6</v>
      </c>
    </row>
    <row r="345" spans="1:5" x14ac:dyDescent="0.55000000000000004">
      <c r="A345" t="s">
        <v>81</v>
      </c>
      <c r="B345" t="s">
        <v>106</v>
      </c>
      <c r="C345" t="s">
        <v>78</v>
      </c>
      <c r="D345">
        <v>142</v>
      </c>
      <c r="E345" s="19">
        <f>parameters!$E$13*EXP(-parameters!$E$16/parameters!$E$20*data!D345)*31/2.6/10</f>
        <v>4.8246955689545305E-6</v>
      </c>
    </row>
    <row r="346" spans="1:5" x14ac:dyDescent="0.55000000000000004">
      <c r="A346" t="s">
        <v>81</v>
      </c>
      <c r="B346" t="s">
        <v>106</v>
      </c>
      <c r="C346" t="s">
        <v>78</v>
      </c>
      <c r="D346">
        <v>143</v>
      </c>
      <c r="E346" s="19">
        <f>parameters!$E$13*EXP(-parameters!$E$16/parameters!$E$20*data!D346)*31/2.6/10</f>
        <v>4.4929736328298493E-6</v>
      </c>
    </row>
    <row r="347" spans="1:5" x14ac:dyDescent="0.55000000000000004">
      <c r="A347" t="s">
        <v>81</v>
      </c>
      <c r="B347" t="s">
        <v>106</v>
      </c>
      <c r="C347" t="s">
        <v>78</v>
      </c>
      <c r="D347">
        <v>144</v>
      </c>
      <c r="E347" s="19">
        <f>parameters!$E$13*EXP(-parameters!$E$16/parameters!$E$20*data!D347)*31/2.6/10</f>
        <v>4.1840592378927242E-6</v>
      </c>
    </row>
    <row r="348" spans="1:5" x14ac:dyDescent="0.55000000000000004">
      <c r="A348" t="s">
        <v>81</v>
      </c>
      <c r="B348" t="s">
        <v>106</v>
      </c>
      <c r="C348" t="s">
        <v>78</v>
      </c>
      <c r="D348">
        <v>145</v>
      </c>
      <c r="E348" s="19">
        <f>parameters!$E$13*EXP(-parameters!$E$16/parameters!$E$20*data!D348)*31/2.6/10</f>
        <v>3.8963842516852761E-6</v>
      </c>
    </row>
    <row r="349" spans="1:5" x14ac:dyDescent="0.55000000000000004">
      <c r="A349" t="s">
        <v>81</v>
      </c>
      <c r="B349" t="s">
        <v>106</v>
      </c>
      <c r="C349" t="s">
        <v>78</v>
      </c>
      <c r="D349">
        <v>146</v>
      </c>
      <c r="E349" s="19">
        <f>parameters!$E$13*EXP(-parameters!$E$16/parameters!$E$20*data!D349)*31/2.6/10</f>
        <v>3.6284883586942845E-6</v>
      </c>
    </row>
    <row r="350" spans="1:5" x14ac:dyDescent="0.55000000000000004">
      <c r="A350" t="s">
        <v>81</v>
      </c>
      <c r="B350" t="s">
        <v>106</v>
      </c>
      <c r="C350" t="s">
        <v>78</v>
      </c>
      <c r="D350">
        <v>147</v>
      </c>
      <c r="E350" s="19">
        <f>parameters!$E$13*EXP(-parameters!$E$16/parameters!$E$20*data!D350)*31/2.6/10</f>
        <v>3.3790116473973023E-6</v>
      </c>
    </row>
    <row r="351" spans="1:5" x14ac:dyDescent="0.55000000000000004">
      <c r="A351" t="s">
        <v>81</v>
      </c>
      <c r="B351" t="s">
        <v>106</v>
      </c>
      <c r="C351" t="s">
        <v>78</v>
      </c>
      <c r="D351">
        <v>148</v>
      </c>
      <c r="E351" s="19">
        <f>parameters!$E$13*EXP(-parameters!$E$16/parameters!$E$20*data!D351)*31/2.6/10</f>
        <v>3.1466877069864118E-6</v>
      </c>
    </row>
    <row r="352" spans="1:5" x14ac:dyDescent="0.55000000000000004">
      <c r="A352" t="s">
        <v>81</v>
      </c>
      <c r="B352" t="s">
        <v>106</v>
      </c>
      <c r="C352" t="s">
        <v>78</v>
      </c>
      <c r="D352">
        <v>149</v>
      </c>
      <c r="E352" s="19">
        <f>parameters!$E$13*EXP(-parameters!$E$16/parameters!$E$20*data!D352)*31/2.6/10</f>
        <v>2.9303371987267943E-6</v>
      </c>
    </row>
    <row r="353" spans="1:5" x14ac:dyDescent="0.55000000000000004">
      <c r="A353" t="s">
        <v>81</v>
      </c>
      <c r="B353" t="s">
        <v>106</v>
      </c>
      <c r="C353" t="s">
        <v>78</v>
      </c>
      <c r="D353">
        <v>150</v>
      </c>
      <c r="E353" s="19">
        <f>parameters!$E$13*EXP(-parameters!$E$16/parameters!$E$20*data!D353)*31/2.6/10</f>
        <v>2.7288618693164332E-6</v>
      </c>
    </row>
    <row r="354" spans="1:5" x14ac:dyDescent="0.55000000000000004">
      <c r="A354" t="s">
        <v>81</v>
      </c>
      <c r="B354" t="s">
        <v>106</v>
      </c>
      <c r="C354" t="s">
        <v>78</v>
      </c>
      <c r="D354">
        <v>151</v>
      </c>
      <c r="E354" s="19">
        <f>parameters!$E$13*EXP(-parameters!$E$16/parameters!$E$20*data!D354)*31/2.6/10</f>
        <v>2.5412389758573553E-6</v>
      </c>
    </row>
    <row r="355" spans="1:5" x14ac:dyDescent="0.55000000000000004">
      <c r="A355" t="s">
        <v>81</v>
      </c>
      <c r="B355" t="s">
        <v>106</v>
      </c>
      <c r="C355" t="s">
        <v>78</v>
      </c>
      <c r="D355">
        <v>152</v>
      </c>
      <c r="E355" s="19">
        <f>parameters!$E$13*EXP(-parameters!$E$16/parameters!$E$20*data!D355)*31/2.6/10</f>
        <v>2.3665160941378833E-6</v>
      </c>
    </row>
    <row r="356" spans="1:5" x14ac:dyDescent="0.55000000000000004">
      <c r="A356" t="s">
        <v>81</v>
      </c>
      <c r="B356" t="s">
        <v>106</v>
      </c>
      <c r="C356" t="s">
        <v>78</v>
      </c>
      <c r="D356">
        <v>153</v>
      </c>
      <c r="E356" s="19">
        <f>parameters!$E$13*EXP(-parameters!$E$16/parameters!$E$20*data!D356)*31/2.6/10</f>
        <v>2.203806283871508E-6</v>
      </c>
    </row>
    <row r="357" spans="1:5" x14ac:dyDescent="0.55000000000000004">
      <c r="A357" t="s">
        <v>81</v>
      </c>
      <c r="B357" t="s">
        <v>106</v>
      </c>
      <c r="C357" t="s">
        <v>78</v>
      </c>
      <c r="D357">
        <v>154</v>
      </c>
      <c r="E357" s="19">
        <f>parameters!$E$13*EXP(-parameters!$E$16/parameters!$E$20*data!D357)*31/2.6/10</f>
        <v>2.0522835863496817E-6</v>
      </c>
    </row>
    <row r="358" spans="1:5" x14ac:dyDescent="0.55000000000000004">
      <c r="A358" t="s">
        <v>81</v>
      </c>
      <c r="B358" t="s">
        <v>106</v>
      </c>
      <c r="C358" t="s">
        <v>78</v>
      </c>
      <c r="D358">
        <v>155</v>
      </c>
      <c r="E358" s="19">
        <f>parameters!$E$13*EXP(-parameters!$E$16/parameters!$E$20*data!D358)*31/2.6/10</f>
        <v>1.9111788316535583E-6</v>
      </c>
    </row>
    <row r="359" spans="1:5" x14ac:dyDescent="0.55000000000000004">
      <c r="A359" t="s">
        <v>81</v>
      </c>
      <c r="B359" t="s">
        <v>106</v>
      </c>
      <c r="C359" t="s">
        <v>78</v>
      </c>
      <c r="D359">
        <v>156</v>
      </c>
      <c r="E359" s="19">
        <f>parameters!$E$13*EXP(-parameters!$E$16/parameters!$E$20*data!D359)*31/2.6/10</f>
        <v>1.7797757341408168E-6</v>
      </c>
    </row>
    <row r="360" spans="1:5" x14ac:dyDescent="0.55000000000000004">
      <c r="A360" t="s">
        <v>81</v>
      </c>
      <c r="B360" t="s">
        <v>106</v>
      </c>
      <c r="C360" t="s">
        <v>78</v>
      </c>
      <c r="D360">
        <v>157</v>
      </c>
      <c r="E360" s="19">
        <f>parameters!$E$13*EXP(-parameters!$E$16/parameters!$E$20*data!D360)*31/2.6/10</f>
        <v>1.6574072563873415E-6</v>
      </c>
    </row>
    <row r="361" spans="1:5" x14ac:dyDescent="0.55000000000000004">
      <c r="A361" t="s">
        <v>81</v>
      </c>
      <c r="B361" t="s">
        <v>106</v>
      </c>
      <c r="C361" t="s">
        <v>78</v>
      </c>
      <c r="D361">
        <v>158</v>
      </c>
      <c r="E361" s="19">
        <f>parameters!$E$13*EXP(-parameters!$E$16/parameters!$E$20*data!D361)*31/2.6/10</f>
        <v>1.5434522231260329E-6</v>
      </c>
    </row>
    <row r="362" spans="1:5" x14ac:dyDescent="0.55000000000000004">
      <c r="A362" t="s">
        <v>81</v>
      </c>
      <c r="B362" t="s">
        <v>106</v>
      </c>
      <c r="C362" t="s">
        <v>78</v>
      </c>
      <c r="D362">
        <v>159</v>
      </c>
      <c r="E362" s="19">
        <f>parameters!$E$13*EXP(-parameters!$E$16/parameters!$E$20*data!D362)*31/2.6/10</f>
        <v>1.4373321679942969E-6</v>
      </c>
    </row>
    <row r="363" spans="1:5" x14ac:dyDescent="0.55000000000000004">
      <c r="A363" t="s">
        <v>81</v>
      </c>
      <c r="B363" t="s">
        <v>106</v>
      </c>
      <c r="C363" t="s">
        <v>78</v>
      </c>
      <c r="D363">
        <v>160</v>
      </c>
      <c r="E363" s="19">
        <f>parameters!$E$13*EXP(-parameters!$E$16/parameters!$E$20*data!D363)*31/2.6/10</f>
        <v>1.3385083970833646E-6</v>
      </c>
    </row>
    <row r="364" spans="1:5" x14ac:dyDescent="0.55000000000000004">
      <c r="A364" t="s">
        <v>81</v>
      </c>
      <c r="B364" t="s">
        <v>106</v>
      </c>
      <c r="C364" t="s">
        <v>78</v>
      </c>
      <c r="D364">
        <v>161</v>
      </c>
      <c r="E364" s="19">
        <f>parameters!$E$13*EXP(-parameters!$E$16/parameters!$E$20*data!D364)*31/2.6/10</f>
        <v>1.2464792543833103E-6</v>
      </c>
    </row>
    <row r="365" spans="1:5" x14ac:dyDescent="0.55000000000000004">
      <c r="A365" t="s">
        <v>81</v>
      </c>
      <c r="B365" t="s">
        <v>106</v>
      </c>
      <c r="C365" t="s">
        <v>78</v>
      </c>
      <c r="D365">
        <v>162</v>
      </c>
      <c r="E365" s="19">
        <f>parameters!$E$13*EXP(-parameters!$E$16/parameters!$E$20*data!D365)*31/2.6/10</f>
        <v>1.1607775752423675E-6</v>
      </c>
    </row>
    <row r="366" spans="1:5" x14ac:dyDescent="0.55000000000000004">
      <c r="A366" t="s">
        <v>81</v>
      </c>
      <c r="B366" t="s">
        <v>106</v>
      </c>
      <c r="C366" t="s">
        <v>78</v>
      </c>
      <c r="D366">
        <v>163</v>
      </c>
      <c r="E366" s="19">
        <f>parameters!$E$13*EXP(-parameters!$E$16/parameters!$E$20*data!D366)*31/2.6/10</f>
        <v>1.0809683149136482E-6</v>
      </c>
    </row>
    <row r="367" spans="1:5" x14ac:dyDescent="0.55000000000000004">
      <c r="A367" t="s">
        <v>81</v>
      </c>
      <c r="B367" t="s">
        <v>106</v>
      </c>
      <c r="C367" t="s">
        <v>78</v>
      </c>
      <c r="D367">
        <v>164</v>
      </c>
      <c r="E367" s="19">
        <f>parameters!$E$13*EXP(-parameters!$E$16/parameters!$E$20*data!D367)*31/2.6/10</f>
        <v>1.0066463401511492E-6</v>
      </c>
    </row>
    <row r="368" spans="1:5" x14ac:dyDescent="0.55000000000000004">
      <c r="A368" t="s">
        <v>81</v>
      </c>
      <c r="B368" t="s">
        <v>106</v>
      </c>
      <c r="C368" t="s">
        <v>78</v>
      </c>
      <c r="D368">
        <v>165</v>
      </c>
      <c r="E368" s="19">
        <f>parameters!$E$13*EXP(-parameters!$E$16/parameters!$E$20*data!D368)*31/2.6/10</f>
        <v>9.3743437264454017E-7</v>
      </c>
    </row>
    <row r="369" spans="1:5" x14ac:dyDescent="0.55000000000000004">
      <c r="A369" t="s">
        <v>81</v>
      </c>
      <c r="B369" t="s">
        <v>106</v>
      </c>
      <c r="C369" t="s">
        <v>78</v>
      </c>
      <c r="D369">
        <v>166</v>
      </c>
      <c r="E369" s="19">
        <f>parameters!$E$13*EXP(-parameters!$E$16/parameters!$E$20*data!D369)*31/2.6/10</f>
        <v>8.7298107385312047E-7</v>
      </c>
    </row>
    <row r="370" spans="1:5" x14ac:dyDescent="0.55000000000000004">
      <c r="A370" t="s">
        <v>81</v>
      </c>
      <c r="B370" t="s">
        <v>106</v>
      </c>
      <c r="C370" t="s">
        <v>78</v>
      </c>
      <c r="D370">
        <v>167</v>
      </c>
      <c r="E370" s="19">
        <f>parameters!$E$13*EXP(-parameters!$E$16/parameters!$E$20*data!D370)*31/2.6/10</f>
        <v>8.1295926151698774E-7</v>
      </c>
    </row>
    <row r="371" spans="1:5" x14ac:dyDescent="0.55000000000000004">
      <c r="A371" t="s">
        <v>81</v>
      </c>
      <c r="B371" t="s">
        <v>106</v>
      </c>
      <c r="C371" t="s">
        <v>78</v>
      </c>
      <c r="D371">
        <v>168</v>
      </c>
      <c r="E371" s="19">
        <f>parameters!$E$13*EXP(-parameters!$E$16/parameters!$E$20*data!D371)*31/2.6/10</f>
        <v>7.5706424879200136E-7</v>
      </c>
    </row>
    <row r="372" spans="1:5" x14ac:dyDescent="0.55000000000000004">
      <c r="A372" t="s">
        <v>81</v>
      </c>
      <c r="B372" t="s">
        <v>106</v>
      </c>
      <c r="C372" t="s">
        <v>78</v>
      </c>
      <c r="D372">
        <v>169</v>
      </c>
      <c r="E372" s="19">
        <f>parameters!$E$13*EXP(-parameters!$E$16/parameters!$E$20*data!D372)*31/2.6/10</f>
        <v>7.0501229757749643E-7</v>
      </c>
    </row>
    <row r="373" spans="1:5" x14ac:dyDescent="0.55000000000000004">
      <c r="A373" t="s">
        <v>81</v>
      </c>
      <c r="B373" t="s">
        <v>106</v>
      </c>
      <c r="C373" t="s">
        <v>78</v>
      </c>
      <c r="D373">
        <v>170</v>
      </c>
      <c r="E373" s="19">
        <f>parameters!$E$13*EXP(-parameters!$E$16/parameters!$E$20*data!D373)*31/2.6/10</f>
        <v>6.5653917818547069E-7</v>
      </c>
    </row>
    <row r="374" spans="1:5" x14ac:dyDescent="0.55000000000000004">
      <c r="A374" t="s">
        <v>81</v>
      </c>
      <c r="B374" t="s">
        <v>106</v>
      </c>
      <c r="C374" t="s">
        <v>78</v>
      </c>
      <c r="D374">
        <v>171</v>
      </c>
      <c r="E374" s="19">
        <f>parameters!$E$13*EXP(-parameters!$E$16/parameters!$E$20*data!D374)*31/2.6/10</f>
        <v>6.1139882803969278E-7</v>
      </c>
    </row>
    <row r="375" spans="1:5" x14ac:dyDescent="0.55000000000000004">
      <c r="A375" t="s">
        <v>81</v>
      </c>
      <c r="B375" t="s">
        <v>106</v>
      </c>
      <c r="C375" t="s">
        <v>78</v>
      </c>
      <c r="D375">
        <v>172</v>
      </c>
      <c r="E375" s="19">
        <f>parameters!$E$13*EXP(-parameters!$E$16/parameters!$E$20*data!D375)*31/2.6/10</f>
        <v>5.6936210259597096E-7</v>
      </c>
    </row>
    <row r="376" spans="1:5" x14ac:dyDescent="0.55000000000000004">
      <c r="A376" t="s">
        <v>81</v>
      </c>
      <c r="B376" t="s">
        <v>106</v>
      </c>
      <c r="C376" t="s">
        <v>78</v>
      </c>
      <c r="D376">
        <v>173</v>
      </c>
      <c r="E376" s="19">
        <f>parameters!$E$13*EXP(-parameters!$E$16/parameters!$E$20*data!D376)*31/2.6/10</f>
        <v>5.302156121428789E-7</v>
      </c>
    </row>
    <row r="377" spans="1:5" x14ac:dyDescent="0.55000000000000004">
      <c r="A377" t="s">
        <v>81</v>
      </c>
      <c r="B377" t="s">
        <v>106</v>
      </c>
      <c r="C377" t="s">
        <v>78</v>
      </c>
      <c r="D377">
        <v>174</v>
      </c>
      <c r="E377" s="19">
        <f>parameters!$E$13*EXP(-parameters!$E$16/parameters!$E$20*data!D377)*31/2.6/10</f>
        <v>4.9376063857826154E-7</v>
      </c>
    </row>
    <row r="378" spans="1:5" x14ac:dyDescent="0.55000000000000004">
      <c r="A378" t="s">
        <v>81</v>
      </c>
      <c r="B378" t="s">
        <v>106</v>
      </c>
      <c r="C378" t="s">
        <v>78</v>
      </c>
      <c r="D378">
        <v>175</v>
      </c>
      <c r="E378" s="19">
        <f>parameters!$E$13*EXP(-parameters!$E$16/parameters!$E$20*data!D378)*31/2.6/10</f>
        <v>4.5981212666275608E-7</v>
      </c>
    </row>
    <row r="379" spans="1:5" x14ac:dyDescent="0.55000000000000004">
      <c r="A379" t="s">
        <v>81</v>
      </c>
      <c r="B379" t="s">
        <v>106</v>
      </c>
      <c r="C379" t="s">
        <v>78</v>
      </c>
      <c r="D379">
        <v>176</v>
      </c>
      <c r="E379" s="19">
        <f>parameters!$E$13*EXP(-parameters!$E$16/parameters!$E$20*data!D379)*31/2.6/10</f>
        <v>4.2819774462968853E-7</v>
      </c>
    </row>
    <row r="380" spans="1:5" x14ac:dyDescent="0.55000000000000004">
      <c r="A380" t="s">
        <v>81</v>
      </c>
      <c r="B380" t="s">
        <v>106</v>
      </c>
      <c r="C380" t="s">
        <v>78</v>
      </c>
      <c r="D380">
        <v>177</v>
      </c>
      <c r="E380" s="19">
        <f>parameters!$E$13*EXP(-parameters!$E$16/parameters!$E$20*data!D380)*31/2.6/10</f>
        <v>3.9875700938272713E-7</v>
      </c>
    </row>
    <row r="381" spans="1:5" x14ac:dyDescent="0.55000000000000004">
      <c r="A381" t="s">
        <v>81</v>
      </c>
      <c r="B381" t="s">
        <v>106</v>
      </c>
      <c r="C381" t="s">
        <v>78</v>
      </c>
      <c r="D381">
        <v>178</v>
      </c>
      <c r="E381" s="19">
        <f>parameters!$E$13*EXP(-parameters!$E$16/parameters!$E$20*data!D381)*31/2.6/10</f>
        <v>3.7134047184056908E-7</v>
      </c>
    </row>
    <row r="382" spans="1:5" x14ac:dyDescent="0.55000000000000004">
      <c r="A382" t="s">
        <v>81</v>
      </c>
      <c r="B382" t="s">
        <v>106</v>
      </c>
      <c r="C382" t="s">
        <v>78</v>
      </c>
      <c r="D382">
        <v>179</v>
      </c>
      <c r="E382" s="19">
        <f>parameters!$E$13*EXP(-parameters!$E$16/parameters!$E$20*data!D382)*31/2.6/10</f>
        <v>3.4580895829326031E-7</v>
      </c>
    </row>
    <row r="383" spans="1:5" x14ac:dyDescent="0.55000000000000004">
      <c r="A383" t="s">
        <v>81</v>
      </c>
      <c r="B383" t="s">
        <v>106</v>
      </c>
      <c r="C383" t="s">
        <v>78</v>
      </c>
      <c r="D383">
        <v>180</v>
      </c>
      <c r="E383" s="19">
        <f>parameters!$E$13*EXP(-parameters!$E$16/parameters!$E$20*data!D383)*31/2.6/10</f>
        <v>3.2203286391904964E-7</v>
      </c>
    </row>
    <row r="384" spans="1:5" x14ac:dyDescent="0.55000000000000004">
      <c r="A384" t="s">
        <v>81</v>
      </c>
      <c r="B384" t="s">
        <v>106</v>
      </c>
      <c r="C384" t="s">
        <v>78</v>
      </c>
      <c r="D384">
        <v>181</v>
      </c>
      <c r="E384" s="19">
        <f>parameters!$E$13*EXP(-parameters!$E$16/parameters!$E$20*data!D384)*31/2.6/10</f>
        <v>2.9989149487550018E-7</v>
      </c>
    </row>
    <row r="385" spans="1:5" x14ac:dyDescent="0.55000000000000004">
      <c r="A385" t="s">
        <v>81</v>
      </c>
      <c r="B385" t="s">
        <v>106</v>
      </c>
      <c r="C385" t="s">
        <v>78</v>
      </c>
      <c r="D385">
        <v>182</v>
      </c>
      <c r="E385" s="19">
        <f>parameters!$E$13*EXP(-parameters!$E$16/parameters!$E$20*data!D385)*31/2.6/10</f>
        <v>2.7927245562511651E-7</v>
      </c>
    </row>
    <row r="386" spans="1:5" x14ac:dyDescent="0.55000000000000004">
      <c r="A386" t="s">
        <v>81</v>
      </c>
      <c r="B386" t="s">
        <v>106</v>
      </c>
      <c r="C386" t="s">
        <v>78</v>
      </c>
      <c r="D386">
        <v>183</v>
      </c>
      <c r="E386" s="19">
        <f>parameters!$E$13*EXP(-parameters!$E$16/parameters!$E$20*data!D386)*31/2.6/10</f>
        <v>2.600710783854061E-7</v>
      </c>
    </row>
    <row r="387" spans="1:5" x14ac:dyDescent="0.55000000000000004">
      <c r="A387" t="s">
        <v>81</v>
      </c>
      <c r="B387" t="s">
        <v>106</v>
      </c>
      <c r="C387" t="s">
        <v>78</v>
      </c>
      <c r="D387">
        <v>184</v>
      </c>
      <c r="E387" s="19">
        <f>parameters!$E$13*EXP(-parameters!$E$16/parameters!$E$20*data!D387)*31/2.6/10</f>
        <v>2.4218989180709217E-7</v>
      </c>
    </row>
    <row r="388" spans="1:5" x14ac:dyDescent="0.55000000000000004">
      <c r="A388" t="s">
        <v>81</v>
      </c>
      <c r="B388" t="s">
        <v>106</v>
      </c>
      <c r="C388" t="s">
        <v>78</v>
      </c>
      <c r="D388">
        <v>185</v>
      </c>
      <c r="E388" s="19">
        <f>parameters!$E$13*EXP(-parameters!$E$16/parameters!$E$20*data!D388)*31/2.6/10</f>
        <v>2.2553812618336339E-7</v>
      </c>
    </row>
    <row r="389" spans="1:5" x14ac:dyDescent="0.55000000000000004">
      <c r="A389" t="s">
        <v>81</v>
      </c>
      <c r="B389" t="s">
        <v>106</v>
      </c>
      <c r="C389" t="s">
        <v>78</v>
      </c>
      <c r="D389">
        <v>186</v>
      </c>
      <c r="E389" s="19">
        <f>parameters!$E$13*EXP(-parameters!$E$16/parameters!$E$20*data!D389)*31/2.6/10</f>
        <v>2.100312526784534E-7</v>
      </c>
    </row>
    <row r="390" spans="1:5" x14ac:dyDescent="0.55000000000000004">
      <c r="A390" t="s">
        <v>81</v>
      </c>
      <c r="B390" t="s">
        <v>106</v>
      </c>
      <c r="C390" t="s">
        <v>78</v>
      </c>
      <c r="D390">
        <v>187</v>
      </c>
      <c r="E390" s="19">
        <f>parameters!$E$13*EXP(-parameters!$E$16/parameters!$E$20*data!D390)*31/2.6/10</f>
        <v>1.9559055423656515E-7</v>
      </c>
    </row>
    <row r="391" spans="1:5" x14ac:dyDescent="0.55000000000000004">
      <c r="A391" t="s">
        <v>81</v>
      </c>
      <c r="B391" t="s">
        <v>106</v>
      </c>
      <c r="C391" t="s">
        <v>78</v>
      </c>
      <c r="D391">
        <v>188</v>
      </c>
      <c r="E391" s="19">
        <f>parameters!$E$13*EXP(-parameters!$E$16/parameters!$E$20*data!D391)*31/2.6/10</f>
        <v>1.8214272599294562E-7</v>
      </c>
    </row>
    <row r="392" spans="1:5" x14ac:dyDescent="0.55000000000000004">
      <c r="A392" t="s">
        <v>81</v>
      </c>
      <c r="B392" t="s">
        <v>106</v>
      </c>
      <c r="C392" t="s">
        <v>78</v>
      </c>
      <c r="D392">
        <v>189</v>
      </c>
      <c r="E392" s="19">
        <f>parameters!$E$13*EXP(-parameters!$E$16/parameters!$E$20*data!D392)*31/2.6/10</f>
        <v>1.6961950315870195E-7</v>
      </c>
    </row>
    <row r="393" spans="1:5" x14ac:dyDescent="0.55000000000000004">
      <c r="A393" t="s">
        <v>81</v>
      </c>
      <c r="B393" t="s">
        <v>106</v>
      </c>
      <c r="C393" t="s">
        <v>78</v>
      </c>
      <c r="D393">
        <v>190</v>
      </c>
      <c r="E393" s="19">
        <f>parameters!$E$13*EXP(-parameters!$E$16/parameters!$E$20*data!D393)*31/2.6/10</f>
        <v>1.5795731449039114E-7</v>
      </c>
    </row>
    <row r="394" spans="1:5" x14ac:dyDescent="0.55000000000000004">
      <c r="A394" t="s">
        <v>81</v>
      </c>
      <c r="B394" t="s">
        <v>106</v>
      </c>
      <c r="C394" t="s">
        <v>78</v>
      </c>
      <c r="D394">
        <v>191</v>
      </c>
      <c r="E394" s="19">
        <f>parameters!$E$13*EXP(-parameters!$E$16/parameters!$E$20*data!D394)*31/2.6/10</f>
        <v>1.4709695958531255E-7</v>
      </c>
    </row>
    <row r="395" spans="1:5" x14ac:dyDescent="0.55000000000000004">
      <c r="A395" t="s">
        <v>81</v>
      </c>
      <c r="B395" t="s">
        <v>106</v>
      </c>
      <c r="C395" t="s">
        <v>78</v>
      </c>
      <c r="D395">
        <v>192</v>
      </c>
      <c r="E395" s="19">
        <f>parameters!$E$13*EXP(-parameters!$E$16/parameters!$E$20*data!D395)*31/2.6/10</f>
        <v>1.3698330836435745E-7</v>
      </c>
    </row>
    <row r="396" spans="1:5" x14ac:dyDescent="0.55000000000000004">
      <c r="A396" t="s">
        <v>81</v>
      </c>
      <c r="B396" t="s">
        <v>106</v>
      </c>
      <c r="C396" t="s">
        <v>78</v>
      </c>
      <c r="D396">
        <v>193</v>
      </c>
      <c r="E396" s="19">
        <f>parameters!$E$13*EXP(-parameters!$E$16/parameters!$E$20*data!D396)*31/2.6/10</f>
        <v>1.2756502121691875E-7</v>
      </c>
    </row>
    <row r="397" spans="1:5" x14ac:dyDescent="0.55000000000000004">
      <c r="A397" t="s">
        <v>81</v>
      </c>
      <c r="B397" t="s">
        <v>106</v>
      </c>
      <c r="C397" t="s">
        <v>78</v>
      </c>
      <c r="D397">
        <v>194</v>
      </c>
      <c r="E397" s="19">
        <f>parameters!$E$13*EXP(-parameters!$E$16/parameters!$E$20*data!D397)*31/2.6/10</f>
        <v>1.1879428838723462E-7</v>
      </c>
    </row>
    <row r="398" spans="1:5" x14ac:dyDescent="0.55000000000000004">
      <c r="A398" t="s">
        <v>81</v>
      </c>
      <c r="B398" t="s">
        <v>106</v>
      </c>
      <c r="C398" t="s">
        <v>78</v>
      </c>
      <c r="D398">
        <v>195</v>
      </c>
      <c r="E398" s="19">
        <f>parameters!$E$13*EXP(-parameters!$E$16/parameters!$E$20*data!D398)*31/2.6/10</f>
        <v>1.1062658727922333E-7</v>
      </c>
    </row>
    <row r="399" spans="1:5" x14ac:dyDescent="0.55000000000000004">
      <c r="A399" t="s">
        <v>81</v>
      </c>
      <c r="B399" t="s">
        <v>106</v>
      </c>
      <c r="C399" t="s">
        <v>78</v>
      </c>
      <c r="D399">
        <v>196</v>
      </c>
      <c r="E399" s="19">
        <f>parameters!$E$13*EXP(-parameters!$E$16/parameters!$E$20*data!D399)*31/2.6/10</f>
        <v>1.0302045644782642E-7</v>
      </c>
    </row>
    <row r="400" spans="1:5" x14ac:dyDescent="0.55000000000000004">
      <c r="A400" t="s">
        <v>81</v>
      </c>
      <c r="B400" t="s">
        <v>106</v>
      </c>
      <c r="C400" t="s">
        <v>78</v>
      </c>
      <c r="D400">
        <v>197</v>
      </c>
      <c r="E400" s="19">
        <f>parameters!$E$13*EXP(-parameters!$E$16/parameters!$E$20*data!D400)*31/2.6/10</f>
        <v>9.5937285129573392E-8</v>
      </c>
    </row>
    <row r="401" spans="1:5" x14ac:dyDescent="0.55000000000000004">
      <c r="A401" t="s">
        <v>81</v>
      </c>
      <c r="B401" t="s">
        <v>106</v>
      </c>
      <c r="C401" t="s">
        <v>78</v>
      </c>
      <c r="D401">
        <v>198</v>
      </c>
      <c r="E401" s="19">
        <f>parameters!$E$13*EXP(-parameters!$E$16/parameters!$E$20*data!D401)*31/2.6/10</f>
        <v>8.934111724397497E-8</v>
      </c>
    </row>
    <row r="402" spans="1:5" x14ac:dyDescent="0.55000000000000004">
      <c r="A402" t="s">
        <v>81</v>
      </c>
      <c r="B402" t="s">
        <v>106</v>
      </c>
      <c r="C402" t="s">
        <v>78</v>
      </c>
      <c r="D402">
        <v>199</v>
      </c>
      <c r="E402" s="19">
        <f>parameters!$E$13*EXP(-parameters!$E$16/parameters!$E$20*data!D402)*31/2.6/10</f>
        <v>8.3198468870797851E-8</v>
      </c>
    </row>
    <row r="403" spans="1:5" x14ac:dyDescent="0.55000000000000004">
      <c r="A403" t="s">
        <v>81</v>
      </c>
      <c r="B403" t="s">
        <v>106</v>
      </c>
      <c r="C403" t="s">
        <v>78</v>
      </c>
      <c r="D403">
        <v>200</v>
      </c>
      <c r="E403" s="19">
        <f>parameters!$E$13*EXP(-parameters!$E$16/parameters!$E$20*data!D403)*31/2.6/10</f>
        <v>7.7478158276691351E-8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45" zoomScaleNormal="145" workbookViewId="0">
      <selection activeCell="B3" sqref="B3"/>
    </sheetView>
  </sheetViews>
  <sheetFormatPr defaultRowHeight="14.4" x14ac:dyDescent="0.55000000000000004"/>
  <cols>
    <col min="1" max="1" width="6.83984375" bestFit="1" customWidth="1"/>
    <col min="2" max="2" width="9.20703125" style="1" bestFit="1" customWidth="1"/>
    <col min="3" max="3" width="50.47265625" style="1" bestFit="1" customWidth="1"/>
    <col min="4" max="4" width="20.83984375" style="1" bestFit="1" customWidth="1"/>
    <col min="5" max="5" width="10.5234375" bestFit="1" customWidth="1"/>
    <col min="6" max="6" width="7.83984375" bestFit="1" customWidth="1"/>
    <col min="7" max="7" width="14.734375" bestFit="1" customWidth="1"/>
    <col min="8" max="8" width="8.3671875" bestFit="1" customWidth="1"/>
    <col min="9" max="9" width="17.89453125" bestFit="1" customWidth="1"/>
    <col min="10" max="10" width="9.05078125" bestFit="1" customWidth="1"/>
  </cols>
  <sheetData>
    <row r="1" spans="1:10" x14ac:dyDescent="0.55000000000000004">
      <c r="A1" t="s">
        <v>9</v>
      </c>
      <c r="B1" s="14" t="s">
        <v>79</v>
      </c>
      <c r="C1" s="14" t="s">
        <v>77</v>
      </c>
      <c r="D1" s="16" t="s">
        <v>83</v>
      </c>
      <c r="E1" s="16" t="s">
        <v>84</v>
      </c>
      <c r="F1" s="16" t="s">
        <v>85</v>
      </c>
      <c r="G1" s="16" t="s">
        <v>86</v>
      </c>
      <c r="H1" s="16" t="s">
        <v>87</v>
      </c>
      <c r="I1" s="17" t="s">
        <v>88</v>
      </c>
      <c r="J1" s="16" t="s">
        <v>16</v>
      </c>
    </row>
    <row r="2" spans="1:10" x14ac:dyDescent="0.55000000000000004">
      <c r="A2">
        <v>1</v>
      </c>
      <c r="B2" s="16" t="s">
        <v>106</v>
      </c>
      <c r="C2" s="16"/>
      <c r="D2" s="16" t="s">
        <v>119</v>
      </c>
      <c r="E2" t="s">
        <v>78</v>
      </c>
    </row>
    <row r="3" spans="1:10" x14ac:dyDescent="0.55000000000000004">
      <c r="A3">
        <v>1</v>
      </c>
      <c r="B3" s="16" t="s">
        <v>109</v>
      </c>
      <c r="D3" s="18">
        <v>1000000</v>
      </c>
      <c r="E3" t="s">
        <v>97</v>
      </c>
    </row>
    <row r="4" spans="1:10" x14ac:dyDescent="0.55000000000000004">
      <c r="B4" s="16"/>
      <c r="C4" s="16"/>
      <c r="D4" s="15"/>
    </row>
    <row r="5" spans="1:10" x14ac:dyDescent="0.55000000000000004">
      <c r="B5" s="16"/>
      <c r="C5" s="16"/>
      <c r="D5" s="15"/>
    </row>
    <row r="6" spans="1:10" x14ac:dyDescent="0.55000000000000004">
      <c r="B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reactions</vt:lpstr>
      <vt:lpstr>adsorption</vt:lpstr>
      <vt:lpstr>speciation</vt:lpstr>
      <vt:lpstr>parameters</vt:lpstr>
      <vt:lpstr>options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2022-08-27T12:47:23Z</dcterms:modified>
</cp:coreProperties>
</file>