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POC1G\"/>
    </mc:Choice>
  </mc:AlternateContent>
  <bookViews>
    <workbookView xWindow="0" yWindow="0" windowWidth="32916" windowHeight="16056" activeTab="6"/>
  </bookViews>
  <sheets>
    <sheet name="substances" sheetId="1" r:id="rId1"/>
    <sheet name="reactions" sheetId="2" r:id="rId2"/>
    <sheet name="adsorption" sheetId="20" r:id="rId3"/>
    <sheet name="speciation" sheetId="3" r:id="rId4"/>
    <sheet name="parameters" sheetId="17" r:id="rId5"/>
    <sheet name="data" sheetId="19" r:id="rId6"/>
    <sheet name="output" sheetId="18" r:id="rId7"/>
  </sheets>
  <definedNames>
    <definedName name="_xlnm._FilterDatabase" localSheetId="5" hidden="1">data!$B$1:$B$3296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9" l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2" i="19"/>
</calcChain>
</file>

<file path=xl/sharedStrings.xml><?xml version="1.0" encoding="utf-8"?>
<sst xmlns="http://schemas.openxmlformats.org/spreadsheetml/2006/main" count="295" uniqueCount="91">
  <si>
    <t>type</t>
  </si>
  <si>
    <t>POC</t>
  </si>
  <si>
    <t>solid</t>
  </si>
  <si>
    <t>rate</t>
  </si>
  <si>
    <t>equation</t>
  </si>
  <si>
    <t>label</t>
  </si>
  <si>
    <t>substance</t>
  </si>
  <si>
    <t>species_modelled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</si>
  <si>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</si>
  <si>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</si>
  <si>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</si>
  <si>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</si>
  <si>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</si>
  <si>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</si>
  <si>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</si>
  <si>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</si>
  <si>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</si>
  <si>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</si>
  <si>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</si>
  <si>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</si>
  <si>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</si>
  <si>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</si>
  <si>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</si>
  <si>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</si>
  <si>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</si>
  <si>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</si>
  <si>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</si>
  <si>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</si>
  <si>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</si>
  <si>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</si>
  <si>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</si>
  <si>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</si>
  <si>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</si>
  <si>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</si>
  <si>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</si>
  <si>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</si>
  <si>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</si>
  <si>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</si>
  <si>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</si>
  <si>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</si>
  <si>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</si>
  <si>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</si>
  <si>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Neumann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</si>
  <si>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</si>
  <si>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</si>
  <si>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</si>
  <si>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</si>
  <si>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</si>
  <si>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</si>
  <si>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</si>
  <si>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</si>
  <si>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</si>
  <si>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return a depth-dependent bioturbation profile, if the functions requires external constants, enter in the row underneath</t>
  </si>
  <si>
    <t>phi_Inf</t>
  </si>
  <si>
    <t>BoundaryCondition</t>
  </si>
  <si>
    <t>Reaction</t>
  </si>
  <si>
    <t>phi</t>
  </si>
  <si>
    <t>expression</t>
  </si>
  <si>
    <t>wt%</t>
  </si>
  <si>
    <t>name</t>
  </si>
  <si>
    <t>12/ds_rho/10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</si>
  <si>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</si>
  <si>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</si>
  <si>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</si>
  <si>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</si>
  <si>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</si>
  <si>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</si>
  <si>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</si>
  <si>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</si>
  <si>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</si>
  <si>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</si>
  <si>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k_POC</t>
  </si>
  <si>
    <t>RPOC</t>
  </si>
  <si>
    <t>k_POC*POC</t>
  </si>
  <si>
    <t>POC0</t>
  </si>
  <si>
    <t>cm^2/yr</t>
  </si>
  <si>
    <t>dissolved</t>
  </si>
  <si>
    <t>adsorbed</t>
  </si>
  <si>
    <t>check</t>
  </si>
  <si>
    <t>gridtran</t>
  </si>
  <si>
    <t>x</t>
  </si>
  <si>
    <t>return a non-uniform grid by transforming a uniform one, if the functions requires external constants, enter in the row underneath</t>
  </si>
  <si>
    <t>return a depth-dependent porosity profile, if the functions requires external constants, enter in the row underneath</t>
  </si>
  <si>
    <t>porosity at infinite sediment depth (normally where porosity stops changing). Needed to calculate burial velocities. If constant_porosity_profile = no, then phi_Inf should be consistent with the depth dependent porosity function</t>
  </si>
  <si>
    <t>return a depth-dependent bioirrigation profile, if the functions requires external constants, enter in the row underneath</t>
  </si>
  <si>
    <t>mmol cm^-3</t>
  </si>
  <si>
    <t>Concentration of POC at the TOP of sediment column</t>
  </si>
  <si>
    <t>dimensionless</t>
  </si>
  <si>
    <t>kinetic rate of POC oxidation</t>
  </si>
  <si>
    <t>POC = DIC</t>
  </si>
  <si>
    <t>analytical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</si>
</sst>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0" borderId="0" xfId="0" applyFont="1"/>
    <xf numFmtId="0" fontId="5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2" fontId="0" fillId="0" borderId="0" xfId="0" applyNumberForma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8" fillId="0" borderId="0" xfId="0" applyNumberFormat="1" applyFont="1"/>
    <xf numFmtId="0" fontId="2" fillId="0" borderId="0" xfId="0" applyFont="1"/>
    <xf numFmtId="11" fontId="6" fillId="0" borderId="0" xfId="0" applyNumberFormat="1" applyFon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130" zoomScaleNormal="130" workbookViewId="0">
      <selection activeCell="D6" sqref="D6"/>
    </sheetView>
  </sheetViews>
  <sheetFormatPr defaultColWidth="9.20703125" defaultRowHeight="14.4" x14ac:dyDescent="0.55000000000000004"/>
  <cols>
    <col min="1" max="1" width="7.15625" style="1" bestFit="1" customWidth="1"/>
    <col min="2" max="2" width="9.83984375" style="1" bestFit="1" customWidth="1"/>
    <col min="3" max="3" width="5" style="1" bestFit="1" customWidth="1"/>
    <col min="4" max="4" width="17" style="1" bestFit="1" customWidth="1"/>
    <col min="5" max="6" width="11.62890625" style="1" bestFit="1" customWidth="1"/>
    <col min="7" max="7" width="17.05078125" bestFit="1" customWidth="1"/>
    <col min="8" max="16384" width="9.20703125" style="1"/>
  </cols>
  <sheetData>
    <row r="1" spans="1:7" ht="13.8" x14ac:dyDescent="0.45">
      <c r="A1" s="16" t="s">
        <v>10</v>
      </c>
      <c r="B1" s="2" t="s">
        <v>6</v>
      </c>
      <c r="C1" s="1" t="s">
        <v>0</v>
      </c>
      <c r="D1" s="3" t="s">
        <v>7</v>
      </c>
      <c r="E1" s="12" t="s">
        <v>40</v>
      </c>
      <c r="F1" s="12" t="s">
        <v>41</v>
      </c>
      <c r="G1" s="16" t="s">
        <v>69</v>
      </c>
    </row>
    <row r="2" spans="1:7" x14ac:dyDescent="0.55000000000000004">
      <c r="A2" s="1">
        <v>1</v>
      </c>
      <c r="B2" s="1" t="s">
        <v>1</v>
      </c>
      <c r="C2" s="1" t="s">
        <v>2</v>
      </c>
      <c r="D2" s="16"/>
      <c r="E2" s="16" t="s">
        <v>43</v>
      </c>
      <c r="F2" s="12" t="s">
        <v>42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75" zoomScaleNormal="175" workbookViewId="0">
      <selection activeCell="D16" sqref="D16"/>
    </sheetView>
  </sheetViews>
  <sheetFormatPr defaultRowHeight="14.4" x14ac:dyDescent="0.55000000000000004"/>
  <cols>
    <col min="1" max="1" width="6.83984375" bestFit="1" customWidth="1"/>
    <col min="2" max="2" width="6.83984375" customWidth="1"/>
    <col min="3" max="3" width="5.3125" bestFit="1" customWidth="1"/>
    <col min="4" max="4" width="15.3671875" bestFit="1" customWidth="1"/>
    <col min="5" max="5" width="10.5234375" bestFit="1" customWidth="1"/>
    <col min="6" max="6" width="6.62890625" bestFit="1" customWidth="1"/>
  </cols>
  <sheetData>
    <row r="1" spans="1:6" x14ac:dyDescent="0.55000000000000004">
      <c r="A1" t="s">
        <v>10</v>
      </c>
      <c r="B1" t="s">
        <v>78</v>
      </c>
      <c r="C1" t="s">
        <v>5</v>
      </c>
      <c r="D1" t="s">
        <v>4</v>
      </c>
      <c r="E1" t="s">
        <v>3</v>
      </c>
      <c r="F1" t="s">
        <v>8</v>
      </c>
    </row>
    <row r="2" spans="1:6" x14ac:dyDescent="0.55000000000000004">
      <c r="A2">
        <v>1</v>
      </c>
      <c r="C2" t="s">
        <v>72</v>
      </c>
      <c r="D2" t="s">
        <v>89</v>
      </c>
      <c r="E2" t="s">
        <v>73</v>
      </c>
    </row>
    <row r="18" spans="4:4" x14ac:dyDescent="0.55000000000000004">
      <c r="D1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15" zoomScaleNormal="115" workbookViewId="0">
      <selection activeCell="B1" sqref="B1:B1048576"/>
    </sheetView>
  </sheetViews>
  <sheetFormatPr defaultRowHeight="14.4" x14ac:dyDescent="0.55000000000000004"/>
  <cols>
    <col min="1" max="1" width="6.41796875" bestFit="1" customWidth="1"/>
    <col min="2" max="2" width="8.5234375" bestFit="1" customWidth="1"/>
    <col min="3" max="3" width="7.9453125" bestFit="1" customWidth="1"/>
    <col min="4" max="4" width="8.05078125" bestFit="1" customWidth="1"/>
    <col min="5" max="5" width="6.41796875" bestFit="1" customWidth="1"/>
    <col min="6" max="6" width="9.05078125" bestFit="1" customWidth="1"/>
    <col min="7" max="8" width="10.578125" bestFit="1" customWidth="1"/>
  </cols>
  <sheetData>
    <row r="1" spans="1:8" x14ac:dyDescent="0.55000000000000004">
      <c r="A1" t="s">
        <v>10</v>
      </c>
      <c r="B1" t="s">
        <v>6</v>
      </c>
      <c r="C1" t="s">
        <v>76</v>
      </c>
      <c r="D1" t="s">
        <v>77</v>
      </c>
      <c r="E1" s="7" t="s">
        <v>70</v>
      </c>
      <c r="F1" t="s">
        <v>57</v>
      </c>
      <c r="G1" t="s">
        <v>40</v>
      </c>
      <c r="H1" t="s">
        <v>41</v>
      </c>
    </row>
    <row r="2" spans="1:8" x14ac:dyDescent="0.55000000000000004">
      <c r="D2" s="4"/>
      <c r="E2" s="7"/>
    </row>
    <row r="3" spans="1:8" x14ac:dyDescent="0.55000000000000004">
      <c r="D3" s="4"/>
      <c r="E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145" zoomScaleNormal="145" workbookViewId="0">
      <selection activeCell="B2" sqref="B2"/>
    </sheetView>
  </sheetViews>
  <sheetFormatPr defaultRowHeight="14.4" x14ac:dyDescent="0.55000000000000004"/>
  <cols>
    <col min="1" max="1" width="8.5234375" bestFit="1" customWidth="1"/>
    <col min="2" max="2" width="7.89453125" bestFit="1" customWidth="1"/>
    <col min="3" max="3" width="7.68359375" bestFit="1" customWidth="1"/>
    <col min="4" max="4" width="4.05078125" style="7" bestFit="1" customWidth="1"/>
    <col min="5" max="5" width="6.3125" bestFit="1" customWidth="1"/>
  </cols>
  <sheetData>
    <row r="1" spans="1:5" x14ac:dyDescent="0.55000000000000004">
      <c r="A1" t="s">
        <v>6</v>
      </c>
      <c r="B1" t="s">
        <v>76</v>
      </c>
      <c r="C1" t="s">
        <v>4</v>
      </c>
      <c r="D1" s="7" t="s">
        <v>9</v>
      </c>
      <c r="E1" t="s">
        <v>10</v>
      </c>
    </row>
    <row r="6" spans="1:5" x14ac:dyDescent="0.55000000000000004">
      <c r="C6" s="4"/>
      <c r="D6" s="8"/>
    </row>
    <row r="7" spans="1:5" x14ac:dyDescent="0.55000000000000004">
      <c r="C7" s="4"/>
      <c r="D7" s="8"/>
    </row>
    <row r="8" spans="1:5" x14ac:dyDescent="0.55000000000000004">
      <c r="C8" s="4"/>
      <c r="D8" s="8"/>
    </row>
    <row r="9" spans="1:5" x14ac:dyDescent="0.55000000000000004">
      <c r="C9" s="4"/>
      <c r="D9" s="8"/>
    </row>
    <row r="10" spans="1:5" x14ac:dyDescent="0.55000000000000004">
      <c r="C10" s="4"/>
      <c r="D10" s="8"/>
    </row>
    <row r="11" spans="1:5" x14ac:dyDescent="0.55000000000000004">
      <c r="C11" s="4"/>
      <c r="D11" s="8"/>
    </row>
    <row r="12" spans="1:5" x14ac:dyDescent="0.55000000000000004">
      <c r="C12" s="4"/>
      <c r="D12" s="8"/>
    </row>
    <row r="13" spans="1:5" x14ac:dyDescent="0.55000000000000004">
      <c r="C13" s="6"/>
      <c r="D13" s="9"/>
    </row>
    <row r="14" spans="1:5" x14ac:dyDescent="0.55000000000000004">
      <c r="C14" s="6"/>
      <c r="D14" s="9"/>
    </row>
    <row r="15" spans="1:5" x14ac:dyDescent="0.55000000000000004">
      <c r="C15" s="6"/>
      <c r="D15" s="9"/>
    </row>
    <row r="16" spans="1:5" x14ac:dyDescent="0.55000000000000004">
      <c r="C16" s="6"/>
      <c r="D16" s="9"/>
    </row>
    <row r="17" spans="3:4" x14ac:dyDescent="0.55000000000000004">
      <c r="C17" s="6"/>
      <c r="D17" s="9"/>
    </row>
    <row r="18" spans="3:4" x14ac:dyDescent="0.55000000000000004">
      <c r="C18" s="6"/>
      <c r="D18" s="9"/>
    </row>
    <row r="19" spans="3:4" x14ac:dyDescent="0.55000000000000004">
      <c r="C19" s="6"/>
      <c r="D19" s="9"/>
    </row>
    <row r="20" spans="3:4" x14ac:dyDescent="0.55000000000000004">
      <c r="C20" s="6"/>
      <c r="D20" s="9"/>
    </row>
    <row r="21" spans="3:4" x14ac:dyDescent="0.55000000000000004">
      <c r="C21" s="6"/>
      <c r="D21" s="9"/>
    </row>
    <row r="22" spans="3:4" x14ac:dyDescent="0.55000000000000004">
      <c r="C22" s="6"/>
      <c r="D22" s="9"/>
    </row>
    <row r="23" spans="3:4" x14ac:dyDescent="0.55000000000000004">
      <c r="C23" s="6"/>
      <c r="D23" s="9"/>
    </row>
    <row r="24" spans="3:4" x14ac:dyDescent="0.55000000000000004">
      <c r="C24" s="6"/>
      <c r="D24" s="9"/>
    </row>
    <row r="25" spans="3:4" x14ac:dyDescent="0.55000000000000004">
      <c r="C25" s="6"/>
      <c r="D25" s="9"/>
    </row>
    <row r="26" spans="3:4" x14ac:dyDescent="0.55000000000000004">
      <c r="C26" s="6"/>
      <c r="D26" s="9"/>
    </row>
    <row r="27" spans="3:4" x14ac:dyDescent="0.55000000000000004">
      <c r="C27" s="6"/>
      <c r="D27" s="9"/>
    </row>
    <row r="28" spans="3:4" x14ac:dyDescent="0.55000000000000004">
      <c r="C28" s="6"/>
      <c r="D28" s="9"/>
    </row>
    <row r="29" spans="3:4" x14ac:dyDescent="0.55000000000000004">
      <c r="C29" s="6"/>
      <c r="D29" s="9"/>
    </row>
    <row r="30" spans="3:4" x14ac:dyDescent="0.55000000000000004">
      <c r="C30" s="6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30" zoomScaleNormal="130" workbookViewId="0">
      <selection activeCell="G16" sqref="G16"/>
    </sheetView>
  </sheetViews>
  <sheetFormatPr defaultColWidth="9.20703125" defaultRowHeight="14.4" x14ac:dyDescent="0.55000000000000004"/>
  <cols>
    <col min="1" max="1" width="9.20703125" style="4"/>
    <col min="2" max="2" width="17" style="4" bestFit="1" customWidth="1"/>
    <col min="3" max="3" width="7.734375" style="4" bestFit="1" customWidth="1"/>
    <col min="4" max="4" width="14" style="4" bestFit="1" customWidth="1"/>
    <col min="5" max="5" width="11.83984375" style="4" bestFit="1" customWidth="1"/>
    <col min="6" max="6" width="15.89453125" style="4" bestFit="1" customWidth="1"/>
    <col min="7" max="7" width="181.734375" style="4" bestFit="1" customWidth="1"/>
    <col min="8" max="16384" width="9.20703125" style="4"/>
  </cols>
  <sheetData>
    <row r="1" spans="1:7" x14ac:dyDescent="0.55000000000000004">
      <c r="A1" s="4" t="s">
        <v>10</v>
      </c>
      <c r="B1" s="4" t="s">
        <v>29</v>
      </c>
      <c r="C1" s="4" t="s">
        <v>0</v>
      </c>
      <c r="D1" s="4" t="s">
        <v>12</v>
      </c>
      <c r="E1" s="6" t="s">
        <v>13</v>
      </c>
      <c r="F1" s="4" t="s">
        <v>16</v>
      </c>
      <c r="G1" t="s">
        <v>17</v>
      </c>
    </row>
    <row r="2" spans="1:7" x14ac:dyDescent="0.55000000000000004">
      <c r="A2" s="4">
        <v>1</v>
      </c>
      <c r="B2" s="4" t="s">
        <v>26</v>
      </c>
      <c r="C2" s="4" t="s">
        <v>33</v>
      </c>
      <c r="D2" s="4" t="s">
        <v>18</v>
      </c>
      <c r="E2" s="6">
        <v>500</v>
      </c>
      <c r="F2" t="s">
        <v>21</v>
      </c>
      <c r="G2" t="s">
        <v>23</v>
      </c>
    </row>
    <row r="3" spans="1:7" x14ac:dyDescent="0.55000000000000004">
      <c r="A3" s="4">
        <v>1</v>
      </c>
      <c r="B3" s="4" t="s">
        <v>26</v>
      </c>
      <c r="C3" s="4" t="s">
        <v>33</v>
      </c>
      <c r="D3" s="4" t="s">
        <v>19</v>
      </c>
      <c r="E3" s="6">
        <v>35</v>
      </c>
      <c r="F3" t="s">
        <v>44</v>
      </c>
      <c r="G3" t="s">
        <v>24</v>
      </c>
    </row>
    <row r="4" spans="1:7" x14ac:dyDescent="0.55000000000000004">
      <c r="A4" s="4">
        <v>1</v>
      </c>
      <c r="B4" s="4" t="s">
        <v>26</v>
      </c>
      <c r="C4" s="4" t="s">
        <v>33</v>
      </c>
      <c r="D4" s="4" t="s">
        <v>20</v>
      </c>
      <c r="E4" s="6">
        <v>5</v>
      </c>
      <c r="F4" t="s">
        <v>45</v>
      </c>
      <c r="G4" t="s">
        <v>46</v>
      </c>
    </row>
    <row r="5" spans="1:7" x14ac:dyDescent="0.55000000000000004">
      <c r="A5" s="4">
        <v>1</v>
      </c>
      <c r="B5" s="4" t="s">
        <v>26</v>
      </c>
      <c r="C5" s="4" t="s">
        <v>33</v>
      </c>
      <c r="D5" s="4" t="s">
        <v>39</v>
      </c>
      <c r="E5" s="6">
        <v>2.6</v>
      </c>
      <c r="F5" t="s">
        <v>47</v>
      </c>
      <c r="G5" t="s">
        <v>48</v>
      </c>
    </row>
    <row r="6" spans="1:7" x14ac:dyDescent="0.55000000000000004">
      <c r="A6" s="4">
        <v>1</v>
      </c>
      <c r="B6" s="4" t="s">
        <v>27</v>
      </c>
      <c r="C6" s="4" t="s">
        <v>33</v>
      </c>
      <c r="D6" s="4" t="s">
        <v>22</v>
      </c>
      <c r="E6" s="6">
        <v>500</v>
      </c>
      <c r="F6" t="s">
        <v>14</v>
      </c>
      <c r="G6" t="s">
        <v>49</v>
      </c>
    </row>
    <row r="7" spans="1:7" x14ac:dyDescent="0.55000000000000004">
      <c r="A7" s="4">
        <v>1</v>
      </c>
      <c r="B7" s="4" t="s">
        <v>27</v>
      </c>
      <c r="C7" s="4" t="s">
        <v>33</v>
      </c>
      <c r="D7" s="4" t="s">
        <v>11</v>
      </c>
      <c r="E7" s="6">
        <v>500</v>
      </c>
      <c r="F7" t="s">
        <v>50</v>
      </c>
      <c r="G7" t="s">
        <v>25</v>
      </c>
    </row>
    <row r="8" spans="1:7" x14ac:dyDescent="0.55000000000000004">
      <c r="A8" s="4">
        <v>1</v>
      </c>
      <c r="B8" s="4" t="s">
        <v>27</v>
      </c>
      <c r="C8" s="4" t="s">
        <v>34</v>
      </c>
      <c r="D8" s="4" t="s">
        <v>79</v>
      </c>
      <c r="E8" s="6" t="s">
        <v>80</v>
      </c>
      <c r="F8" t="s">
        <v>14</v>
      </c>
      <c r="G8" t="s">
        <v>81</v>
      </c>
    </row>
    <row r="9" spans="1:7" customFormat="1" x14ac:dyDescent="0.55000000000000004">
      <c r="A9" s="4">
        <v>1</v>
      </c>
      <c r="B9" s="11" t="s">
        <v>28</v>
      </c>
      <c r="C9" s="11" t="s">
        <v>34</v>
      </c>
      <c r="D9" s="11" t="s">
        <v>56</v>
      </c>
      <c r="E9">
        <v>0.8</v>
      </c>
      <c r="F9" t="s">
        <v>87</v>
      </c>
      <c r="G9" t="s">
        <v>82</v>
      </c>
    </row>
    <row r="10" spans="1:7" customFormat="1" x14ac:dyDescent="0.55000000000000004">
      <c r="A10" s="4">
        <v>1</v>
      </c>
      <c r="B10" s="11" t="s">
        <v>28</v>
      </c>
      <c r="C10" s="11" t="s">
        <v>33</v>
      </c>
      <c r="D10" s="11" t="s">
        <v>53</v>
      </c>
      <c r="E10">
        <v>0.8</v>
      </c>
      <c r="F10" t="s">
        <v>87</v>
      </c>
      <c r="G10" t="s">
        <v>83</v>
      </c>
    </row>
    <row r="11" spans="1:7" x14ac:dyDescent="0.55000000000000004">
      <c r="A11" s="4">
        <v>1</v>
      </c>
      <c r="B11" s="4" t="s">
        <v>30</v>
      </c>
      <c r="C11" s="4" t="s">
        <v>33</v>
      </c>
      <c r="D11" s="4" t="s">
        <v>31</v>
      </c>
      <c r="E11" s="13">
        <v>7.2999999999999995E-2</v>
      </c>
      <c r="F11" t="s">
        <v>51</v>
      </c>
      <c r="G11" t="s">
        <v>32</v>
      </c>
    </row>
    <row r="12" spans="1:7" x14ac:dyDescent="0.55000000000000004">
      <c r="A12" s="4">
        <v>1</v>
      </c>
      <c r="B12" s="4" t="s">
        <v>35</v>
      </c>
      <c r="C12" s="4" t="s">
        <v>34</v>
      </c>
      <c r="D12" s="4" t="s">
        <v>37</v>
      </c>
      <c r="E12" s="4">
        <v>10</v>
      </c>
      <c r="F12" t="s">
        <v>75</v>
      </c>
      <c r="G12" t="s">
        <v>52</v>
      </c>
    </row>
    <row r="13" spans="1:7" x14ac:dyDescent="0.55000000000000004">
      <c r="A13" s="4">
        <v>1</v>
      </c>
      <c r="B13" s="4" t="s">
        <v>36</v>
      </c>
      <c r="C13" s="4" t="s">
        <v>34</v>
      </c>
      <c r="D13" s="4" t="s">
        <v>38</v>
      </c>
      <c r="E13" s="4">
        <v>0</v>
      </c>
      <c r="F13" t="s">
        <v>15</v>
      </c>
      <c r="G13" t="s">
        <v>84</v>
      </c>
    </row>
    <row r="14" spans="1:7" x14ac:dyDescent="0.55000000000000004">
      <c r="A14" s="4">
        <v>1</v>
      </c>
      <c r="B14" t="s">
        <v>54</v>
      </c>
      <c r="C14" t="s">
        <v>33</v>
      </c>
      <c r="D14" t="s">
        <v>74</v>
      </c>
      <c r="E14">
        <v>3</v>
      </c>
      <c r="F14" t="s">
        <v>85</v>
      </c>
      <c r="G14" t="s">
        <v>86</v>
      </c>
    </row>
    <row r="15" spans="1:7" x14ac:dyDescent="0.55000000000000004">
      <c r="A15" s="4">
        <v>1</v>
      </c>
      <c r="B15" s="4" t="s">
        <v>55</v>
      </c>
      <c r="C15" s="4" t="s">
        <v>33</v>
      </c>
      <c r="D15" t="s">
        <v>71</v>
      </c>
      <c r="E15" s="10">
        <v>5.0000000000000001E-3</v>
      </c>
      <c r="F15" s="4" t="s">
        <v>15</v>
      </c>
      <c r="G15" s="4" t="s">
        <v>88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8" zoomScale="115" zoomScaleNormal="115" workbookViewId="0">
      <selection activeCell="F56" sqref="F56"/>
    </sheetView>
  </sheetViews>
  <sheetFormatPr defaultRowHeight="14.4" x14ac:dyDescent="0.55000000000000004"/>
  <sheetData>
    <row r="1" spans="1:6" x14ac:dyDescent="0.55000000000000004">
      <c r="A1" t="s">
        <v>61</v>
      </c>
      <c r="B1" t="s">
        <v>6</v>
      </c>
      <c r="C1" t="s">
        <v>16</v>
      </c>
      <c r="D1" t="s">
        <v>18</v>
      </c>
      <c r="E1" t="s">
        <v>13</v>
      </c>
      <c r="F1" t="s">
        <v>62</v>
      </c>
    </row>
    <row r="2" spans="1:6" x14ac:dyDescent="0.55000000000000004">
      <c r="A2" t="s">
        <v>90</v>
      </c>
      <c r="B2" t="s">
        <v>1</v>
      </c>
      <c r="C2" t="s">
        <v>58</v>
      </c>
      <c r="D2">
        <v>0</v>
      </c>
      <c r="E2">
        <f>parameters!$E$14*EXP(-((-parameters!$E$11/parameters!$E$5/(1-parameters!$E$9)+SQRT((parameters!$E$11/parameters!$E$5/(1-parameters!$E$9))^2+4*parameters!$E$15*parameters!$E$12))/2/parameters!$E$12)*data!D2)*12/parameters!$E$5/10</f>
        <v>1.3846153846153846</v>
      </c>
    </row>
    <row r="3" spans="1:6" x14ac:dyDescent="0.55000000000000004">
      <c r="A3" t="s">
        <v>90</v>
      </c>
      <c r="B3" t="s">
        <v>1</v>
      </c>
      <c r="C3" t="s">
        <v>58</v>
      </c>
      <c r="D3">
        <v>10</v>
      </c>
      <c r="E3">
        <f>parameters!$E$14*EXP(-((-parameters!$E$11/parameters!$E$5/(1-parameters!$E$9)+SQRT((parameters!$E$11/parameters!$E$5/(1-parameters!$E$9))^2+4*parameters!$E$15*parameters!$E$12))/2/parameters!$E$12)*data!D3)*12/parameters!$E$5/10</f>
        <v>1.1749783166920582</v>
      </c>
    </row>
    <row r="4" spans="1:6" x14ac:dyDescent="0.55000000000000004">
      <c r="A4" t="s">
        <v>90</v>
      </c>
      <c r="B4" t="s">
        <v>1</v>
      </c>
      <c r="C4" t="s">
        <v>58</v>
      </c>
      <c r="D4">
        <v>20</v>
      </c>
      <c r="E4">
        <f>parameters!$E$14*EXP(-((-parameters!$E$11/parameters!$E$5/(1-parameters!$E$9)+SQRT((parameters!$E$11/parameters!$E$5/(1-parameters!$E$9))^2+4*parameters!$E$15*parameters!$E$12))/2/parameters!$E$12)*data!D4)*12/parameters!$E$5/10</f>
        <v>0.99708125450302965</v>
      </c>
    </row>
    <row r="5" spans="1:6" x14ac:dyDescent="0.55000000000000004">
      <c r="A5" t="s">
        <v>90</v>
      </c>
      <c r="B5" t="s">
        <v>1</v>
      </c>
      <c r="C5" t="s">
        <v>58</v>
      </c>
      <c r="D5">
        <v>30</v>
      </c>
      <c r="E5">
        <f>parameters!$E$14*EXP(-((-parameters!$E$11/parameters!$E$5/(1-parameters!$E$9)+SQRT((parameters!$E$11/parameters!$E$5/(1-parameters!$E$9))^2+4*parameters!$E$15*parameters!$E$12))/2/parameters!$E$12)*data!D5)*12/parameters!$E$5/10</f>
        <v>0.8461186167930711</v>
      </c>
    </row>
    <row r="6" spans="1:6" x14ac:dyDescent="0.55000000000000004">
      <c r="A6" t="s">
        <v>90</v>
      </c>
      <c r="B6" t="s">
        <v>1</v>
      </c>
      <c r="C6" t="s">
        <v>58</v>
      </c>
      <c r="D6">
        <v>40</v>
      </c>
      <c r="E6">
        <f>parameters!$E$14*EXP(-((-parameters!$E$11/parameters!$E$5/(1-parameters!$E$9)+SQRT((parameters!$E$11/parameters!$E$5/(1-parameters!$E$9))^2+4*parameters!$E$15*parameters!$E$12))/2/parameters!$E$12)*data!D6)*12/parameters!$E$5/10</f>
        <v>0.71801240916985321</v>
      </c>
    </row>
    <row r="7" spans="1:6" x14ac:dyDescent="0.55000000000000004">
      <c r="A7" t="s">
        <v>90</v>
      </c>
      <c r="B7" t="s">
        <v>1</v>
      </c>
      <c r="C7" t="s">
        <v>58</v>
      </c>
      <c r="D7">
        <v>50</v>
      </c>
      <c r="E7">
        <f>parameters!$E$14*EXP(-((-parameters!$E$11/parameters!$E$5/(1-parameters!$E$9)+SQRT((parameters!$E$11/parameters!$E$5/(1-parameters!$E$9))^2+4*parameters!$E$15*parameters!$E$12))/2/parameters!$E$12)*data!D7)*12/parameters!$E$5/10</f>
        <v>0.60930206414306931</v>
      </c>
    </row>
    <row r="8" spans="1:6" x14ac:dyDescent="0.55000000000000004">
      <c r="A8" t="s">
        <v>90</v>
      </c>
      <c r="B8" t="s">
        <v>1</v>
      </c>
      <c r="C8" t="s">
        <v>58</v>
      </c>
      <c r="D8">
        <v>60</v>
      </c>
      <c r="E8">
        <f>parameters!$E$14*EXP(-((-parameters!$E$11/parameters!$E$5/(1-parameters!$E$9)+SQRT((parameters!$E$11/parameters!$E$5/(1-parameters!$E$9))^2+4*parameters!$E$15*parameters!$E$12))/2/parameters!$E$12)*data!D8)*12/parameters!$E$5/10</f>
        <v>0.51705095988275884</v>
      </c>
    </row>
    <row r="9" spans="1:6" x14ac:dyDescent="0.55000000000000004">
      <c r="A9" t="s">
        <v>90</v>
      </c>
      <c r="B9" t="s">
        <v>1</v>
      </c>
      <c r="C9" t="s">
        <v>58</v>
      </c>
      <c r="D9">
        <v>70</v>
      </c>
      <c r="E9">
        <f>parameters!$E$14*EXP(-((-parameters!$E$11/parameters!$E$5/(1-parameters!$E$9)+SQRT((parameters!$E$11/parameters!$E$5/(1-parameters!$E$9))^2+4*parameters!$E$15*parameters!$E$12))/2/parameters!$E$12)*data!D9)*12/parameters!$E$5/10</f>
        <v>0.43876709246287449</v>
      </c>
    </row>
    <row r="10" spans="1:6" x14ac:dyDescent="0.55000000000000004">
      <c r="A10" t="s">
        <v>90</v>
      </c>
      <c r="B10" t="s">
        <v>1</v>
      </c>
      <c r="C10" t="s">
        <v>58</v>
      </c>
      <c r="D10">
        <v>80</v>
      </c>
      <c r="E10">
        <f>parameters!$E$14*EXP(-((-parameters!$E$11/parameters!$E$5/(1-parameters!$E$9)+SQRT((parameters!$E$11/parameters!$E$5/(1-parameters!$E$9))^2+4*parameters!$E$15*parameters!$E$12))/2/parameters!$E$12)*data!D10)*12/parameters!$E$5/10</f>
        <v>0.37233575868803664</v>
      </c>
    </row>
    <row r="11" spans="1:6" x14ac:dyDescent="0.55000000000000004">
      <c r="A11" t="s">
        <v>90</v>
      </c>
      <c r="B11" t="s">
        <v>1</v>
      </c>
      <c r="C11" t="s">
        <v>58</v>
      </c>
      <c r="D11">
        <v>90</v>
      </c>
      <c r="E11">
        <f>parameters!$E$14*EXP(-((-parameters!$E$11/parameters!$E$5/(1-parameters!$E$9)+SQRT((parameters!$E$11/parameters!$E$5/(1-parameters!$E$9))^2+4*parameters!$E$15*parameters!$E$12))/2/parameters!$E$12)*data!D11)*12/parameters!$E$5/10</f>
        <v>0.31596243104654931</v>
      </c>
    </row>
    <row r="12" spans="1:6" x14ac:dyDescent="0.55000000000000004">
      <c r="A12" t="s">
        <v>90</v>
      </c>
      <c r="B12" t="s">
        <v>1</v>
      </c>
      <c r="C12" t="s">
        <v>58</v>
      </c>
      <c r="D12">
        <v>100</v>
      </c>
      <c r="E12">
        <f>parameters!$E$14*EXP(-((-parameters!$E$11/parameters!$E$5/(1-parameters!$E$9)+SQRT((parameters!$E$11/parameters!$E$5/(1-parameters!$E$9))^2+4*parameters!$E$15*parameters!$E$12))/2/parameters!$E$12)*data!D12)*12/parameters!$E$5/10</f>
        <v>0.26812428165539248</v>
      </c>
    </row>
    <row r="13" spans="1:6" x14ac:dyDescent="0.55000000000000004">
      <c r="A13" t="s">
        <v>90</v>
      </c>
      <c r="B13" t="s">
        <v>1</v>
      </c>
      <c r="C13" t="s">
        <v>58</v>
      </c>
      <c r="D13">
        <v>110</v>
      </c>
      <c r="E13">
        <f>parameters!$E$14*EXP(-((-parameters!$E$11/parameters!$E$5/(1-parameters!$E$9)+SQRT((parameters!$E$11/parameters!$E$5/(1-parameters!$E$9))^2+4*parameters!$E$15*parameters!$E$12))/2/parameters!$E$12)*data!D13)*12/parameters!$E$5/10</f>
        <v>0.22752904570046467</v>
      </c>
    </row>
    <row r="14" spans="1:6" x14ac:dyDescent="0.55000000000000004">
      <c r="A14" t="s">
        <v>90</v>
      </c>
      <c r="B14" t="s">
        <v>1</v>
      </c>
      <c r="C14" t="s">
        <v>58</v>
      </c>
      <c r="D14">
        <v>120</v>
      </c>
      <c r="E14">
        <f>parameters!$E$14*EXP(-((-parameters!$E$11/parameters!$E$5/(1-parameters!$E$9)+SQRT((parameters!$E$11/parameters!$E$5/(1-parameters!$E$9))^2+4*parameters!$E$15*parameters!$E$12))/2/parameters!$E$12)*data!D14)*12/parameters!$E$5/10</f>
        <v>0.19308011313910395</v>
      </c>
    </row>
    <row r="15" spans="1:6" x14ac:dyDescent="0.55000000000000004">
      <c r="A15" t="s">
        <v>90</v>
      </c>
      <c r="B15" t="s">
        <v>1</v>
      </c>
      <c r="C15" t="s">
        <v>58</v>
      </c>
      <c r="D15">
        <v>130</v>
      </c>
      <c r="E15">
        <f>parameters!$E$14*EXP(-((-parameters!$E$11/parameters!$E$5/(1-parameters!$E$9)+SQRT((parameters!$E$11/parameters!$E$5/(1-parameters!$E$9))^2+4*parameters!$E$15*parameters!$E$12))/2/parameters!$E$12)*data!D15)*12/parameters!$E$5/10</f>
        <v>0.16384690567764743</v>
      </c>
    </row>
    <row r="16" spans="1:6" x14ac:dyDescent="0.55000000000000004">
      <c r="A16" t="s">
        <v>90</v>
      </c>
      <c r="B16" t="s">
        <v>1</v>
      </c>
      <c r="C16" t="s">
        <v>58</v>
      </c>
      <c r="D16">
        <v>140</v>
      </c>
      <c r="E16">
        <f>parameters!$E$14*EXP(-((-parameters!$E$11/parameters!$E$5/(1-parameters!$E$9)+SQRT((parameters!$E$11/parameters!$E$5/(1-parameters!$E$9))^2+4*parameters!$E$15*parameters!$E$12))/2/parameters!$E$12)*data!D16)*12/parameters!$E$5/10</f>
        <v>0.13903973880934556</v>
      </c>
    </row>
    <row r="17" spans="1:5" x14ac:dyDescent="0.55000000000000004">
      <c r="A17" t="s">
        <v>90</v>
      </c>
      <c r="B17" t="s">
        <v>1</v>
      </c>
      <c r="C17" t="s">
        <v>58</v>
      </c>
      <c r="D17">
        <v>150</v>
      </c>
      <c r="E17">
        <f>parameters!$E$14*EXP(-((-parameters!$E$11/parameters!$E$5/(1-parameters!$E$9)+SQRT((parameters!$E$11/parameters!$E$5/(1-parameters!$E$9))^2+4*parameters!$E$15*parameters!$E$12))/2/parameters!$E$12)*data!D17)*12/parameters!$E$5/10</f>
        <v>0.11798848985408932</v>
      </c>
    </row>
    <row r="18" spans="1:5" x14ac:dyDescent="0.55000000000000004">
      <c r="A18" t="s">
        <v>90</v>
      </c>
      <c r="B18" t="s">
        <v>1</v>
      </c>
      <c r="C18" t="s">
        <v>58</v>
      </c>
      <c r="D18">
        <v>160</v>
      </c>
      <c r="E18">
        <f>parameters!$E$14*EXP(-((-parameters!$E$11/parameters!$E$5/(1-parameters!$E$9)+SQRT((parameters!$E$11/parameters!$E$5/(1-parameters!$E$9))^2+4*parameters!$E$15*parameters!$E$12))/2/parameters!$E$12)*data!D18)*12/parameters!$E$5/10</f>
        <v>0.10012449575396369</v>
      </c>
    </row>
    <row r="19" spans="1:5" x14ac:dyDescent="0.55000000000000004">
      <c r="A19" t="s">
        <v>90</v>
      </c>
      <c r="B19" t="s">
        <v>1</v>
      </c>
      <c r="C19" t="s">
        <v>58</v>
      </c>
      <c r="D19">
        <v>170</v>
      </c>
      <c r="E19">
        <f>parameters!$E$14*EXP(-((-parameters!$E$11/parameters!$E$5/(1-parameters!$E$9)+SQRT((parameters!$E$11/parameters!$E$5/(1-parameters!$E$9))^2+4*parameters!$E$15*parameters!$E$12))/2/parameters!$E$12)*data!D19)*12/parameters!$E$5/10</f>
        <v>8.4965191624901876E-2</v>
      </c>
    </row>
    <row r="20" spans="1:5" x14ac:dyDescent="0.55000000000000004">
      <c r="A20" t="s">
        <v>90</v>
      </c>
      <c r="B20" t="s">
        <v>1</v>
      </c>
      <c r="C20" t="s">
        <v>58</v>
      </c>
      <c r="D20">
        <v>180</v>
      </c>
      <c r="E20">
        <f>parameters!$E$14*EXP(-((-parameters!$E$11/parameters!$E$5/(1-parameters!$E$9)+SQRT((parameters!$E$11/parameters!$E$5/(1-parameters!$E$9))^2+4*parameters!$E$15*parameters!$E$12))/2/parameters!$E$12)*data!D20)*12/parameters!$E$5/10</f>
        <v>7.2101075101499448E-2</v>
      </c>
    </row>
    <row r="21" spans="1:5" x14ac:dyDescent="0.55000000000000004">
      <c r="A21" t="s">
        <v>90</v>
      </c>
      <c r="B21" t="s">
        <v>1</v>
      </c>
      <c r="C21" t="s">
        <v>58</v>
      </c>
      <c r="D21">
        <v>190</v>
      </c>
      <c r="E21">
        <f>parameters!$E$14*EXP(-((-parameters!$E$11/parameters!$E$5/(1-parameters!$E$9)+SQRT((parameters!$E$11/parameters!$E$5/(1-parameters!$E$9))^2+4*parameters!$E$15*parameters!$E$12))/2/parameters!$E$12)*data!D21)*12/parameters!$E$5/10</f>
        <v>6.1184644339323191E-2</v>
      </c>
    </row>
    <row r="22" spans="1:5" x14ac:dyDescent="0.55000000000000004">
      <c r="A22" t="s">
        <v>90</v>
      </c>
      <c r="B22" t="s">
        <v>1</v>
      </c>
      <c r="C22" t="s">
        <v>58</v>
      </c>
      <c r="D22">
        <v>200</v>
      </c>
      <c r="E22">
        <f>parameters!$E$14*EXP(-((-parameters!$E$11/parameters!$E$5/(1-parameters!$E$9)+SQRT((parameters!$E$11/parameters!$E$5/(1-parameters!$E$9))^2+4*parameters!$E$15*parameters!$E$12))/2/parameters!$E$12)*data!D22)*12/parameters!$E$5/10</f>
        <v>5.192101085399238E-2</v>
      </c>
    </row>
    <row r="23" spans="1:5" x14ac:dyDescent="0.55000000000000004">
      <c r="A23" t="s">
        <v>90</v>
      </c>
      <c r="B23" t="s">
        <v>1</v>
      </c>
      <c r="C23" t="s">
        <v>58</v>
      </c>
      <c r="D23">
        <v>210</v>
      </c>
      <c r="E23">
        <f>parameters!$E$14*EXP(-((-parameters!$E$11/parameters!$E$5/(1-parameters!$E$9)+SQRT((parameters!$E$11/parameters!$E$5/(1-parameters!$E$9))^2+4*parameters!$E$15*parameters!$E$12))/2/parameters!$E$12)*data!D23)*12/parameters!$E$5/10</f>
        <v>4.4059933619125705E-2</v>
      </c>
    </row>
    <row r="24" spans="1:5" x14ac:dyDescent="0.55000000000000004">
      <c r="A24" t="s">
        <v>90</v>
      </c>
      <c r="B24" t="s">
        <v>1</v>
      </c>
      <c r="C24" t="s">
        <v>58</v>
      </c>
      <c r="D24">
        <v>220</v>
      </c>
      <c r="E24">
        <f>parameters!$E$14*EXP(-((-parameters!$E$11/parameters!$E$5/(1-parameters!$E$9)+SQRT((parameters!$E$11/parameters!$E$5/(1-parameters!$E$9))^2+4*parameters!$E$15*parameters!$E$12))/2/parameters!$E$12)*data!D24)*12/parameters!$E$5/10</f>
        <v>3.738905923809633E-2</v>
      </c>
    </row>
    <row r="25" spans="1:5" x14ac:dyDescent="0.55000000000000004">
      <c r="A25" t="s">
        <v>90</v>
      </c>
      <c r="B25" t="s">
        <v>1</v>
      </c>
      <c r="C25" t="s">
        <v>58</v>
      </c>
      <c r="D25">
        <v>230</v>
      </c>
      <c r="E25">
        <f>parameters!$E$14*EXP(-((-parameters!$E$11/parameters!$E$5/(1-parameters!$E$9)+SQRT((parameters!$E$11/parameters!$E$5/(1-parameters!$E$9))^2+4*parameters!$E$15*parameters!$E$12))/2/parameters!$E$12)*data!D25)*12/parameters!$E$5/10</f>
        <v>3.1728185584534163E-2</v>
      </c>
    </row>
    <row r="26" spans="1:5" x14ac:dyDescent="0.55000000000000004">
      <c r="A26" t="s">
        <v>90</v>
      </c>
      <c r="B26" t="s">
        <v>1</v>
      </c>
      <c r="C26" t="s">
        <v>58</v>
      </c>
      <c r="D26">
        <v>240</v>
      </c>
      <c r="E26">
        <f>parameters!$E$14*EXP(-((-parameters!$E$11/parameters!$E$5/(1-parameters!$E$9)+SQRT((parameters!$E$11/parameters!$E$5/(1-parameters!$E$9))^2+4*parameters!$E$15*parameters!$E$12))/2/parameters!$E$12)*data!D26)*12/parameters!$E$5/10</f>
        <v>2.6924393953751076E-2</v>
      </c>
    </row>
    <row r="27" spans="1:5" x14ac:dyDescent="0.55000000000000004">
      <c r="A27" t="s">
        <v>90</v>
      </c>
      <c r="B27" t="s">
        <v>1</v>
      </c>
      <c r="C27" t="s">
        <v>58</v>
      </c>
      <c r="D27">
        <v>250</v>
      </c>
      <c r="E27">
        <f>parameters!$E$14*EXP(-((-parameters!$E$11/parameters!$E$5/(1-parameters!$E$9)+SQRT((parameters!$E$11/parameters!$E$5/(1-parameters!$E$9))^2+4*parameters!$E$15*parameters!$E$12))/2/parameters!$E$12)*data!D27)*12/parameters!$E$5/10</f>
        <v>2.28479182285844E-2</v>
      </c>
    </row>
    <row r="28" spans="1:5" x14ac:dyDescent="0.55000000000000004">
      <c r="A28" t="s">
        <v>90</v>
      </c>
      <c r="B28" t="s">
        <v>1</v>
      </c>
      <c r="C28" t="s">
        <v>58</v>
      </c>
      <c r="D28">
        <v>260</v>
      </c>
      <c r="E28">
        <f>parameters!$E$14*EXP(-((-parameters!$E$11/parameters!$E$5/(1-parameters!$E$9)+SQRT((parameters!$E$11/parameters!$E$5/(1-parameters!$E$9))^2+4*parameters!$E$15*parameters!$E$12))/2/parameters!$E$12)*data!D28)*12/parameters!$E$5/10</f>
        <v>1.938863947232327E-2</v>
      </c>
    </row>
    <row r="29" spans="1:5" x14ac:dyDescent="0.55000000000000004">
      <c r="A29" t="s">
        <v>90</v>
      </c>
      <c r="B29" t="s">
        <v>1</v>
      </c>
      <c r="C29" t="s">
        <v>58</v>
      </c>
      <c r="D29">
        <v>270</v>
      </c>
      <c r="E29">
        <f>parameters!$E$14*EXP(-((-parameters!$E$11/parameters!$E$5/(1-parameters!$E$9)+SQRT((parameters!$E$11/parameters!$E$5/(1-parameters!$E$9))^2+4*parameters!$E$15*parameters!$E$12))/2/parameters!$E$12)*data!D29)*12/parameters!$E$5/10</f>
        <v>1.6453111256211912E-2</v>
      </c>
    </row>
    <row r="30" spans="1:5" x14ac:dyDescent="0.55000000000000004">
      <c r="A30" t="s">
        <v>90</v>
      </c>
      <c r="B30" t="s">
        <v>1</v>
      </c>
      <c r="C30" t="s">
        <v>58</v>
      </c>
      <c r="D30">
        <v>280</v>
      </c>
      <c r="E30">
        <f>parameters!$E$14*EXP(-((-parameters!$E$11/parameters!$E$5/(1-parameters!$E$9)+SQRT((parameters!$E$11/parameters!$E$5/(1-parameters!$E$9))^2+4*parameters!$E$15*parameters!$E$12))/2/parameters!$E$12)*data!D30)*12/parameters!$E$5/10</f>
        <v>1.3962035365901303E-2</v>
      </c>
    </row>
    <row r="31" spans="1:5" x14ac:dyDescent="0.55000000000000004">
      <c r="A31" t="s">
        <v>90</v>
      </c>
      <c r="B31" t="s">
        <v>1</v>
      </c>
      <c r="C31" t="s">
        <v>58</v>
      </c>
      <c r="D31">
        <v>290</v>
      </c>
      <c r="E31">
        <f>parameters!$E$14*EXP(-((-parameters!$E$11/parameters!$E$5/(1-parameters!$E$9)+SQRT((parameters!$E$11/parameters!$E$5/(1-parameters!$E$9))^2+4*parameters!$E$15*parameters!$E$12))/2/parameters!$E$12)*data!D31)*12/parameters!$E$5/10</f>
        <v>1.1848119697426777E-2</v>
      </c>
    </row>
    <row r="32" spans="1:5" x14ac:dyDescent="0.55000000000000004">
      <c r="A32" t="s">
        <v>90</v>
      </c>
      <c r="B32" t="s">
        <v>1</v>
      </c>
      <c r="C32" t="s">
        <v>58</v>
      </c>
      <c r="D32">
        <v>300</v>
      </c>
      <c r="E32">
        <f>parameters!$E$14*EXP(-((-parameters!$E$11/parameters!$E$5/(1-parameters!$E$9)+SQRT((parameters!$E$11/parameters!$E$5/(1-parameters!$E$9))^2+4*parameters!$E$15*parameters!$E$12))/2/parameters!$E$12)*data!D32)*12/parameters!$E$5/10</f>
        <v>1.0054260477479503E-2</v>
      </c>
    </row>
    <row r="33" spans="1:5" x14ac:dyDescent="0.55000000000000004">
      <c r="A33" t="s">
        <v>90</v>
      </c>
      <c r="B33" t="s">
        <v>1</v>
      </c>
      <c r="C33" t="s">
        <v>58</v>
      </c>
      <c r="D33">
        <v>310</v>
      </c>
      <c r="E33">
        <f>parameters!$E$14*EXP(-((-parameters!$E$11/parameters!$E$5/(1-parameters!$E$9)+SQRT((parameters!$E$11/parameters!$E$5/(1-parameters!$E$9))^2+4*parameters!$E$15*parameters!$E$12))/2/parameters!$E$12)*data!D33)*12/parameters!$E$5/10</f>
        <v>8.5319997037978067E-3</v>
      </c>
    </row>
    <row r="34" spans="1:5" x14ac:dyDescent="0.55000000000000004">
      <c r="A34" t="s">
        <v>90</v>
      </c>
      <c r="B34" t="s">
        <v>1</v>
      </c>
      <c r="C34" t="s">
        <v>58</v>
      </c>
      <c r="D34">
        <v>320</v>
      </c>
      <c r="E34">
        <f>parameters!$E$14*EXP(-((-parameters!$E$11/parameters!$E$5/(1-parameters!$E$9)+SQRT((parameters!$E$11/parameters!$E$5/(1-parameters!$E$9))^2+4*parameters!$E$15*parameters!$E$12))/2/parameters!$E$12)*data!D34)*12/parameters!$E$5/10</f>
        <v>7.2402161361006332E-3</v>
      </c>
    </row>
    <row r="35" spans="1:5" x14ac:dyDescent="0.55000000000000004">
      <c r="A35" t="s">
        <v>90</v>
      </c>
      <c r="B35" t="s">
        <v>1</v>
      </c>
      <c r="C35" t="s">
        <v>58</v>
      </c>
      <c r="D35">
        <v>330</v>
      </c>
      <c r="E35">
        <f>parameters!$E$14*EXP(-((-parameters!$E$11/parameters!$E$5/(1-parameters!$E$9)+SQRT((parameters!$E$11/parameters!$E$5/(1-parameters!$E$9))^2+4*parameters!$E$15*parameters!$E$12))/2/parameters!$E$12)*data!D35)*12/parameters!$E$5/10</f>
        <v>6.1440144769482532E-3</v>
      </c>
    </row>
    <row r="36" spans="1:5" x14ac:dyDescent="0.55000000000000004">
      <c r="A36" t="s">
        <v>90</v>
      </c>
      <c r="B36" t="s">
        <v>1</v>
      </c>
      <c r="C36" t="s">
        <v>58</v>
      </c>
      <c r="D36">
        <v>340</v>
      </c>
      <c r="E36">
        <f>parameters!$E$14*EXP(-((-parameters!$E$11/parameters!$E$5/(1-parameters!$E$9)+SQRT((parameters!$E$11/parameters!$E$5/(1-parameters!$E$9))^2+4*parameters!$E$15*parameters!$E$12))/2/parameters!$E$12)*data!D36)*12/parameters!$E$5/10</f>
        <v>5.2137827356739923E-3</v>
      </c>
    </row>
    <row r="37" spans="1:5" x14ac:dyDescent="0.55000000000000004">
      <c r="A37" t="s">
        <v>90</v>
      </c>
      <c r="B37" t="s">
        <v>1</v>
      </c>
      <c r="C37" t="s">
        <v>58</v>
      </c>
      <c r="D37">
        <v>350</v>
      </c>
      <c r="E37">
        <f>parameters!$E$14*EXP(-((-parameters!$E$11/parameters!$E$5/(1-parameters!$E$9)+SQRT((parameters!$E$11/parameters!$E$5/(1-parameters!$E$9))^2+4*parameters!$E$15*parameters!$E$12))/2/parameters!$E$12)*data!D37)*12/parameters!$E$5/10</f>
        <v>4.4243923117046899E-3</v>
      </c>
    </row>
    <row r="38" spans="1:5" x14ac:dyDescent="0.55000000000000004">
      <c r="A38" t="s">
        <v>90</v>
      </c>
      <c r="B38" t="s">
        <v>1</v>
      </c>
      <c r="C38" t="s">
        <v>58</v>
      </c>
      <c r="D38">
        <v>360</v>
      </c>
      <c r="E38">
        <f>parameters!$E$14*EXP(-((-parameters!$E$11/parameters!$E$5/(1-parameters!$E$9)+SQRT((parameters!$E$11/parameters!$E$5/(1-parameters!$E$9))^2+4*parameters!$E$15*parameters!$E$12))/2/parameters!$E$12)*data!D38)*12/parameters!$E$5/10</f>
        <v>3.7545191889053796E-3</v>
      </c>
    </row>
    <row r="39" spans="1:5" x14ac:dyDescent="0.55000000000000004">
      <c r="A39" t="s">
        <v>90</v>
      </c>
      <c r="B39" t="s">
        <v>1</v>
      </c>
      <c r="C39" t="s">
        <v>58</v>
      </c>
      <c r="D39">
        <v>370</v>
      </c>
      <c r="E39">
        <f>parameters!$E$14*EXP(-((-parameters!$E$11/parameters!$E$5/(1-parameters!$E$9)+SQRT((parameters!$E$11/parameters!$E$5/(1-parameters!$E$9))^2+4*parameters!$E$15*parameters!$E$12))/2/parameters!$E$12)*data!D39)*12/parameters!$E$5/10</f>
        <v>3.1860679041880524E-3</v>
      </c>
    </row>
    <row r="40" spans="1:5" x14ac:dyDescent="0.55000000000000004">
      <c r="A40" t="s">
        <v>90</v>
      </c>
      <c r="B40" t="s">
        <v>1</v>
      </c>
      <c r="C40" t="s">
        <v>58</v>
      </c>
      <c r="D40">
        <v>380</v>
      </c>
      <c r="E40">
        <f>parameters!$E$14*EXP(-((-parameters!$E$11/parameters!$E$5/(1-parameters!$E$9)+SQRT((parameters!$E$11/parameters!$E$5/(1-parameters!$E$9))^2+4*parameters!$E$15*parameters!$E$12))/2/parameters!$E$12)*data!D40)*12/parameters!$E$5/10</f>
        <v>2.7036827298935078E-3</v>
      </c>
    </row>
    <row r="41" spans="1:5" x14ac:dyDescent="0.55000000000000004">
      <c r="A41" t="s">
        <v>90</v>
      </c>
      <c r="B41" t="s">
        <v>1</v>
      </c>
      <c r="C41" t="s">
        <v>58</v>
      </c>
      <c r="D41">
        <v>390</v>
      </c>
      <c r="E41">
        <f>parameters!$E$14*EXP(-((-parameters!$E$11/parameters!$E$5/(1-parameters!$E$9)+SQRT((parameters!$E$11/parameters!$E$5/(1-parameters!$E$9))^2+4*parameters!$E$15*parameters!$E$12))/2/parameters!$E$12)*data!D41)*12/parameters!$E$5/10</f>
        <v>2.2943328653841993E-3</v>
      </c>
    </row>
    <row r="42" spans="1:5" x14ac:dyDescent="0.55000000000000004">
      <c r="A42" t="s">
        <v>90</v>
      </c>
      <c r="B42" t="s">
        <v>1</v>
      </c>
      <c r="C42" t="s">
        <v>58</v>
      </c>
      <c r="D42">
        <v>400</v>
      </c>
      <c r="E42">
        <f>parameters!$E$14*EXP(-((-parameters!$E$11/parameters!$E$5/(1-parameters!$E$9)+SQRT((parameters!$E$11/parameters!$E$5/(1-parameters!$E$9))^2+4*parameters!$E$15*parameters!$E$12))/2/parameters!$E$12)*data!D42)*12/parameters!$E$5/10</f>
        <v>1.9469604325169517E-3</v>
      </c>
    </row>
    <row r="43" spans="1:5" x14ac:dyDescent="0.55000000000000004">
      <c r="A43" t="s">
        <v>90</v>
      </c>
      <c r="B43" t="s">
        <v>1</v>
      </c>
      <c r="C43" t="s">
        <v>58</v>
      </c>
      <c r="D43">
        <v>410</v>
      </c>
      <c r="E43">
        <f>parameters!$E$14*EXP(-((-parameters!$E$11/parameters!$E$5/(1-parameters!$E$9)+SQRT((parameters!$E$11/parameters!$E$5/(1-parameters!$E$9))^2+4*parameters!$E$15*parameters!$E$12))/2/parameters!$E$12)*data!D43)*12/parameters!$E$5/10</f>
        <v>1.6521817662023615E-3</v>
      </c>
    </row>
    <row r="44" spans="1:5" x14ac:dyDescent="0.55000000000000004">
      <c r="A44" t="s">
        <v>90</v>
      </c>
      <c r="B44" t="s">
        <v>1</v>
      </c>
      <c r="C44" t="s">
        <v>58</v>
      </c>
      <c r="D44">
        <v>420</v>
      </c>
      <c r="E44">
        <f>parameters!$E$14*EXP(-((-parameters!$E$11/parameters!$E$5/(1-parameters!$E$9)+SQRT((parameters!$E$11/parameters!$E$5/(1-parameters!$E$9))^2+4*parameters!$E$15*parameters!$E$12))/2/parameters!$E$12)*data!D44)*12/parameters!$E$5/10</f>
        <v>1.4020339309323848E-3</v>
      </c>
    </row>
    <row r="45" spans="1:5" x14ac:dyDescent="0.55000000000000004">
      <c r="A45" t="s">
        <v>90</v>
      </c>
      <c r="B45" t="s">
        <v>1</v>
      </c>
      <c r="C45" t="s">
        <v>58</v>
      </c>
      <c r="D45">
        <v>430</v>
      </c>
      <c r="E45">
        <f>parameters!$E$14*EXP(-((-parameters!$E$11/parameters!$E$5/(1-parameters!$E$9)+SQRT((parameters!$E$11/parameters!$E$5/(1-parameters!$E$9))^2+4*parameters!$E$15*parameters!$E$12))/2/parameters!$E$12)*data!D45)*12/parameters!$E$5/10</f>
        <v>1.1897596158587261E-3</v>
      </c>
    </row>
    <row r="46" spans="1:5" x14ac:dyDescent="0.55000000000000004">
      <c r="A46" t="s">
        <v>90</v>
      </c>
      <c r="B46" t="s">
        <v>1</v>
      </c>
      <c r="C46" t="s">
        <v>58</v>
      </c>
      <c r="D46">
        <v>440</v>
      </c>
      <c r="E46">
        <f>parameters!$E$14*EXP(-((-parameters!$E$11/parameters!$E$5/(1-parameters!$E$9)+SQRT((parameters!$E$11/parameters!$E$5/(1-parameters!$E$9))^2+4*parameters!$E$15*parameters!$E$12))/2/parameters!$E$12)*data!D46)*12/parameters!$E$5/10</f>
        <v>1.0096245977349104E-3</v>
      </c>
    </row>
    <row r="47" spans="1:5" x14ac:dyDescent="0.55000000000000004">
      <c r="A47" t="s">
        <v>90</v>
      </c>
      <c r="B47" t="s">
        <v>1</v>
      </c>
      <c r="C47" t="s">
        <v>58</v>
      </c>
      <c r="D47">
        <v>450</v>
      </c>
      <c r="E47">
        <f>parameters!$E$14*EXP(-((-parameters!$E$11/parameters!$E$5/(1-parameters!$E$9)+SQRT((parameters!$E$11/parameters!$E$5/(1-parameters!$E$9))^2+4*parameters!$E$15*parameters!$E$12))/2/parameters!$E$12)*data!D47)*12/parameters!$E$5/10</f>
        <v>8.5676284079927738E-4</v>
      </c>
    </row>
    <row r="48" spans="1:5" x14ac:dyDescent="0.55000000000000004">
      <c r="A48" t="s">
        <v>90</v>
      </c>
      <c r="B48" t="s">
        <v>1</v>
      </c>
      <c r="C48" t="s">
        <v>58</v>
      </c>
      <c r="D48">
        <v>460</v>
      </c>
      <c r="E48">
        <f>parameters!$E$14*EXP(-((-parameters!$E$11/parameters!$E$5/(1-parameters!$E$9)+SQRT((parameters!$E$11/parameters!$E$5/(1-parameters!$E$9))^2+4*parameters!$E$15*parameters!$E$12))/2/parameters!$E$12)*data!D48)*12/parameters!$E$5/10</f>
        <v>7.270450492403522E-4</v>
      </c>
    </row>
    <row r="49" spans="1:5" x14ac:dyDescent="0.55000000000000004">
      <c r="A49" t="s">
        <v>90</v>
      </c>
      <c r="B49" t="s">
        <v>1</v>
      </c>
      <c r="C49" t="s">
        <v>58</v>
      </c>
      <c r="D49">
        <v>470</v>
      </c>
      <c r="E49">
        <f>parameters!$E$14*EXP(-((-parameters!$E$11/parameters!$E$5/(1-parameters!$E$9)+SQRT((parameters!$E$11/parameters!$E$5/(1-parameters!$E$9))^2+4*parameters!$E$15*parameters!$E$12))/2/parameters!$E$12)*data!D49)*12/parameters!$E$5/10</f>
        <v>6.1696712141691109E-4</v>
      </c>
    </row>
    <row r="50" spans="1:5" x14ac:dyDescent="0.55000000000000004">
      <c r="A50" t="s">
        <v>90</v>
      </c>
      <c r="B50" t="s">
        <v>1</v>
      </c>
      <c r="C50" t="s">
        <v>58</v>
      </c>
      <c r="D50">
        <v>480</v>
      </c>
      <c r="E50">
        <f>parameters!$E$14*EXP(-((-parameters!$E$11/parameters!$E$5/(1-parameters!$E$9)+SQRT((parameters!$E$11/parameters!$E$5/(1-parameters!$E$9))^2+4*parameters!$E$15*parameters!$E$12))/2/parameters!$E$12)*data!D50)*12/parameters!$E$5/10</f>
        <v>5.2355549261656861E-4</v>
      </c>
    </row>
    <row r="51" spans="1:5" x14ac:dyDescent="0.55000000000000004">
      <c r="A51" t="s">
        <v>90</v>
      </c>
      <c r="B51" t="s">
        <v>1</v>
      </c>
      <c r="C51" t="s">
        <v>58</v>
      </c>
      <c r="D51">
        <v>490</v>
      </c>
      <c r="E51">
        <f>parameters!$E$14*EXP(-((-parameters!$E$11/parameters!$E$5/(1-parameters!$E$9)+SQRT((parameters!$E$11/parameters!$E$5/(1-parameters!$E$9))^2+4*parameters!$E$15*parameters!$E$12))/2/parameters!$E$12)*data!D51)*12/parameters!$E$5/10</f>
        <v>4.4428680935130322E-4</v>
      </c>
    </row>
    <row r="52" spans="1:5" x14ac:dyDescent="0.55000000000000004">
      <c r="A52" t="s">
        <v>90</v>
      </c>
      <c r="B52" t="s">
        <v>1</v>
      </c>
      <c r="C52" t="s">
        <v>58</v>
      </c>
      <c r="D52">
        <v>500</v>
      </c>
      <c r="E52">
        <f>parameters!$E$14*EXP(-((-parameters!$E$11/parameters!$E$5/(1-parameters!$E$9)+SQRT((parameters!$E$11/parameters!$E$5/(1-parameters!$E$9))^2+4*parameters!$E$15*parameters!$E$12))/2/parameters!$E$12)*data!D52)*12/parameters!$E$5/10</f>
        <v>3.7701976533005739E-4</v>
      </c>
    </row>
    <row r="53" spans="1:5" x14ac:dyDescent="0.55000000000000004">
      <c r="A53" t="s">
        <v>90</v>
      </c>
      <c r="B53" t="s">
        <v>1</v>
      </c>
      <c r="C53" t="s">
        <v>58</v>
      </c>
      <c r="D53">
        <v>510</v>
      </c>
      <c r="E53">
        <f>parameters!$E$14*EXP(-((-parameters!$E$11/parameters!$E$5/(1-parameters!$E$9)+SQRT((parameters!$E$11/parameters!$E$5/(1-parameters!$E$9))^2+4*parameters!$E$15*parameters!$E$12))/2/parameters!$E$12)*data!D53)*12/parameters!$E$5/10</f>
        <v>3.1993725777516114E-4</v>
      </c>
    </row>
    <row r="54" spans="1:5" x14ac:dyDescent="0.55000000000000004">
      <c r="A54" t="s">
        <v>90</v>
      </c>
      <c r="B54" t="s">
        <v>1</v>
      </c>
      <c r="C54" t="s">
        <v>58</v>
      </c>
      <c r="D54">
        <v>520</v>
      </c>
      <c r="E54">
        <f>parameters!$E$14*EXP(-((-parameters!$E$11/parameters!$E$5/(1-parameters!$E$9)+SQRT((parameters!$E$11/parameters!$E$5/(1-parameters!$E$9))^2+4*parameters!$E$15*parameters!$E$12))/2/parameters!$E$12)*data!D54)*12/parameters!$E$5/10</f>
        <v>2.7149730153558409E-4</v>
      </c>
    </row>
    <row r="55" spans="1:5" x14ac:dyDescent="0.55000000000000004">
      <c r="A55" t="s">
        <v>90</v>
      </c>
      <c r="B55" t="s">
        <v>1</v>
      </c>
      <c r="C55" t="s">
        <v>58</v>
      </c>
      <c r="D55">
        <v>530</v>
      </c>
      <c r="E55">
        <f>parameters!$E$14*EXP(-((-parameters!$E$11/parameters!$E$5/(1-parameters!$E$9)+SQRT((parameters!$E$11/parameters!$E$5/(1-parameters!$E$9))^2+4*parameters!$E$15*parameters!$E$12))/2/parameters!$E$12)*data!D55)*12/parameters!$E$5/10</f>
        <v>2.3039137502673976E-4</v>
      </c>
    </row>
    <row r="56" spans="1:5" x14ac:dyDescent="0.55000000000000004">
      <c r="A56" t="s">
        <v>90</v>
      </c>
      <c r="B56" t="s">
        <v>1</v>
      </c>
      <c r="C56" t="s">
        <v>58</v>
      </c>
      <c r="D56">
        <v>540</v>
      </c>
      <c r="E56">
        <f>parameters!$E$14*EXP(-((-parameters!$E$11/parameters!$E$5/(1-parameters!$E$9)+SQRT((parameters!$E$11/parameters!$E$5/(1-parameters!$E$9))^2+4*parameters!$E$15*parameters!$E$12))/2/parameters!$E$12)*data!D56)*12/parameters!$E$5/10</f>
        <v>1.9550907278448521E-4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145" zoomScaleNormal="145" workbookViewId="0">
      <selection activeCell="D7" sqref="D7"/>
    </sheetView>
  </sheetViews>
  <sheetFormatPr defaultRowHeight="14.4" x14ac:dyDescent="0.55000000000000004"/>
  <cols>
    <col min="1" max="1" width="6.3125" bestFit="1" customWidth="1"/>
    <col min="2" max="2" width="5.62890625" style="1" bestFit="1" customWidth="1"/>
    <col min="3" max="3" width="10" style="1" bestFit="1" customWidth="1"/>
    <col min="4" max="4" width="16.41796875" style="1" bestFit="1" customWidth="1"/>
    <col min="5" max="5" width="10.15625" bestFit="1" customWidth="1"/>
    <col min="6" max="6" width="7.5234375" bestFit="1" customWidth="1"/>
    <col min="7" max="7" width="14.15625" bestFit="1" customWidth="1"/>
    <col min="8" max="8" width="7.89453125" bestFit="1" customWidth="1"/>
    <col min="9" max="9" width="17.3125" bestFit="1" customWidth="1"/>
    <col min="10" max="10" width="8.83984375" bestFit="1" customWidth="1"/>
  </cols>
  <sheetData>
    <row r="1" spans="1:10" x14ac:dyDescent="0.55000000000000004">
      <c r="A1" t="s">
        <v>10</v>
      </c>
      <c r="B1" s="14" t="s">
        <v>59</v>
      </c>
      <c r="C1" s="14" t="s">
        <v>57</v>
      </c>
      <c r="D1" s="16" t="s">
        <v>63</v>
      </c>
      <c r="E1" s="16" t="s">
        <v>64</v>
      </c>
      <c r="F1" s="16" t="s">
        <v>65</v>
      </c>
      <c r="G1" s="16" t="s">
        <v>66</v>
      </c>
      <c r="H1" s="16" t="s">
        <v>67</v>
      </c>
      <c r="I1" s="17" t="s">
        <v>68</v>
      </c>
      <c r="J1" s="16" t="s">
        <v>17</v>
      </c>
    </row>
    <row r="2" spans="1:10" x14ac:dyDescent="0.55000000000000004">
      <c r="A2">
        <v>1</v>
      </c>
      <c r="B2" s="1" t="s">
        <v>1</v>
      </c>
      <c r="D2" s="16" t="s">
        <v>60</v>
      </c>
      <c r="E2" t="s">
        <v>58</v>
      </c>
    </row>
    <row r="3" spans="1:10" x14ac:dyDescent="0.55000000000000004">
      <c r="B3" s="16"/>
      <c r="D3" s="16"/>
    </row>
    <row r="4" spans="1:10" x14ac:dyDescent="0.55000000000000004">
      <c r="B4" s="16"/>
      <c r="C4" s="16"/>
      <c r="D4" s="15"/>
    </row>
    <row r="5" spans="1:10" x14ac:dyDescent="0.55000000000000004">
      <c r="B5" s="16"/>
      <c r="C5" s="16"/>
      <c r="D5" s="15"/>
    </row>
    <row r="6" spans="1:10" x14ac:dyDescent="0.55000000000000004">
      <c r="B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substances</vt:lpstr>
      <vt:lpstr>reactions</vt:lpstr>
      <vt:lpstr>adsorption</vt:lpstr>
      <vt:lpstr>speciation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2022-10-03T16:59:19Z</dcterms:modified>
</cp:coreProperties>
</file>