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thena/Documents/Prescriptive Analytics/Athena/"/>
    </mc:Choice>
  </mc:AlternateContent>
  <bookViews>
    <workbookView xWindow="0" yWindow="460" windowWidth="28800" windowHeight="16100" tabRatio="500" activeTab="7"/>
  </bookViews>
  <sheets>
    <sheet name="Ex 2.7" sheetId="1" r:id="rId1"/>
    <sheet name="EX 2.8" sheetId="5" r:id="rId2"/>
    <sheet name="Answer Report 1" sheetId="7" r:id="rId3"/>
    <sheet name="Sensitivity Report 1" sheetId="8" r:id="rId4"/>
    <sheet name="Limits Report 1" sheetId="9" r:id="rId5"/>
    <sheet name="Answer Report 2" sheetId="10" r:id="rId6"/>
    <sheet name="Limits Report 2" sheetId="11" r:id="rId7"/>
    <sheet name="EX 2.17" sheetId="6" r:id="rId8"/>
  </sheets>
  <definedNames>
    <definedName name="solver_adj" localSheetId="7" hidden="1">'EX 2.17'!$B$12:$G$12</definedName>
    <definedName name="solver_adj" localSheetId="0" hidden="1">'Ex 2.7'!$B$10:$C$10</definedName>
    <definedName name="solver_adj" localSheetId="1" hidden="1">'EX 2.8'!$B$11:$C$11</definedName>
    <definedName name="solver_cvg" localSheetId="7" hidden="1">0.0001</definedName>
    <definedName name="solver_cvg" localSheetId="0" hidden="1">0.0001</definedName>
    <definedName name="solver_cvg" localSheetId="1" hidden="1">0.0001</definedName>
    <definedName name="solver_drv" localSheetId="7" hidden="1">1</definedName>
    <definedName name="solver_drv" localSheetId="0" hidden="1">1</definedName>
    <definedName name="solver_drv" localSheetId="1" hidden="1">1</definedName>
    <definedName name="solver_eng" localSheetId="7" hidden="1">1</definedName>
    <definedName name="solver_eng" localSheetId="0" hidden="1">1</definedName>
    <definedName name="solver_eng" localSheetId="1" hidden="1">1</definedName>
    <definedName name="solver_itr" localSheetId="7" hidden="1">2147483647</definedName>
    <definedName name="solver_itr" localSheetId="0" hidden="1">2147483647</definedName>
    <definedName name="solver_itr" localSheetId="1" hidden="1">2147483647</definedName>
    <definedName name="solver_lhs1" localSheetId="7" hidden="1">'EX 2.17'!$B$12:$G$12</definedName>
    <definedName name="solver_lhs1" localSheetId="0" hidden="1">'Ex 2.7'!$D$14</definedName>
    <definedName name="solver_lhs1" localSheetId="1" hidden="1">'EX 2.8'!$D$14</definedName>
    <definedName name="solver_lhs2" localSheetId="7" hidden="1">'EX 2.17'!$H$15:$H$20</definedName>
    <definedName name="solver_lhs2" localSheetId="0" hidden="1">'Ex 2.7'!$D$13</definedName>
    <definedName name="solver_lhs2" localSheetId="1" hidden="1">'EX 2.8'!$D$15</definedName>
    <definedName name="solver_lhs3" localSheetId="7" hidden="1">'EX 2.17'!$H$18</definedName>
    <definedName name="solver_lhs4" localSheetId="7" hidden="1">'EX 2.17'!$H$19</definedName>
    <definedName name="solver_lhs5" localSheetId="7" hidden="1">'EX 2.17'!$H$20</definedName>
    <definedName name="solver_lin" localSheetId="7" hidden="1">2</definedName>
    <definedName name="solver_lin" localSheetId="0" hidden="1">2</definedName>
    <definedName name="solver_lin" localSheetId="1" hidden="1">2</definedName>
    <definedName name="solver_mip" localSheetId="7" hidden="1">2147483647</definedName>
    <definedName name="solver_mip" localSheetId="0" hidden="1">2147483647</definedName>
    <definedName name="solver_mip" localSheetId="1" hidden="1">2147483647</definedName>
    <definedName name="solver_mni" localSheetId="7" hidden="1">30</definedName>
    <definedName name="solver_mni" localSheetId="0" hidden="1">30</definedName>
    <definedName name="solver_mni" localSheetId="1" hidden="1">30</definedName>
    <definedName name="solver_mrt" localSheetId="7" hidden="1">0.075</definedName>
    <definedName name="solver_mrt" localSheetId="0" hidden="1">0.075</definedName>
    <definedName name="solver_mrt" localSheetId="1" hidden="1">0.075</definedName>
    <definedName name="solver_msl" localSheetId="7" hidden="1">2</definedName>
    <definedName name="solver_msl" localSheetId="0" hidden="1">2</definedName>
    <definedName name="solver_msl" localSheetId="1" hidden="1">2</definedName>
    <definedName name="solver_neg" localSheetId="7" hidden="1">1</definedName>
    <definedName name="solver_neg" localSheetId="0" hidden="1">1</definedName>
    <definedName name="solver_neg" localSheetId="1" hidden="1">1</definedName>
    <definedName name="solver_nod" localSheetId="7" hidden="1">2147483647</definedName>
    <definedName name="solver_nod" localSheetId="0" hidden="1">2147483647</definedName>
    <definedName name="solver_nod" localSheetId="1" hidden="1">2147483647</definedName>
    <definedName name="solver_num" localSheetId="7" hidden="1">2</definedName>
    <definedName name="solver_num" localSheetId="0" hidden="1">2</definedName>
    <definedName name="solver_num" localSheetId="1" hidden="1">2</definedName>
    <definedName name="solver_opt" localSheetId="7" hidden="1">'EX 2.17'!$H$13</definedName>
    <definedName name="solver_opt" localSheetId="0" hidden="1">'Ex 2.7'!$D$11</definedName>
    <definedName name="solver_opt" localSheetId="1" hidden="1">'EX 2.8'!$D$12</definedName>
    <definedName name="solver_pre" localSheetId="7" hidden="1">0.000001</definedName>
    <definedName name="solver_pre" localSheetId="0" hidden="1">0.000001</definedName>
    <definedName name="solver_pre" localSheetId="1" hidden="1">0.000001</definedName>
    <definedName name="solver_rbv" localSheetId="7" hidden="1">1</definedName>
    <definedName name="solver_rbv" localSheetId="0" hidden="1">1</definedName>
    <definedName name="solver_rbv" localSheetId="1" hidden="1">1</definedName>
    <definedName name="solver_rel1" localSheetId="7" hidden="1">4</definedName>
    <definedName name="solver_rel1" localSheetId="0" hidden="1">1</definedName>
    <definedName name="solver_rel1" localSheetId="1" hidden="1">3</definedName>
    <definedName name="solver_rel2" localSheetId="7" hidden="1">3</definedName>
    <definedName name="solver_rel2" localSheetId="0" hidden="1">1</definedName>
    <definedName name="solver_rel2" localSheetId="1" hidden="1">3</definedName>
    <definedName name="solver_rel3" localSheetId="7" hidden="1">3</definedName>
    <definedName name="solver_rel4" localSheetId="7" hidden="1">3</definedName>
    <definedName name="solver_rel5" localSheetId="7" hidden="1">3</definedName>
    <definedName name="solver_rhs1" localSheetId="7" hidden="1">integer</definedName>
    <definedName name="solver_rhs1" localSheetId="0" hidden="1">'Ex 2.7'!$F$14</definedName>
    <definedName name="solver_rhs1" localSheetId="1" hidden="1">'EX 2.8'!$F$14</definedName>
    <definedName name="solver_rhs2" localSheetId="7" hidden="1">'EX 2.17'!$J$15:$J$20</definedName>
    <definedName name="solver_rhs2" localSheetId="0" hidden="1">'Ex 2.7'!$F$13</definedName>
    <definedName name="solver_rhs2" localSheetId="1" hidden="1">'EX 2.8'!$F$15</definedName>
    <definedName name="solver_rhs3" localSheetId="7" hidden="1">'EX 2.17'!$J$18</definedName>
    <definedName name="solver_rhs4" localSheetId="7" hidden="1">'EX 2.17'!$J$19</definedName>
    <definedName name="solver_rhs5" localSheetId="7" hidden="1">'EX 2.17'!$J$20</definedName>
    <definedName name="solver_rlx" localSheetId="7" hidden="1">2</definedName>
    <definedName name="solver_rlx" localSheetId="0" hidden="1">1</definedName>
    <definedName name="solver_rlx" localSheetId="1" hidden="1">2</definedName>
    <definedName name="solver_rsd" localSheetId="7" hidden="1">0</definedName>
    <definedName name="solver_rsd" localSheetId="0" hidden="1">0</definedName>
    <definedName name="solver_rsd" localSheetId="1" hidden="1">0</definedName>
    <definedName name="solver_scl" localSheetId="7" hidden="1">1</definedName>
    <definedName name="solver_scl" localSheetId="0" hidden="1">2</definedName>
    <definedName name="solver_scl" localSheetId="1" hidden="1">1</definedName>
    <definedName name="solver_sho" localSheetId="7" hidden="1">2</definedName>
    <definedName name="solver_sho" localSheetId="0" hidden="1">2</definedName>
    <definedName name="solver_sho" localSheetId="1" hidden="1">2</definedName>
    <definedName name="solver_ssz" localSheetId="7" hidden="1">100</definedName>
    <definedName name="solver_ssz" localSheetId="0" hidden="1">100</definedName>
    <definedName name="solver_ssz" localSheetId="1" hidden="1">100</definedName>
    <definedName name="solver_tim" localSheetId="7" hidden="1">2147483647</definedName>
    <definedName name="solver_tim" localSheetId="0" hidden="1">2147483647</definedName>
    <definedName name="solver_tim" localSheetId="1" hidden="1">2147483647</definedName>
    <definedName name="solver_tol" localSheetId="7" hidden="1">0.01</definedName>
    <definedName name="solver_tol" localSheetId="0" hidden="1">0.01</definedName>
    <definedName name="solver_tol" localSheetId="1" hidden="1">0.01</definedName>
    <definedName name="solver_typ" localSheetId="7" hidden="1">2</definedName>
    <definedName name="solver_typ" localSheetId="0" hidden="1">1</definedName>
    <definedName name="solver_typ" localSheetId="1" hidden="1">2</definedName>
    <definedName name="solver_val" localSheetId="7" hidden="1">0</definedName>
    <definedName name="solver_val" localSheetId="0" hidden="1">0</definedName>
    <definedName name="solver_val" localSheetId="1" hidden="1">0</definedName>
    <definedName name="solver_ver" localSheetId="7" hidden="1">2</definedName>
    <definedName name="solver_ver" localSheetId="0" hidden="1">2</definedName>
    <definedName name="solver_ver" localSheetId="1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6" l="1"/>
  <c r="H19" i="6"/>
  <c r="H18" i="6"/>
  <c r="H17" i="6"/>
  <c r="H16" i="6"/>
  <c r="H15" i="6"/>
  <c r="H13" i="6"/>
  <c r="D15" i="5"/>
  <c r="D14" i="5"/>
  <c r="D12" i="5"/>
  <c r="D14" i="1"/>
  <c r="D13" i="1"/>
  <c r="D11" i="1"/>
</calcChain>
</file>

<file path=xl/sharedStrings.xml><?xml version="1.0" encoding="utf-8"?>
<sst xmlns="http://schemas.openxmlformats.org/spreadsheetml/2006/main" count="310" uniqueCount="109">
  <si>
    <t>x</t>
  </si>
  <si>
    <t>y</t>
  </si>
  <si>
    <t>Example 2.7</t>
  </si>
  <si>
    <t>C1</t>
  </si>
  <si>
    <t>C2</t>
  </si>
  <si>
    <t>&lt;=</t>
  </si>
  <si>
    <t xml:space="preserve">Max  Z </t>
  </si>
  <si>
    <t>Example 2.8</t>
  </si>
  <si>
    <t>a</t>
  </si>
  <si>
    <t>b</t>
  </si>
  <si>
    <t xml:space="preserve">Subject to </t>
  </si>
  <si>
    <t>16 a+ 12 b</t>
  </si>
  <si>
    <t xml:space="preserve">Minimize Z = </t>
  </si>
  <si>
    <t>3a + 5b &gt;= 15</t>
  </si>
  <si>
    <t>6a +2b &gt;= 18</t>
  </si>
  <si>
    <t>a, b &gt;= 0</t>
  </si>
  <si>
    <t>Min Z</t>
  </si>
  <si>
    <t>S.T</t>
  </si>
  <si>
    <t>&gt;=</t>
  </si>
  <si>
    <t>Maximize z=</t>
  </si>
  <si>
    <t>6x+9y</t>
  </si>
  <si>
    <t>Subject to</t>
  </si>
  <si>
    <t>x+y &lt;= 8</t>
  </si>
  <si>
    <t>2x+4y &lt;= 24</t>
  </si>
  <si>
    <t>x, y &gt;= 0</t>
  </si>
  <si>
    <t>Min Z =</t>
  </si>
  <si>
    <t>X1+ X2+ X3+X4+X5+X6</t>
  </si>
  <si>
    <t>S.t</t>
  </si>
  <si>
    <t>x1+ X6 &gt;= 3</t>
  </si>
  <si>
    <t>X1+X2 &gt;= 8</t>
  </si>
  <si>
    <t>X2+X3 &gt;= 12</t>
  </si>
  <si>
    <t>X3+X4 &gt;= 9</t>
  </si>
  <si>
    <t>X4+ X5 &gt;= 16</t>
  </si>
  <si>
    <t>X5+X6 &gt;= 4</t>
  </si>
  <si>
    <t>X1</t>
  </si>
  <si>
    <t>X2</t>
  </si>
  <si>
    <t>X3</t>
  </si>
  <si>
    <t>X4</t>
  </si>
  <si>
    <t>X5</t>
  </si>
  <si>
    <t>X6</t>
  </si>
  <si>
    <t>C3</t>
  </si>
  <si>
    <t>C4</t>
  </si>
  <si>
    <t>C5</t>
  </si>
  <si>
    <t>C6</t>
  </si>
  <si>
    <t>Microsoft Excel 15.38 Answer Report</t>
  </si>
  <si>
    <t>Worksheet: [Ch 2 - solver.xlsx]EX 2.17</t>
  </si>
  <si>
    <t>Report Created: 1/24/18 4:35:23 PM</t>
  </si>
  <si>
    <t>Result: Solver found a solution.  All constraints and optimality conditions are satisfied.</t>
  </si>
  <si>
    <t>Solver Engine</t>
  </si>
  <si>
    <t>Engine: GRG Nonlinear</t>
  </si>
  <si>
    <t>Solution Time: 0.205572 Seconds.</t>
  </si>
  <si>
    <t>Iterations: 5 Subproblems: 0</t>
  </si>
  <si>
    <t>Solver Options</t>
  </si>
  <si>
    <t>Max Time Unlimited, Iterations Unlimited, Precision 0.000001, Use Automatic Scaling</t>
  </si>
  <si>
    <t>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</si>
  <si>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</si>
  <si>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</si>
  <si>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</si>
  <si>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</si>
  <si>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</si>
  <si>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</si>
  <si>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</si>
  <si>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</si>
  <si>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</si>
  <si>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</si>
  <si>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</si>
  <si>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</si>
  <si>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</si>
  <si>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$H$13</t>
  </si>
  <si>
    <t>$B$12</t>
  </si>
  <si>
    <t>Contin</t>
  </si>
  <si>
    <t>$C$12</t>
  </si>
  <si>
    <t>$D$12</t>
  </si>
  <si>
    <t>$E$12</t>
  </si>
  <si>
    <t>$F$12</t>
  </si>
  <si>
    <t>$G$12</t>
  </si>
  <si>
    <t>$H$15</t>
  </si>
  <si>
    <t>$H$15&lt;=$J$15</t>
  </si>
  <si>
    <t>Not Binding</t>
  </si>
  <si>
    <t>$H$16</t>
  </si>
  <si>
    <t>$H$16&lt;=$J$16</t>
  </si>
  <si>
    <t>$H$18</t>
  </si>
  <si>
    <t>$H$18&gt;=$J$18</t>
  </si>
  <si>
    <t>Binding</t>
  </si>
  <si>
    <t>$H$19</t>
  </si>
  <si>
    <t>$H$19&gt;=$J$19</t>
  </si>
  <si>
    <t>$H$20</t>
  </si>
  <si>
    <t>$H$20&gt;=$J$20</t>
  </si>
  <si>
    <t>Microsoft Excel 15.38 Sensitivity Report</t>
  </si>
  <si>
    <t>Final</t>
  </si>
  <si>
    <t>Value</t>
  </si>
  <si>
    <t>Reduced</t>
  </si>
  <si>
    <t>Gradient</t>
  </si>
  <si>
    <t>Lagrange</t>
  </si>
  <si>
    <t>Multiplier</t>
  </si>
  <si>
    <t>Microsoft Excel 15.38 Limits Report</t>
  </si>
  <si>
    <t>Report Created: 1/24/18 4:35:24 PM</t>
  </si>
  <si>
    <t>Objective</t>
  </si>
  <si>
    <t>Variable</t>
  </si>
  <si>
    <t>Lower</t>
  </si>
  <si>
    <t>Limit</t>
  </si>
  <si>
    <t>Result</t>
  </si>
  <si>
    <t>Upper</t>
  </si>
  <si>
    <t>Report Created: 1/24/18 4:35:57 PM</t>
  </si>
  <si>
    <t>Solution Time: 0.197138 Seconds.</t>
  </si>
  <si>
    <t>Iterations: 4 Subproblems: 0</t>
  </si>
  <si>
    <t>$H$15&gt;=$J$15</t>
  </si>
  <si>
    <t>$H$16&gt;=$J$16</t>
  </si>
  <si>
    <t>Report Created: 1/24/18 4:35:58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</si>
</sst>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12" xfId="0" applyFill="1" applyBorder="1" applyAlignment="1"/>
    <xf numFmtId="0" fontId="6" fillId="0" borderId="11" xfId="0" applyFont="1" applyFill="1" applyBorder="1" applyAlignment="1">
      <alignment horizontal="center"/>
    </xf>
    <xf numFmtId="0" fontId="0" fillId="0" borderId="13" xfId="0" applyFill="1" applyBorder="1" applyAlignment="1"/>
    <xf numFmtId="0" fontId="0" fillId="0" borderId="12" xfId="0" applyNumberFormat="1" applyFill="1" applyBorder="1" applyAlignment="1"/>
    <xf numFmtId="0" fontId="0" fillId="0" borderId="13" xfId="0" applyNumberFormat="1" applyFill="1" applyBorder="1" applyAlignment="1"/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24" sqref="E24"/>
    </sheetView>
  </sheetViews>
  <sheetFormatPr baseColWidth="10" defaultRowHeight="16" x14ac:dyDescent="0.2"/>
  <cols>
    <col min="1" max="1" width="11.33203125" bestFit="1" customWidth="1"/>
    <col min="2" max="2" width="10.83203125" bestFit="1" customWidth="1"/>
    <col min="3" max="3" width="10.6640625" bestFit="1" customWidth="1"/>
  </cols>
  <sheetData>
    <row r="2" spans="1:6" x14ac:dyDescent="0.2">
      <c r="A2" s="1" t="s">
        <v>2</v>
      </c>
    </row>
    <row r="3" spans="1:6" x14ac:dyDescent="0.2">
      <c r="A3" s="1" t="s">
        <v>19</v>
      </c>
      <c r="B3" t="s">
        <v>20</v>
      </c>
    </row>
    <row r="4" spans="1:6" x14ac:dyDescent="0.2">
      <c r="A4" s="1" t="s">
        <v>21</v>
      </c>
    </row>
    <row r="5" spans="1:6" x14ac:dyDescent="0.2">
      <c r="A5" s="1"/>
      <c r="B5" t="s">
        <v>22</v>
      </c>
    </row>
    <row r="6" spans="1:6" x14ac:dyDescent="0.2">
      <c r="A6" s="1"/>
      <c r="B6" t="s">
        <v>23</v>
      </c>
    </row>
    <row r="7" spans="1:6" x14ac:dyDescent="0.2">
      <c r="A7" s="1"/>
      <c r="B7" t="s">
        <v>24</v>
      </c>
    </row>
    <row r="9" spans="1:6" x14ac:dyDescent="0.2">
      <c r="A9" s="3"/>
      <c r="B9" s="13" t="s">
        <v>0</v>
      </c>
      <c r="C9" s="13" t="s">
        <v>1</v>
      </c>
      <c r="D9" s="4"/>
      <c r="E9" s="4"/>
      <c r="F9" s="5"/>
    </row>
    <row r="10" spans="1:6" x14ac:dyDescent="0.2">
      <c r="A10" s="6"/>
      <c r="B10" s="14">
        <v>4.0000000000000018</v>
      </c>
      <c r="C10" s="14">
        <v>3.9999999999999987</v>
      </c>
      <c r="D10" s="8"/>
      <c r="E10" s="8"/>
      <c r="F10" s="9"/>
    </row>
    <row r="11" spans="1:6" x14ac:dyDescent="0.2">
      <c r="A11" s="6" t="s">
        <v>6</v>
      </c>
      <c r="B11" s="15">
        <v>6</v>
      </c>
      <c r="C11" s="15">
        <v>9</v>
      </c>
      <c r="D11" s="7">
        <f>B11*B10+C11*C10</f>
        <v>60</v>
      </c>
      <c r="E11" s="8"/>
      <c r="F11" s="9"/>
    </row>
    <row r="12" spans="1:6" x14ac:dyDescent="0.2">
      <c r="A12" s="6" t="s">
        <v>17</v>
      </c>
      <c r="B12" s="8"/>
      <c r="C12" s="8"/>
      <c r="D12" s="8"/>
      <c r="E12" s="8"/>
      <c r="F12" s="9"/>
    </row>
    <row r="13" spans="1:6" x14ac:dyDescent="0.2">
      <c r="A13" s="6" t="s">
        <v>3</v>
      </c>
      <c r="B13" s="15">
        <v>1</v>
      </c>
      <c r="C13" s="15">
        <v>1</v>
      </c>
      <c r="D13" s="15">
        <f>B13*B10+C13*C10</f>
        <v>8</v>
      </c>
      <c r="E13" s="15" t="s">
        <v>5</v>
      </c>
      <c r="F13" s="16">
        <v>8</v>
      </c>
    </row>
    <row r="14" spans="1:6" x14ac:dyDescent="0.2">
      <c r="A14" s="10" t="s">
        <v>4</v>
      </c>
      <c r="B14" s="17">
        <v>2</v>
      </c>
      <c r="C14" s="17">
        <v>4</v>
      </c>
      <c r="D14" s="17">
        <f>B14*B10+C14*C10</f>
        <v>24</v>
      </c>
      <c r="E14" s="17" t="s">
        <v>5</v>
      </c>
      <c r="F14" s="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5" sqref="C25"/>
    </sheetView>
  </sheetViews>
  <sheetFormatPr baseColWidth="10" defaultRowHeight="16" x14ac:dyDescent="0.2"/>
  <cols>
    <col min="1" max="1" width="20.33203125" bestFit="1" customWidth="1"/>
    <col min="2" max="2" width="12" bestFit="1" customWidth="1"/>
  </cols>
  <sheetData>
    <row r="1" spans="1:6" ht="21" x14ac:dyDescent="0.25">
      <c r="A1" s="2" t="s">
        <v>7</v>
      </c>
    </row>
    <row r="4" spans="1:6" x14ac:dyDescent="0.2">
      <c r="A4" t="s">
        <v>12</v>
      </c>
      <c r="B4" t="s">
        <v>11</v>
      </c>
    </row>
    <row r="5" spans="1:6" x14ac:dyDescent="0.2">
      <c r="A5" t="s">
        <v>10</v>
      </c>
      <c r="B5" t="s">
        <v>13</v>
      </c>
    </row>
    <row r="6" spans="1:6" x14ac:dyDescent="0.2">
      <c r="B6" t="s">
        <v>14</v>
      </c>
    </row>
    <row r="7" spans="1:6" x14ac:dyDescent="0.2">
      <c r="B7" t="s">
        <v>15</v>
      </c>
    </row>
    <row r="10" spans="1:6" x14ac:dyDescent="0.2">
      <c r="A10" s="3"/>
      <c r="B10" s="4" t="s">
        <v>8</v>
      </c>
      <c r="C10" s="4" t="s">
        <v>9</v>
      </c>
      <c r="D10" s="4"/>
      <c r="E10" s="4"/>
      <c r="F10" s="5"/>
    </row>
    <row r="11" spans="1:6" x14ac:dyDescent="0.2">
      <c r="A11" s="6"/>
      <c r="B11" s="7">
        <v>2.5</v>
      </c>
      <c r="C11" s="7">
        <v>1.5</v>
      </c>
      <c r="D11" s="8"/>
      <c r="E11" s="8"/>
      <c r="F11" s="9"/>
    </row>
    <row r="12" spans="1:6" x14ac:dyDescent="0.2">
      <c r="A12" s="6" t="s">
        <v>16</v>
      </c>
      <c r="B12" s="8">
        <v>16</v>
      </c>
      <c r="C12" s="8">
        <v>12</v>
      </c>
      <c r="D12" s="7">
        <f xml:space="preserve"> B12*B11+C12*C11</f>
        <v>58</v>
      </c>
      <c r="E12" s="8"/>
      <c r="F12" s="9"/>
    </row>
    <row r="13" spans="1:6" x14ac:dyDescent="0.2">
      <c r="A13" s="6" t="s">
        <v>17</v>
      </c>
      <c r="B13" s="8"/>
      <c r="C13" s="8"/>
      <c r="D13" s="8"/>
      <c r="E13" s="8"/>
      <c r="F13" s="9"/>
    </row>
    <row r="14" spans="1:6" x14ac:dyDescent="0.2">
      <c r="A14" s="6" t="s">
        <v>3</v>
      </c>
      <c r="B14" s="8">
        <v>3</v>
      </c>
      <c r="C14" s="8">
        <v>5</v>
      </c>
      <c r="D14" s="8">
        <f>B14*B11+C14*C11</f>
        <v>15</v>
      </c>
      <c r="E14" s="8" t="s">
        <v>18</v>
      </c>
      <c r="F14" s="9">
        <v>15</v>
      </c>
    </row>
    <row r="15" spans="1:6" x14ac:dyDescent="0.2">
      <c r="A15" s="10" t="s">
        <v>4</v>
      </c>
      <c r="B15" s="11">
        <v>6</v>
      </c>
      <c r="C15" s="11">
        <v>2</v>
      </c>
      <c r="D15" s="11">
        <f>B15*B11+C15*C11</f>
        <v>18</v>
      </c>
      <c r="E15" s="11" t="s">
        <v>18</v>
      </c>
      <c r="F15" s="1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workbookViewId="0"/>
  </sheetViews>
  <sheetFormatPr baseColWidth="10" defaultRowHeight="16" x14ac:dyDescent="0.2"/>
  <cols>
    <col min="1" max="1" width="2.33203125" customWidth="1"/>
    <col min="2" max="2" width="6.33203125" customWidth="1"/>
    <col min="3" max="3" width="6" customWidth="1"/>
    <col min="4" max="4" width="12.83203125" bestFit="1" customWidth="1"/>
    <col min="5" max="5" width="13" customWidth="1"/>
    <col min="6" max="6" width="10.6640625" customWidth="1"/>
    <col min="7" max="7" width="5.33203125" customWidth="1"/>
  </cols>
  <sheetData>
    <row r="1" spans="1:5" x14ac:dyDescent="0.2">
      <c r="A1" s="1" t="s">
        <v>44</v>
      </c>
    </row>
    <row r="2" spans="1:5" x14ac:dyDescent="0.2">
      <c r="A2" s="1" t="s">
        <v>45</v>
      </c>
    </row>
    <row r="3" spans="1:5" x14ac:dyDescent="0.2">
      <c r="A3" s="1" t="s">
        <v>46</v>
      </c>
    </row>
    <row r="4" spans="1:5" x14ac:dyDescent="0.2">
      <c r="A4" s="1" t="s">
        <v>47</v>
      </c>
    </row>
    <row r="5" spans="1:5" x14ac:dyDescent="0.2">
      <c r="A5" s="1" t="s">
        <v>48</v>
      </c>
    </row>
    <row r="6" spans="1:5" x14ac:dyDescent="0.2">
      <c r="A6" s="1"/>
      <c r="B6" t="s">
        <v>49</v>
      </c>
    </row>
    <row r="7" spans="1:5" x14ac:dyDescent="0.2">
      <c r="A7" s="1"/>
      <c r="B7" t="s">
        <v>50</v>
      </c>
    </row>
    <row r="8" spans="1:5" x14ac:dyDescent="0.2">
      <c r="A8" s="1"/>
      <c r="B8" t="s">
        <v>51</v>
      </c>
    </row>
    <row r="9" spans="1:5" x14ac:dyDescent="0.2">
      <c r="A9" s="1" t="s">
        <v>52</v>
      </c>
    </row>
    <row r="10" spans="1:5" x14ac:dyDescent="0.2">
      <c r="B10" t="s">
        <v>53</v>
      </c>
    </row>
    <row r="11" spans="1:5" x14ac:dyDescent="0.2">
      <c r="B11" t="s">
        <v>54</v>
      </c>
    </row>
    <row r="12" spans="1:5" x14ac:dyDescent="0.2">
      <c r="B12" t="s">
        <v>55</v>
      </c>
    </row>
    <row r="14" spans="1:5" ht="17" thickBot="1" x14ac:dyDescent="0.25">
      <c r="A14" t="s">
        <v>56</v>
      </c>
    </row>
    <row r="15" spans="1:5" ht="17" thickBot="1" x14ac:dyDescent="0.25">
      <c r="B15" s="24" t="s">
        <v>57</v>
      </c>
      <c r="C15" s="24" t="s">
        <v>58</v>
      </c>
      <c r="D15" s="24" t="s">
        <v>59</v>
      </c>
      <c r="E15" s="24" t="s">
        <v>60</v>
      </c>
    </row>
    <row r="16" spans="1:5" ht="17" thickBot="1" x14ac:dyDescent="0.25">
      <c r="B16" s="23" t="s">
        <v>68</v>
      </c>
      <c r="C16" s="23" t="s">
        <v>16</v>
      </c>
      <c r="D16" s="26">
        <v>31</v>
      </c>
      <c r="E16" s="26">
        <v>16</v>
      </c>
    </row>
    <row r="19" spans="1:7" ht="17" thickBot="1" x14ac:dyDescent="0.25">
      <c r="A19" t="s">
        <v>61</v>
      </c>
    </row>
    <row r="20" spans="1:7" ht="17" thickBot="1" x14ac:dyDescent="0.25">
      <c r="B20" s="24" t="s">
        <v>57</v>
      </c>
      <c r="C20" s="24" t="s">
        <v>58</v>
      </c>
      <c r="D20" s="24" t="s">
        <v>59</v>
      </c>
      <c r="E20" s="24" t="s">
        <v>60</v>
      </c>
      <c r="F20" s="24" t="s">
        <v>62</v>
      </c>
    </row>
    <row r="21" spans="1:7" x14ac:dyDescent="0.2">
      <c r="B21" s="25" t="s">
        <v>69</v>
      </c>
      <c r="C21" s="25" t="s">
        <v>34</v>
      </c>
      <c r="D21" s="27">
        <v>2</v>
      </c>
      <c r="E21" s="27">
        <v>0</v>
      </c>
      <c r="F21" s="25" t="s">
        <v>70</v>
      </c>
    </row>
    <row r="22" spans="1:7" x14ac:dyDescent="0.2">
      <c r="B22" s="25" t="s">
        <v>71</v>
      </c>
      <c r="C22" s="25" t="s">
        <v>35</v>
      </c>
      <c r="D22" s="27">
        <v>12</v>
      </c>
      <c r="E22" s="27">
        <v>0</v>
      </c>
      <c r="F22" s="25" t="s">
        <v>70</v>
      </c>
    </row>
    <row r="23" spans="1:7" x14ac:dyDescent="0.2">
      <c r="B23" s="25" t="s">
        <v>72</v>
      </c>
      <c r="C23" s="25" t="s">
        <v>36</v>
      </c>
      <c r="D23" s="27">
        <v>0</v>
      </c>
      <c r="E23" s="27">
        <v>0</v>
      </c>
      <c r="F23" s="25" t="s">
        <v>70</v>
      </c>
    </row>
    <row r="24" spans="1:7" x14ac:dyDescent="0.2">
      <c r="B24" s="25" t="s">
        <v>73</v>
      </c>
      <c r="C24" s="25" t="s">
        <v>37</v>
      </c>
      <c r="D24" s="27">
        <v>9</v>
      </c>
      <c r="E24" s="27">
        <v>9</v>
      </c>
      <c r="F24" s="25" t="s">
        <v>70</v>
      </c>
    </row>
    <row r="25" spans="1:7" x14ac:dyDescent="0.2">
      <c r="B25" s="25" t="s">
        <v>74</v>
      </c>
      <c r="C25" s="25" t="s">
        <v>38</v>
      </c>
      <c r="D25" s="27">
        <v>7</v>
      </c>
      <c r="E25" s="27">
        <v>7</v>
      </c>
      <c r="F25" s="25" t="s">
        <v>70</v>
      </c>
    </row>
    <row r="26" spans="1:7" ht="17" thickBot="1" x14ac:dyDescent="0.25">
      <c r="B26" s="23" t="s">
        <v>75</v>
      </c>
      <c r="C26" s="23" t="s">
        <v>39</v>
      </c>
      <c r="D26" s="26">
        <v>1</v>
      </c>
      <c r="E26" s="26">
        <v>0</v>
      </c>
      <c r="F26" s="23" t="s">
        <v>70</v>
      </c>
    </row>
    <row r="29" spans="1:7" ht="17" thickBot="1" x14ac:dyDescent="0.25">
      <c r="A29" t="s">
        <v>63</v>
      </c>
    </row>
    <row r="30" spans="1:7" ht="17" thickBot="1" x14ac:dyDescent="0.25">
      <c r="B30" s="24" t="s">
        <v>57</v>
      </c>
      <c r="C30" s="24" t="s">
        <v>58</v>
      </c>
      <c r="D30" s="24" t="s">
        <v>64</v>
      </c>
      <c r="E30" s="24" t="s">
        <v>65</v>
      </c>
      <c r="F30" s="24" t="s">
        <v>66</v>
      </c>
      <c r="G30" s="24" t="s">
        <v>67</v>
      </c>
    </row>
    <row r="31" spans="1:7" x14ac:dyDescent="0.2">
      <c r="B31" s="25" t="s">
        <v>76</v>
      </c>
      <c r="C31" s="25" t="s">
        <v>3</v>
      </c>
      <c r="D31" s="27">
        <v>0</v>
      </c>
      <c r="E31" s="25" t="s">
        <v>77</v>
      </c>
      <c r="F31" s="25" t="s">
        <v>78</v>
      </c>
      <c r="G31" s="25">
        <v>3</v>
      </c>
    </row>
    <row r="32" spans="1:7" x14ac:dyDescent="0.2">
      <c r="B32" s="25" t="s">
        <v>79</v>
      </c>
      <c r="C32" s="25" t="s">
        <v>4</v>
      </c>
      <c r="D32" s="27">
        <v>0</v>
      </c>
      <c r="E32" s="25" t="s">
        <v>80</v>
      </c>
      <c r="F32" s="25" t="s">
        <v>78</v>
      </c>
      <c r="G32" s="25">
        <v>8</v>
      </c>
    </row>
    <row r="33" spans="2:7" x14ac:dyDescent="0.2">
      <c r="B33" s="25" t="s">
        <v>81</v>
      </c>
      <c r="C33" s="25" t="s">
        <v>41</v>
      </c>
      <c r="D33" s="27">
        <v>9</v>
      </c>
      <c r="E33" s="25" t="s">
        <v>82</v>
      </c>
      <c r="F33" s="25" t="s">
        <v>83</v>
      </c>
      <c r="G33" s="27">
        <v>0</v>
      </c>
    </row>
    <row r="34" spans="2:7" x14ac:dyDescent="0.2">
      <c r="B34" s="25" t="s">
        <v>84</v>
      </c>
      <c r="C34" s="25" t="s">
        <v>42</v>
      </c>
      <c r="D34" s="27">
        <v>16</v>
      </c>
      <c r="E34" s="25" t="s">
        <v>85</v>
      </c>
      <c r="F34" s="25" t="s">
        <v>83</v>
      </c>
      <c r="G34" s="27">
        <v>0</v>
      </c>
    </row>
    <row r="35" spans="2:7" ht="17" thickBot="1" x14ac:dyDescent="0.25">
      <c r="B35" s="23" t="s">
        <v>86</v>
      </c>
      <c r="C35" s="23" t="s">
        <v>43</v>
      </c>
      <c r="D35" s="26">
        <v>7</v>
      </c>
      <c r="E35" s="23" t="s">
        <v>87</v>
      </c>
      <c r="F35" s="23" t="s">
        <v>78</v>
      </c>
      <c r="G35" s="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6" customWidth="1"/>
    <col min="4" max="4" width="5.83203125" customWidth="1"/>
    <col min="5" max="5" width="11.1640625" bestFit="1" customWidth="1"/>
  </cols>
  <sheetData>
    <row r="1" spans="1:5" x14ac:dyDescent="0.2">
      <c r="A1" s="1" t="s">
        <v>88</v>
      </c>
    </row>
    <row r="2" spans="1:5" x14ac:dyDescent="0.2">
      <c r="A2" s="1" t="s">
        <v>45</v>
      </c>
    </row>
    <row r="3" spans="1:5" x14ac:dyDescent="0.2">
      <c r="A3" s="1" t="s">
        <v>46</v>
      </c>
    </row>
    <row r="6" spans="1:5" ht="17" thickBot="1" x14ac:dyDescent="0.25">
      <c r="A6" t="s">
        <v>61</v>
      </c>
    </row>
    <row r="7" spans="1:5" x14ac:dyDescent="0.2">
      <c r="B7" s="28"/>
      <c r="C7" s="28"/>
      <c r="D7" s="28" t="s">
        <v>89</v>
      </c>
      <c r="E7" s="28" t="s">
        <v>91</v>
      </c>
    </row>
    <row r="8" spans="1:5" ht="17" thickBot="1" x14ac:dyDescent="0.25">
      <c r="B8" s="29" t="s">
        <v>57</v>
      </c>
      <c r="C8" s="29" t="s">
        <v>58</v>
      </c>
      <c r="D8" s="29" t="s">
        <v>90</v>
      </c>
      <c r="E8" s="29" t="s">
        <v>92</v>
      </c>
    </row>
    <row r="9" spans="1:5" x14ac:dyDescent="0.2">
      <c r="B9" s="25" t="s">
        <v>69</v>
      </c>
      <c r="C9" s="25" t="s">
        <v>34</v>
      </c>
      <c r="D9" s="25">
        <v>0</v>
      </c>
      <c r="E9" s="25">
        <v>0.99999997019767761</v>
      </c>
    </row>
    <row r="10" spans="1:5" x14ac:dyDescent="0.2">
      <c r="B10" s="25" t="s">
        <v>71</v>
      </c>
      <c r="C10" s="25" t="s">
        <v>35</v>
      </c>
      <c r="D10" s="25">
        <v>0</v>
      </c>
      <c r="E10" s="25">
        <v>0.99999997019767772</v>
      </c>
    </row>
    <row r="11" spans="1:5" x14ac:dyDescent="0.2">
      <c r="B11" s="25" t="s">
        <v>72</v>
      </c>
      <c r="C11" s="25" t="s">
        <v>36</v>
      </c>
      <c r="D11" s="25">
        <v>0</v>
      </c>
      <c r="E11" s="25">
        <v>0.99999997019767761</v>
      </c>
    </row>
    <row r="12" spans="1:5" x14ac:dyDescent="0.2">
      <c r="B12" s="25" t="s">
        <v>73</v>
      </c>
      <c r="C12" s="25" t="s">
        <v>37</v>
      </c>
      <c r="D12" s="25">
        <v>9</v>
      </c>
      <c r="E12" s="25">
        <v>0</v>
      </c>
    </row>
    <row r="13" spans="1:5" x14ac:dyDescent="0.2">
      <c r="B13" s="25" t="s">
        <v>74</v>
      </c>
      <c r="C13" s="25" t="s">
        <v>38</v>
      </c>
      <c r="D13" s="25">
        <v>7</v>
      </c>
      <c r="E13" s="25">
        <v>0</v>
      </c>
    </row>
    <row r="14" spans="1:5" ht="17" thickBot="1" x14ac:dyDescent="0.25">
      <c r="B14" s="23" t="s">
        <v>75</v>
      </c>
      <c r="C14" s="23" t="s">
        <v>39</v>
      </c>
      <c r="D14" s="23">
        <v>0</v>
      </c>
      <c r="E14" s="23">
        <v>0.99999997019767761</v>
      </c>
    </row>
    <row r="16" spans="1:5" ht="17" thickBot="1" x14ac:dyDescent="0.25">
      <c r="A16" t="s">
        <v>63</v>
      </c>
    </row>
    <row r="17" spans="2:5" x14ac:dyDescent="0.2">
      <c r="B17" s="28"/>
      <c r="C17" s="28"/>
      <c r="D17" s="28" t="s">
        <v>89</v>
      </c>
      <c r="E17" s="28" t="s">
        <v>93</v>
      </c>
    </row>
    <row r="18" spans="2:5" ht="17" thickBot="1" x14ac:dyDescent="0.25">
      <c r="B18" s="29" t="s">
        <v>57</v>
      </c>
      <c r="C18" s="29" t="s">
        <v>58</v>
      </c>
      <c r="D18" s="29" t="s">
        <v>90</v>
      </c>
      <c r="E18" s="29" t="s">
        <v>94</v>
      </c>
    </row>
    <row r="19" spans="2:5" x14ac:dyDescent="0.2">
      <c r="B19" s="25" t="s">
        <v>76</v>
      </c>
      <c r="C19" s="25" t="s">
        <v>3</v>
      </c>
      <c r="D19" s="25">
        <v>0</v>
      </c>
      <c r="E19" s="25">
        <v>0</v>
      </c>
    </row>
    <row r="20" spans="2:5" x14ac:dyDescent="0.2">
      <c r="B20" s="25" t="s">
        <v>79</v>
      </c>
      <c r="C20" s="25" t="s">
        <v>4</v>
      </c>
      <c r="D20" s="25">
        <v>0</v>
      </c>
      <c r="E20" s="25">
        <v>0</v>
      </c>
    </row>
    <row r="21" spans="2:5" x14ac:dyDescent="0.2">
      <c r="B21" s="25" t="s">
        <v>81</v>
      </c>
      <c r="C21" s="25" t="s">
        <v>41</v>
      </c>
      <c r="D21" s="25">
        <v>9</v>
      </c>
      <c r="E21" s="25">
        <v>0</v>
      </c>
    </row>
    <row r="22" spans="2:5" x14ac:dyDescent="0.2">
      <c r="B22" s="25" t="s">
        <v>84</v>
      </c>
      <c r="C22" s="25" t="s">
        <v>42</v>
      </c>
      <c r="D22" s="25">
        <v>16</v>
      </c>
      <c r="E22" s="25">
        <v>0.99999997019767761</v>
      </c>
    </row>
    <row r="23" spans="2:5" ht="17" thickBot="1" x14ac:dyDescent="0.25">
      <c r="B23" s="23" t="s">
        <v>86</v>
      </c>
      <c r="C23" s="23" t="s">
        <v>43</v>
      </c>
      <c r="D23" s="23">
        <v>7</v>
      </c>
      <c r="E23" s="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9" bestFit="1" customWidth="1"/>
    <col min="4" max="4" width="5.83203125" customWidth="1"/>
    <col min="5" max="5" width="2.33203125" customWidth="1"/>
    <col min="6" max="6" width="6.1640625" customWidth="1"/>
    <col min="7" max="7" width="9" customWidth="1"/>
    <col min="8" max="8" width="2.33203125" customWidth="1"/>
    <col min="9" max="9" width="6.33203125" customWidth="1"/>
    <col min="10" max="10" width="9" customWidth="1"/>
  </cols>
  <sheetData>
    <row r="1" spans="1:10" x14ac:dyDescent="0.2">
      <c r="A1" s="1" t="s">
        <v>95</v>
      </c>
    </row>
    <row r="2" spans="1:10" x14ac:dyDescent="0.2">
      <c r="A2" s="1" t="s">
        <v>45</v>
      </c>
    </row>
    <row r="3" spans="1:10" x14ac:dyDescent="0.2">
      <c r="A3" s="1" t="s">
        <v>96</v>
      </c>
    </row>
    <row r="5" spans="1:10" ht="17" thickBot="1" x14ac:dyDescent="0.25"/>
    <row r="6" spans="1:10" x14ac:dyDescent="0.2">
      <c r="B6" s="28"/>
      <c r="C6" s="28" t="s">
        <v>97</v>
      </c>
      <c r="D6" s="28"/>
    </row>
    <row r="7" spans="1:10" ht="17" thickBot="1" x14ac:dyDescent="0.25">
      <c r="B7" s="29" t="s">
        <v>57</v>
      </c>
      <c r="C7" s="29" t="s">
        <v>58</v>
      </c>
      <c r="D7" s="29" t="s">
        <v>90</v>
      </c>
    </row>
    <row r="8" spans="1:10" ht="17" thickBot="1" x14ac:dyDescent="0.25">
      <c r="B8" s="23" t="s">
        <v>68</v>
      </c>
      <c r="C8" s="23" t="s">
        <v>16</v>
      </c>
      <c r="D8" s="26">
        <v>16</v>
      </c>
    </row>
    <row r="10" spans="1:10" ht="17" thickBot="1" x14ac:dyDescent="0.25"/>
    <row r="11" spans="1:10" x14ac:dyDescent="0.2">
      <c r="B11" s="28"/>
      <c r="C11" s="28" t="s">
        <v>98</v>
      </c>
      <c r="D11" s="28"/>
      <c r="F11" s="28" t="s">
        <v>99</v>
      </c>
      <c r="G11" s="28" t="s">
        <v>97</v>
      </c>
      <c r="I11" s="28" t="s">
        <v>102</v>
      </c>
      <c r="J11" s="28" t="s">
        <v>97</v>
      </c>
    </row>
    <row r="12" spans="1:10" ht="17" thickBot="1" x14ac:dyDescent="0.25">
      <c r="B12" s="29" t="s">
        <v>57</v>
      </c>
      <c r="C12" s="29" t="s">
        <v>58</v>
      </c>
      <c r="D12" s="29" t="s">
        <v>90</v>
      </c>
      <c r="F12" s="29" t="s">
        <v>100</v>
      </c>
      <c r="G12" s="29" t="s">
        <v>101</v>
      </c>
      <c r="I12" s="29" t="s">
        <v>100</v>
      </c>
      <c r="J12" s="29" t="s">
        <v>101</v>
      </c>
    </row>
    <row r="13" spans="1:10" x14ac:dyDescent="0.2">
      <c r="B13" s="25" t="s">
        <v>69</v>
      </c>
      <c r="C13" s="25" t="s">
        <v>34</v>
      </c>
      <c r="D13" s="27">
        <v>0</v>
      </c>
      <c r="F13" s="27">
        <v>0</v>
      </c>
      <c r="G13" s="27">
        <v>85</v>
      </c>
      <c r="I13" s="27">
        <v>250</v>
      </c>
      <c r="J13" s="27">
        <v>18835</v>
      </c>
    </row>
    <row r="14" spans="1:10" x14ac:dyDescent="0.2">
      <c r="B14" s="25" t="s">
        <v>71</v>
      </c>
      <c r="C14" s="25" t="s">
        <v>35</v>
      </c>
      <c r="D14" s="27">
        <v>0</v>
      </c>
      <c r="F14" s="27">
        <v>0</v>
      </c>
      <c r="G14" s="27">
        <v>110</v>
      </c>
      <c r="I14" s="27">
        <v>398.5</v>
      </c>
      <c r="J14" s="27">
        <v>20035</v>
      </c>
    </row>
    <row r="15" spans="1:10" x14ac:dyDescent="0.2">
      <c r="B15" s="25" t="s">
        <v>72</v>
      </c>
      <c r="C15" s="25" t="s">
        <v>36</v>
      </c>
      <c r="D15" s="27">
        <v>0</v>
      </c>
      <c r="F15" s="27">
        <v>0</v>
      </c>
      <c r="G15" s="27">
        <v>125</v>
      </c>
      <c r="I15" s="27">
        <v>597</v>
      </c>
      <c r="J15" s="27">
        <v>21020</v>
      </c>
    </row>
    <row r="16" spans="1:10" x14ac:dyDescent="0.2">
      <c r="B16" s="25" t="s">
        <v>73</v>
      </c>
      <c r="C16" s="25" t="s">
        <v>37</v>
      </c>
      <c r="D16" s="27">
        <v>9</v>
      </c>
      <c r="F16" s="27"/>
      <c r="G16" s="27"/>
      <c r="I16" s="27"/>
      <c r="J16" s="27"/>
    </row>
    <row r="17" spans="2:10" x14ac:dyDescent="0.2">
      <c r="B17" s="25" t="s">
        <v>74</v>
      </c>
      <c r="C17" s="25" t="s">
        <v>38</v>
      </c>
      <c r="D17" s="27">
        <v>7</v>
      </c>
      <c r="F17" s="27"/>
      <c r="G17" s="27"/>
      <c r="I17" s="27"/>
      <c r="J17" s="27"/>
    </row>
    <row r="18" spans="2:10" ht="17" thickBot="1" x14ac:dyDescent="0.25">
      <c r="B18" s="23" t="s">
        <v>75</v>
      </c>
      <c r="C18" s="23" t="s">
        <v>39</v>
      </c>
      <c r="D18" s="26">
        <v>0</v>
      </c>
      <c r="F18" s="26"/>
      <c r="G18" s="26"/>
      <c r="I18" s="26"/>
      <c r="J18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workbookViewId="0"/>
  </sheetViews>
  <sheetFormatPr baseColWidth="10" defaultRowHeight="16" x14ac:dyDescent="0.2"/>
  <cols>
    <col min="1" max="1" width="2.33203125" customWidth="1"/>
    <col min="2" max="2" width="6.33203125" customWidth="1"/>
    <col min="3" max="3" width="6" customWidth="1"/>
    <col min="4" max="4" width="12.83203125" bestFit="1" customWidth="1"/>
    <col min="5" max="5" width="13" customWidth="1"/>
    <col min="6" max="6" width="10.6640625" customWidth="1"/>
    <col min="7" max="7" width="5.33203125" customWidth="1"/>
  </cols>
  <sheetData>
    <row r="1" spans="1:5" x14ac:dyDescent="0.2">
      <c r="A1" s="1" t="s">
        <v>44</v>
      </c>
    </row>
    <row r="2" spans="1:5" x14ac:dyDescent="0.2">
      <c r="A2" s="1" t="s">
        <v>45</v>
      </c>
    </row>
    <row r="3" spans="1:5" x14ac:dyDescent="0.2">
      <c r="A3" s="1" t="s">
        <v>103</v>
      </c>
    </row>
    <row r="4" spans="1:5" x14ac:dyDescent="0.2">
      <c r="A4" s="1" t="s">
        <v>47</v>
      </c>
    </row>
    <row r="5" spans="1:5" x14ac:dyDescent="0.2">
      <c r="A5" s="1" t="s">
        <v>48</v>
      </c>
    </row>
    <row r="6" spans="1:5" x14ac:dyDescent="0.2">
      <c r="A6" s="1"/>
      <c r="B6" t="s">
        <v>49</v>
      </c>
    </row>
    <row r="7" spans="1:5" x14ac:dyDescent="0.2">
      <c r="A7" s="1"/>
      <c r="B7" t="s">
        <v>104</v>
      </c>
    </row>
    <row r="8" spans="1:5" x14ac:dyDescent="0.2">
      <c r="A8" s="1"/>
      <c r="B8" t="s">
        <v>105</v>
      </c>
    </row>
    <row r="9" spans="1:5" x14ac:dyDescent="0.2">
      <c r="A9" s="1" t="s">
        <v>52</v>
      </c>
    </row>
    <row r="10" spans="1:5" x14ac:dyDescent="0.2">
      <c r="B10" t="s">
        <v>53</v>
      </c>
    </row>
    <row r="11" spans="1:5" x14ac:dyDescent="0.2">
      <c r="B11" t="s">
        <v>54</v>
      </c>
    </row>
    <row r="12" spans="1:5" x14ac:dyDescent="0.2">
      <c r="B12" t="s">
        <v>55</v>
      </c>
    </row>
    <row r="14" spans="1:5" ht="17" thickBot="1" x14ac:dyDescent="0.25">
      <c r="A14" t="s">
        <v>56</v>
      </c>
    </row>
    <row r="15" spans="1:5" ht="17" thickBot="1" x14ac:dyDescent="0.25">
      <c r="B15" s="24" t="s">
        <v>57</v>
      </c>
      <c r="C15" s="24" t="s">
        <v>58</v>
      </c>
      <c r="D15" s="24" t="s">
        <v>59</v>
      </c>
      <c r="E15" s="24" t="s">
        <v>60</v>
      </c>
    </row>
    <row r="16" spans="1:5" ht="17" thickBot="1" x14ac:dyDescent="0.25">
      <c r="B16" s="23" t="s">
        <v>68</v>
      </c>
      <c r="C16" s="23" t="s">
        <v>16</v>
      </c>
      <c r="D16" s="26">
        <v>16</v>
      </c>
      <c r="E16" s="26">
        <v>24</v>
      </c>
    </row>
    <row r="19" spans="1:7" ht="17" thickBot="1" x14ac:dyDescent="0.25">
      <c r="A19" t="s">
        <v>61</v>
      </c>
    </row>
    <row r="20" spans="1:7" ht="17" thickBot="1" x14ac:dyDescent="0.25">
      <c r="B20" s="24" t="s">
        <v>57</v>
      </c>
      <c r="C20" s="24" t="s">
        <v>58</v>
      </c>
      <c r="D20" s="24" t="s">
        <v>59</v>
      </c>
      <c r="E20" s="24" t="s">
        <v>60</v>
      </c>
      <c r="F20" s="24" t="s">
        <v>62</v>
      </c>
    </row>
    <row r="21" spans="1:7" x14ac:dyDescent="0.2">
      <c r="B21" s="25" t="s">
        <v>69</v>
      </c>
      <c r="C21" s="25" t="s">
        <v>34</v>
      </c>
      <c r="D21" s="27">
        <v>0</v>
      </c>
      <c r="E21" s="27">
        <v>5.6</v>
      </c>
      <c r="F21" s="25" t="s">
        <v>70</v>
      </c>
    </row>
    <row r="22" spans="1:7" x14ac:dyDescent="0.2">
      <c r="B22" s="25" t="s">
        <v>71</v>
      </c>
      <c r="C22" s="25" t="s">
        <v>35</v>
      </c>
      <c r="D22" s="27">
        <v>0</v>
      </c>
      <c r="E22" s="27">
        <v>2.4</v>
      </c>
      <c r="F22" s="25" t="s">
        <v>70</v>
      </c>
    </row>
    <row r="23" spans="1:7" x14ac:dyDescent="0.2">
      <c r="B23" s="25" t="s">
        <v>72</v>
      </c>
      <c r="C23" s="25" t="s">
        <v>36</v>
      </c>
      <c r="D23" s="27">
        <v>0</v>
      </c>
      <c r="E23" s="27">
        <v>0</v>
      </c>
      <c r="F23" s="25" t="s">
        <v>70</v>
      </c>
    </row>
    <row r="24" spans="1:7" x14ac:dyDescent="0.2">
      <c r="B24" s="25" t="s">
        <v>73</v>
      </c>
      <c r="C24" s="25" t="s">
        <v>37</v>
      </c>
      <c r="D24" s="27">
        <v>9</v>
      </c>
      <c r="E24" s="27">
        <v>9</v>
      </c>
      <c r="F24" s="25" t="s">
        <v>70</v>
      </c>
    </row>
    <row r="25" spans="1:7" x14ac:dyDescent="0.2">
      <c r="B25" s="25" t="s">
        <v>74</v>
      </c>
      <c r="C25" s="25" t="s">
        <v>38</v>
      </c>
      <c r="D25" s="27">
        <v>7</v>
      </c>
      <c r="E25" s="27">
        <v>7</v>
      </c>
      <c r="F25" s="25" t="s">
        <v>70</v>
      </c>
    </row>
    <row r="26" spans="1:7" ht="17" thickBot="1" x14ac:dyDescent="0.25">
      <c r="B26" s="23" t="s">
        <v>75</v>
      </c>
      <c r="C26" s="23" t="s">
        <v>39</v>
      </c>
      <c r="D26" s="26">
        <v>0</v>
      </c>
      <c r="E26" s="26">
        <v>0</v>
      </c>
      <c r="F26" s="23" t="s">
        <v>70</v>
      </c>
    </row>
    <row r="29" spans="1:7" ht="17" thickBot="1" x14ac:dyDescent="0.25">
      <c r="A29" t="s">
        <v>63</v>
      </c>
    </row>
    <row r="30" spans="1:7" ht="17" thickBot="1" x14ac:dyDescent="0.25">
      <c r="B30" s="24" t="s">
        <v>57</v>
      </c>
      <c r="C30" s="24" t="s">
        <v>58</v>
      </c>
      <c r="D30" s="24" t="s">
        <v>64</v>
      </c>
      <c r="E30" s="24" t="s">
        <v>65</v>
      </c>
      <c r="F30" s="24" t="s">
        <v>66</v>
      </c>
      <c r="G30" s="24" t="s">
        <v>67</v>
      </c>
    </row>
    <row r="31" spans="1:7" x14ac:dyDescent="0.2">
      <c r="B31" s="25" t="s">
        <v>76</v>
      </c>
      <c r="C31" s="25" t="s">
        <v>3</v>
      </c>
      <c r="D31" s="27">
        <v>5.6</v>
      </c>
      <c r="E31" s="25" t="s">
        <v>106</v>
      </c>
      <c r="F31" s="25" t="s">
        <v>78</v>
      </c>
      <c r="G31" s="27">
        <v>2.5999999999999996</v>
      </c>
    </row>
    <row r="32" spans="1:7" x14ac:dyDescent="0.2">
      <c r="B32" s="25" t="s">
        <v>79</v>
      </c>
      <c r="C32" s="25" t="s">
        <v>4</v>
      </c>
      <c r="D32" s="27">
        <v>8</v>
      </c>
      <c r="E32" s="25" t="s">
        <v>107</v>
      </c>
      <c r="F32" s="25" t="s">
        <v>83</v>
      </c>
      <c r="G32" s="27">
        <v>0</v>
      </c>
    </row>
    <row r="33" spans="2:7" x14ac:dyDescent="0.2">
      <c r="B33" s="25" t="s">
        <v>81</v>
      </c>
      <c r="C33" s="25" t="s">
        <v>41</v>
      </c>
      <c r="D33" s="27">
        <v>9</v>
      </c>
      <c r="E33" s="25" t="s">
        <v>82</v>
      </c>
      <c r="F33" s="25" t="s">
        <v>83</v>
      </c>
      <c r="G33" s="27">
        <v>0</v>
      </c>
    </row>
    <row r="34" spans="2:7" x14ac:dyDescent="0.2">
      <c r="B34" s="25" t="s">
        <v>84</v>
      </c>
      <c r="C34" s="25" t="s">
        <v>42</v>
      </c>
      <c r="D34" s="27">
        <v>16</v>
      </c>
      <c r="E34" s="25" t="s">
        <v>85</v>
      </c>
      <c r="F34" s="25" t="s">
        <v>83</v>
      </c>
      <c r="G34" s="27">
        <v>0</v>
      </c>
    </row>
    <row r="35" spans="2:7" ht="17" thickBot="1" x14ac:dyDescent="0.25">
      <c r="B35" s="23" t="s">
        <v>86</v>
      </c>
      <c r="C35" s="23" t="s">
        <v>43</v>
      </c>
      <c r="D35" s="26">
        <v>7</v>
      </c>
      <c r="E35" s="23" t="s">
        <v>87</v>
      </c>
      <c r="F35" s="23" t="s">
        <v>78</v>
      </c>
      <c r="G35" s="2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9" bestFit="1" customWidth="1"/>
    <col min="4" max="4" width="5.83203125" customWidth="1"/>
    <col min="5" max="5" width="2.33203125" customWidth="1"/>
    <col min="6" max="6" width="6.1640625" customWidth="1"/>
    <col min="7" max="7" width="9" customWidth="1"/>
    <col min="8" max="8" width="2.33203125" customWidth="1"/>
    <col min="9" max="9" width="6.33203125" customWidth="1"/>
    <col min="10" max="10" width="9" customWidth="1"/>
  </cols>
  <sheetData>
    <row r="1" spans="1:10" x14ac:dyDescent="0.2">
      <c r="A1" s="1" t="s">
        <v>95</v>
      </c>
    </row>
    <row r="2" spans="1:10" x14ac:dyDescent="0.2">
      <c r="A2" s="1" t="s">
        <v>45</v>
      </c>
    </row>
    <row r="3" spans="1:10" x14ac:dyDescent="0.2">
      <c r="A3" s="1" t="s">
        <v>108</v>
      </c>
    </row>
    <row r="5" spans="1:10" ht="17" thickBot="1" x14ac:dyDescent="0.25"/>
    <row r="6" spans="1:10" x14ac:dyDescent="0.2">
      <c r="B6" s="28"/>
      <c r="C6" s="28" t="s">
        <v>97</v>
      </c>
      <c r="D6" s="28"/>
    </row>
    <row r="7" spans="1:10" ht="17" thickBot="1" x14ac:dyDescent="0.25">
      <c r="B7" s="29" t="s">
        <v>57</v>
      </c>
      <c r="C7" s="29" t="s">
        <v>58</v>
      </c>
      <c r="D7" s="29" t="s">
        <v>90</v>
      </c>
    </row>
    <row r="8" spans="1:10" ht="17" thickBot="1" x14ac:dyDescent="0.25">
      <c r="B8" s="23" t="s">
        <v>68</v>
      </c>
      <c r="C8" s="23" t="s">
        <v>16</v>
      </c>
      <c r="D8" s="26">
        <v>24</v>
      </c>
    </row>
    <row r="10" spans="1:10" ht="17" thickBot="1" x14ac:dyDescent="0.25"/>
    <row r="11" spans="1:10" x14ac:dyDescent="0.2">
      <c r="B11" s="28"/>
      <c r="C11" s="28" t="s">
        <v>98</v>
      </c>
      <c r="D11" s="28"/>
      <c r="F11" s="28" t="s">
        <v>99</v>
      </c>
      <c r="G11" s="28" t="s">
        <v>97</v>
      </c>
      <c r="I11" s="28" t="s">
        <v>102</v>
      </c>
      <c r="J11" s="28" t="s">
        <v>97</v>
      </c>
    </row>
    <row r="12" spans="1:10" ht="17" thickBot="1" x14ac:dyDescent="0.25">
      <c r="B12" s="29" t="s">
        <v>57</v>
      </c>
      <c r="C12" s="29" t="s">
        <v>58</v>
      </c>
      <c r="D12" s="29" t="s">
        <v>90</v>
      </c>
      <c r="F12" s="29" t="s">
        <v>100</v>
      </c>
      <c r="G12" s="29" t="s">
        <v>101</v>
      </c>
      <c r="I12" s="29" t="s">
        <v>100</v>
      </c>
      <c r="J12" s="29" t="s">
        <v>101</v>
      </c>
    </row>
    <row r="13" spans="1:10" x14ac:dyDescent="0.2">
      <c r="B13" s="25" t="s">
        <v>69</v>
      </c>
      <c r="C13" s="25" t="s">
        <v>34</v>
      </c>
      <c r="D13" s="27">
        <v>5.6</v>
      </c>
      <c r="F13" s="27">
        <v>0</v>
      </c>
      <c r="G13" s="27">
        <v>85</v>
      </c>
      <c r="I13" s="27">
        <v>250</v>
      </c>
      <c r="J13" s="27">
        <v>18835</v>
      </c>
    </row>
    <row r="14" spans="1:10" x14ac:dyDescent="0.2">
      <c r="B14" s="25" t="s">
        <v>71</v>
      </c>
      <c r="C14" s="25" t="s">
        <v>35</v>
      </c>
      <c r="D14" s="27">
        <v>2.4</v>
      </c>
      <c r="F14" s="27">
        <v>0</v>
      </c>
      <c r="G14" s="27">
        <v>110</v>
      </c>
      <c r="I14" s="27">
        <v>398.5</v>
      </c>
      <c r="J14" s="27">
        <v>20035</v>
      </c>
    </row>
    <row r="15" spans="1:10" x14ac:dyDescent="0.2">
      <c r="B15" s="25" t="s">
        <v>72</v>
      </c>
      <c r="C15" s="25" t="s">
        <v>36</v>
      </c>
      <c r="D15" s="27">
        <v>0</v>
      </c>
      <c r="F15" s="27">
        <v>0</v>
      </c>
      <c r="G15" s="27">
        <v>125</v>
      </c>
      <c r="I15" s="27">
        <v>597</v>
      </c>
      <c r="J15" s="27">
        <v>21020</v>
      </c>
    </row>
    <row r="16" spans="1:10" x14ac:dyDescent="0.2">
      <c r="B16" s="25" t="s">
        <v>73</v>
      </c>
      <c r="C16" s="25" t="s">
        <v>37</v>
      </c>
      <c r="D16" s="27">
        <v>9</v>
      </c>
      <c r="F16" s="27"/>
      <c r="G16" s="27"/>
      <c r="I16" s="27"/>
      <c r="J16" s="27"/>
    </row>
    <row r="17" spans="2:10" x14ac:dyDescent="0.2">
      <c r="B17" s="25" t="s">
        <v>74</v>
      </c>
      <c r="C17" s="25" t="s">
        <v>38</v>
      </c>
      <c r="D17" s="27">
        <v>7</v>
      </c>
      <c r="F17" s="27"/>
      <c r="G17" s="27"/>
      <c r="I17" s="27"/>
      <c r="J17" s="27"/>
    </row>
    <row r="18" spans="2:10" ht="17" thickBot="1" x14ac:dyDescent="0.25">
      <c r="B18" s="23" t="s">
        <v>75</v>
      </c>
      <c r="C18" s="23" t="s">
        <v>39</v>
      </c>
      <c r="D18" s="26">
        <v>0</v>
      </c>
      <c r="F18" s="26"/>
      <c r="G18" s="26"/>
      <c r="I18" s="26"/>
      <c r="J18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H21" sqref="H21"/>
    </sheetView>
  </sheetViews>
  <sheetFormatPr baseColWidth="10" defaultRowHeight="16" x14ac:dyDescent="0.2"/>
  <cols>
    <col min="2" max="2" width="19.33203125" bestFit="1" customWidth="1"/>
  </cols>
  <sheetData>
    <row r="2" spans="1:10" x14ac:dyDescent="0.2">
      <c r="A2" t="s">
        <v>25</v>
      </c>
      <c r="B2" t="s">
        <v>26</v>
      </c>
    </row>
    <row r="3" spans="1:10" x14ac:dyDescent="0.2">
      <c r="A3" t="s">
        <v>27</v>
      </c>
    </row>
    <row r="4" spans="1:10" x14ac:dyDescent="0.2">
      <c r="A4" t="s">
        <v>3</v>
      </c>
      <c r="B4" t="s">
        <v>28</v>
      </c>
    </row>
    <row r="5" spans="1:10" x14ac:dyDescent="0.2">
      <c r="A5" t="s">
        <v>4</v>
      </c>
      <c r="B5" t="s">
        <v>29</v>
      </c>
    </row>
    <row r="6" spans="1:10" x14ac:dyDescent="0.2">
      <c r="A6" t="s">
        <v>40</v>
      </c>
      <c r="B6" t="s">
        <v>30</v>
      </c>
    </row>
    <row r="7" spans="1:10" x14ac:dyDescent="0.2">
      <c r="A7" t="s">
        <v>41</v>
      </c>
      <c r="B7" t="s">
        <v>31</v>
      </c>
    </row>
    <row r="8" spans="1:10" x14ac:dyDescent="0.2">
      <c r="A8" t="s">
        <v>42</v>
      </c>
      <c r="B8" t="s">
        <v>32</v>
      </c>
    </row>
    <row r="9" spans="1:10" x14ac:dyDescent="0.2">
      <c r="A9" t="s">
        <v>43</v>
      </c>
      <c r="B9" t="s">
        <v>33</v>
      </c>
    </row>
    <row r="11" spans="1:10" x14ac:dyDescent="0.2">
      <c r="B11" s="20" t="s">
        <v>34</v>
      </c>
      <c r="C11" s="20" t="s">
        <v>35</v>
      </c>
      <c r="D11" s="20" t="s">
        <v>36</v>
      </c>
      <c r="E11" s="20" t="s">
        <v>37</v>
      </c>
      <c r="F11" s="20" t="s">
        <v>38</v>
      </c>
      <c r="G11" s="20" t="s">
        <v>39</v>
      </c>
    </row>
    <row r="12" spans="1:10" x14ac:dyDescent="0.2">
      <c r="B12" s="22">
        <v>3</v>
      </c>
      <c r="C12" s="22">
        <v>5</v>
      </c>
      <c r="D12" s="22">
        <v>7</v>
      </c>
      <c r="E12" s="22">
        <v>2</v>
      </c>
      <c r="F12" s="22">
        <v>14</v>
      </c>
      <c r="G12" s="22">
        <v>0</v>
      </c>
    </row>
    <row r="13" spans="1:10" x14ac:dyDescent="0.2">
      <c r="A13" t="s">
        <v>16</v>
      </c>
      <c r="B13" s="20">
        <v>1</v>
      </c>
      <c r="C13" s="20">
        <v>1</v>
      </c>
      <c r="D13" s="20">
        <v>1</v>
      </c>
      <c r="E13" s="20">
        <v>1</v>
      </c>
      <c r="F13" s="20">
        <v>1</v>
      </c>
      <c r="G13" s="20">
        <v>1</v>
      </c>
      <c r="H13" s="19">
        <f xml:space="preserve"> SUMPRODUCT(B12:G12,B13:G13)</f>
        <v>31</v>
      </c>
    </row>
    <row r="14" spans="1:10" x14ac:dyDescent="0.2">
      <c r="A14" t="s">
        <v>17</v>
      </c>
      <c r="B14" s="20"/>
      <c r="C14" s="20"/>
      <c r="D14" s="20"/>
      <c r="E14" s="20"/>
      <c r="F14" s="20"/>
      <c r="G14" s="20"/>
    </row>
    <row r="15" spans="1:10" x14ac:dyDescent="0.2">
      <c r="A15" t="s">
        <v>3</v>
      </c>
      <c r="B15" s="21">
        <v>1</v>
      </c>
      <c r="C15" s="21"/>
      <c r="D15" s="21"/>
      <c r="E15" s="21"/>
      <c r="F15" s="21"/>
      <c r="G15" s="21">
        <v>1</v>
      </c>
      <c r="H15">
        <f>SUMPRODUCT(B15:G15,B12:G12)</f>
        <v>3</v>
      </c>
      <c r="I15" t="s">
        <v>18</v>
      </c>
      <c r="J15" s="20">
        <v>3</v>
      </c>
    </row>
    <row r="16" spans="1:10" x14ac:dyDescent="0.2">
      <c r="A16" t="s">
        <v>4</v>
      </c>
      <c r="B16" s="20">
        <v>1</v>
      </c>
      <c r="C16" s="20">
        <v>1</v>
      </c>
      <c r="D16" s="20"/>
      <c r="E16" s="20"/>
      <c r="F16" s="20"/>
      <c r="G16" s="20"/>
      <c r="H16">
        <f>SUMPRODUCT(B16:C16,B12:C12)</f>
        <v>8</v>
      </c>
      <c r="I16" t="s">
        <v>18</v>
      </c>
      <c r="J16" s="20">
        <v>8</v>
      </c>
    </row>
    <row r="17" spans="1:10" x14ac:dyDescent="0.2">
      <c r="A17" t="s">
        <v>40</v>
      </c>
      <c r="B17" s="20"/>
      <c r="C17" s="20">
        <v>1</v>
      </c>
      <c r="D17" s="20">
        <v>1</v>
      </c>
      <c r="E17" s="20"/>
      <c r="F17" s="20"/>
      <c r="G17" s="20"/>
      <c r="H17">
        <f>SUMPRODUCT(C17:D17,C12:D12)</f>
        <v>12</v>
      </c>
      <c r="I17" t="s">
        <v>18</v>
      </c>
      <c r="J17" s="20">
        <v>12</v>
      </c>
    </row>
    <row r="18" spans="1:10" x14ac:dyDescent="0.2">
      <c r="A18" t="s">
        <v>41</v>
      </c>
      <c r="B18" s="20"/>
      <c r="C18" s="20"/>
      <c r="D18" s="20">
        <v>1</v>
      </c>
      <c r="E18" s="20">
        <v>1</v>
      </c>
      <c r="F18" s="20"/>
      <c r="G18" s="20"/>
      <c r="H18">
        <f>SUMPRODUCT(D18:E18,D12:E12)</f>
        <v>9</v>
      </c>
      <c r="I18" t="s">
        <v>18</v>
      </c>
      <c r="J18" s="20">
        <v>9</v>
      </c>
    </row>
    <row r="19" spans="1:10" x14ac:dyDescent="0.2">
      <c r="A19" t="s">
        <v>42</v>
      </c>
      <c r="B19" s="20"/>
      <c r="C19" s="20"/>
      <c r="D19" s="20"/>
      <c r="E19" s="20">
        <v>1</v>
      </c>
      <c r="F19" s="20">
        <v>1</v>
      </c>
      <c r="G19" s="20"/>
      <c r="H19">
        <f>SUMPRODUCT(E19:F19,E12:F12)</f>
        <v>16</v>
      </c>
      <c r="I19" t="s">
        <v>18</v>
      </c>
      <c r="J19" s="20">
        <v>16</v>
      </c>
    </row>
    <row r="20" spans="1:10" x14ac:dyDescent="0.2">
      <c r="A20" t="s">
        <v>43</v>
      </c>
      <c r="B20" s="20"/>
      <c r="C20" s="20"/>
      <c r="D20" s="20"/>
      <c r="E20" s="20"/>
      <c r="F20" s="20">
        <v>1</v>
      </c>
      <c r="G20" s="20">
        <v>1</v>
      </c>
      <c r="H20">
        <f>SUMPRODUCT(F20:G20,F12:G12)</f>
        <v>14</v>
      </c>
      <c r="I20" t="s">
        <v>18</v>
      </c>
      <c r="J20" s="20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 2.7</vt:lpstr>
      <vt:lpstr>EX 2.8</vt:lpstr>
      <vt:lpstr>Answer Report 1</vt:lpstr>
      <vt:lpstr>Sensitivity Report 1</vt:lpstr>
      <vt:lpstr>Limits Report 1</vt:lpstr>
      <vt:lpstr>Answer Report 2</vt:lpstr>
      <vt:lpstr>Limits Report 2</vt:lpstr>
      <vt:lpstr>EX 2.17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2018-01-17T22:45:19Z</dcterms:created>
  <dcterms:modified xsi:type="dcterms:W3CDTF">2018-01-24T22:43:49Z</dcterms:modified>
</cp:coreProperties>
</file>