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firstSheet="3" activeTab="7"/>
  </bookViews>
  <sheets>
    <sheet name="Ex 4.1" sheetId="1" r:id="rId1"/>
    <sheet name="Ex 4.3 " sheetId="2" r:id="rId2"/>
    <sheet name="Ex 4.10" sheetId="3" r:id="rId3"/>
    <sheet name="Answer Report 4.11-1" sheetId="29" r:id="rId4"/>
    <sheet name="Sensitivity Report 4.11-1" sheetId="30" r:id="rId5"/>
    <sheet name="Limits Report 4.11-1" sheetId="31" r:id="rId6"/>
    <sheet name="Answer Report 4.11-2" sheetId="32" r:id="rId7"/>
    <sheet name="Sensitivity Report 4.11-2" sheetId="33" r:id="rId8"/>
    <sheet name="Limits Report 4.11-2" sheetId="34" r:id="rId9"/>
    <sheet name="Ex 4.11" sheetId="28" r:id="rId10"/>
  </sheets>
  <definedNames>
    <definedName name="solver_adj" localSheetId="0" hidden="1">'Ex 4.1'!$B$11:$C$11</definedName>
    <definedName name="solver_adj" localSheetId="2" hidden="1">'Ex 4.10'!$C$14:$G$14</definedName>
    <definedName name="solver_adj" localSheetId="9" hidden="1">'Ex 4.11'!$K$14:$L$14</definedName>
    <definedName name="solver_adj" localSheetId="1" hidden="1">'Ex 4.3 '!$C$5:$D$5</definedName>
    <definedName name="solver_cvg" localSheetId="0" hidden="1">0.0001</definedName>
    <definedName name="solver_cvg" localSheetId="2" hidden="1">0.0001</definedName>
    <definedName name="solver_cvg" localSheetId="9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9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9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9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9" hidden="1">2147483647</definedName>
    <definedName name="solver_itr" localSheetId="1" hidden="1">2147483647</definedName>
    <definedName name="solver_lhs1" localSheetId="0" hidden="1">'Ex 4.1'!$D$14:$D$15</definedName>
    <definedName name="solver_lhs1" localSheetId="2" hidden="1">'Ex 4.10'!$H$17:$H$18</definedName>
    <definedName name="solver_lhs1" localSheetId="9" hidden="1">'Ex 4.11'!$M$17:$M$18</definedName>
    <definedName name="solver_lhs1" localSheetId="1" hidden="1">'Ex 4.3 '!$E$11</definedName>
    <definedName name="solver_lhs2" localSheetId="1" hidden="1">'Ex 4.3 '!$E$8:$E$10</definedName>
    <definedName name="solver_mip" localSheetId="0" hidden="1">2147483647</definedName>
    <definedName name="solver_mip" localSheetId="2" hidden="1">2147483647</definedName>
    <definedName name="solver_mip" localSheetId="9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9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9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9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9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9" hidden="1">2147483647</definedName>
    <definedName name="solver_nod" localSheetId="1" hidden="1">2147483647</definedName>
    <definedName name="solver_num" localSheetId="0" hidden="1">1</definedName>
    <definedName name="solver_num" localSheetId="2" hidden="1">1</definedName>
    <definedName name="solver_num" localSheetId="9" hidden="1">1</definedName>
    <definedName name="solver_num" localSheetId="1" hidden="1">2</definedName>
    <definedName name="solver_nwt" localSheetId="0" hidden="1">1</definedName>
    <definedName name="solver_nwt" localSheetId="2" hidden="1">1</definedName>
    <definedName name="solver_nwt" localSheetId="9" hidden="1">1</definedName>
    <definedName name="solver_nwt" localSheetId="1" hidden="1">1</definedName>
    <definedName name="solver_opt" localSheetId="0" hidden="1">'Ex 4.1'!$D$12</definedName>
    <definedName name="solver_opt" localSheetId="2" hidden="1">'Ex 4.10'!$H$15</definedName>
    <definedName name="solver_opt" localSheetId="9" hidden="1">'Ex 4.11'!$M$15</definedName>
    <definedName name="solver_opt" localSheetId="1" hidden="1">'Ex 4.3 '!$E$6</definedName>
    <definedName name="solver_pre" localSheetId="0" hidden="1">0.000001</definedName>
    <definedName name="solver_pre" localSheetId="2" hidden="1">0.000001</definedName>
    <definedName name="solver_pre" localSheetId="9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9" hidden="1">1</definedName>
    <definedName name="solver_rbv" localSheetId="1" hidden="1">1</definedName>
    <definedName name="solver_rel1" localSheetId="0" hidden="1">1</definedName>
    <definedName name="solver_rel1" localSheetId="2" hidden="1">3</definedName>
    <definedName name="solver_rel1" localSheetId="9" hidden="1">3</definedName>
    <definedName name="solver_rel1" localSheetId="1" hidden="1">1</definedName>
    <definedName name="solver_rel2" localSheetId="1" hidden="1">3</definedName>
    <definedName name="solver_rhs1" localSheetId="0" hidden="1">'Ex 4.1'!$F$14:$F$15</definedName>
    <definedName name="solver_rhs1" localSheetId="2" hidden="1">'Ex 4.10'!$J$17:$J$18</definedName>
    <definedName name="solver_rhs1" localSheetId="9" hidden="1">'Ex 4.11'!$O$17:$O$18</definedName>
    <definedName name="solver_rhs1" localSheetId="1" hidden="1">'Ex 4.3 '!$G$11</definedName>
    <definedName name="solver_rhs2" localSheetId="1" hidden="1">'Ex 4.3 '!$G$8:$G$10</definedName>
    <definedName name="solver_rlx" localSheetId="0" hidden="1">2</definedName>
    <definedName name="solver_rlx" localSheetId="2" hidden="1">2</definedName>
    <definedName name="solver_rlx" localSheetId="9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9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9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9" hidden="1">2</definedName>
    <definedName name="solver_sho" localSheetId="1" hidden="1">2</definedName>
    <definedName name="solver_sho" localSheetId="5" hidden="1">2</definedName>
    <definedName name="solver_sho" localSheetId="8" hidden="1">2</definedName>
    <definedName name="solver_ssz" localSheetId="0" hidden="1">100</definedName>
    <definedName name="solver_ssz" localSheetId="2" hidden="1">100</definedName>
    <definedName name="solver_ssz" localSheetId="9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9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9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9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9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9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M18" i="28" l="1"/>
  <c r="M17" i="28"/>
  <c r="M15" i="28"/>
  <c r="D18" i="28"/>
  <c r="D17" i="28"/>
  <c r="D15" i="28"/>
  <c r="H17" i="3"/>
  <c r="H18" i="3"/>
  <c r="H15" i="3"/>
  <c r="E11" i="2"/>
  <c r="E10" i="2"/>
  <c r="E9" i="2"/>
  <c r="E8" i="2"/>
  <c r="E6" i="2"/>
  <c r="D14" i="1"/>
  <c r="D15" i="1"/>
  <c r="D12" i="1"/>
</calcChain>
</file>

<file path=xl/sharedStrings.xml><?xml version="1.0" encoding="utf-8"?>
<sst xmlns="http://schemas.openxmlformats.org/spreadsheetml/2006/main" count="254" uniqueCount="94">
  <si>
    <t xml:space="preserve">Maximize Z = 4x+ 5y </t>
  </si>
  <si>
    <t>x+ y &lt;= 13</t>
  </si>
  <si>
    <t>4x+ 3y &lt;= 25</t>
  </si>
  <si>
    <t>x, y &gt;= 0</t>
  </si>
  <si>
    <t>x</t>
  </si>
  <si>
    <t>y</t>
  </si>
  <si>
    <t>max z</t>
  </si>
  <si>
    <t>ST</t>
  </si>
  <si>
    <t xml:space="preserve">&lt;= </t>
  </si>
  <si>
    <t>&lt;=</t>
  </si>
  <si>
    <t>Microsoft Excel 14.0 Answer Report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</si>
  <si>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</si>
  <si>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</si>
  <si>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</si>
  <si>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</si>
  <si>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</si>
  <si>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</si>
  <si>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</si>
  <si>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</si>
  <si>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</si>
  <si>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</si>
  <si>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</si>
  <si>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</si>
  <si>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</si>
  <si>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</si>
  <si>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</si>
  <si>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</si>
  <si>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</si>
  <si>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</si>
  <si>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</si>
  <si>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</si>
  <si>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</si>
  <si>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</si>
  <si>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$D$15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</si>
  <si>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</si>
  <si>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</si>
  <si>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</si>
  <si>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</si>
  <si>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</si>
  <si>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</si>
  <si>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</si>
  <si>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</si>
  <si>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</si>
  <si>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</si>
  <si>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</si>
  <si>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</si>
  <si>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</si>
  <si>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</si>
  <si>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</si>
  <si>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</si>
  <si>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</si>
  <si>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</si>
  <si>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</si>
  <si>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</si>
  <si>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Ex 4.1</t>
  </si>
  <si>
    <t>Ex 4.3</t>
  </si>
  <si>
    <t>A</t>
  </si>
  <si>
    <t>B</t>
  </si>
  <si>
    <t>Min Z</t>
  </si>
  <si>
    <t>S.T</t>
  </si>
  <si>
    <t>&gt;=</t>
  </si>
  <si>
    <t>Objective Cell (Min)</t>
  </si>
  <si>
    <t>Ex 4.10</t>
  </si>
  <si>
    <t>x1p</t>
  </si>
  <si>
    <t>x2p</t>
  </si>
  <si>
    <t>x2n</t>
  </si>
  <si>
    <t>x3</t>
  </si>
  <si>
    <t>x4</t>
  </si>
  <si>
    <t>Max z</t>
  </si>
  <si>
    <t>C1</t>
  </si>
  <si>
    <t>C2</t>
  </si>
  <si>
    <t>Iterations: 3 Subproblems: 0</t>
  </si>
  <si>
    <t>$C$14</t>
  </si>
  <si>
    <t>Primal</t>
  </si>
  <si>
    <t>Dual</t>
  </si>
  <si>
    <t>Worksheet: [Problems.xlsx]Ex 4.11</t>
  </si>
  <si>
    <t>Report Created: 1/31/2018 4:28:22 PM</t>
  </si>
  <si>
    <t>$B$14</t>
  </si>
  <si>
    <t>$D$17</t>
  </si>
  <si>
    <t>$D$17&lt;=$F$17</t>
  </si>
  <si>
    <t>$D$18</t>
  </si>
  <si>
    <t>$D$18&lt;=$F$18</t>
  </si>
  <si>
    <t>u</t>
  </si>
  <si>
    <t>v</t>
  </si>
  <si>
    <t>Report Created: 1/31/2018 4:32:06 PM</t>
  </si>
  <si>
    <t>Solution Time: 0.016 Seconds.</t>
  </si>
  <si>
    <t>$M$15</t>
  </si>
  <si>
    <t>$K$14</t>
  </si>
  <si>
    <t>$L$14</t>
  </si>
  <si>
    <t>$M$17</t>
  </si>
  <si>
    <t>$M$17&gt;=$O$17</t>
  </si>
  <si>
    <t>$M$18</t>
  </si>
  <si>
    <t>$M$18&gt;=$O$18</t>
  </si>
  <si>
    <t>Report Created: 1/31/2018 4:32:07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</si>
</sst>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123825</xdr:colOff>
      <xdr:row>10</xdr:row>
      <xdr:rowOff>152400</xdr:rowOff>
    </xdr:to>
    <xdr:pic>
      <xdr:nvPicPr>
        <xdr:cNvPr id="3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402907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161925</xdr:rowOff>
    </xdr:from>
    <xdr:to>
      <xdr:col>4</xdr:col>
      <xdr:colOff>542925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419100" y="542925"/>
          <a:ext cx="256222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Maximize Z = 4x +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5y</a:t>
          </a:r>
        </a:p>
        <a:p>
          <a:pPr algn="l"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to: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pPr algn="l" rtl="0" eaLnBrk="0" fontAlgn="base" hangingPunct="0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+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endParaRPr lang="en-US">
            <a:effectLst/>
          </a:endParaRPr>
        </a:p>
        <a:p>
          <a:pPr algn="l" rtl="0" eaLnBrk="0" fontAlgn="base" hangingPunct="0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4x +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</a:t>
          </a:r>
          <a:endParaRPr lang="en-US">
            <a:effectLst/>
          </a:endParaRPr>
        </a:p>
        <a:p>
          <a:pPr algn="l" rtl="0" eaLnBrk="0" fontAlgn="base" hangingPunct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x  ,y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 editAs="oneCell">
    <xdr:from>
      <xdr:col>6</xdr:col>
      <xdr:colOff>238124</xdr:colOff>
      <xdr:row>3</xdr:row>
      <xdr:rowOff>47625</xdr:rowOff>
    </xdr:from>
    <xdr:to>
      <xdr:col>10</xdr:col>
      <xdr:colOff>400049</xdr:colOff>
      <xdr:row>9</xdr:row>
      <xdr:rowOff>123527</xdr:rowOff>
    </xdr:to>
    <xdr:pic>
      <xdr:nvPicPr>
        <xdr:cNvPr id="4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4" y="619125"/>
          <a:ext cx="2600325" cy="1218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A2" sqref="A2"/>
    </sheetView>
  </sheetViews>
  <sheetFormatPr defaultRowHeight="15" x14ac:dyDescent="0.25"/>
  <cols>
    <col min="2" max="2" width="19" bestFit="1" customWidth="1"/>
  </cols>
  <sheetData>
    <row r="2" spans="1:6" x14ac:dyDescent="0.25">
      <c r="A2" s="2" t="s">
        <v>54</v>
      </c>
    </row>
    <row r="3" spans="1:6" x14ac:dyDescent="0.25">
      <c r="B3" t="s">
        <v>0</v>
      </c>
    </row>
    <row r="4" spans="1:6" x14ac:dyDescent="0.25">
      <c r="B4" t="s">
        <v>1</v>
      </c>
    </row>
    <row r="5" spans="1:6" x14ac:dyDescent="0.25">
      <c r="B5" t="s">
        <v>2</v>
      </c>
    </row>
    <row r="6" spans="1:6" x14ac:dyDescent="0.25">
      <c r="B6" t="s">
        <v>3</v>
      </c>
    </row>
    <row r="10" spans="1:6" x14ac:dyDescent="0.25">
      <c r="B10" s="1" t="s">
        <v>4</v>
      </c>
      <c r="C10" s="1" t="s">
        <v>5</v>
      </c>
    </row>
    <row r="11" spans="1:6" x14ac:dyDescent="0.25">
      <c r="B11" s="1">
        <v>6.25</v>
      </c>
      <c r="C11" s="1">
        <v>0</v>
      </c>
    </row>
    <row r="12" spans="1:6" x14ac:dyDescent="0.25">
      <c r="A12" t="s">
        <v>6</v>
      </c>
      <c r="B12">
        <v>8</v>
      </c>
      <c r="C12">
        <v>5</v>
      </c>
      <c r="D12">
        <f>B12*B11+C12*C11</f>
        <v>50</v>
      </c>
    </row>
    <row r="13" spans="1:6" x14ac:dyDescent="0.25">
      <c r="A13" t="s">
        <v>7</v>
      </c>
    </row>
    <row r="14" spans="1:6" x14ac:dyDescent="0.25">
      <c r="B14">
        <v>1</v>
      </c>
      <c r="C14">
        <v>3</v>
      </c>
      <c r="D14">
        <f>B14*B11+C14*C11</f>
        <v>6.25</v>
      </c>
      <c r="E14" t="s">
        <v>8</v>
      </c>
      <c r="F14">
        <v>13</v>
      </c>
    </row>
    <row r="15" spans="1:6" x14ac:dyDescent="0.25">
      <c r="B15">
        <v>4</v>
      </c>
      <c r="C15">
        <v>3</v>
      </c>
      <c r="D15">
        <f>B15*B11+C15*C11</f>
        <v>25</v>
      </c>
      <c r="E15" t="s">
        <v>9</v>
      </c>
      <c r="F15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D15" sqref="D15"/>
    </sheetView>
  </sheetViews>
  <sheetFormatPr defaultRowHeight="15" x14ac:dyDescent="0.25"/>
  <sheetData>
    <row r="2" spans="1:14" x14ac:dyDescent="0.25">
      <c r="C2" s="11" t="s">
        <v>73</v>
      </c>
      <c r="I2" s="11" t="s">
        <v>74</v>
      </c>
    </row>
    <row r="13" spans="1:14" x14ac:dyDescent="0.25">
      <c r="B13" t="s">
        <v>4</v>
      </c>
      <c r="C13" t="s">
        <v>5</v>
      </c>
      <c r="K13" t="s">
        <v>82</v>
      </c>
      <c r="L13" t="s">
        <v>83</v>
      </c>
    </row>
    <row r="14" spans="1:14" x14ac:dyDescent="0.25">
      <c r="B14" s="12">
        <v>4</v>
      </c>
      <c r="C14" s="12">
        <v>3</v>
      </c>
      <c r="D14" s="10"/>
      <c r="E14" s="10"/>
      <c r="K14" s="12">
        <v>0.88888888888888884</v>
      </c>
      <c r="L14" s="12">
        <v>0.77777777777777768</v>
      </c>
      <c r="M14" s="10"/>
      <c r="N14" s="10"/>
    </row>
    <row r="15" spans="1:14" x14ac:dyDescent="0.25">
      <c r="A15" t="s">
        <v>68</v>
      </c>
      <c r="B15" s="10">
        <v>4</v>
      </c>
      <c r="C15" s="10">
        <v>5</v>
      </c>
      <c r="D15" s="10">
        <f>SUMPRODUCT(B15:C15,B14:C14)</f>
        <v>31</v>
      </c>
      <c r="E15" s="10"/>
      <c r="J15" t="s">
        <v>58</v>
      </c>
      <c r="K15" s="10">
        <v>13</v>
      </c>
      <c r="L15" s="10">
        <v>25</v>
      </c>
      <c r="M15" s="10">
        <f>SUMPRODUCT(K15:L15,K14:L14)</f>
        <v>31</v>
      </c>
      <c r="N15" s="10"/>
    </row>
    <row r="17" spans="1:15" x14ac:dyDescent="0.25">
      <c r="A17" s="10"/>
      <c r="B17" s="10">
        <v>1</v>
      </c>
      <c r="C17" s="10">
        <v>3</v>
      </c>
      <c r="D17" s="10">
        <f>SUMPRODUCT(B17:C17,B14:C14)</f>
        <v>13</v>
      </c>
      <c r="E17" s="10" t="s">
        <v>9</v>
      </c>
      <c r="F17" s="10">
        <v>13</v>
      </c>
      <c r="K17" s="10">
        <v>1</v>
      </c>
      <c r="L17" s="10">
        <v>4</v>
      </c>
      <c r="M17">
        <f>SUMPRODUCT(K17:L17,K14:L14)</f>
        <v>3.9999999999999996</v>
      </c>
      <c r="N17" t="s">
        <v>60</v>
      </c>
      <c r="O17">
        <v>4</v>
      </c>
    </row>
    <row r="18" spans="1:15" x14ac:dyDescent="0.25">
      <c r="A18" s="10"/>
      <c r="B18" s="10">
        <v>4</v>
      </c>
      <c r="C18" s="10">
        <v>3</v>
      </c>
      <c r="D18" s="10">
        <f>SUMPRODUCT(B18:C18,B14:C14)</f>
        <v>25</v>
      </c>
      <c r="E18" s="10" t="s">
        <v>9</v>
      </c>
      <c r="F18" s="10">
        <v>25</v>
      </c>
      <c r="K18" s="10">
        <v>3</v>
      </c>
      <c r="L18" s="10">
        <v>3</v>
      </c>
      <c r="M18">
        <f>SUMPRODUCT(K18:L18,K14:L14)</f>
        <v>5</v>
      </c>
      <c r="N18" t="s">
        <v>60</v>
      </c>
      <c r="O18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E10" sqref="E10"/>
    </sheetView>
  </sheetViews>
  <sheetFormatPr defaultRowHeight="15" x14ac:dyDescent="0.25"/>
  <sheetData>
    <row r="2" spans="1:7" x14ac:dyDescent="0.25">
      <c r="A2" s="2" t="s">
        <v>55</v>
      </c>
    </row>
    <row r="4" spans="1:7" x14ac:dyDescent="0.25">
      <c r="C4" s="10" t="s">
        <v>56</v>
      </c>
      <c r="D4" s="10" t="s">
        <v>57</v>
      </c>
    </row>
    <row r="5" spans="1:7" x14ac:dyDescent="0.25">
      <c r="C5" s="1">
        <v>3</v>
      </c>
      <c r="D5" s="1">
        <v>1.2</v>
      </c>
    </row>
    <row r="6" spans="1:7" x14ac:dyDescent="0.25">
      <c r="B6" t="s">
        <v>58</v>
      </c>
      <c r="C6" s="10">
        <v>7</v>
      </c>
      <c r="D6" s="10">
        <v>9</v>
      </c>
      <c r="E6">
        <f>C6*C5+D6*D5</f>
        <v>31.799999999999997</v>
      </c>
    </row>
    <row r="7" spans="1:7" x14ac:dyDescent="0.25">
      <c r="B7" t="s">
        <v>59</v>
      </c>
    </row>
    <row r="8" spans="1:7" x14ac:dyDescent="0.25">
      <c r="C8">
        <v>3</v>
      </c>
      <c r="D8">
        <v>5</v>
      </c>
      <c r="E8">
        <f>C8*C5+D8*D5</f>
        <v>15</v>
      </c>
      <c r="F8" t="s">
        <v>60</v>
      </c>
      <c r="G8">
        <v>15</v>
      </c>
    </row>
    <row r="9" spans="1:7" x14ac:dyDescent="0.25">
      <c r="C9">
        <v>8</v>
      </c>
      <c r="D9">
        <v>8</v>
      </c>
      <c r="E9">
        <f>C9*C5+D9*D5</f>
        <v>33.6</v>
      </c>
      <c r="F9" t="s">
        <v>60</v>
      </c>
      <c r="G9">
        <v>32</v>
      </c>
    </row>
    <row r="10" spans="1:7" x14ac:dyDescent="0.25">
      <c r="C10">
        <v>7</v>
      </c>
      <c r="D10">
        <v>3</v>
      </c>
      <c r="E10">
        <f>C10*C5+D10*D5</f>
        <v>24.6</v>
      </c>
      <c r="F10" t="s">
        <v>60</v>
      </c>
      <c r="G10">
        <v>21</v>
      </c>
    </row>
    <row r="11" spans="1:7" x14ac:dyDescent="0.25">
      <c r="D11">
        <v>1</v>
      </c>
      <c r="E11">
        <f>D11*D5</f>
        <v>1.2</v>
      </c>
      <c r="F11" t="s">
        <v>9</v>
      </c>
      <c r="G11"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G28" sqref="G28"/>
    </sheetView>
  </sheetViews>
  <sheetFormatPr defaultRowHeight="15" x14ac:dyDescent="0.25"/>
  <cols>
    <col min="2" max="2" width="12.85546875" bestFit="1" customWidth="1"/>
    <col min="3" max="3" width="18.28515625" customWidth="1"/>
  </cols>
  <sheetData>
    <row r="2" spans="1:8" x14ac:dyDescent="0.25">
      <c r="A2" t="s">
        <v>62</v>
      </c>
    </row>
    <row r="13" spans="1:8" x14ac:dyDescent="0.25">
      <c r="C13" s="2" t="s">
        <v>63</v>
      </c>
      <c r="D13" s="2" t="s">
        <v>64</v>
      </c>
      <c r="E13" s="2" t="s">
        <v>65</v>
      </c>
      <c r="F13" s="2" t="s">
        <v>66</v>
      </c>
      <c r="G13" s="2" t="s">
        <v>67</v>
      </c>
    </row>
    <row r="14" spans="1:8" x14ac:dyDescent="0.25">
      <c r="C14" s="1">
        <v>10</v>
      </c>
      <c r="D14" s="1">
        <v>5</v>
      </c>
      <c r="E14" s="1">
        <v>0</v>
      </c>
      <c r="F14" s="1">
        <v>0</v>
      </c>
      <c r="G14" s="1">
        <v>0</v>
      </c>
    </row>
    <row r="15" spans="1:8" x14ac:dyDescent="0.25">
      <c r="B15" t="s">
        <v>68</v>
      </c>
      <c r="C15">
        <v>-12</v>
      </c>
      <c r="D15">
        <v>-1</v>
      </c>
      <c r="E15">
        <v>1</v>
      </c>
      <c r="F15">
        <v>-5</v>
      </c>
      <c r="G15">
        <v>-20</v>
      </c>
      <c r="H15">
        <f>SUMPRODUCT(C15:G15,C14:G14)</f>
        <v>-125</v>
      </c>
    </row>
    <row r="16" spans="1:8" x14ac:dyDescent="0.25">
      <c r="B16" t="s">
        <v>59</v>
      </c>
    </row>
    <row r="17" spans="2:10" x14ac:dyDescent="0.25">
      <c r="B17" t="s">
        <v>69</v>
      </c>
      <c r="C17">
        <v>2</v>
      </c>
      <c r="D17">
        <v>1</v>
      </c>
      <c r="E17">
        <v>-1</v>
      </c>
      <c r="F17">
        <v>1</v>
      </c>
      <c r="G17">
        <v>1</v>
      </c>
      <c r="H17">
        <f>SUMPRODUCT(C17:G17,C14:G14)</f>
        <v>25</v>
      </c>
      <c r="I17" t="s">
        <v>60</v>
      </c>
      <c r="J17">
        <v>25</v>
      </c>
    </row>
    <row r="18" spans="2:10" x14ac:dyDescent="0.25">
      <c r="B18" t="s">
        <v>70</v>
      </c>
      <c r="C18">
        <v>3</v>
      </c>
      <c r="D18">
        <v>0</v>
      </c>
      <c r="E18">
        <v>0</v>
      </c>
      <c r="F18">
        <v>1</v>
      </c>
      <c r="G18">
        <v>4</v>
      </c>
      <c r="H18">
        <f>SUMPRODUCT(C18:G18,C14:G14)</f>
        <v>30</v>
      </c>
      <c r="I18" t="s">
        <v>60</v>
      </c>
      <c r="J18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2.28515625" customWidth="1"/>
    <col min="2" max="3" width="6.28515625" customWidth="1"/>
    <col min="4" max="4" width="13.7109375" bestFit="1" customWidth="1"/>
    <col min="5" max="5" width="13.42578125" bestFit="1" customWidth="1"/>
    <col min="6" max="6" width="7.7109375" customWidth="1"/>
    <col min="7" max="7" width="5.42578125" customWidth="1"/>
  </cols>
  <sheetData>
    <row r="1" spans="1:5" x14ac:dyDescent="0.25">
      <c r="A1" s="2" t="s">
        <v>10</v>
      </c>
    </row>
    <row r="2" spans="1:5" x14ac:dyDescent="0.25">
      <c r="A2" s="2" t="s">
        <v>75</v>
      </c>
    </row>
    <row r="3" spans="1:5" x14ac:dyDescent="0.25">
      <c r="A3" s="2" t="s">
        <v>76</v>
      </c>
    </row>
    <row r="4" spans="1:5" x14ac:dyDescent="0.25">
      <c r="A4" s="2" t="s">
        <v>11</v>
      </c>
    </row>
    <row r="5" spans="1:5" x14ac:dyDescent="0.25">
      <c r="A5" s="2" t="s">
        <v>12</v>
      </c>
    </row>
    <row r="6" spans="1:5" x14ac:dyDescent="0.25">
      <c r="A6" s="2"/>
      <c r="B6" t="s">
        <v>13</v>
      </c>
    </row>
    <row r="7" spans="1:5" x14ac:dyDescent="0.25">
      <c r="A7" s="2"/>
      <c r="B7" t="s">
        <v>14</v>
      </c>
    </row>
    <row r="8" spans="1:5" x14ac:dyDescent="0.25">
      <c r="A8" s="2"/>
      <c r="B8" t="s">
        <v>15</v>
      </c>
    </row>
    <row r="9" spans="1:5" x14ac:dyDescent="0.25">
      <c r="A9" s="2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5.75" thickBot="1" x14ac:dyDescent="0.3">
      <c r="B16" s="3" t="s">
        <v>33</v>
      </c>
      <c r="C16" s="3" t="s">
        <v>68</v>
      </c>
      <c r="D16" s="6">
        <v>0</v>
      </c>
      <c r="E16" s="6">
        <v>31</v>
      </c>
    </row>
    <row r="19" spans="1:7" ht="15.75" thickBot="1" x14ac:dyDescent="0.3">
      <c r="A19" t="s">
        <v>24</v>
      </c>
    </row>
    <row r="20" spans="1:7" ht="15.75" thickBot="1" x14ac:dyDescent="0.3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x14ac:dyDescent="0.25">
      <c r="B21" s="5" t="s">
        <v>77</v>
      </c>
      <c r="C21" s="5" t="s">
        <v>4</v>
      </c>
      <c r="D21" s="7">
        <v>0</v>
      </c>
      <c r="E21" s="7">
        <v>4</v>
      </c>
      <c r="F21" s="5" t="s">
        <v>31</v>
      </c>
    </row>
    <row r="22" spans="1:7" ht="15.75" thickBot="1" x14ac:dyDescent="0.3">
      <c r="B22" s="3" t="s">
        <v>72</v>
      </c>
      <c r="C22" s="3" t="s">
        <v>5</v>
      </c>
      <c r="D22" s="6">
        <v>0</v>
      </c>
      <c r="E22" s="6">
        <v>3</v>
      </c>
      <c r="F22" s="3" t="s">
        <v>31</v>
      </c>
    </row>
    <row r="25" spans="1:7" ht="15.75" thickBot="1" x14ac:dyDescent="0.3">
      <c r="A25" t="s">
        <v>26</v>
      </c>
    </row>
    <row r="26" spans="1:7" ht="15.75" thickBot="1" x14ac:dyDescent="0.3">
      <c r="B26" s="4" t="s">
        <v>20</v>
      </c>
      <c r="C26" s="4" t="s">
        <v>21</v>
      </c>
      <c r="D26" s="4" t="s">
        <v>27</v>
      </c>
      <c r="E26" s="4" t="s">
        <v>28</v>
      </c>
      <c r="F26" s="4" t="s">
        <v>29</v>
      </c>
      <c r="G26" s="4" t="s">
        <v>30</v>
      </c>
    </row>
    <row r="27" spans="1:7" x14ac:dyDescent="0.25">
      <c r="B27" s="5" t="s">
        <v>78</v>
      </c>
      <c r="C27" s="5"/>
      <c r="D27" s="7">
        <v>13</v>
      </c>
      <c r="E27" s="5" t="s">
        <v>79</v>
      </c>
      <c r="F27" s="5" t="s">
        <v>32</v>
      </c>
      <c r="G27" s="5">
        <v>0</v>
      </c>
    </row>
    <row r="28" spans="1:7" ht="15.75" thickBot="1" x14ac:dyDescent="0.3">
      <c r="B28" s="3" t="s">
        <v>80</v>
      </c>
      <c r="C28" s="3"/>
      <c r="D28" s="6">
        <v>25</v>
      </c>
      <c r="E28" s="3" t="s">
        <v>81</v>
      </c>
      <c r="F28" s="3" t="s">
        <v>32</v>
      </c>
      <c r="G2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12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34</v>
      </c>
    </row>
    <row r="2" spans="1:8" x14ac:dyDescent="0.25">
      <c r="A2" s="2" t="s">
        <v>75</v>
      </c>
    </row>
    <row r="3" spans="1:8" x14ac:dyDescent="0.25">
      <c r="A3" s="2" t="s">
        <v>76</v>
      </c>
    </row>
    <row r="6" spans="1:8" ht="15.75" thickBot="1" x14ac:dyDescent="0.3">
      <c r="A6" t="s">
        <v>24</v>
      </c>
    </row>
    <row r="7" spans="1:8" x14ac:dyDescent="0.25">
      <c r="B7" s="8"/>
      <c r="C7" s="8"/>
      <c r="D7" s="8" t="s">
        <v>35</v>
      </c>
      <c r="E7" s="8" t="s">
        <v>37</v>
      </c>
      <c r="F7" s="8" t="s">
        <v>39</v>
      </c>
      <c r="G7" s="8" t="s">
        <v>41</v>
      </c>
      <c r="H7" s="8" t="s">
        <v>41</v>
      </c>
    </row>
    <row r="8" spans="1:8" ht="15.75" thickBot="1" x14ac:dyDescent="0.3">
      <c r="B8" s="9" t="s">
        <v>20</v>
      </c>
      <c r="C8" s="9" t="s">
        <v>21</v>
      </c>
      <c r="D8" s="9" t="s">
        <v>36</v>
      </c>
      <c r="E8" s="9" t="s">
        <v>38</v>
      </c>
      <c r="F8" s="9" t="s">
        <v>40</v>
      </c>
      <c r="G8" s="9" t="s">
        <v>42</v>
      </c>
      <c r="H8" s="9" t="s">
        <v>43</v>
      </c>
    </row>
    <row r="9" spans="1:8" x14ac:dyDescent="0.25">
      <c r="B9" s="5" t="s">
        <v>77</v>
      </c>
      <c r="C9" s="5" t="s">
        <v>4</v>
      </c>
      <c r="D9" s="5">
        <v>4</v>
      </c>
      <c r="E9" s="5">
        <v>0</v>
      </c>
      <c r="F9" s="5">
        <v>4</v>
      </c>
      <c r="G9" s="5">
        <v>2.6666666666666665</v>
      </c>
      <c r="H9" s="5">
        <v>2.3333333333333335</v>
      </c>
    </row>
    <row r="10" spans="1:8" ht="15.75" thickBot="1" x14ac:dyDescent="0.3">
      <c r="B10" s="3" t="s">
        <v>72</v>
      </c>
      <c r="C10" s="3" t="s">
        <v>5</v>
      </c>
      <c r="D10" s="3">
        <v>3</v>
      </c>
      <c r="E10" s="3">
        <v>0</v>
      </c>
      <c r="F10" s="3">
        <v>5</v>
      </c>
      <c r="G10" s="3">
        <v>7.0000000000000009</v>
      </c>
      <c r="H10" s="3">
        <v>1.9999999999999998</v>
      </c>
    </row>
    <row r="12" spans="1:8" ht="15.75" thickBot="1" x14ac:dyDescent="0.3">
      <c r="A12" t="s">
        <v>26</v>
      </c>
    </row>
    <row r="13" spans="1:8" x14ac:dyDescent="0.25">
      <c r="B13" s="8"/>
      <c r="C13" s="8"/>
      <c r="D13" s="8" t="s">
        <v>35</v>
      </c>
      <c r="E13" s="8" t="s">
        <v>44</v>
      </c>
      <c r="F13" s="8" t="s">
        <v>46</v>
      </c>
      <c r="G13" s="8" t="s">
        <v>41</v>
      </c>
      <c r="H13" s="8" t="s">
        <v>41</v>
      </c>
    </row>
    <row r="14" spans="1:8" ht="15.75" thickBot="1" x14ac:dyDescent="0.3">
      <c r="B14" s="9" t="s">
        <v>20</v>
      </c>
      <c r="C14" s="9" t="s">
        <v>21</v>
      </c>
      <c r="D14" s="9" t="s">
        <v>36</v>
      </c>
      <c r="E14" s="9" t="s">
        <v>45</v>
      </c>
      <c r="F14" s="9" t="s">
        <v>47</v>
      </c>
      <c r="G14" s="9" t="s">
        <v>42</v>
      </c>
      <c r="H14" s="9" t="s">
        <v>43</v>
      </c>
    </row>
    <row r="15" spans="1:8" x14ac:dyDescent="0.25">
      <c r="B15" s="5" t="s">
        <v>78</v>
      </c>
      <c r="C15" s="5"/>
      <c r="D15" s="5">
        <v>13</v>
      </c>
      <c r="E15" s="5">
        <v>0.88888888888888873</v>
      </c>
      <c r="F15" s="5">
        <v>13</v>
      </c>
      <c r="G15" s="5">
        <v>12</v>
      </c>
      <c r="H15" s="5">
        <v>6.75</v>
      </c>
    </row>
    <row r="16" spans="1:8" ht="15.75" thickBot="1" x14ac:dyDescent="0.3">
      <c r="B16" s="3" t="s">
        <v>80</v>
      </c>
      <c r="C16" s="3"/>
      <c r="D16" s="3">
        <v>25</v>
      </c>
      <c r="E16" s="3">
        <v>0.77777777777777779</v>
      </c>
      <c r="F16" s="3">
        <v>25</v>
      </c>
      <c r="G16" s="3">
        <v>27</v>
      </c>
      <c r="H16" s="3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O38" sqref="O38"/>
    </sheetView>
  </sheetViews>
  <sheetFormatPr defaultRowHeight="15" x14ac:dyDescent="0.25"/>
  <cols>
    <col min="1" max="1" width="2.28515625" customWidth="1"/>
    <col min="2" max="2" width="6.28515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" t="s">
        <v>48</v>
      </c>
    </row>
    <row r="2" spans="1:10" x14ac:dyDescent="0.25">
      <c r="A2" s="2" t="s">
        <v>75</v>
      </c>
    </row>
    <row r="3" spans="1:10" x14ac:dyDescent="0.25">
      <c r="A3" s="2" t="s">
        <v>76</v>
      </c>
    </row>
    <row r="5" spans="1:10" ht="15.75" thickBot="1" x14ac:dyDescent="0.3"/>
    <row r="6" spans="1:10" x14ac:dyDescent="0.25">
      <c r="B6" s="8"/>
      <c r="C6" s="8" t="s">
        <v>39</v>
      </c>
      <c r="D6" s="8"/>
    </row>
    <row r="7" spans="1:10" ht="15.75" thickBot="1" x14ac:dyDescent="0.3">
      <c r="B7" s="9" t="s">
        <v>20</v>
      </c>
      <c r="C7" s="9" t="s">
        <v>21</v>
      </c>
      <c r="D7" s="9" t="s">
        <v>36</v>
      </c>
    </row>
    <row r="8" spans="1:10" ht="15.75" thickBot="1" x14ac:dyDescent="0.3">
      <c r="B8" s="3" t="s">
        <v>33</v>
      </c>
      <c r="C8" s="3" t="s">
        <v>68</v>
      </c>
      <c r="D8" s="6">
        <v>31</v>
      </c>
    </row>
    <row r="10" spans="1:10" ht="15.75" thickBot="1" x14ac:dyDescent="0.3"/>
    <row r="11" spans="1:10" x14ac:dyDescent="0.25">
      <c r="B11" s="8"/>
      <c r="C11" s="8" t="s">
        <v>49</v>
      </c>
      <c r="D11" s="8"/>
      <c r="F11" s="8" t="s">
        <v>50</v>
      </c>
      <c r="G11" s="8" t="s">
        <v>39</v>
      </c>
      <c r="I11" s="8" t="s">
        <v>53</v>
      </c>
      <c r="J11" s="8" t="s">
        <v>39</v>
      </c>
    </row>
    <row r="12" spans="1:10" ht="15.75" thickBot="1" x14ac:dyDescent="0.3">
      <c r="B12" s="9" t="s">
        <v>20</v>
      </c>
      <c r="C12" s="9" t="s">
        <v>21</v>
      </c>
      <c r="D12" s="9" t="s">
        <v>36</v>
      </c>
      <c r="F12" s="9" t="s">
        <v>51</v>
      </c>
      <c r="G12" s="9" t="s">
        <v>52</v>
      </c>
      <c r="I12" s="9" t="s">
        <v>51</v>
      </c>
      <c r="J12" s="9" t="s">
        <v>52</v>
      </c>
    </row>
    <row r="13" spans="1:10" x14ac:dyDescent="0.25">
      <c r="B13" s="5" t="s">
        <v>77</v>
      </c>
      <c r="C13" s="5" t="s">
        <v>4</v>
      </c>
      <c r="D13" s="7">
        <v>4</v>
      </c>
      <c r="F13" s="7">
        <v>0</v>
      </c>
      <c r="G13" s="7">
        <v>15</v>
      </c>
      <c r="I13" s="7">
        <v>4</v>
      </c>
      <c r="J13" s="7">
        <v>31</v>
      </c>
    </row>
    <row r="14" spans="1:10" ht="15.75" thickBot="1" x14ac:dyDescent="0.3">
      <c r="B14" s="3" t="s">
        <v>72</v>
      </c>
      <c r="C14" s="3" t="s">
        <v>5</v>
      </c>
      <c r="D14" s="6">
        <v>3</v>
      </c>
      <c r="F14" s="6">
        <v>0</v>
      </c>
      <c r="G14" s="6">
        <v>16</v>
      </c>
      <c r="I14" s="6">
        <v>3</v>
      </c>
      <c r="J14" s="6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A14" sqref="A14:G29"/>
    </sheetView>
  </sheetViews>
  <sheetFormatPr defaultRowHeight="15" x14ac:dyDescent="0.25"/>
  <cols>
    <col min="1" max="1" width="2.28515625" customWidth="1"/>
    <col min="2" max="2" width="6.7109375" customWidth="1"/>
    <col min="3" max="3" width="6.28515625" customWidth="1"/>
    <col min="4" max="4" width="13.7109375" bestFit="1" customWidth="1"/>
    <col min="5" max="5" width="14.28515625" bestFit="1" customWidth="1"/>
    <col min="6" max="6" width="7.7109375" customWidth="1"/>
    <col min="7" max="7" width="5.42578125" customWidth="1"/>
  </cols>
  <sheetData>
    <row r="1" spans="1:5" x14ac:dyDescent="0.25">
      <c r="A1" s="2" t="s">
        <v>10</v>
      </c>
    </row>
    <row r="2" spans="1:5" x14ac:dyDescent="0.25">
      <c r="A2" s="2" t="s">
        <v>75</v>
      </c>
    </row>
    <row r="3" spans="1:5" x14ac:dyDescent="0.25">
      <c r="A3" s="2" t="s">
        <v>84</v>
      </c>
    </row>
    <row r="4" spans="1:5" x14ac:dyDescent="0.25">
      <c r="A4" s="2" t="s">
        <v>11</v>
      </c>
    </row>
    <row r="5" spans="1:5" x14ac:dyDescent="0.25">
      <c r="A5" s="2" t="s">
        <v>12</v>
      </c>
    </row>
    <row r="6" spans="1:5" x14ac:dyDescent="0.25">
      <c r="A6" s="2"/>
      <c r="B6" t="s">
        <v>13</v>
      </c>
    </row>
    <row r="7" spans="1:5" x14ac:dyDescent="0.25">
      <c r="A7" s="2"/>
      <c r="B7" t="s">
        <v>85</v>
      </c>
    </row>
    <row r="8" spans="1:5" x14ac:dyDescent="0.25">
      <c r="A8" s="2"/>
      <c r="B8" t="s">
        <v>71</v>
      </c>
    </row>
    <row r="9" spans="1:5" x14ac:dyDescent="0.25">
      <c r="A9" s="2" t="s">
        <v>16</v>
      </c>
    </row>
    <row r="10" spans="1:5" x14ac:dyDescent="0.25">
      <c r="B10" t="s">
        <v>17</v>
      </c>
    </row>
    <row r="11" spans="1:5" x14ac:dyDescent="0.25">
      <c r="B11" t="s">
        <v>18</v>
      </c>
    </row>
    <row r="14" spans="1:5" ht="15.75" thickBot="1" x14ac:dyDescent="0.3">
      <c r="A14" t="s">
        <v>61</v>
      </c>
    </row>
    <row r="15" spans="1:5" ht="15.75" thickBot="1" x14ac:dyDescent="0.3">
      <c r="B15" s="4" t="s">
        <v>20</v>
      </c>
      <c r="C15" s="4" t="s">
        <v>21</v>
      </c>
      <c r="D15" s="4" t="s">
        <v>22</v>
      </c>
      <c r="E15" s="4" t="s">
        <v>23</v>
      </c>
    </row>
    <row r="16" spans="1:5" ht="15.75" thickBot="1" x14ac:dyDescent="0.3">
      <c r="B16" s="3" t="s">
        <v>86</v>
      </c>
      <c r="C16" s="3" t="s">
        <v>58</v>
      </c>
      <c r="D16" s="6">
        <v>0</v>
      </c>
      <c r="E16" s="6">
        <v>31</v>
      </c>
    </row>
    <row r="19" spans="1:7" ht="15.75" thickBot="1" x14ac:dyDescent="0.3">
      <c r="A19" t="s">
        <v>24</v>
      </c>
    </row>
    <row r="20" spans="1:7" ht="15.75" thickBot="1" x14ac:dyDescent="0.3"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25</v>
      </c>
    </row>
    <row r="21" spans="1:7" x14ac:dyDescent="0.25">
      <c r="B21" s="5" t="s">
        <v>87</v>
      </c>
      <c r="C21" s="5" t="s">
        <v>82</v>
      </c>
      <c r="D21" s="7">
        <v>0</v>
      </c>
      <c r="E21" s="7">
        <v>0.88888888888888884</v>
      </c>
      <c r="F21" s="5" t="s">
        <v>31</v>
      </c>
    </row>
    <row r="22" spans="1:7" ht="15.75" thickBot="1" x14ac:dyDescent="0.3">
      <c r="B22" s="3" t="s">
        <v>88</v>
      </c>
      <c r="C22" s="3" t="s">
        <v>83</v>
      </c>
      <c r="D22" s="6">
        <v>0</v>
      </c>
      <c r="E22" s="6">
        <v>0.77777777777777768</v>
      </c>
      <c r="F22" s="3" t="s">
        <v>31</v>
      </c>
    </row>
    <row r="25" spans="1:7" ht="15.75" thickBot="1" x14ac:dyDescent="0.3">
      <c r="A25" t="s">
        <v>26</v>
      </c>
    </row>
    <row r="26" spans="1:7" ht="15.75" thickBot="1" x14ac:dyDescent="0.3">
      <c r="B26" s="4" t="s">
        <v>20</v>
      </c>
      <c r="C26" s="4" t="s">
        <v>21</v>
      </c>
      <c r="D26" s="4" t="s">
        <v>27</v>
      </c>
      <c r="E26" s="4" t="s">
        <v>28</v>
      </c>
      <c r="F26" s="4" t="s">
        <v>29</v>
      </c>
      <c r="G26" s="4" t="s">
        <v>30</v>
      </c>
    </row>
    <row r="27" spans="1:7" x14ac:dyDescent="0.25">
      <c r="B27" s="5" t="s">
        <v>89</v>
      </c>
      <c r="C27" s="5" t="s">
        <v>9</v>
      </c>
      <c r="D27" s="7">
        <v>3.9999999999999996</v>
      </c>
      <c r="E27" s="5" t="s">
        <v>90</v>
      </c>
      <c r="F27" s="5" t="s">
        <v>32</v>
      </c>
      <c r="G27" s="7">
        <v>0</v>
      </c>
    </row>
    <row r="28" spans="1:7" ht="15.75" thickBot="1" x14ac:dyDescent="0.3">
      <c r="B28" s="3" t="s">
        <v>91</v>
      </c>
      <c r="C28" s="3" t="s">
        <v>9</v>
      </c>
      <c r="D28" s="6">
        <v>5</v>
      </c>
      <c r="E28" s="3" t="s">
        <v>92</v>
      </c>
      <c r="F28" s="3" t="s">
        <v>32</v>
      </c>
      <c r="G28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abSelected="1" workbookViewId="0">
      <selection activeCell="A5" sqref="A5:H16"/>
    </sheetView>
  </sheetViews>
  <sheetFormatPr defaultRowHeight="15" x14ac:dyDescent="0.25"/>
  <cols>
    <col min="1" max="1" width="2.28515625" customWidth="1"/>
    <col min="2" max="2" width="6.7109375" bestFit="1" customWidth="1"/>
    <col min="3" max="3" width="6.28515625" customWidth="1"/>
    <col min="4" max="4" width="12" bestFit="1" customWidth="1"/>
    <col min="5" max="5" width="8.7109375" bestFit="1" customWidth="1"/>
    <col min="6" max="6" width="10.85546875" bestFit="1" customWidth="1"/>
    <col min="7" max="8" width="12" bestFit="1" customWidth="1"/>
  </cols>
  <sheetData>
    <row r="1" spans="1:8" x14ac:dyDescent="0.25">
      <c r="A1" s="2" t="s">
        <v>34</v>
      </c>
    </row>
    <row r="2" spans="1:8" x14ac:dyDescent="0.25">
      <c r="A2" s="2" t="s">
        <v>75</v>
      </c>
    </row>
    <row r="3" spans="1:8" x14ac:dyDescent="0.25">
      <c r="A3" s="2" t="s">
        <v>93</v>
      </c>
    </row>
    <row r="6" spans="1:8" ht="15.75" thickBot="1" x14ac:dyDescent="0.3">
      <c r="A6" t="s">
        <v>24</v>
      </c>
    </row>
    <row r="7" spans="1:8" x14ac:dyDescent="0.25">
      <c r="B7" s="8"/>
      <c r="C7" s="8"/>
      <c r="D7" s="8" t="s">
        <v>35</v>
      </c>
      <c r="E7" s="8" t="s">
        <v>37</v>
      </c>
      <c r="F7" s="8" t="s">
        <v>39</v>
      </c>
      <c r="G7" s="8" t="s">
        <v>41</v>
      </c>
      <c r="H7" s="8" t="s">
        <v>41</v>
      </c>
    </row>
    <row r="8" spans="1:8" ht="15.75" thickBot="1" x14ac:dyDescent="0.3">
      <c r="B8" s="9" t="s">
        <v>20</v>
      </c>
      <c r="C8" s="9" t="s">
        <v>21</v>
      </c>
      <c r="D8" s="9" t="s">
        <v>36</v>
      </c>
      <c r="E8" s="9" t="s">
        <v>38</v>
      </c>
      <c r="F8" s="9" t="s">
        <v>40</v>
      </c>
      <c r="G8" s="9" t="s">
        <v>42</v>
      </c>
      <c r="H8" s="9" t="s">
        <v>43</v>
      </c>
    </row>
    <row r="9" spans="1:8" x14ac:dyDescent="0.25">
      <c r="B9" s="5" t="s">
        <v>87</v>
      </c>
      <c r="C9" s="5" t="s">
        <v>82</v>
      </c>
      <c r="D9" s="5">
        <v>0.88888888888888884</v>
      </c>
      <c r="E9" s="5">
        <v>0</v>
      </c>
      <c r="F9" s="5">
        <v>13</v>
      </c>
      <c r="G9" s="5">
        <v>12</v>
      </c>
      <c r="H9" s="5">
        <v>6.7499999999999982</v>
      </c>
    </row>
    <row r="10" spans="1:8" ht="15.75" thickBot="1" x14ac:dyDescent="0.3">
      <c r="B10" s="3" t="s">
        <v>88</v>
      </c>
      <c r="C10" s="3" t="s">
        <v>83</v>
      </c>
      <c r="D10" s="3">
        <v>0.77777777777777768</v>
      </c>
      <c r="E10" s="3">
        <v>0</v>
      </c>
      <c r="F10" s="3">
        <v>25</v>
      </c>
      <c r="G10" s="3">
        <v>26.999999999999993</v>
      </c>
      <c r="H10" s="3">
        <v>12</v>
      </c>
    </row>
    <row r="12" spans="1:8" ht="15.75" thickBot="1" x14ac:dyDescent="0.3">
      <c r="A12" t="s">
        <v>26</v>
      </c>
    </row>
    <row r="13" spans="1:8" x14ac:dyDescent="0.25">
      <c r="B13" s="8"/>
      <c r="C13" s="8"/>
      <c r="D13" s="8" t="s">
        <v>35</v>
      </c>
      <c r="E13" s="8" t="s">
        <v>44</v>
      </c>
      <c r="F13" s="8" t="s">
        <v>46</v>
      </c>
      <c r="G13" s="8" t="s">
        <v>41</v>
      </c>
      <c r="H13" s="8" t="s">
        <v>41</v>
      </c>
    </row>
    <row r="14" spans="1:8" ht="15.75" thickBot="1" x14ac:dyDescent="0.3">
      <c r="B14" s="9" t="s">
        <v>20</v>
      </c>
      <c r="C14" s="9" t="s">
        <v>21</v>
      </c>
      <c r="D14" s="9" t="s">
        <v>36</v>
      </c>
      <c r="E14" s="9" t="s">
        <v>45</v>
      </c>
      <c r="F14" s="9" t="s">
        <v>47</v>
      </c>
      <c r="G14" s="9" t="s">
        <v>42</v>
      </c>
      <c r="H14" s="9" t="s">
        <v>43</v>
      </c>
    </row>
    <row r="15" spans="1:8" x14ac:dyDescent="0.25">
      <c r="B15" s="5" t="s">
        <v>89</v>
      </c>
      <c r="C15" s="5" t="s">
        <v>9</v>
      </c>
      <c r="D15" s="5">
        <v>3.9999999999999996</v>
      </c>
      <c r="E15" s="5">
        <v>4</v>
      </c>
      <c r="F15" s="5">
        <v>4</v>
      </c>
      <c r="G15" s="5">
        <v>2.6666666666666665</v>
      </c>
      <c r="H15" s="5">
        <v>2.333333333333333</v>
      </c>
    </row>
    <row r="16" spans="1:8" ht="15.75" thickBot="1" x14ac:dyDescent="0.3">
      <c r="B16" s="3" t="s">
        <v>91</v>
      </c>
      <c r="C16" s="3" t="s">
        <v>9</v>
      </c>
      <c r="D16" s="3">
        <v>5</v>
      </c>
      <c r="E16" s="3">
        <v>2.9999999999999991</v>
      </c>
      <c r="F16" s="3">
        <v>5</v>
      </c>
      <c r="G16" s="3">
        <v>6.9999999999999991</v>
      </c>
      <c r="H16" s="3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Y36" sqref="Y36"/>
    </sheetView>
  </sheetViews>
  <sheetFormatPr defaultRowHeight="15" x14ac:dyDescent="0.25"/>
  <cols>
    <col min="1" max="1" width="2.28515625" customWidth="1"/>
    <col min="2" max="2" width="6.7109375" bestFit="1" customWidth="1"/>
    <col min="3" max="3" width="9.5703125" bestFit="1" customWidth="1"/>
    <col min="4" max="4" width="12" bestFit="1" customWidth="1"/>
    <col min="5" max="5" width="2.28515625" customWidth="1"/>
    <col min="6" max="6" width="12" bestFit="1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" t="s">
        <v>48</v>
      </c>
    </row>
    <row r="2" spans="1:10" x14ac:dyDescent="0.25">
      <c r="A2" s="2" t="s">
        <v>75</v>
      </c>
    </row>
    <row r="3" spans="1:10" x14ac:dyDescent="0.25">
      <c r="A3" s="2" t="s">
        <v>93</v>
      </c>
    </row>
    <row r="5" spans="1:10" ht="15.75" thickBot="1" x14ac:dyDescent="0.3"/>
    <row r="6" spans="1:10" x14ac:dyDescent="0.25">
      <c r="B6" s="8"/>
      <c r="C6" s="8" t="s">
        <v>39</v>
      </c>
      <c r="D6" s="8"/>
    </row>
    <row r="7" spans="1:10" ht="15.75" thickBot="1" x14ac:dyDescent="0.3">
      <c r="B7" s="9" t="s">
        <v>20</v>
      </c>
      <c r="C7" s="9" t="s">
        <v>21</v>
      </c>
      <c r="D7" s="9" t="s">
        <v>36</v>
      </c>
    </row>
    <row r="8" spans="1:10" ht="15.75" thickBot="1" x14ac:dyDescent="0.3">
      <c r="B8" s="3" t="s">
        <v>86</v>
      </c>
      <c r="C8" s="3" t="s">
        <v>58</v>
      </c>
      <c r="D8" s="6">
        <v>31</v>
      </c>
    </row>
    <row r="10" spans="1:10" ht="15.75" thickBot="1" x14ac:dyDescent="0.3"/>
    <row r="11" spans="1:10" x14ac:dyDescent="0.25">
      <c r="B11" s="8"/>
      <c r="C11" s="8" t="s">
        <v>49</v>
      </c>
      <c r="D11" s="8"/>
      <c r="F11" s="8" t="s">
        <v>50</v>
      </c>
      <c r="G11" s="8" t="s">
        <v>39</v>
      </c>
      <c r="I11" s="8" t="s">
        <v>53</v>
      </c>
      <c r="J11" s="8" t="s">
        <v>39</v>
      </c>
    </row>
    <row r="12" spans="1:10" ht="15.75" thickBot="1" x14ac:dyDescent="0.3">
      <c r="B12" s="9" t="s">
        <v>20</v>
      </c>
      <c r="C12" s="9" t="s">
        <v>21</v>
      </c>
      <c r="D12" s="9" t="s">
        <v>36</v>
      </c>
      <c r="F12" s="9" t="s">
        <v>51</v>
      </c>
      <c r="G12" s="9" t="s">
        <v>52</v>
      </c>
      <c r="I12" s="9" t="s">
        <v>51</v>
      </c>
      <c r="J12" s="9" t="s">
        <v>52</v>
      </c>
    </row>
    <row r="13" spans="1:10" x14ac:dyDescent="0.25">
      <c r="B13" s="5" t="s">
        <v>87</v>
      </c>
      <c r="C13" s="5" t="s">
        <v>82</v>
      </c>
      <c r="D13" s="7">
        <v>0.88888888888888884</v>
      </c>
      <c r="F13" s="7">
        <v>0.88888888888888895</v>
      </c>
      <c r="G13" s="7">
        <v>31</v>
      </c>
      <c r="I13" s="5" t="e">
        <v>#N/A</v>
      </c>
      <c r="J13" s="5" t="e">
        <v>#N/A</v>
      </c>
    </row>
    <row r="14" spans="1:10" ht="15.75" thickBot="1" x14ac:dyDescent="0.3">
      <c r="B14" s="3" t="s">
        <v>88</v>
      </c>
      <c r="C14" s="3" t="s">
        <v>83</v>
      </c>
      <c r="D14" s="6">
        <v>0.77777777777777768</v>
      </c>
      <c r="F14" s="6">
        <v>0.77777777777777779</v>
      </c>
      <c r="G14" s="6">
        <v>31</v>
      </c>
      <c r="I14" s="3" t="e">
        <v>#N/A</v>
      </c>
      <c r="J14" s="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 4.1</vt:lpstr>
      <vt:lpstr>Ex 4.3 </vt:lpstr>
      <vt:lpstr>Ex 4.10</vt:lpstr>
      <vt:lpstr>Answer Report 4.11-1</vt:lpstr>
      <vt:lpstr>Sensitivity Report 4.11-1</vt:lpstr>
      <vt:lpstr>Limits Report 4.11-1</vt:lpstr>
      <vt:lpstr>Answer Report 4.11-2</vt:lpstr>
      <vt:lpstr>Sensitivity Report 4.11-2</vt:lpstr>
      <vt:lpstr>Limits Report 4.11-2</vt:lpstr>
      <vt:lpstr>Ex 4.11</vt:lpstr>
    </vt:vector>
  </TitlesOfParts>
  <Company>UTD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Alimirzaei, Athena</dc:creator>
  <cp:lastModifiedBy>Alimirzaei, Athena</cp:lastModifiedBy>
  <dcterms:created xsi:type="dcterms:W3CDTF">2018-01-31T20:30:17Z</dcterms:created>
  <dcterms:modified xsi:type="dcterms:W3CDTF">2018-01-31T22:49:01Z</dcterms:modified>
</cp:coreProperties>
</file>