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align\DATA\Fiduc\HallA\PREX_2019\COLLIMATOR\190416A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M14" i="1"/>
  <c r="N14" i="1"/>
  <c r="L14" i="1"/>
  <c r="S4" i="1"/>
  <c r="S5" i="1"/>
  <c r="S3" i="1"/>
  <c r="Q13" i="1" l="1"/>
  <c r="P13" i="1"/>
  <c r="Q9" i="1"/>
  <c r="P9" i="1"/>
  <c r="L7" i="1"/>
  <c r="M7" i="1"/>
  <c r="N7" i="1"/>
  <c r="L8" i="1"/>
  <c r="M8" i="1"/>
  <c r="N8" i="1"/>
  <c r="L10" i="1"/>
  <c r="M10" i="1"/>
  <c r="N10" i="1"/>
  <c r="L11" i="1"/>
  <c r="M11" i="1"/>
  <c r="N11" i="1"/>
  <c r="L12" i="1"/>
  <c r="M12" i="1"/>
  <c r="N12" i="1"/>
  <c r="M6" i="1"/>
  <c r="N6" i="1"/>
  <c r="L6" i="1"/>
  <c r="L3" i="1"/>
  <c r="M3" i="1"/>
  <c r="N3" i="1"/>
  <c r="L4" i="1"/>
  <c r="M4" i="1"/>
  <c r="N4" i="1"/>
  <c r="L5" i="1"/>
  <c r="M5" i="1"/>
  <c r="N5" i="1"/>
  <c r="M2" i="1"/>
  <c r="N2" i="1"/>
  <c r="L2" i="1"/>
  <c r="K5" i="1"/>
  <c r="K3" i="1"/>
  <c r="K4" i="1"/>
  <c r="K2" i="1"/>
  <c r="H34" i="1"/>
  <c r="I34" i="1"/>
  <c r="G34" i="1"/>
  <c r="H33" i="1"/>
  <c r="I33" i="1"/>
  <c r="G33" i="1"/>
  <c r="H32" i="1"/>
  <c r="I32" i="1"/>
  <c r="G32" i="1"/>
  <c r="H31" i="1"/>
  <c r="I31" i="1"/>
  <c r="G31" i="1"/>
  <c r="H30" i="1"/>
  <c r="I30" i="1"/>
  <c r="G30" i="1"/>
  <c r="H29" i="1"/>
  <c r="I29" i="1"/>
  <c r="G29" i="1"/>
</calcChain>
</file>

<file path=xl/sharedStrings.xml><?xml version="1.0" encoding="utf-8"?>
<sst xmlns="http://schemas.openxmlformats.org/spreadsheetml/2006/main" count="68" uniqueCount="45">
  <si>
    <t>X</t>
  </si>
  <si>
    <t>Y</t>
  </si>
  <si>
    <t>Z</t>
  </si>
  <si>
    <t>COLLIMATOR</t>
  </si>
  <si>
    <t>DS FLANGE</t>
  </si>
  <si>
    <t>BL SPEC FLANGE</t>
  </si>
  <si>
    <t>BR SPEC FLANGE</t>
  </si>
  <si>
    <t>BL SEIVE HOLE A</t>
  </si>
  <si>
    <t>BL SIEVE HOLE B</t>
  </si>
  <si>
    <t>BL SIEVE HOLE C</t>
  </si>
  <si>
    <t>BL ANGLE</t>
  </si>
  <si>
    <t>BR SIEVE HOLE A</t>
  </si>
  <si>
    <t>BR SIEVE HOLE B</t>
  </si>
  <si>
    <t>BR SIEVE HOLE C</t>
  </si>
  <si>
    <t>BR ANGLE</t>
  </si>
  <si>
    <t xml:space="preserve">Ry from Z </t>
  </si>
  <si>
    <t>Rx from Y</t>
  </si>
  <si>
    <t>FIDA1</t>
  </si>
  <si>
    <t>FIDA2</t>
  </si>
  <si>
    <t>FIDB1</t>
  </si>
  <si>
    <t>FIDB2</t>
  </si>
  <si>
    <t>FIDC1</t>
  </si>
  <si>
    <t>FIDC2</t>
  </si>
  <si>
    <t>FIDD1</t>
  </si>
  <si>
    <t>FIDD2</t>
  </si>
  <si>
    <t>FIDE1</t>
  </si>
  <si>
    <t>FIDE2</t>
  </si>
  <si>
    <t>FIDF1</t>
  </si>
  <si>
    <t>FIDF2</t>
  </si>
  <si>
    <t>A</t>
  </si>
  <si>
    <t>B</t>
  </si>
  <si>
    <t>C</t>
  </si>
  <si>
    <t>D</t>
  </si>
  <si>
    <t>E</t>
  </si>
  <si>
    <t>F</t>
  </si>
  <si>
    <t xml:space="preserve">SIEVES MEASURED ON 4/15/19 </t>
  </si>
  <si>
    <t>SIEVES ALIGNED 4/19/19  THESE ARE THE FINAL VALUES USED FOR ALIGNMENT AND REPORTING</t>
  </si>
  <si>
    <t>MM</t>
  </si>
  <si>
    <t>INCHES</t>
  </si>
  <si>
    <t>FINALS</t>
  </si>
  <si>
    <t>Large Fiducial Flange</t>
  </si>
  <si>
    <t>US FACE</t>
  </si>
  <si>
    <t>Fid FLANGE</t>
  </si>
  <si>
    <t>OD=</t>
  </si>
  <si>
    <t>ID=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</si>
</sst>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65" fontId="0" fillId="0" borderId="0" xfId="0" applyNumberFormat="1"/>
    <xf numFmtId="2" fontId="5" fillId="2" borderId="1" xfId="0" applyNumberFormat="1" applyFont="1" applyFill="1" applyBorder="1"/>
    <xf numFmtId="2" fontId="4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/>
    <xf numFmtId="165" fontId="1" fillId="2" borderId="1" xfId="0" applyNumberFormat="1" applyFont="1" applyFill="1" applyBorder="1"/>
    <xf numFmtId="2" fontId="0" fillId="2" borderId="1" xfId="0" applyNumberForma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2" fontId="1" fillId="3" borderId="1" xfId="0" applyNumberFormat="1" applyFont="1" applyFill="1" applyBorder="1"/>
    <xf numFmtId="2" fontId="0" fillId="3" borderId="1" xfId="0" applyNumberFormat="1" applyFill="1" applyBorder="1"/>
    <xf numFmtId="165" fontId="0" fillId="3" borderId="1" xfId="0" applyNumberFormat="1" applyFont="1" applyFill="1" applyBorder="1"/>
    <xf numFmtId="164" fontId="0" fillId="0" borderId="0" xfId="0" applyNumberFormat="1" applyFont="1"/>
    <xf numFmtId="165" fontId="0" fillId="0" borderId="0" xfId="0" applyNumberFormat="1" applyFill="1" applyBorder="1"/>
    <xf numFmtId="2" fontId="0" fillId="3" borderId="0" xfId="0" applyNumberFormat="1" applyFill="1" applyAlignment="1">
      <alignment horizontal="right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O20" sqref="O20"/>
    </sheetView>
  </sheetViews>
  <sheetFormatPr defaultRowHeight="15" x14ac:dyDescent="0.25"/>
  <cols>
    <col min="1" max="1" width="15.5703125" style="2" bestFit="1" customWidth="1"/>
    <col min="2" max="5" width="9.140625" style="1"/>
    <col min="6" max="6" width="11.7109375" style="5" customWidth="1"/>
    <col min="7" max="8" width="12.85546875" style="5" customWidth="1"/>
    <col min="9" max="10" width="9.140625" style="1"/>
    <col min="11" max="11" width="20.42578125" style="1" customWidth="1"/>
    <col min="12" max="14" width="9.140625" style="9"/>
    <col min="15" max="15" width="9.140625" style="1"/>
    <col min="16" max="16" width="10.7109375" style="9" customWidth="1"/>
    <col min="17" max="17" width="11.85546875" style="9" customWidth="1"/>
    <col min="18" max="16384" width="9.140625" style="1"/>
  </cols>
  <sheetData>
    <row r="1" spans="1:19" s="2" customFormat="1" x14ac:dyDescent="0.25">
      <c r="A1" s="8" t="s">
        <v>37</v>
      </c>
      <c r="B1" s="3" t="s">
        <v>0</v>
      </c>
      <c r="C1" s="3" t="s">
        <v>1</v>
      </c>
      <c r="D1" s="3" t="s">
        <v>2</v>
      </c>
      <c r="F1" s="4" t="s">
        <v>15</v>
      </c>
      <c r="G1" s="4" t="s">
        <v>16</v>
      </c>
      <c r="J1" s="10" t="s">
        <v>39</v>
      </c>
      <c r="K1" s="11" t="s">
        <v>38</v>
      </c>
      <c r="L1" s="12" t="s">
        <v>0</v>
      </c>
      <c r="M1" s="12" t="s">
        <v>1</v>
      </c>
      <c r="N1" s="12" t="s">
        <v>2</v>
      </c>
      <c r="O1" s="13"/>
      <c r="P1" s="14" t="s">
        <v>15</v>
      </c>
      <c r="Q1" s="14" t="s">
        <v>16</v>
      </c>
    </row>
    <row r="2" spans="1:19" x14ac:dyDescent="0.25">
      <c r="A2" s="2" t="s">
        <v>3</v>
      </c>
      <c r="B2" s="1">
        <v>0</v>
      </c>
      <c r="C2" s="1">
        <v>0</v>
      </c>
      <c r="D2" s="1">
        <v>0</v>
      </c>
      <c r="J2" s="15"/>
      <c r="K2" s="13" t="str">
        <f>A2</f>
        <v>COLLIMATOR</v>
      </c>
      <c r="L2" s="16">
        <f>B2/25.4</f>
        <v>0</v>
      </c>
      <c r="M2" s="16">
        <f>C2/25.4</f>
        <v>0</v>
      </c>
      <c r="N2" s="16">
        <f>D2/25.4</f>
        <v>0</v>
      </c>
      <c r="O2" s="15"/>
      <c r="P2" s="16"/>
      <c r="Q2" s="16"/>
    </row>
    <row r="3" spans="1:19" x14ac:dyDescent="0.25">
      <c r="A3" s="2" t="s">
        <v>4</v>
      </c>
      <c r="B3" s="1">
        <v>-0.84</v>
      </c>
      <c r="C3" s="1">
        <v>-0.74</v>
      </c>
      <c r="D3" s="1">
        <v>287.33999999999997</v>
      </c>
      <c r="H3" s="21">
        <v>85.22</v>
      </c>
      <c r="J3" s="15"/>
      <c r="K3" s="13" t="str">
        <f t="shared" ref="K3:K4" si="0">A3</f>
        <v>DS FLANGE</v>
      </c>
      <c r="L3" s="16">
        <f t="shared" ref="L3:L5" si="1">B3/25.4</f>
        <v>-3.3070866141732283E-2</v>
      </c>
      <c r="M3" s="16">
        <f t="shared" ref="M3:M5" si="2">C3/25.4</f>
        <v>-2.9133858267716535E-2</v>
      </c>
      <c r="N3" s="16">
        <f t="shared" ref="N3:N5" si="3">D3/25.4</f>
        <v>11.31259842519685</v>
      </c>
      <c r="O3" s="15"/>
      <c r="P3" s="20">
        <v>-0.188</v>
      </c>
      <c r="Q3" s="20">
        <v>90.224999999999994</v>
      </c>
      <c r="R3" s="23" t="s">
        <v>43</v>
      </c>
      <c r="S3" s="24">
        <f>H3/25.4</f>
        <v>3.3551181102362206</v>
      </c>
    </row>
    <row r="4" spans="1:19" x14ac:dyDescent="0.25">
      <c r="A4" s="2" t="s">
        <v>5</v>
      </c>
      <c r="B4" s="1">
        <v>105.17</v>
      </c>
      <c r="C4" s="1">
        <v>-0.04</v>
      </c>
      <c r="D4" s="1">
        <v>222.69</v>
      </c>
      <c r="H4" s="5">
        <v>124.92</v>
      </c>
      <c r="J4" s="15"/>
      <c r="K4" s="13" t="str">
        <f t="shared" si="0"/>
        <v>BL SPEC FLANGE</v>
      </c>
      <c r="L4" s="16">
        <f t="shared" si="1"/>
        <v>4.1405511811023628</v>
      </c>
      <c r="M4" s="16">
        <f t="shared" si="2"/>
        <v>-1.5748031496062994E-3</v>
      </c>
      <c r="N4" s="16">
        <f t="shared" si="3"/>
        <v>8.76732283464567</v>
      </c>
      <c r="O4" s="15"/>
      <c r="P4" s="17">
        <v>4.9829999999999997</v>
      </c>
      <c r="Q4" s="17">
        <v>90.135000000000005</v>
      </c>
      <c r="R4" s="23" t="s">
        <v>44</v>
      </c>
      <c r="S4" s="24">
        <f t="shared" ref="S4:S5" si="4">H4/25.4</f>
        <v>4.9181102362204729</v>
      </c>
    </row>
    <row r="5" spans="1:19" x14ac:dyDescent="0.25">
      <c r="A5" s="2" t="s">
        <v>6</v>
      </c>
      <c r="B5" s="1">
        <v>-105.96</v>
      </c>
      <c r="C5" s="1">
        <v>0.46</v>
      </c>
      <c r="D5" s="1">
        <v>222.48</v>
      </c>
      <c r="H5" s="5">
        <v>124.94</v>
      </c>
      <c r="J5" s="15"/>
      <c r="K5" s="13" t="str">
        <f>A5</f>
        <v>BR SPEC FLANGE</v>
      </c>
      <c r="L5" s="16">
        <f t="shared" si="1"/>
        <v>-4.1716535433070865</v>
      </c>
      <c r="M5" s="16">
        <f t="shared" si="2"/>
        <v>1.8110236220472444E-2</v>
      </c>
      <c r="N5" s="16">
        <f t="shared" si="3"/>
        <v>8.7590551181102363</v>
      </c>
      <c r="O5" s="15"/>
      <c r="P5" s="17">
        <v>-5.101</v>
      </c>
      <c r="Q5" s="17">
        <v>90.168999999999997</v>
      </c>
      <c r="R5" s="23" t="s">
        <v>44</v>
      </c>
      <c r="S5" s="24">
        <f t="shared" si="4"/>
        <v>4.9188976377952756</v>
      </c>
    </row>
    <row r="6" spans="1:19" x14ac:dyDescent="0.25">
      <c r="A6" s="7" t="s">
        <v>35</v>
      </c>
      <c r="J6" s="15"/>
      <c r="K6" s="13" t="s">
        <v>7</v>
      </c>
      <c r="L6" s="16">
        <f>B18/25.4</f>
        <v>3.4858267716535436</v>
      </c>
      <c r="M6" s="16">
        <f>C18/25.4</f>
        <v>1.0244094488188977</v>
      </c>
      <c r="N6" s="16">
        <f>D18/25.4</f>
        <v>3.4204724409448821</v>
      </c>
      <c r="O6" s="15"/>
      <c r="P6" s="16"/>
      <c r="Q6" s="16"/>
    </row>
    <row r="7" spans="1:19" x14ac:dyDescent="0.25">
      <c r="A7" s="2" t="s">
        <v>7</v>
      </c>
      <c r="B7" s="1">
        <v>88.53</v>
      </c>
      <c r="C7" s="1">
        <v>26.02</v>
      </c>
      <c r="D7" s="1">
        <v>86.49</v>
      </c>
      <c r="J7" s="15"/>
      <c r="K7" s="13" t="s">
        <v>8</v>
      </c>
      <c r="L7" s="16">
        <f t="shared" ref="L7:L12" si="5">B19/25.4</f>
        <v>3.2464566929133856</v>
      </c>
      <c r="M7" s="16">
        <f t="shared" ref="M7:M12" si="6">C19/25.4</f>
        <v>-2.3622047244094488E-2</v>
      </c>
      <c r="N7" s="16">
        <f t="shared" ref="N7:N12" si="7">D19/25.4</f>
        <v>3.4417322834645674</v>
      </c>
      <c r="O7" s="15"/>
      <c r="P7" s="16"/>
      <c r="Q7" s="16"/>
    </row>
    <row r="8" spans="1:19" x14ac:dyDescent="0.25">
      <c r="A8" s="2" t="s">
        <v>8</v>
      </c>
      <c r="B8" s="1">
        <v>82.45</v>
      </c>
      <c r="C8" s="1">
        <v>-0.61</v>
      </c>
      <c r="D8" s="1">
        <v>87.01</v>
      </c>
      <c r="J8" s="15"/>
      <c r="K8" s="13" t="s">
        <v>9</v>
      </c>
      <c r="L8" s="16">
        <f t="shared" si="5"/>
        <v>2.9122047244094489</v>
      </c>
      <c r="M8" s="16">
        <f t="shared" si="6"/>
        <v>-0.81023622047244093</v>
      </c>
      <c r="N8" s="16">
        <f t="shared" si="7"/>
        <v>3.4708661417322837</v>
      </c>
      <c r="O8" s="15"/>
      <c r="P8" s="16"/>
      <c r="Q8" s="16"/>
    </row>
    <row r="9" spans="1:19" x14ac:dyDescent="0.25">
      <c r="A9" s="2" t="s">
        <v>9</v>
      </c>
      <c r="B9" s="1">
        <v>73.97</v>
      </c>
      <c r="C9" s="1">
        <v>-20.61</v>
      </c>
      <c r="D9" s="1">
        <v>87.68</v>
      </c>
      <c r="J9" s="15"/>
      <c r="K9" s="13" t="s">
        <v>10</v>
      </c>
      <c r="L9" s="16"/>
      <c r="M9" s="16"/>
      <c r="N9" s="16"/>
      <c r="O9" s="15"/>
      <c r="P9" s="16">
        <f>F21</f>
        <v>4.9127000000000001</v>
      </c>
      <c r="Q9" s="16">
        <f>G21</f>
        <v>89.976900000000001</v>
      </c>
    </row>
    <row r="10" spans="1:19" x14ac:dyDescent="0.25">
      <c r="A10" s="2" t="s">
        <v>10</v>
      </c>
      <c r="F10" s="5">
        <v>4.0282</v>
      </c>
      <c r="G10" s="5">
        <v>89.793599999999998</v>
      </c>
      <c r="J10" s="15"/>
      <c r="K10" s="13" t="s">
        <v>11</v>
      </c>
      <c r="L10" s="16">
        <f t="shared" si="5"/>
        <v>-3.4937007874015746</v>
      </c>
      <c r="M10" s="16">
        <f t="shared" si="6"/>
        <v>1.0291338582677165</v>
      </c>
      <c r="N10" s="16">
        <f t="shared" si="7"/>
        <v>3.4299212598425202</v>
      </c>
      <c r="O10" s="15"/>
      <c r="P10" s="16"/>
      <c r="Q10" s="16"/>
    </row>
    <row r="11" spans="1:19" x14ac:dyDescent="0.25">
      <c r="A11" s="2" t="s">
        <v>11</v>
      </c>
      <c r="B11" s="1">
        <v>-88.66</v>
      </c>
      <c r="C11" s="1">
        <v>26.28</v>
      </c>
      <c r="D11" s="1">
        <v>87.14</v>
      </c>
      <c r="J11" s="15"/>
      <c r="K11" s="13" t="s">
        <v>12</v>
      </c>
      <c r="L11" s="16">
        <f t="shared" si="5"/>
        <v>-3.2543307086614175</v>
      </c>
      <c r="M11" s="16">
        <f t="shared" si="6"/>
        <v>-1.9291338582677165E-2</v>
      </c>
      <c r="N11" s="16">
        <f t="shared" si="7"/>
        <v>3.4507874015748037</v>
      </c>
      <c r="O11" s="15"/>
      <c r="P11" s="16"/>
      <c r="Q11" s="16"/>
    </row>
    <row r="12" spans="1:19" x14ac:dyDescent="0.25">
      <c r="A12" s="2" t="s">
        <v>12</v>
      </c>
      <c r="B12" s="1">
        <v>-82.6</v>
      </c>
      <c r="C12" s="1">
        <v>-0.34</v>
      </c>
      <c r="D12" s="1">
        <v>87.74</v>
      </c>
      <c r="J12" s="15"/>
      <c r="K12" s="13" t="s">
        <v>13</v>
      </c>
      <c r="L12" s="16">
        <f t="shared" si="5"/>
        <v>-2.9204724409448821</v>
      </c>
      <c r="M12" s="16">
        <f t="shared" si="6"/>
        <v>-0.80590551181102366</v>
      </c>
      <c r="N12" s="16">
        <f t="shared" si="7"/>
        <v>3.47992125984252</v>
      </c>
      <c r="O12" s="15"/>
      <c r="P12" s="16"/>
      <c r="Q12" s="16"/>
    </row>
    <row r="13" spans="1:19" x14ac:dyDescent="0.25">
      <c r="A13" s="2" t="s">
        <v>13</v>
      </c>
      <c r="B13" s="1">
        <v>-74.13</v>
      </c>
      <c r="C13" s="1">
        <v>-20.32</v>
      </c>
      <c r="D13" s="1">
        <v>88.54</v>
      </c>
      <c r="J13" s="15"/>
      <c r="K13" s="13" t="s">
        <v>14</v>
      </c>
      <c r="L13" s="16"/>
      <c r="M13" s="16"/>
      <c r="N13" s="16"/>
      <c r="O13" s="15"/>
      <c r="P13" s="16">
        <f>F25</f>
        <v>-5.0640000000000001</v>
      </c>
      <c r="Q13" s="16">
        <f>G25</f>
        <v>90.031000000000006</v>
      </c>
    </row>
    <row r="14" spans="1:19" x14ac:dyDescent="0.25">
      <c r="A14" s="2" t="s">
        <v>14</v>
      </c>
      <c r="B14" s="22"/>
      <c r="C14" s="22"/>
      <c r="D14" s="22"/>
      <c r="F14" s="5">
        <v>-5.1288999999999998</v>
      </c>
      <c r="G14" s="5">
        <v>89.878500000000003</v>
      </c>
      <c r="J14" s="18" t="s">
        <v>41</v>
      </c>
      <c r="K14" s="18" t="s">
        <v>40</v>
      </c>
      <c r="L14" s="17">
        <f>B15/25.4</f>
        <v>-2.7559055118110236E-2</v>
      </c>
      <c r="M14" s="17">
        <f t="shared" ref="M14:N14" si="8">C15/25.4</f>
        <v>-9.4488188976377951E-3</v>
      </c>
      <c r="N14" s="17">
        <f t="shared" si="8"/>
        <v>6.2870078740157487</v>
      </c>
      <c r="O14" s="19"/>
      <c r="P14" s="17">
        <v>-7.1999999999999995E-2</v>
      </c>
      <c r="Q14" s="17">
        <v>90.155000000000001</v>
      </c>
      <c r="R14" s="23" t="s">
        <v>43</v>
      </c>
      <c r="S14" s="24">
        <f>H15/25.4</f>
        <v>19.576377952755905</v>
      </c>
    </row>
    <row r="15" spans="1:19" x14ac:dyDescent="0.25">
      <c r="A15" s="2" t="s">
        <v>42</v>
      </c>
      <c r="B15" s="22">
        <v>-0.7</v>
      </c>
      <c r="C15" s="22">
        <v>-0.24</v>
      </c>
      <c r="D15" s="22">
        <v>159.69</v>
      </c>
      <c r="F15" s="5">
        <v>-5.1288999999999998</v>
      </c>
      <c r="G15" s="5">
        <v>89.878500000000003</v>
      </c>
      <c r="H15" s="5">
        <v>497.24</v>
      </c>
    </row>
    <row r="17" spans="1:17" x14ac:dyDescent="0.25">
      <c r="A17" s="6" t="s">
        <v>36</v>
      </c>
    </row>
    <row r="18" spans="1:17" x14ac:dyDescent="0.25">
      <c r="A18" s="2" t="s">
        <v>7</v>
      </c>
      <c r="B18" s="1">
        <v>88.54</v>
      </c>
      <c r="C18" s="1">
        <v>26.02</v>
      </c>
      <c r="D18" s="1">
        <v>86.88</v>
      </c>
    </row>
    <row r="19" spans="1:17" x14ac:dyDescent="0.25">
      <c r="A19" s="2" t="s">
        <v>8</v>
      </c>
      <c r="B19" s="1">
        <v>82.46</v>
      </c>
      <c r="C19" s="1">
        <v>-0.6</v>
      </c>
      <c r="D19" s="1">
        <v>87.42</v>
      </c>
    </row>
    <row r="20" spans="1:17" x14ac:dyDescent="0.25">
      <c r="A20" s="2" t="s">
        <v>9</v>
      </c>
      <c r="B20" s="1">
        <v>73.97</v>
      </c>
      <c r="C20" s="1">
        <v>-20.58</v>
      </c>
      <c r="D20" s="1">
        <v>88.16</v>
      </c>
    </row>
    <row r="21" spans="1:17" x14ac:dyDescent="0.25">
      <c r="A21" s="2" t="s">
        <v>10</v>
      </c>
      <c r="F21" s="5">
        <v>4.9127000000000001</v>
      </c>
      <c r="G21" s="5">
        <v>89.976900000000001</v>
      </c>
    </row>
    <row r="22" spans="1:17" x14ac:dyDescent="0.25">
      <c r="A22" s="2" t="s">
        <v>11</v>
      </c>
      <c r="B22" s="1">
        <v>-88.74</v>
      </c>
      <c r="C22" s="1">
        <v>26.14</v>
      </c>
      <c r="D22" s="1">
        <v>87.12</v>
      </c>
    </row>
    <row r="23" spans="1:17" x14ac:dyDescent="0.25">
      <c r="A23" s="2" t="s">
        <v>12</v>
      </c>
      <c r="B23" s="1">
        <v>-82.66</v>
      </c>
      <c r="C23" s="1">
        <v>-0.49</v>
      </c>
      <c r="D23" s="1">
        <v>87.65</v>
      </c>
    </row>
    <row r="24" spans="1:17" x14ac:dyDescent="0.25">
      <c r="A24" s="2" t="s">
        <v>13</v>
      </c>
      <c r="B24" s="1">
        <v>-74.180000000000007</v>
      </c>
      <c r="C24" s="1">
        <v>-20.47</v>
      </c>
      <c r="D24" s="1">
        <v>88.39</v>
      </c>
    </row>
    <row r="25" spans="1:17" x14ac:dyDescent="0.25">
      <c r="A25" s="2" t="s">
        <v>14</v>
      </c>
      <c r="F25" s="5">
        <v>-5.0640000000000001</v>
      </c>
      <c r="G25" s="5">
        <v>90.031000000000006</v>
      </c>
    </row>
    <row r="29" spans="1:17" x14ac:dyDescent="0.25">
      <c r="A29" s="2" t="s">
        <v>17</v>
      </c>
      <c r="B29" s="1">
        <v>231.1</v>
      </c>
      <c r="C29" s="1">
        <v>-108.8</v>
      </c>
      <c r="D29" s="1">
        <v>179.46</v>
      </c>
      <c r="F29" s="5" t="s">
        <v>29</v>
      </c>
      <c r="G29" s="1">
        <f>AVERAGE(B29:B30)</f>
        <v>231.11500000000001</v>
      </c>
      <c r="H29" s="1">
        <f t="shared" ref="H29:I29" si="9">AVERAGE(C29:C30)</f>
        <v>-108.8</v>
      </c>
      <c r="I29" s="1">
        <f t="shared" si="9"/>
        <v>179.44499999999999</v>
      </c>
      <c r="L29" s="1"/>
      <c r="M29" s="1"/>
      <c r="N29" s="1"/>
      <c r="P29" s="1"/>
      <c r="Q29" s="1"/>
    </row>
    <row r="30" spans="1:17" x14ac:dyDescent="0.25">
      <c r="A30" s="2" t="s">
        <v>18</v>
      </c>
      <c r="B30" s="1">
        <v>231.13</v>
      </c>
      <c r="C30" s="1">
        <v>-108.8</v>
      </c>
      <c r="D30" s="1">
        <v>179.43</v>
      </c>
      <c r="F30" s="5" t="s">
        <v>30</v>
      </c>
      <c r="G30" s="1">
        <f>AVERAGE(B31:B32)</f>
        <v>231.51</v>
      </c>
      <c r="H30" s="1">
        <f t="shared" ref="H30:I30" si="10">AVERAGE(C31:C32)</f>
        <v>107.45</v>
      </c>
      <c r="I30" s="1">
        <f t="shared" si="10"/>
        <v>179.95999999999998</v>
      </c>
      <c r="L30" s="1"/>
      <c r="M30" s="1"/>
      <c r="N30" s="1"/>
      <c r="P30" s="1"/>
      <c r="Q30" s="1"/>
    </row>
    <row r="31" spans="1:17" x14ac:dyDescent="0.25">
      <c r="A31" s="2" t="s">
        <v>19</v>
      </c>
      <c r="B31" s="1">
        <v>231.51</v>
      </c>
      <c r="C31" s="1">
        <v>107.43</v>
      </c>
      <c r="D31" s="1">
        <v>179.88</v>
      </c>
      <c r="F31" s="5" t="s">
        <v>31</v>
      </c>
      <c r="G31" s="1">
        <f>AVERAGE(B33:B34)</f>
        <v>22.03</v>
      </c>
      <c r="H31" s="1">
        <f t="shared" ref="H31:I31" si="11">AVERAGE(C33:C34)</f>
        <v>254.68</v>
      </c>
      <c r="I31" s="1">
        <f t="shared" si="11"/>
        <v>180.22</v>
      </c>
      <c r="L31" s="1"/>
      <c r="M31" s="1"/>
      <c r="N31" s="1"/>
      <c r="P31" s="1"/>
      <c r="Q31" s="1"/>
    </row>
    <row r="32" spans="1:17" x14ac:dyDescent="0.25">
      <c r="A32" s="2" t="s">
        <v>20</v>
      </c>
      <c r="B32" s="1">
        <v>231.51</v>
      </c>
      <c r="C32" s="1">
        <v>107.47</v>
      </c>
      <c r="D32" s="1">
        <v>180.04</v>
      </c>
      <c r="F32" s="5" t="s">
        <v>32</v>
      </c>
      <c r="G32" s="1">
        <f>AVERAGE(B35:B36)</f>
        <v>-181.35500000000002</v>
      </c>
      <c r="H32" s="1">
        <f t="shared" ref="H32:I32" si="12">AVERAGE(C35:C36)</f>
        <v>181.05500000000001</v>
      </c>
      <c r="I32" s="1">
        <f t="shared" si="12"/>
        <v>179.83500000000001</v>
      </c>
      <c r="L32" s="1"/>
      <c r="M32" s="1"/>
      <c r="N32" s="1"/>
      <c r="P32" s="1"/>
      <c r="Q32" s="1"/>
    </row>
    <row r="33" spans="1:17" x14ac:dyDescent="0.25">
      <c r="A33" s="2" t="s">
        <v>21</v>
      </c>
      <c r="B33" s="1">
        <v>22.05</v>
      </c>
      <c r="C33" s="1">
        <v>254.65</v>
      </c>
      <c r="D33" s="1">
        <v>180.19</v>
      </c>
      <c r="F33" s="5" t="s">
        <v>33</v>
      </c>
      <c r="G33" s="1">
        <f>AVERAGE(B37:B38)</f>
        <v>-255.74</v>
      </c>
      <c r="H33" s="1">
        <f t="shared" ref="H33:I33" si="13">AVERAGE(C37:C38)</f>
        <v>-22.335000000000001</v>
      </c>
      <c r="I33" s="1">
        <f t="shared" si="13"/>
        <v>179.29500000000002</v>
      </c>
      <c r="L33" s="1"/>
      <c r="M33" s="1"/>
      <c r="N33" s="1"/>
      <c r="P33" s="1"/>
      <c r="Q33" s="1"/>
    </row>
    <row r="34" spans="1:17" x14ac:dyDescent="0.25">
      <c r="A34" s="2" t="s">
        <v>22</v>
      </c>
      <c r="B34" s="1">
        <v>22.01</v>
      </c>
      <c r="C34" s="1">
        <v>254.71</v>
      </c>
      <c r="D34" s="1">
        <v>180.25</v>
      </c>
      <c r="F34" s="5" t="s">
        <v>34</v>
      </c>
      <c r="G34" s="1">
        <f>AVERAGE(B39:B40)</f>
        <v>-147.87</v>
      </c>
      <c r="H34" s="1">
        <f t="shared" ref="H34:I34" si="14">AVERAGE(C39:C40)</f>
        <v>-209.79500000000002</v>
      </c>
      <c r="I34" s="1">
        <f t="shared" si="14"/>
        <v>178.82</v>
      </c>
      <c r="L34" s="1"/>
      <c r="M34" s="1"/>
      <c r="N34" s="1"/>
      <c r="P34" s="1"/>
      <c r="Q34" s="1"/>
    </row>
    <row r="35" spans="1:17" x14ac:dyDescent="0.25">
      <c r="A35" s="2" t="s">
        <v>23</v>
      </c>
      <c r="B35" s="1">
        <v>-181.36</v>
      </c>
      <c r="C35" s="1">
        <v>181.05</v>
      </c>
      <c r="D35" s="1">
        <v>179.84</v>
      </c>
      <c r="H35" s="1"/>
      <c r="L35" s="1"/>
      <c r="M35" s="1"/>
      <c r="N35" s="1"/>
      <c r="P35" s="1"/>
      <c r="Q35" s="1"/>
    </row>
    <row r="36" spans="1:17" x14ac:dyDescent="0.25">
      <c r="A36" s="2" t="s">
        <v>24</v>
      </c>
      <c r="B36" s="1">
        <v>-181.35</v>
      </c>
      <c r="C36" s="1">
        <v>181.06</v>
      </c>
      <c r="D36" s="1">
        <v>179.83</v>
      </c>
      <c r="H36" s="1"/>
      <c r="L36" s="1"/>
      <c r="M36" s="1"/>
      <c r="N36" s="1"/>
      <c r="P36" s="1"/>
      <c r="Q36" s="1"/>
    </row>
    <row r="37" spans="1:17" x14ac:dyDescent="0.25">
      <c r="A37" s="2" t="s">
        <v>25</v>
      </c>
      <c r="B37" s="1">
        <v>-255.71</v>
      </c>
      <c r="C37" s="1">
        <v>-22.34</v>
      </c>
      <c r="D37" s="1">
        <v>179.29</v>
      </c>
      <c r="H37" s="1"/>
      <c r="L37" s="1"/>
      <c r="M37" s="1"/>
      <c r="N37" s="1"/>
      <c r="P37" s="1"/>
      <c r="Q37" s="1"/>
    </row>
    <row r="38" spans="1:17" x14ac:dyDescent="0.25">
      <c r="A38" s="2" t="s">
        <v>26</v>
      </c>
      <c r="B38" s="1">
        <v>-255.77</v>
      </c>
      <c r="C38" s="1">
        <v>-22.33</v>
      </c>
      <c r="D38" s="1">
        <v>179.3</v>
      </c>
      <c r="H38" s="1"/>
      <c r="L38" s="1"/>
      <c r="M38" s="1"/>
      <c r="N38" s="1"/>
      <c r="P38" s="1"/>
      <c r="Q38" s="1"/>
    </row>
    <row r="39" spans="1:17" x14ac:dyDescent="0.25">
      <c r="A39" s="2" t="s">
        <v>27</v>
      </c>
      <c r="B39" s="1">
        <v>-147.85</v>
      </c>
      <c r="C39" s="1">
        <v>-209.78</v>
      </c>
      <c r="D39" s="1">
        <v>178.85</v>
      </c>
      <c r="H39" s="1"/>
      <c r="L39" s="1"/>
      <c r="M39" s="1"/>
      <c r="N39" s="1"/>
      <c r="P39" s="1"/>
      <c r="Q39" s="1"/>
    </row>
    <row r="40" spans="1:17" x14ac:dyDescent="0.25">
      <c r="A40" s="2" t="s">
        <v>28</v>
      </c>
      <c r="B40" s="1">
        <v>-147.88999999999999</v>
      </c>
      <c r="C40" s="1">
        <v>-209.81</v>
      </c>
      <c r="D40" s="1">
        <v>178.79</v>
      </c>
      <c r="H40" s="1"/>
      <c r="L40" s="1"/>
      <c r="M40" s="1"/>
      <c r="N40" s="1"/>
      <c r="P40" s="1"/>
      <c r="Q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Gould</dc:creator>
  <cp:lastModifiedBy>Chris Gould</cp:lastModifiedBy>
  <cp:lastPrinted>2019-04-16T15:41:46Z</cp:lastPrinted>
  <dcterms:created xsi:type="dcterms:W3CDTF">2019-04-16T14:52:48Z</dcterms:created>
  <dcterms:modified xsi:type="dcterms:W3CDTF">2019-04-29T14:59:40Z</dcterms:modified>
</cp:coreProperties>
</file>