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2"/>
  </bookViews>
  <sheets>
    <sheet name="dbcmap" sheetId="3" r:id="rId1"/>
    <sheet name="dbcsid" sheetId="1" r:id="rId2"/>
    <sheet name="dbcgen" sheetId="2" r:id="rId3"/>
    <sheet name="dbcval" sheetId="4" r:id="rId4"/>
    <sheet name="Sheet5" sheetId="5" r:id="rId5"/>
  </sheets>
  <definedNames>
    <definedName name="_xlnm._FilterDatabase" localSheetId="2" hidden="1">dbcgen!$A$1:$R$402</definedName>
    <definedName name="_xlnm._FilterDatabase" localSheetId="4" hidden="1">Sheet5!$A$1:$E$32</definedName>
  </definedNames>
  <calcPr calcId="144525"/>
</workbook>
</file>

<file path=xl/sharedStrings.xml><?xml version="1.0" encoding="utf-8"?>
<sst xmlns="http://schemas.openxmlformats.org/spreadsheetml/2006/main" count="1513" uniqueCount="703">
  <si>
    <t>Little Endian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</si>
  <si>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</si>
  <si>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</si>
  <si>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</si>
  <si>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</si>
  <si>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</si>
  <si>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</si>
  <si>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</si>
  <si>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</si>
  <si>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</si>
  <si>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</si>
  <si>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</si>
  <si>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</si>
  <si>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</si>
  <si>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</si>
  <si>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</si>
  <si>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</si>
  <si>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</si>
  <si>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</si>
  <si>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</si>
  <si>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</si>
  <si>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</si>
  <si>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</si>
  <si>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</si>
  <si>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</si>
  <si>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</si>
  <si>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</si>
  <si>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</si>
  <si>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</si>
  <si>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</si>
  <si>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</si>
  <si>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</si>
  <si>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</si>
  <si>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</si>
  <si>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</si>
  <si>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</si>
  <si>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</si>
  <si>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</si>
  <si>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</si>
  <si>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</si>
  <si>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</si>
  <si>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</si>
  <si>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</si>
  <si>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</si>
  <si>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</si>
  <si>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</si>
  <si>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</si>
  <si>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</si>
  <si>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</si>
  <si>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</si>
  <si>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</si>
  <si>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</si>
  <si>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</si>
  <si>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</si>
  <si>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</si>
  <si>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</si>
  <si>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</si>
  <si>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</si>
  <si>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</si>
  <si>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</si>
  <si>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</si>
  <si>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</si>
  <si>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</si>
  <si>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</si>
  <si>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</si>
  <si>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</si>
  <si>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</si>
  <si>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</si>
  <si>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</si>
  <si>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</si>
  <si>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</si>
  <si>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</si>
  <si>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</si>
  <si>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</si>
  <si>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</si>
  <si>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</si>
  <si>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</si>
  <si>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</si>
  <si>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</si>
  <si>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</si>
  <si>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</si>
  <si>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</si>
  <si>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</si>
  <si>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</si>
  <si>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</si>
  <si>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</si>
  <si>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</si>
  <si>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</si>
  <si>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</si>
  <si>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</si>
  <si>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</si>
  <si>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</si>
  <si>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</si>
  <si>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</si>
  <si>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</si>
  <si>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</si>
  <si>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</si>
  <si>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</si>
  <si>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</si>
  <si>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</si>
  <si>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</si>
  <si>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</si>
  <si>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</si>
  <si>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</si>
  <si>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</si>
  <si>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</si>
  <si>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</si>
  <si>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</si>
  <si>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</si>
  <si>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</si>
  <si>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</si>
  <si>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</si>
  <si>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E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</si>
  <si>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</si>
  <si>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</si>
  <si>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</si>
  <si>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</si>
  <si>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</si>
  <si>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</si>
  <si>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</si>
  <si>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</si>
  <si>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</si>
  <si>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</si>
  <si>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</si>
  <si>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</si>
  <si>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</si>
  <si>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</si>
  <si>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</si>
  <si>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</si>
  <si>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</si>
  <si>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</si>
  <si>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</si>
  <si>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</si>
  <si>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</si>
  <si>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</si>
  <si>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</si>
  <si>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</si>
  <si>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</si>
  <si>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</si>
  <si>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</si>
  <si>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</si>
  <si>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</si>
  <si>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</si>
  <si>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</si>
  <si>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</si>
  <si>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</si>
  <si>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</si>
  <si>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</si>
  <si>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</si>
  <si>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</si>
  <si>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</si>
  <si>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</si>
  <si>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</si>
  <si>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</si>
  <si>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</si>
  <si>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</si>
  <si>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</si>
  <si>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</si>
  <si>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</si>
  <si>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</si>
  <si>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</si>
  <si>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</si>
  <si>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</si>
  <si>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</si>
  <si>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</si>
  <si>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</si>
  <si>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</si>
  <si>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</si>
  <si>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</si>
  <si>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</si>
  <si>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</si>
  <si>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</si>
  <si>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</si>
  <si>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</si>
  <si>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</si>
  <si>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</si>
  <si>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</si>
  <si>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</si>
  <si>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</si>
  <si>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</si>
  <si>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</si>
  <si>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</si>
  <si>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</si>
  <si>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</si>
  <si>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</si>
  <si>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</si>
  <si>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</si>
  <si>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</si>
  <si>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</si>
  <si>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</si>
  <si>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</si>
  <si>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</si>
  <si>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</si>
  <si>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</si>
  <si>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</si>
  <si>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</si>
  <si>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</si>
  <si>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</si>
  <si>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</si>
  <si>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</si>
  <si>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</si>
  <si>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</si>
  <si>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</si>
  <si>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</si>
  <si>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</si>
  <si>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</si>
  <si>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</si>
  <si>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</si>
  <si>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</si>
  <si>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</si>
  <si>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</si>
  <si>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</si>
  <si>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</si>
  <si>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</si>
  <si>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</si>
  <si>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</si>
  <si>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</si>
  <si>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</si>
  <si>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</si>
  <si>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</si>
  <si>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</si>
  <si>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</si>
  <si>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</si>
  <si>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</si>
  <si>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</si>
  <si>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</si>
  <si>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</si>
  <si>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</si>
  <si>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</si>
  <si>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</si>
  <si>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</si>
  <si>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</si>
  <si>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</si>
  <si>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</si>
  <si>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</si>
  <si>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</si>
  <si>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</si>
  <si>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</si>
  <si>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</si>
  <si>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</si>
  <si>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</si>
  <si>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</si>
  <si>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</si>
  <si>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</si>
  <si>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</si>
  <si>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</si>
  <si>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</si>
  <si>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</si>
  <si>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</si>
  <si>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</si>
  <si>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</si>
  <si>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</si>
  <si>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</si>
  <si>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</si>
  <si>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</si>
  <si>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</si>
  <si>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</si>
  <si>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</si>
  <si>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</si>
  <si>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</si>
  <si>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</si>
  <si>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</si>
  <si>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</si>
  <si>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</si>
  <si>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</si>
  <si>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</si>
  <si>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</si>
  <si>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</si>
  <si>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</si>
  <si>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</si>
  <si>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</si>
  <si>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</si>
  <si>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</si>
  <si>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</si>
  <si>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</si>
  <si>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</si>
  <si>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-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</si>
  <si>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</si>
  <si>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</si>
  <si>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</si>
  <si>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</si>
  <si>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</si>
  <si>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</si>
  <si>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</si>
  <si>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</si>
  <si>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</si>
  <si>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</si>
  <si>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</si>
  <si>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</si>
  <si>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</si>
  <si>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</si>
  <si>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</si>
  <si>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</si>
  <si>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</si>
  <si>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</si>
  <si>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</si>
  <si>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</si>
  <si>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</si>
  <si>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</si>
  <si>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</si>
  <si>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</si>
  <si>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</si>
  <si>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</si>
  <si>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</si>
  <si>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</si>
  <si>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</si>
  <si>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</si>
  <si>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</si>
  <si>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</si>
  <si>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</si>
  <si>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</si>
  <si>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</si>
  <si>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</si>
  <si>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</si>
  <si>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</si>
  <si>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</si>
  <si>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</si>
  <si>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</si>
  <si>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</si>
  <si>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</si>
  <si>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</si>
  <si>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</si>
  <si>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</si>
  <si>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</si>
  <si>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</si>
  <si>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</si>
  <si>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</si>
  <si>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</si>
  <si>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</si>
  <si>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</si>
  <si>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</si>
  <si>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</si>
  <si>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</si>
  <si>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</si>
  <si>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</si>
  <si>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</si>
  <si>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</si>
  <si>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</si>
  <si>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</si>
  <si>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</si>
  <si>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</si>
  <si>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</si>
  <si>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</si>
  <si>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</si>
  <si>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</si>
  <si>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</si>
  <si>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</si>
  <si>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</si>
  <si>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</si>
  <si>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</si>
  <si>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</si>
  <si>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</si>
  <si>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</si>
  <si>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</si>
  <si>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</si>
  <si>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</si>
  <si>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</si>
  <si>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</si>
  <si>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</si>
  <si>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</si>
  <si>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</si>
  <si>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</si>
  <si>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</si>
  <si>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</si>
  <si>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</si>
  <si>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</si>
  <si>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</si>
  <si>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</si>
  <si>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</si>
  <si>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</si>
  <si>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</si>
  <si>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</si>
  <si>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</si>
  <si>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</si>
  <si>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</si>
  <si>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</si>
  <si>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</si>
  <si>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</si>
  <si>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</si>
  <si>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</si>
  <si>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</si>
  <si>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</si>
  <si>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</si>
  <si>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</si>
  <si>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</si>
  <si>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</si>
  <si>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</si>
  <si>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</si>
  <si>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</si>
  <si>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</si>
  <si>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</si>
  <si>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</si>
  <si>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</si>
  <si>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</si>
  <si>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</si>
  <si>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</si>
  <si>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</si>
  <si>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</si>
  <si>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</si>
  <si>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</si>
  <si>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</si>
  <si>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</si>
  <si>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</si>
  <si>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</si>
  <si>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</si>
  <si>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</si>
  <si>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</si>
  <si>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</si>
  <si>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</si>
  <si>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</si>
  <si>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</si>
  <si>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</si>
  <si>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</si>
  <si>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</si>
  <si>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</si>
  <si>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</si>
  <si>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</si>
  <si>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</si>
  <si>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</si>
  <si>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</si>
  <si>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</si>
  <si>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</si>
  <si>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</si>
  <si>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</si>
  <si>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</si>
  <si>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</si>
  <si>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</si>
  <si>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</si>
  <si>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</si>
  <si>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</si>
  <si>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</si>
  <si>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</si>
  <si>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</si>
  <si>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</si>
  <si>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</si>
  <si>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</si>
  <si>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</si>
  <si>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</si>
  <si>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</si>
  <si>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</si>
  <si>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</si>
  <si>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</si>
  <si>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</si>
  <si>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</si>
  <si>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</si>
  <si>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</si>
  <si>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</si>
  <si>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</si>
  <si>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</si>
  <si>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</si>
  <si>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</si>
  <si>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</si>
  <si>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</si>
  <si>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</si>
  <si>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</si>
  <si>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</si>
  <si>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</si>
  <si>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</si>
  <si>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</si>
  <si>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</si>
  <si>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</si>
  <si>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</si>
  <si>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</si>
  <si>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</si>
  <si>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</si>
  <si>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</si>
  <si>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</si>
  <si>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</si>
  <si>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</si>
  <si>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</si>
  <si>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</si>
  <si>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</si>
  <si>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</si>
  <si>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</si>
  <si>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</si>
  <si>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</si>
  <si>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</si>
  <si>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</si>
  <si>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</si>
  <si>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</si>
  <si>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</si>
  <si>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</si>
  <si>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</si>
  <si>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</si>
  <si>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</si>
  <si>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</si>
  <si>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</si>
  <si>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</si>
  <si>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</si>
  <si>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</si>
  <si>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</si>
  <si>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</si>
  <si>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</si>
  <si>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</si>
  <si>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</si>
  <si>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</si>
  <si>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</si>
  <si>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</si>
  <si>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</si>
  <si>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</si>
  <si>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</si>
  <si>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VIN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</si>
  <si>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</si>
  <si>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</si>
  <si>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</si>
  <si>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</si>
  <si>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</si>
  <si>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</si>
  <si>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</si>
  <si>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</si>
  <si>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</si>
  <si>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</si>
  <si>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</si>
  <si>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</si>
  <si>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</si>
  <si>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</si>
  <si>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</si>
  <si>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</si>
  <si>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</si>
  <si>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</si>
  <si>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</si>
  <si>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</si>
  <si>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</si>
  <si>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</si>
  <si>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</si>
  <si>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</si>
  <si>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</si>
  <si>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</si>
  <si>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</si>
  <si>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</si>
  <si>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</si>
  <si>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</si>
  <si>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</si>
  <si>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</si>
  <si>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</si>
  <si>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</si>
  <si>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</si>
  <si>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</si>
  <si>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</si>
  <si>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</si>
  <si>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</si>
  <si>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</si>
  <si>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</si>
  <si>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</si>
  <si>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</si>
  <si>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</si>
  <si>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</si>
  <si>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</si>
  <si>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</si>
  <si>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</si>
  <si>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</si>
  <si>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</si>
  <si>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</si>
  <si>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</si>
  <si>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</si>
  <si>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</si>
  <si>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</si>
  <si>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</si>
  <si>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</si>
  <si>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</si>
  <si>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</si>
  <si>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</si>
  <si>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</si>
  <si>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</si>
  <si>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</si>
  <si>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</si>
  <si>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</si>
  <si>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</si>
  <si>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</si>
  <si>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</si>
  <si>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</si>
  <si>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</si>
  <si>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</si>
  <si>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</si>
  <si>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</si>
  <si>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</si>
  <si>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</si>
  <si>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</si>
  <si>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</si>
  <si>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</si>
  <si>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</si>
  <si>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</si>
  <si>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</si>
  <si>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</si>
  <si>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</si>
  <si>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</si>
  <si>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</si>
  <si>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</si>
  <si>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</si>
  <si>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</si>
  <si>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</si>
  <si>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</si>
  <si>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</si>
  <si>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</si>
  <si>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</si>
  <si>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</si>
  <si>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</si>
  <si>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</si>
  <si>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</si>
  <si>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</si>
  <si>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</si>
  <si>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</si>
  <si>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</si>
  <si>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</si>
  <si>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</si>
  <si>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</si>
  <si>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</si>
  <si>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</si>
  <si>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</si>
  <si>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</si>
  <si>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</si>
  <si>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</si>
  <si>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</si>
  <si>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</si>
  <si>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</si>
  <si>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</si>
  <si>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</si>
  <si>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</si>
  <si>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</si>
  <si>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</si>
  <si>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</si>
  <si>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</si>
  <si>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</si>
  <si>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</si>
  <si>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</si>
  <si>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</si>
  <si>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</si>
  <si>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</si>
  <si>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</si>
  <si>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</si>
  <si>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</si>
  <si>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</si>
  <si>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</si>
  <si>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</si>
  <si>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</si>
  <si>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</si>
  <si>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</si>
  <si>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</si>
  <si>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</si>
  <si>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</si>
  <si>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</si>
  <si>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</si>
  <si>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</si>
  <si>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</si>
  <si>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</si>
  <si>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</si>
  <si>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</si>
  <si>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</si>
  <si>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</si>
  <si>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</si>
  <si>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</si>
  <si>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</si>
  <si>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</si>
  <si>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</si>
  <si>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</si>
  <si>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</si>
  <si>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</si>
  <si>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</si>
  <si>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</si>
  <si>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</si>
  <si>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</si>
  <si>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</si>
  <si>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</si>
  <si>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</si>
  <si>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</si>
  <si>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</si>
  <si>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</si>
  <si>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</si>
  <si>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</si>
  <si>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</si>
  <si>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</si>
  <si>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</si>
  <si>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</si>
  <si>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</si>
  <si>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</si>
  <si>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</si>
  <si>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</si>
  <si>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</si>
  <si>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</si>
  <si>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</si>
  <si>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</si>
  <si>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</si>
  <si>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</si>
  <si>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</si>
  <si>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</si>
  <si>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Enable status of non-continuous monitors 
this monitoring cycle:</t>
  </si>
  <si>
    <t>C, bit 0</t>
  </si>
  <si>
    <t>C, bit 1</t>
  </si>
  <si>
    <t>C, bit 2</t>
  </si>
  <si>
    <t>C, bit 3</t>
  </si>
  <si>
    <t>C, bit 4</t>
  </si>
  <si>
    <t>C, bit 5</t>
  </si>
  <si>
    <t>C, bit 6</t>
  </si>
  <si>
    <t>C, bit 7</t>
  </si>
  <si>
    <t>Completion status of non-continuous monitors this monitoring cycle</t>
  </si>
  <si>
    <t>D, bit 0</t>
  </si>
  <si>
    <t>D, bit 1</t>
  </si>
  <si>
    <t>D, bit 2</t>
  </si>
  <si>
    <t>D, bit 3</t>
  </si>
  <si>
    <t>D, bit 4</t>
  </si>
  <si>
    <t>D, bit 5</t>
  </si>
  <si>
    <t>D, bit 6</t>
  </si>
  <si>
    <t>D, bit 7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</si>
</sst>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8"/>
      <name val="Arial"/>
      <charset val="134"/>
    </font>
    <font>
      <b/>
      <sz val="8"/>
      <name val="Arial"/>
      <charset val="134"/>
    </font>
    <font>
      <sz val="8"/>
      <color rgb="FFFF0000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justify" wrapText="1"/>
    </xf>
    <xf numFmtId="0" fontId="1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justify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3" fillId="0" borderId="2" xfId="0" applyNumberFormat="1" applyFont="1" applyFill="1" applyBorder="1" applyAlignment="1">
      <alignment horizontal="left" wrapText="1"/>
    </xf>
    <xf numFmtId="0" fontId="3" fillId="0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justify" wrapText="1"/>
    </xf>
    <xf numFmtId="0" fontId="4" fillId="2" borderId="3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justify" wrapText="1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3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3" borderId="2" xfId="0" applyFont="1" applyFill="1" applyBorder="1" applyAlignment="1">
      <alignment horizontal="left"/>
    </xf>
    <xf numFmtId="0" fontId="0" fillId="3" borderId="0" xfId="0" applyFill="1" applyAlignment="1">
      <alignment vertical="center"/>
    </xf>
    <xf numFmtId="0" fontId="5" fillId="3" borderId="2" xfId="0" applyFont="1" applyFill="1" applyBorder="1" applyAlignment="1">
      <alignment horizontal="justify"/>
    </xf>
    <xf numFmtId="0" fontId="5" fillId="3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6" fillId="3" borderId="2" xfId="0" applyFont="1" applyFill="1" applyBorder="1" applyAlignment="1">
      <alignment horizontal="justify"/>
    </xf>
    <xf numFmtId="6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0" fillId="4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49" fontId="5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8" fillId="0" borderId="0" xfId="0" applyFont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6" fontId="1" fillId="4" borderId="2" xfId="0" applyNumberFormat="1" applyFont="1" applyFill="1" applyBorder="1" applyAlignment="1" quotePrefix="1">
      <alignment horizontal="left"/>
    </xf>
    <xf numFmtId="0" fontId="1" fillId="4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M6"/>
  <sheetViews>
    <sheetView zoomScale="70" zoomScaleNormal="70" workbookViewId="0">
      <selection activeCell="AR13" sqref="AR13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65"/>
      <c r="C2" s="65"/>
      <c r="D2" s="65"/>
      <c r="E2" s="65"/>
      <c r="F2" s="65"/>
      <c r="G2" s="65"/>
      <c r="H2" s="65"/>
      <c r="I2" s="65"/>
      <c r="J2" s="65" t="s">
        <v>1</v>
      </c>
      <c r="K2" s="65"/>
      <c r="L2" s="65"/>
      <c r="M2" s="65"/>
      <c r="N2" s="65"/>
      <c r="O2" s="65"/>
      <c r="P2" s="65"/>
      <c r="Q2" s="65"/>
      <c r="R2" s="65" t="s">
        <v>2</v>
      </c>
      <c r="S2" s="65"/>
      <c r="T2" s="65"/>
      <c r="U2" s="65"/>
      <c r="V2" s="65"/>
      <c r="W2" s="65"/>
      <c r="X2" s="65"/>
      <c r="Y2" s="65"/>
      <c r="Z2" s="65" t="s">
        <v>3</v>
      </c>
      <c r="AA2" s="65"/>
      <c r="AB2" s="65"/>
      <c r="AC2" s="65"/>
      <c r="AD2" s="65"/>
      <c r="AE2" s="65"/>
      <c r="AF2" s="65"/>
      <c r="AG2" s="65"/>
      <c r="AH2" s="65" t="s">
        <v>4</v>
      </c>
      <c r="AI2" s="65"/>
      <c r="AJ2" s="65"/>
      <c r="AK2" s="65"/>
      <c r="AL2" s="65"/>
      <c r="AM2" s="65"/>
      <c r="AN2" s="65"/>
      <c r="AO2" s="65"/>
      <c r="AP2" s="65" t="s">
        <v>5</v>
      </c>
      <c r="AQ2" s="65"/>
      <c r="AR2" s="65"/>
      <c r="AS2" s="65"/>
      <c r="AT2" s="65"/>
      <c r="AU2" s="65"/>
      <c r="AV2" s="65"/>
      <c r="AW2" s="65"/>
      <c r="AX2" s="65" t="s">
        <v>6</v>
      </c>
      <c r="AY2" s="65"/>
      <c r="AZ2" s="65"/>
      <c r="BA2" s="65"/>
      <c r="BB2" s="65"/>
      <c r="BC2" s="65"/>
      <c r="BD2" s="65"/>
      <c r="BE2" s="65"/>
      <c r="BF2" s="65" t="s">
        <v>7</v>
      </c>
      <c r="BG2" s="65"/>
      <c r="BH2" s="65"/>
      <c r="BI2" s="65"/>
      <c r="BJ2" s="65"/>
      <c r="BK2" s="65"/>
      <c r="BL2" s="65"/>
      <c r="BM2" s="65"/>
    </row>
    <row r="3" spans="2:65">
      <c r="B3" s="66">
        <v>63</v>
      </c>
      <c r="C3" s="67">
        <v>62</v>
      </c>
      <c r="D3" s="67">
        <v>61</v>
      </c>
      <c r="E3" s="67">
        <v>60</v>
      </c>
      <c r="F3" s="67">
        <v>59</v>
      </c>
      <c r="G3" s="67">
        <v>58</v>
      </c>
      <c r="H3" s="67">
        <v>57</v>
      </c>
      <c r="I3" s="68">
        <v>56</v>
      </c>
      <c r="J3" s="66">
        <v>55</v>
      </c>
      <c r="K3" s="67">
        <v>54</v>
      </c>
      <c r="L3" s="67">
        <v>53</v>
      </c>
      <c r="M3" s="67">
        <v>52</v>
      </c>
      <c r="N3" s="67">
        <v>51</v>
      </c>
      <c r="O3" s="67">
        <v>50</v>
      </c>
      <c r="P3" s="67">
        <v>49</v>
      </c>
      <c r="Q3" s="68">
        <v>48</v>
      </c>
      <c r="R3" s="66">
        <v>47</v>
      </c>
      <c r="S3" s="67">
        <v>46</v>
      </c>
      <c r="T3" s="67">
        <v>45</v>
      </c>
      <c r="U3" s="67">
        <v>44</v>
      </c>
      <c r="V3" s="67">
        <v>43</v>
      </c>
      <c r="W3" s="67">
        <v>42</v>
      </c>
      <c r="X3" s="67">
        <v>41</v>
      </c>
      <c r="Y3" s="68">
        <v>40</v>
      </c>
      <c r="Z3" s="66">
        <v>39</v>
      </c>
      <c r="AA3" s="67">
        <v>38</v>
      </c>
      <c r="AB3" s="67">
        <v>37</v>
      </c>
      <c r="AC3" s="67">
        <v>36</v>
      </c>
      <c r="AD3" s="67">
        <v>35</v>
      </c>
      <c r="AE3" s="67">
        <v>34</v>
      </c>
      <c r="AF3" s="67">
        <v>33</v>
      </c>
      <c r="AG3" s="68">
        <v>32</v>
      </c>
      <c r="AH3" s="66">
        <v>31</v>
      </c>
      <c r="AI3" s="67">
        <v>30</v>
      </c>
      <c r="AJ3" s="67">
        <v>29</v>
      </c>
      <c r="AK3" s="67">
        <v>28</v>
      </c>
      <c r="AL3" s="67">
        <v>27</v>
      </c>
      <c r="AM3" s="67">
        <v>26</v>
      </c>
      <c r="AN3" s="67">
        <v>25</v>
      </c>
      <c r="AO3" s="68">
        <v>24</v>
      </c>
      <c r="AP3" s="66">
        <v>23</v>
      </c>
      <c r="AQ3" s="67">
        <v>22</v>
      </c>
      <c r="AR3" s="67">
        <v>21</v>
      </c>
      <c r="AS3" s="67">
        <v>20</v>
      </c>
      <c r="AT3" s="67">
        <v>19</v>
      </c>
      <c r="AU3" s="67">
        <v>18</v>
      </c>
      <c r="AV3" s="67">
        <v>17</v>
      </c>
      <c r="AW3" s="68">
        <v>16</v>
      </c>
      <c r="AX3" s="66">
        <v>15</v>
      </c>
      <c r="AY3" s="67">
        <v>14</v>
      </c>
      <c r="AZ3" s="67">
        <v>13</v>
      </c>
      <c r="BA3" s="67">
        <v>12</v>
      </c>
      <c r="BB3" s="67">
        <v>11</v>
      </c>
      <c r="BC3" s="67">
        <v>10</v>
      </c>
      <c r="BD3" s="67">
        <v>9</v>
      </c>
      <c r="BE3" s="68">
        <v>8</v>
      </c>
      <c r="BF3" s="66">
        <v>7</v>
      </c>
      <c r="BG3" s="67">
        <v>6</v>
      </c>
      <c r="BH3" s="67">
        <v>5</v>
      </c>
      <c r="BI3" s="67">
        <v>4</v>
      </c>
      <c r="BJ3" s="67">
        <v>3</v>
      </c>
      <c r="BK3" s="67">
        <v>2</v>
      </c>
      <c r="BL3" s="67">
        <v>1</v>
      </c>
      <c r="BM3" s="68">
        <v>0</v>
      </c>
    </row>
    <row r="5" spans="1:65">
      <c r="A5" t="s">
        <v>8</v>
      </c>
      <c r="B5" s="65" t="s">
        <v>7</v>
      </c>
      <c r="C5" s="65"/>
      <c r="D5" s="65"/>
      <c r="E5" s="65"/>
      <c r="F5" s="65"/>
      <c r="G5" s="65"/>
      <c r="H5" s="65"/>
      <c r="I5" s="65"/>
      <c r="J5" s="65" t="s">
        <v>6</v>
      </c>
      <c r="K5" s="65"/>
      <c r="L5" s="65"/>
      <c r="M5" s="65"/>
      <c r="N5" s="65"/>
      <c r="O5" s="65"/>
      <c r="P5" s="65"/>
      <c r="Q5" s="65"/>
      <c r="R5" s="65" t="s">
        <v>5</v>
      </c>
      <c r="S5" s="65"/>
      <c r="T5" s="65"/>
      <c r="U5" s="65"/>
      <c r="V5" s="65"/>
      <c r="W5" s="65"/>
      <c r="X5" s="65"/>
      <c r="Y5" s="65"/>
      <c r="Z5" s="65" t="s">
        <v>4</v>
      </c>
      <c r="AA5" s="65"/>
      <c r="AB5" s="65"/>
      <c r="AC5" s="65"/>
      <c r="AD5" s="65"/>
      <c r="AE5" s="65"/>
      <c r="AF5" s="65"/>
      <c r="AG5" s="65"/>
      <c r="AH5" s="65" t="s">
        <v>3</v>
      </c>
      <c r="AI5" s="65"/>
      <c r="AJ5" s="65"/>
      <c r="AK5" s="65"/>
      <c r="AL5" s="65"/>
      <c r="AM5" s="65"/>
      <c r="AN5" s="65"/>
      <c r="AO5" s="65"/>
      <c r="AP5" s="65" t="s">
        <v>2</v>
      </c>
      <c r="AQ5" s="65"/>
      <c r="AR5" s="65"/>
      <c r="AS5" s="65"/>
      <c r="AT5" s="65"/>
      <c r="AU5" s="65"/>
      <c r="AV5" s="65"/>
      <c r="AW5" s="65"/>
      <c r="AX5" s="65" t="s">
        <v>1</v>
      </c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</row>
    <row r="6" spans="2:65">
      <c r="B6" s="66">
        <v>7</v>
      </c>
      <c r="C6" s="67">
        <v>6</v>
      </c>
      <c r="D6" s="67">
        <v>5</v>
      </c>
      <c r="E6" s="67">
        <v>4</v>
      </c>
      <c r="F6" s="67">
        <v>3</v>
      </c>
      <c r="G6" s="67">
        <v>2</v>
      </c>
      <c r="H6" s="67">
        <v>1</v>
      </c>
      <c r="I6" s="68">
        <v>0</v>
      </c>
      <c r="J6" s="66">
        <v>15</v>
      </c>
      <c r="K6" s="67">
        <v>14</v>
      </c>
      <c r="L6" s="67">
        <v>13</v>
      </c>
      <c r="M6" s="67">
        <v>12</v>
      </c>
      <c r="N6" s="67">
        <v>11</v>
      </c>
      <c r="O6" s="67">
        <v>10</v>
      </c>
      <c r="P6" s="67">
        <v>9</v>
      </c>
      <c r="Q6" s="68">
        <v>8</v>
      </c>
      <c r="R6" s="66">
        <v>23</v>
      </c>
      <c r="S6" s="67">
        <v>22</v>
      </c>
      <c r="T6" s="67">
        <v>21</v>
      </c>
      <c r="U6" s="67">
        <v>20</v>
      </c>
      <c r="V6" s="67">
        <v>19</v>
      </c>
      <c r="W6" s="67">
        <v>18</v>
      </c>
      <c r="X6" s="67">
        <v>17</v>
      </c>
      <c r="Y6" s="68">
        <v>16</v>
      </c>
      <c r="Z6" s="66">
        <v>31</v>
      </c>
      <c r="AA6" s="67">
        <v>30</v>
      </c>
      <c r="AB6" s="67">
        <v>29</v>
      </c>
      <c r="AC6" s="67">
        <v>28</v>
      </c>
      <c r="AD6" s="67">
        <v>27</v>
      </c>
      <c r="AE6" s="67">
        <v>26</v>
      </c>
      <c r="AF6" s="67">
        <v>25</v>
      </c>
      <c r="AG6" s="68">
        <v>24</v>
      </c>
      <c r="AH6" s="66">
        <v>39</v>
      </c>
      <c r="AI6" s="67">
        <v>38</v>
      </c>
      <c r="AJ6" s="67">
        <v>37</v>
      </c>
      <c r="AK6" s="67">
        <v>36</v>
      </c>
      <c r="AL6" s="67">
        <v>35</v>
      </c>
      <c r="AM6" s="67">
        <v>34</v>
      </c>
      <c r="AN6" s="67">
        <v>33</v>
      </c>
      <c r="AO6" s="68">
        <v>32</v>
      </c>
      <c r="AP6" s="66">
        <v>47</v>
      </c>
      <c r="AQ6" s="67">
        <v>46</v>
      </c>
      <c r="AR6" s="67">
        <v>45</v>
      </c>
      <c r="AS6" s="67">
        <v>44</v>
      </c>
      <c r="AT6" s="67">
        <v>43</v>
      </c>
      <c r="AU6" s="67">
        <v>42</v>
      </c>
      <c r="AV6" s="67">
        <v>41</v>
      </c>
      <c r="AW6" s="68">
        <v>40</v>
      </c>
      <c r="AX6" s="66">
        <v>55</v>
      </c>
      <c r="AY6" s="67">
        <v>54</v>
      </c>
      <c r="AZ6" s="67">
        <v>53</v>
      </c>
      <c r="BA6" s="67">
        <v>52</v>
      </c>
      <c r="BB6" s="67">
        <v>51</v>
      </c>
      <c r="BC6" s="67">
        <v>50</v>
      </c>
      <c r="BD6" s="67">
        <v>49</v>
      </c>
      <c r="BE6" s="68">
        <v>48</v>
      </c>
      <c r="BF6" s="66">
        <v>63</v>
      </c>
      <c r="BG6" s="67">
        <v>62</v>
      </c>
      <c r="BH6" s="67">
        <v>61</v>
      </c>
      <c r="BI6" s="67">
        <v>60</v>
      </c>
      <c r="BJ6" s="67">
        <v>59</v>
      </c>
      <c r="BK6" s="67">
        <v>58</v>
      </c>
      <c r="BL6" s="67">
        <v>57</v>
      </c>
      <c r="BM6" s="68">
        <v>56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workbookViewId="0">
      <selection activeCell="D17" sqref="D17"/>
    </sheetView>
  </sheetViews>
  <sheetFormatPr defaultColWidth="8.8" defaultRowHeight="14.25"/>
  <cols>
    <col min="1" max="1" width="8.8" style="61"/>
    <col min="2" max="2" width="7.4" style="61" customWidth="1"/>
    <col min="3" max="3" width="8.8" style="61"/>
    <col min="4" max="4" width="66.1" style="61" customWidth="1"/>
    <col min="5" max="5" width="60.2" style="61" customWidth="1"/>
    <col min="6" max="8" width="8.8" style="61"/>
    <col min="9" max="9" width="66.1" style="61" customWidth="1"/>
    <col min="10" max="16384" width="8.8" style="61"/>
  </cols>
  <sheetData>
    <row r="1" spans="1:5">
      <c r="A1" s="61" t="s">
        <v>9</v>
      </c>
      <c r="B1" s="62" t="s">
        <v>10</v>
      </c>
      <c r="C1" s="61" t="s">
        <v>11</v>
      </c>
      <c r="D1" s="61" t="s">
        <v>12</v>
      </c>
      <c r="E1" s="62" t="s">
        <v>13</v>
      </c>
    </row>
    <row r="2" spans="1:5">
      <c r="A2" s="61">
        <v>0</v>
      </c>
      <c r="B2" s="61">
        <f>MOD(A2,10)+1</f>
        <v>1</v>
      </c>
      <c r="C2" s="63">
        <f>32*INT(A2/10)</f>
        <v>0</v>
      </c>
      <c r="D2" s="61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64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61">
        <v>1</v>
      </c>
      <c r="B3" s="61">
        <f>MOD(A3,10)+1</f>
        <v>2</v>
      </c>
      <c r="C3" s="63">
        <f>32*INT(A3/10)</f>
        <v>0</v>
      </c>
      <c r="D3" s="61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64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61">
        <v>2</v>
      </c>
      <c r="B4" s="61">
        <f>MOD(A4,10)+1</f>
        <v>3</v>
      </c>
      <c r="C4" s="63">
        <f>32*INT(A4/10)</f>
        <v>0</v>
      </c>
      <c r="D4" s="61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64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61">
        <v>3</v>
      </c>
      <c r="B5" s="61">
        <f>MOD(A5,10)+1</f>
        <v>4</v>
      </c>
      <c r="C5" s="63">
        <f>32*INT(A5/10)</f>
        <v>0</v>
      </c>
      <c r="D5" s="61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64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61">
        <v>4</v>
      </c>
      <c r="B6" s="61">
        <f>MOD(A6,10)+1</f>
        <v>5</v>
      </c>
      <c r="C6" s="63">
        <f>32*INT(A6/10)</f>
        <v>0</v>
      </c>
      <c r="D6" s="61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64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61">
        <v>5</v>
      </c>
      <c r="B7" s="61">
        <f>MOD(A7,10)+1</f>
        <v>6</v>
      </c>
      <c r="C7" s="63">
        <f>32*INT(A7/10)</f>
        <v>0</v>
      </c>
      <c r="D7" s="61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64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61">
        <v>6</v>
      </c>
      <c r="B8" s="61">
        <f>MOD(A8,10)+1</f>
        <v>7</v>
      </c>
      <c r="C8" s="63">
        <f>32*INT(A8/10)</f>
        <v>0</v>
      </c>
      <c r="D8" s="61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64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61">
        <v>7</v>
      </c>
      <c r="B9" s="61">
        <f>MOD(A9,10)+1</f>
        <v>8</v>
      </c>
      <c r="C9" s="63">
        <f>32*INT(A9/10)</f>
        <v>0</v>
      </c>
      <c r="D9" s="61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64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61">
        <v>8</v>
      </c>
      <c r="B10" s="61">
        <f>MOD(A10,10)+1</f>
        <v>9</v>
      </c>
      <c r="C10" s="63">
        <f>32*INT(A10/10)</f>
        <v>0</v>
      </c>
      <c r="D10" s="61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64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61">
        <v>9</v>
      </c>
      <c r="B11" s="61">
        <f>MOD(A11,10)+1</f>
        <v>10</v>
      </c>
      <c r="C11" s="63">
        <f>32*INT(A11/10)</f>
        <v>0</v>
      </c>
      <c r="D11" s="61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64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61">
        <v>10</v>
      </c>
      <c r="B12" s="61">
        <f>MOD(A12,10)+1</f>
        <v>1</v>
      </c>
      <c r="C12" s="63">
        <f>32*INT(A12/10)</f>
        <v>32</v>
      </c>
      <c r="D12" s="61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64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61">
        <v>11</v>
      </c>
      <c r="B13" s="61">
        <f>MOD(A13,10)+1</f>
        <v>2</v>
      </c>
      <c r="C13" s="63">
        <f>32*INT(A13/10)</f>
        <v>32</v>
      </c>
      <c r="D13" s="61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64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61">
        <v>32</v>
      </c>
      <c r="J13" s="61">
        <v>64</v>
      </c>
      <c r="K13" s="61">
        <v>96</v>
      </c>
    </row>
    <row r="14" spans="1:5">
      <c r="A14" s="61">
        <v>12</v>
      </c>
      <c r="B14" s="61">
        <f>MOD(A14,10)+1</f>
        <v>3</v>
      </c>
      <c r="C14" s="63">
        <f>32*INT(A14/10)</f>
        <v>32</v>
      </c>
      <c r="D14" s="61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64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61">
        <v>13</v>
      </c>
      <c r="B15" s="61">
        <f>MOD(A15,10)+1</f>
        <v>4</v>
      </c>
      <c r="C15" s="63">
        <f>32*INT(A15/10)</f>
        <v>32</v>
      </c>
      <c r="D15" s="61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64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61">
        <v>14</v>
      </c>
      <c r="B16" s="61">
        <f>MOD(A16,10)+1</f>
        <v>5</v>
      </c>
      <c r="C16" s="63">
        <f>32*INT(A16/10)</f>
        <v>32</v>
      </c>
      <c r="D16" s="61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64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61">
        <v>15</v>
      </c>
      <c r="B17" s="61">
        <f>MOD(A17,10)+1</f>
        <v>6</v>
      </c>
      <c r="C17" s="63">
        <f>32*INT(A17/10)</f>
        <v>32</v>
      </c>
      <c r="D17" s="61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64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61">
        <v>16</v>
      </c>
      <c r="B18" s="61">
        <f>MOD(A18,10)+1</f>
        <v>7</v>
      </c>
      <c r="C18" s="63">
        <f>32*INT(A18/10)</f>
        <v>32</v>
      </c>
      <c r="D18" s="61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64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61">
        <v>17</v>
      </c>
      <c r="B19" s="61">
        <f>MOD(A19,10)+1</f>
        <v>8</v>
      </c>
      <c r="C19" s="63">
        <f>32*INT(A19/10)</f>
        <v>32</v>
      </c>
      <c r="D19" s="61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64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61">
        <v>18</v>
      </c>
      <c r="B20" s="61">
        <f>MOD(A20,10)+1</f>
        <v>9</v>
      </c>
      <c r="C20" s="63">
        <f>32*INT(A20/10)</f>
        <v>32</v>
      </c>
      <c r="D20" s="61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64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61">
        <v>19</v>
      </c>
      <c r="B21" s="61">
        <f>MOD(A21,10)+1</f>
        <v>10</v>
      </c>
      <c r="C21" s="63">
        <f>32*INT(A21/10)</f>
        <v>32</v>
      </c>
      <c r="D21" s="61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64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61">
        <v>20</v>
      </c>
      <c r="B22" s="61">
        <f>MOD(A22,10)+1</f>
        <v>1</v>
      </c>
      <c r="C22" s="63">
        <f>32*INT(A22/10)</f>
        <v>64</v>
      </c>
      <c r="D22" s="61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64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61">
        <v>21</v>
      </c>
      <c r="B23" s="61">
        <f>MOD(A23,10)+1</f>
        <v>2</v>
      </c>
      <c r="C23" s="63">
        <f>32*INT(A23/10)</f>
        <v>64</v>
      </c>
      <c r="D23" s="61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64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61">
        <v>22</v>
      </c>
      <c r="B24" s="61">
        <f>MOD(A24,10)+1</f>
        <v>3</v>
      </c>
      <c r="C24" s="63">
        <f>32*INT(A24/10)</f>
        <v>64</v>
      </c>
      <c r="D24" s="61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64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61">
        <v>23</v>
      </c>
      <c r="B25" s="61">
        <f>MOD(A25,10)+1</f>
        <v>4</v>
      </c>
      <c r="C25" s="63">
        <f>32*INT(A25/10)</f>
        <v>64</v>
      </c>
      <c r="D25" s="61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64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61">
        <v>24</v>
      </c>
      <c r="B26" s="61">
        <f>MOD(A26,10)+1</f>
        <v>5</v>
      </c>
      <c r="C26" s="63">
        <f>32*INT(A26/10)</f>
        <v>64</v>
      </c>
      <c r="D26" s="61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64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61">
        <v>25</v>
      </c>
      <c r="B27" s="61">
        <f>MOD(A27,10)+1</f>
        <v>6</v>
      </c>
      <c r="C27" s="63">
        <f>32*INT(A27/10)</f>
        <v>64</v>
      </c>
      <c r="D27" s="61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64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61">
        <v>26</v>
      </c>
      <c r="B28" s="61">
        <f>MOD(A28,10)+1</f>
        <v>7</v>
      </c>
      <c r="C28" s="63">
        <f>32*INT(A28/10)</f>
        <v>64</v>
      </c>
      <c r="D28" s="61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64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61">
        <v>27</v>
      </c>
      <c r="B29" s="61">
        <f>MOD(A29,10)+1</f>
        <v>8</v>
      </c>
      <c r="C29" s="63">
        <f>32*INT(A29/10)</f>
        <v>64</v>
      </c>
      <c r="D29" s="61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64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61">
        <v>28</v>
      </c>
      <c r="B30" s="61">
        <f>MOD(A30,10)+1</f>
        <v>9</v>
      </c>
      <c r="C30" s="63">
        <f>32*INT(A30/10)</f>
        <v>64</v>
      </c>
      <c r="D30" s="61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64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61">
        <v>29</v>
      </c>
      <c r="B31" s="61">
        <f>MOD(A31,10)+1</f>
        <v>10</v>
      </c>
      <c r="C31" s="63">
        <f>32*INT(A31/10)</f>
        <v>64</v>
      </c>
      <c r="D31" s="61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64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61">
        <v>30</v>
      </c>
      <c r="B32" s="61">
        <f>MOD(A32,10)+1</f>
        <v>1</v>
      </c>
      <c r="C32" s="63">
        <f>32*INT(A32/10)</f>
        <v>96</v>
      </c>
      <c r="D32" s="61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64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61">
        <v>31</v>
      </c>
      <c r="B33" s="61">
        <f>MOD(A33,10)+1</f>
        <v>2</v>
      </c>
      <c r="C33" s="63">
        <f>32*INT(A33/10)</f>
        <v>96</v>
      </c>
      <c r="D33" s="61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64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61">
        <v>32</v>
      </c>
      <c r="B34" s="61">
        <f>MOD(A34,10)+1</f>
        <v>3</v>
      </c>
      <c r="C34" s="63">
        <f>32*INT(A34/10)</f>
        <v>96</v>
      </c>
      <c r="D34" s="61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64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61">
        <v>33</v>
      </c>
      <c r="B35" s="61">
        <f>MOD(A35,10)+1</f>
        <v>4</v>
      </c>
      <c r="C35" s="63">
        <f>32*INT(A35/10)</f>
        <v>96</v>
      </c>
      <c r="D35" s="61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64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61">
        <v>34</v>
      </c>
      <c r="B36" s="61">
        <f>MOD(A36,10)+1</f>
        <v>5</v>
      </c>
      <c r="C36" s="63">
        <f>32*INT(A36/10)</f>
        <v>96</v>
      </c>
      <c r="D36" s="61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64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61">
        <v>35</v>
      </c>
      <c r="B37" s="61">
        <f>MOD(A37,10)+1</f>
        <v>6</v>
      </c>
      <c r="C37" s="63">
        <f>32*INT(A37/10)</f>
        <v>96</v>
      </c>
      <c r="D37" s="61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64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61">
        <v>36</v>
      </c>
      <c r="B38" s="61">
        <f>MOD(A38,10)+1</f>
        <v>7</v>
      </c>
      <c r="C38" s="63">
        <f>32*INT(A38/10)</f>
        <v>96</v>
      </c>
      <c r="D38" s="61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64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61">
        <v>37</v>
      </c>
      <c r="B39" s="61">
        <f>MOD(A39,10)+1</f>
        <v>8</v>
      </c>
      <c r="C39" s="63">
        <f>32*INT(A39/10)</f>
        <v>96</v>
      </c>
      <c r="D39" s="61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64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61">
        <v>38</v>
      </c>
      <c r="B40" s="61">
        <f>MOD(A40,10)+1</f>
        <v>9</v>
      </c>
      <c r="C40" s="63">
        <f>32*INT(A40/10)</f>
        <v>96</v>
      </c>
      <c r="D40" s="61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64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61">
        <v>39</v>
      </c>
      <c r="B41" s="61">
        <f>MOD(A41,10)+1</f>
        <v>10</v>
      </c>
      <c r="C41" s="63">
        <f>32*INT(A41/10)</f>
        <v>96</v>
      </c>
      <c r="D41" s="61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64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61">
        <v>40</v>
      </c>
      <c r="B42" s="61">
        <f>MOD(A42,10)+1</f>
        <v>1</v>
      </c>
      <c r="C42" s="63">
        <f>32*INT(A42/10)</f>
        <v>128</v>
      </c>
      <c r="D42" s="61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64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61">
        <v>41</v>
      </c>
      <c r="B43" s="61">
        <f>MOD(A43,10)+1</f>
        <v>2</v>
      </c>
      <c r="C43" s="63">
        <f>32*INT(A43/10)</f>
        <v>128</v>
      </c>
      <c r="D43" s="61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64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61">
        <v>42</v>
      </c>
      <c r="B44" s="61">
        <f>MOD(A44,10)+1</f>
        <v>3</v>
      </c>
      <c r="C44" s="63">
        <f>32*INT(A44/10)</f>
        <v>128</v>
      </c>
      <c r="D44" s="61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64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61">
        <v>43</v>
      </c>
      <c r="B45" s="61">
        <f>MOD(A45,10)+1</f>
        <v>4</v>
      </c>
      <c r="C45" s="63">
        <f>32*INT(A45/10)</f>
        <v>128</v>
      </c>
      <c r="D45" s="61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64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61">
        <v>44</v>
      </c>
      <c r="B46" s="61">
        <f>MOD(A46,10)+1</f>
        <v>5</v>
      </c>
      <c r="C46" s="63">
        <f>32*INT(A46/10)</f>
        <v>128</v>
      </c>
      <c r="D46" s="61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64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61">
        <v>45</v>
      </c>
      <c r="B47" s="61">
        <f>MOD(A47,10)+1</f>
        <v>6</v>
      </c>
      <c r="C47" s="63">
        <f>32*INT(A47/10)</f>
        <v>128</v>
      </c>
      <c r="D47" s="61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64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61">
        <v>46</v>
      </c>
      <c r="B48" s="61">
        <f>MOD(A48,10)+1</f>
        <v>7</v>
      </c>
      <c r="C48" s="63">
        <f>32*INT(A48/10)</f>
        <v>128</v>
      </c>
      <c r="D48" s="61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64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61">
        <v>47</v>
      </c>
      <c r="B49" s="61">
        <f>MOD(A49,10)+1</f>
        <v>8</v>
      </c>
      <c r="C49" s="63">
        <f>32*INT(A49/10)</f>
        <v>128</v>
      </c>
      <c r="D49" s="61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64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61">
        <v>48</v>
      </c>
      <c r="B50" s="61">
        <f>MOD(A50,10)+1</f>
        <v>9</v>
      </c>
      <c r="C50" s="63">
        <f>32*INT(A50/10)</f>
        <v>128</v>
      </c>
      <c r="D50" s="61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64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61">
        <v>49</v>
      </c>
      <c r="B51" s="61">
        <f>MOD(A51,10)+1</f>
        <v>10</v>
      </c>
      <c r="C51" s="63">
        <f>32*INT(A51/10)</f>
        <v>128</v>
      </c>
      <c r="D51" s="61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64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61">
        <v>50</v>
      </c>
      <c r="B52" s="61">
        <f>MOD(A52,10)+1</f>
        <v>1</v>
      </c>
      <c r="C52" s="63">
        <f>32*INT(A52/10)</f>
        <v>160</v>
      </c>
      <c r="D52" s="61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64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61">
        <v>51</v>
      </c>
      <c r="B53" s="61">
        <f>MOD(A53,10)+1</f>
        <v>2</v>
      </c>
      <c r="C53" s="63">
        <f>32*INT(A53/10)</f>
        <v>160</v>
      </c>
      <c r="D53" s="61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64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61">
        <v>52</v>
      </c>
      <c r="B54" s="61">
        <f>MOD(A54,10)+1</f>
        <v>3</v>
      </c>
      <c r="C54" s="63">
        <f>32*INT(A54/10)</f>
        <v>160</v>
      </c>
      <c r="D54" s="61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64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61">
        <v>53</v>
      </c>
      <c r="B55" s="61">
        <f>MOD(A55,10)+1</f>
        <v>4</v>
      </c>
      <c r="C55" s="63">
        <f>32*INT(A55/10)</f>
        <v>160</v>
      </c>
      <c r="D55" s="61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64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61">
        <v>54</v>
      </c>
      <c r="B56" s="61">
        <f>MOD(A56,10)+1</f>
        <v>5</v>
      </c>
      <c r="C56" s="63">
        <f>32*INT(A56/10)</f>
        <v>160</v>
      </c>
      <c r="D56" s="61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64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61">
        <v>55</v>
      </c>
      <c r="B57" s="61">
        <f>MOD(A57,10)+1</f>
        <v>6</v>
      </c>
      <c r="C57" s="63">
        <f>32*INT(A57/10)</f>
        <v>160</v>
      </c>
      <c r="D57" s="61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64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61">
        <v>56</v>
      </c>
      <c r="B58" s="61">
        <f>MOD(A58,10)+1</f>
        <v>7</v>
      </c>
      <c r="C58" s="63">
        <f>32*INT(A58/10)</f>
        <v>160</v>
      </c>
      <c r="D58" s="61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64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61">
        <v>57</v>
      </c>
      <c r="B59" s="61">
        <f>MOD(A59,10)+1</f>
        <v>8</v>
      </c>
      <c r="C59" s="63">
        <f>32*INT(A59/10)</f>
        <v>160</v>
      </c>
      <c r="D59" s="61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64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61">
        <v>58</v>
      </c>
      <c r="B60" s="61">
        <f>MOD(A60,10)+1</f>
        <v>9</v>
      </c>
      <c r="C60" s="63">
        <f>32*INT(A60/10)</f>
        <v>160</v>
      </c>
      <c r="D60" s="61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64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61">
        <v>59</v>
      </c>
      <c r="B61" s="61">
        <f>MOD(A61,10)+1</f>
        <v>10</v>
      </c>
      <c r="C61" s="63">
        <f>32*INT(A61/10)</f>
        <v>160</v>
      </c>
      <c r="D61" s="61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64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61">
        <v>60</v>
      </c>
      <c r="B62" s="61">
        <f>MOD(A62,10)+1</f>
        <v>1</v>
      </c>
      <c r="C62" s="63">
        <f>32*INT(A62/10)</f>
        <v>192</v>
      </c>
      <c r="D62" s="61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64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61">
        <v>61</v>
      </c>
      <c r="B63" s="61">
        <f>MOD(A63,10)+1</f>
        <v>2</v>
      </c>
      <c r="C63" s="63">
        <f>32*INT(A63/10)</f>
        <v>192</v>
      </c>
      <c r="D63" s="61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64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61">
        <v>62</v>
      </c>
      <c r="B64" s="61">
        <f>MOD(A64,10)+1</f>
        <v>3</v>
      </c>
      <c r="C64" s="63">
        <f>32*INT(A64/10)</f>
        <v>192</v>
      </c>
      <c r="D64" s="61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64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61">
        <v>63</v>
      </c>
      <c r="B65" s="61">
        <f>MOD(A65,10)+1</f>
        <v>4</v>
      </c>
      <c r="C65" s="63">
        <f>32*INT(A65/10)</f>
        <v>192</v>
      </c>
      <c r="D65" s="61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64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61">
        <v>64</v>
      </c>
      <c r="B66" s="61">
        <f>MOD(A66,10)+1</f>
        <v>5</v>
      </c>
      <c r="C66" s="63">
        <f>32*INT(A66/10)</f>
        <v>192</v>
      </c>
      <c r="D66" s="61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64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61">
        <v>65</v>
      </c>
      <c r="B67" s="61">
        <f>MOD(A67,10)+1</f>
        <v>6</v>
      </c>
      <c r="C67" s="63">
        <f>32*INT(A67/10)</f>
        <v>192</v>
      </c>
      <c r="D67" s="61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64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61">
        <v>66</v>
      </c>
      <c r="B68" s="61">
        <f>MOD(A68,10)+1</f>
        <v>7</v>
      </c>
      <c r="C68" s="63">
        <f>32*INT(A68/10)</f>
        <v>192</v>
      </c>
      <c r="D68" s="61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64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61">
        <v>67</v>
      </c>
      <c r="B69" s="61">
        <f>MOD(A69,10)+1</f>
        <v>8</v>
      </c>
      <c r="C69" s="63">
        <f>32*INT(A69/10)</f>
        <v>192</v>
      </c>
      <c r="D69" s="61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64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61">
        <v>68</v>
      </c>
      <c r="B70" s="61">
        <f>MOD(A70,10)+1</f>
        <v>9</v>
      </c>
      <c r="C70" s="63">
        <f>32*INT(A70/10)</f>
        <v>192</v>
      </c>
      <c r="D70" s="61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64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61">
        <v>69</v>
      </c>
      <c r="B71" s="61">
        <f>MOD(A71,10)+1</f>
        <v>10</v>
      </c>
      <c r="C71" s="63">
        <f>32*INT(A71/10)</f>
        <v>192</v>
      </c>
      <c r="D71" s="61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64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2"/>
  <sheetViews>
    <sheetView tabSelected="1" workbookViewId="0">
      <pane ySplit="1" topLeftCell="A230" activePane="bottomLeft" state="frozen"/>
      <selection/>
      <selection pane="bottomLeft" activeCell="E248" sqref="E248"/>
    </sheetView>
  </sheetViews>
  <sheetFormatPr defaultColWidth="8.8" defaultRowHeight="15.75"/>
  <cols>
    <col min="1" max="1" width="6.6" customWidth="1"/>
    <col min="2" max="2" width="9.6" style="48" customWidth="1"/>
    <col min="3" max="3" width="9.8" customWidth="1"/>
    <col min="5" max="5" width="36.8" customWidth="1"/>
    <col min="6" max="6" width="20.2" customWidth="1"/>
    <col min="7" max="7" width="4.8" customWidth="1"/>
    <col min="8" max="8" width="4.1" customWidth="1"/>
    <col min="9" max="9" width="6.5" customWidth="1"/>
    <col min="10" max="10" width="4.5" customWidth="1"/>
    <col min="11" max="11" width="10.3" customWidth="1"/>
    <col min="12" max="12" width="5.2" customWidth="1"/>
    <col min="14" max="14" width="8.8" style="49"/>
    <col min="15" max="15" width="9.3" style="49"/>
    <col min="17" max="17" width="57.82" customWidth="1"/>
    <col min="18" max="18" width="63.5" customWidth="1"/>
  </cols>
  <sheetData>
    <row r="1" spans="1:18">
      <c r="A1" t="s">
        <v>10</v>
      </c>
      <c r="B1" s="48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s="49" t="s">
        <v>26</v>
      </c>
      <c r="O1" s="49" t="s">
        <v>27</v>
      </c>
      <c r="P1" t="s">
        <v>28</v>
      </c>
      <c r="Q1" t="s">
        <v>12</v>
      </c>
      <c r="R1" t="s">
        <v>13</v>
      </c>
    </row>
    <row r="2" spans="1:18">
      <c r="A2">
        <v>1</v>
      </c>
      <c r="B2" s="48">
        <v>1</v>
      </c>
      <c r="C2" t="str">
        <f>"S"&amp;DEC2HEX(A2,2)&amp;"_PID"</f>
        <v>S01_PID</v>
      </c>
      <c r="D2">
        <v>1</v>
      </c>
      <c r="F2" t="s">
        <v>29</v>
      </c>
      <c r="G2">
        <v>24</v>
      </c>
      <c r="H2">
        <v>7</v>
      </c>
      <c r="I2">
        <v>1</v>
      </c>
      <c r="J2" t="s">
        <v>30</v>
      </c>
      <c r="K2">
        <v>1</v>
      </c>
      <c r="M2">
        <v>0</v>
      </c>
      <c r="N2" s="49">
        <v>0</v>
      </c>
      <c r="O2" s="49">
        <v>0</v>
      </c>
      <c r="Q2" t="str">
        <f>IF(F2="",""," SG_ "&amp;F2&amp;" m"&amp;B2&amp;" : "&amp;G2&amp;"|"&amp;H2&amp;"@"&amp;I2&amp;J2&amp;" ("&amp;K2&amp;","&amp;M2&amp;") ["&amp;N2&amp;"|"&amp;O2&amp;"] """&amp;L2&amp;""" TOOL")</f>
        <v> SG_ DTC_CNT m1 : 24|7@1+ (1,0) [0|0] "" TOOL</v>
      </c>
      <c r="R2" t="str">
        <f>IF(F2="","","SG_MUL_VAL_ 2024 "&amp;F2&amp;" "&amp;C2&amp;" "&amp;SUBSTITUTE(B2,"M","")&amp;"-"&amp;SUBSTITUTE(B2,"M","")&amp;";")</f>
        <v>SG_MUL_VAL_ 2024 DTC_CNT S01_PID 1-1;</v>
      </c>
    </row>
    <row r="3" spans="1:18">
      <c r="A3">
        <v>1</v>
      </c>
      <c r="B3" s="48">
        <v>1</v>
      </c>
      <c r="C3" t="str">
        <f>"S"&amp;DEC2HEX(A3,2)&amp;"_PID"</f>
        <v>S01_PID</v>
      </c>
      <c r="D3">
        <v>1</v>
      </c>
      <c r="F3" t="s">
        <v>31</v>
      </c>
      <c r="G3">
        <v>31</v>
      </c>
      <c r="H3">
        <v>1</v>
      </c>
      <c r="I3">
        <v>1</v>
      </c>
      <c r="J3" t="s">
        <v>30</v>
      </c>
      <c r="K3">
        <v>1</v>
      </c>
      <c r="M3">
        <v>0</v>
      </c>
      <c r="N3" s="49">
        <v>0</v>
      </c>
      <c r="O3" s="49">
        <v>0</v>
      </c>
      <c r="Q3" t="str">
        <f>IF(F3="",""," SG_ "&amp;F3&amp;" m"&amp;B3&amp;" : "&amp;G3&amp;"|"&amp;H3&amp;"@"&amp;I3&amp;J3&amp;" ("&amp;K3&amp;","&amp;M3&amp;") ["&amp;N3&amp;"|"&amp;O3&amp;"] """&amp;L3&amp;""" TOOL")</f>
        <v> SG_ MIL m1 : 31|1@1+ (1,0) [0|0] "" TOOL</v>
      </c>
      <c r="R3" t="str">
        <f t="shared" ref="R3:R66" si="0">IF(F3="","","SG_MUL_VAL_ 2024 "&amp;F3&amp;" "&amp;C3&amp;" "&amp;SUBSTITUTE(B3,"M","")&amp;"-"&amp;SUBSTITUTE(B3,"M","")&amp;";")</f>
        <v>SG_MUL_VAL_ 2024 MIL S01_PID 1-1;</v>
      </c>
    </row>
    <row r="4" spans="1:18">
      <c r="A4">
        <v>1</v>
      </c>
      <c r="B4" s="48">
        <v>1</v>
      </c>
      <c r="C4" t="str">
        <f>"S"&amp;DEC2HEX(A4,2)&amp;"_PID"</f>
        <v>S01_PID</v>
      </c>
      <c r="D4">
        <v>1</v>
      </c>
      <c r="F4" t="s">
        <v>32</v>
      </c>
      <c r="G4">
        <v>32</v>
      </c>
      <c r="H4">
        <v>1</v>
      </c>
      <c r="I4">
        <v>1</v>
      </c>
      <c r="J4" t="s">
        <v>30</v>
      </c>
      <c r="K4">
        <v>1</v>
      </c>
      <c r="M4">
        <v>0</v>
      </c>
      <c r="N4" s="49">
        <v>0</v>
      </c>
      <c r="O4" s="49">
        <v>0</v>
      </c>
      <c r="Q4" t="str">
        <f>IF(F4="",""," SG_ "&amp;F4&amp;" m"&amp;B4&amp;" : "&amp;G4&amp;"|"&amp;H4&amp;"@"&amp;I4&amp;J4&amp;" ("&amp;K4&amp;","&amp;M4&amp;") ["&amp;N4&amp;"|"&amp;O4&amp;"] """&amp;L4&amp;""" TOOL")</f>
        <v> SG_ MIS_SUP m1 : 32|1@1+ (1,0) [0|0] "" TOOL</v>
      </c>
      <c r="R4" t="str">
        <f t="shared" si="0"/>
        <v>SG_MUL_VAL_ 2024 MIS_SUP S01_PID 1-1;</v>
      </c>
    </row>
    <row r="5" spans="1:18">
      <c r="A5">
        <v>1</v>
      </c>
      <c r="B5" s="48">
        <v>1</v>
      </c>
      <c r="C5" t="str">
        <f>"S"&amp;DEC2HEX(A5,2)&amp;"_PID"</f>
        <v>S01_PID</v>
      </c>
      <c r="D5">
        <v>1</v>
      </c>
      <c r="F5" t="s">
        <v>33</v>
      </c>
      <c r="G5">
        <v>33</v>
      </c>
      <c r="H5">
        <v>1</v>
      </c>
      <c r="I5">
        <v>1</v>
      </c>
      <c r="J5" t="s">
        <v>30</v>
      </c>
      <c r="K5">
        <v>1</v>
      </c>
      <c r="M5">
        <v>0</v>
      </c>
      <c r="N5" s="49">
        <v>0</v>
      </c>
      <c r="O5" s="49">
        <v>0</v>
      </c>
      <c r="Q5" t="str">
        <f>IF(F5="",""," SG_ "&amp;F5&amp;" m"&amp;B5&amp;" : "&amp;G5&amp;"|"&amp;H5&amp;"@"&amp;I5&amp;J5&amp;" ("&amp;K5&amp;","&amp;M5&amp;") ["&amp;N5&amp;"|"&amp;O5&amp;"] """&amp;L5&amp;""" TOOL")</f>
        <v> SG_ FUEL_SUP m1 : 33|1@1+ (1,0) [0|0] "" TOOL</v>
      </c>
      <c r="R5" t="str">
        <f t="shared" si="0"/>
        <v>SG_MUL_VAL_ 2024 FUEL_SUP S01_PID 1-1;</v>
      </c>
    </row>
    <row r="6" spans="1:18">
      <c r="A6">
        <v>1</v>
      </c>
      <c r="B6" s="48">
        <v>1</v>
      </c>
      <c r="C6" t="str">
        <f>"S"&amp;DEC2HEX(A6,2)&amp;"_PID"</f>
        <v>S01_PID</v>
      </c>
      <c r="D6">
        <v>1</v>
      </c>
      <c r="F6" t="s">
        <v>34</v>
      </c>
      <c r="G6">
        <v>34</v>
      </c>
      <c r="H6">
        <v>1</v>
      </c>
      <c r="I6">
        <v>1</v>
      </c>
      <c r="J6" t="s">
        <v>30</v>
      </c>
      <c r="K6">
        <v>1</v>
      </c>
      <c r="M6">
        <v>0</v>
      </c>
      <c r="N6" s="49">
        <v>0</v>
      </c>
      <c r="O6" s="49">
        <v>0</v>
      </c>
      <c r="Q6" t="str">
        <f>IF(F6="",""," SG_ "&amp;F6&amp;" m"&amp;B6&amp;" : "&amp;G6&amp;"|"&amp;H6&amp;"@"&amp;I6&amp;J6&amp;" ("&amp;K6&amp;","&amp;M6&amp;") ["&amp;N6&amp;"|"&amp;O6&amp;"] """&amp;L6&amp;""" TOOL")</f>
        <v> SG_ CCM_SUP m1 : 34|1@1+ (1,0) [0|0] "" TOOL</v>
      </c>
      <c r="R6" t="str">
        <f t="shared" si="0"/>
        <v>SG_MUL_VAL_ 2024 CCM_SUP S01_PID 1-1;</v>
      </c>
    </row>
    <row r="7" spans="1:18">
      <c r="A7">
        <v>1</v>
      </c>
      <c r="B7" s="48" t="s">
        <v>35</v>
      </c>
      <c r="C7" t="str">
        <f>"S"&amp;DEC2HEX(A7,2)&amp;"_PID"</f>
        <v>S01_PID</v>
      </c>
      <c r="D7">
        <v>1</v>
      </c>
      <c r="E7" s="50"/>
      <c r="F7" s="50" t="s">
        <v>36</v>
      </c>
      <c r="G7">
        <v>35</v>
      </c>
      <c r="H7">
        <v>1</v>
      </c>
      <c r="I7">
        <v>1</v>
      </c>
      <c r="J7" t="s">
        <v>30</v>
      </c>
      <c r="K7">
        <v>1</v>
      </c>
      <c r="M7">
        <v>0</v>
      </c>
      <c r="N7" s="49">
        <v>0</v>
      </c>
      <c r="O7" s="49">
        <v>0</v>
      </c>
      <c r="Q7" t="str">
        <f>IF(F7="",""," SG_ "&amp;F7&amp;" m"&amp;B7&amp;" : "&amp;G7&amp;"|"&amp;H7&amp;"@"&amp;I7&amp;J7&amp;" ("&amp;K7&amp;","&amp;M7&amp;") ["&amp;N7&amp;"|"&amp;O7&amp;"] """&amp;L7&amp;""" TOOL")</f>
        <v> SG_ CIM_SUP m1M : 35|1@1+ (1,0) [0|0] "" TOOL</v>
      </c>
      <c r="R7" t="str">
        <f t="shared" si="0"/>
        <v>SG_MUL_VAL_ 2024 CIM_SUP S01_PID 1-1;</v>
      </c>
    </row>
    <row r="8" spans="1:18">
      <c r="A8">
        <v>1</v>
      </c>
      <c r="B8" s="48">
        <v>1</v>
      </c>
      <c r="C8" t="str">
        <f>"S"&amp;DEC2HEX(A8,2)&amp;"_PID"</f>
        <v>S01_PID</v>
      </c>
      <c r="D8">
        <v>1</v>
      </c>
      <c r="F8" t="s">
        <v>37</v>
      </c>
      <c r="G8">
        <v>36</v>
      </c>
      <c r="H8">
        <v>1</v>
      </c>
      <c r="I8">
        <v>1</v>
      </c>
      <c r="J8" t="s">
        <v>30</v>
      </c>
      <c r="K8">
        <v>1</v>
      </c>
      <c r="M8">
        <v>0</v>
      </c>
      <c r="N8" s="49">
        <v>0</v>
      </c>
      <c r="O8" s="49">
        <v>0</v>
      </c>
      <c r="Q8" t="str">
        <f>IF(F8="",""," SG_ "&amp;F8&amp;" m"&amp;B8&amp;" : "&amp;G8&amp;"|"&amp;H8&amp;"@"&amp;I8&amp;J8&amp;" ("&amp;K8&amp;","&amp;M8&amp;") ["&amp;N8&amp;"|"&amp;O8&amp;"] """&amp;L8&amp;""" TOOL")</f>
        <v> SG_ MIS_RDY m1 : 36|1@1+ (1,0) [0|0] "" TOOL</v>
      </c>
      <c r="R8" t="str">
        <f t="shared" si="0"/>
        <v>SG_MUL_VAL_ 2024 MIS_RDY S01_PID 1-1;</v>
      </c>
    </row>
    <row r="9" spans="1:18">
      <c r="A9">
        <v>1</v>
      </c>
      <c r="B9" s="48">
        <v>1</v>
      </c>
      <c r="C9" t="str">
        <f>"S"&amp;DEC2HEX(A9,2)&amp;"_PID"</f>
        <v>S01_PID</v>
      </c>
      <c r="D9">
        <v>1</v>
      </c>
      <c r="F9" t="s">
        <v>38</v>
      </c>
      <c r="G9">
        <v>37</v>
      </c>
      <c r="H9">
        <v>1</v>
      </c>
      <c r="I9">
        <v>1</v>
      </c>
      <c r="J9" t="s">
        <v>30</v>
      </c>
      <c r="K9">
        <v>1</v>
      </c>
      <c r="M9">
        <v>0</v>
      </c>
      <c r="N9" s="49">
        <v>0</v>
      </c>
      <c r="O9" s="49">
        <v>0</v>
      </c>
      <c r="Q9" t="str">
        <f>IF(F9="",""," SG_ "&amp;F9&amp;" m"&amp;B9&amp;" : "&amp;G9&amp;"|"&amp;H9&amp;"@"&amp;I9&amp;J9&amp;" ("&amp;K9&amp;","&amp;M9&amp;") ["&amp;N9&amp;"|"&amp;O9&amp;"] """&amp;L9&amp;""" TOOL")</f>
        <v> SG_ FUEL_RDY m1 : 37|1@1+ (1,0) [0|0] "" TOOL</v>
      </c>
      <c r="R9" t="str">
        <f t="shared" si="0"/>
        <v>SG_MUL_VAL_ 2024 FUEL_RDY S01_PID 1-1;</v>
      </c>
    </row>
    <row r="10" spans="1:18">
      <c r="A10">
        <v>1</v>
      </c>
      <c r="B10" s="48">
        <v>1</v>
      </c>
      <c r="C10" t="str">
        <f>"S"&amp;DEC2HEX(A10,2)&amp;"_PID"</f>
        <v>S01_PID</v>
      </c>
      <c r="D10">
        <v>1</v>
      </c>
      <c r="F10" t="s">
        <v>39</v>
      </c>
      <c r="G10">
        <v>38</v>
      </c>
      <c r="H10">
        <v>1</v>
      </c>
      <c r="I10">
        <v>1</v>
      </c>
      <c r="J10" t="s">
        <v>30</v>
      </c>
      <c r="K10">
        <v>1</v>
      </c>
      <c r="M10">
        <v>0</v>
      </c>
      <c r="N10" s="49">
        <v>0</v>
      </c>
      <c r="O10" s="49">
        <v>0</v>
      </c>
      <c r="Q10" t="str">
        <f>IF(F10="",""," SG_ "&amp;F10&amp;" m"&amp;B10&amp;" : "&amp;G10&amp;"|"&amp;H10&amp;"@"&amp;I10&amp;J10&amp;" ("&amp;K10&amp;","&amp;M10&amp;") ["&amp;N10&amp;"|"&amp;O10&amp;"] """&amp;L10&amp;""" TOOL")</f>
        <v> SG_ CCM_RDY m1 : 38|1@1+ (1,0) [0|0] "" TOOL</v>
      </c>
      <c r="R10" t="str">
        <f t="shared" si="0"/>
        <v>SG_MUL_VAL_ 2024 CCM_RDY S01_PID 1-1;</v>
      </c>
    </row>
    <row r="11" spans="1:18">
      <c r="A11">
        <v>1</v>
      </c>
      <c r="B11" s="48">
        <v>1</v>
      </c>
      <c r="D11">
        <v>1</v>
      </c>
      <c r="G11">
        <v>39</v>
      </c>
      <c r="H11">
        <v>1</v>
      </c>
      <c r="I11">
        <v>1</v>
      </c>
      <c r="J11" t="s">
        <v>30</v>
      </c>
      <c r="K11">
        <v>1</v>
      </c>
      <c r="M11">
        <v>0</v>
      </c>
      <c r="N11" s="49">
        <v>0</v>
      </c>
      <c r="O11" s="49">
        <v>0</v>
      </c>
      <c r="P11" t="s">
        <v>40</v>
      </c>
      <c r="Q11" t="str">
        <f>IF(F11="",""," SG_ "&amp;F11&amp;" m"&amp;B11&amp;" : "&amp;G11&amp;"|"&amp;H11&amp;"@"&amp;I11&amp;J11&amp;" ("&amp;K11&amp;","&amp;M11&amp;") ["&amp;N11&amp;"|"&amp;O11&amp;"] """&amp;L11&amp;""" TOOL")</f>
        <v/>
      </c>
      <c r="R11" t="str">
        <f t="shared" si="0"/>
        <v/>
      </c>
    </row>
    <row r="12" spans="1:18">
      <c r="A12">
        <v>1</v>
      </c>
      <c r="B12" s="48">
        <v>0</v>
      </c>
      <c r="C12" s="50" t="s">
        <v>36</v>
      </c>
      <c r="D12">
        <v>1</v>
      </c>
      <c r="E12" s="53"/>
      <c r="F12" s="53" t="s">
        <v>41</v>
      </c>
      <c r="G12">
        <v>40</v>
      </c>
      <c r="H12">
        <v>1</v>
      </c>
      <c r="I12">
        <v>1</v>
      </c>
      <c r="J12" t="s">
        <v>30</v>
      </c>
      <c r="K12">
        <v>1</v>
      </c>
      <c r="M12">
        <v>0</v>
      </c>
      <c r="N12" s="49">
        <v>0</v>
      </c>
      <c r="O12" s="49">
        <v>0</v>
      </c>
      <c r="Q12" t="str">
        <f>IF(F12="",""," SG_ "&amp;F12&amp;" m"&amp;B12&amp;" : "&amp;G12&amp;"|"&amp;H12&amp;"@"&amp;I12&amp;J12&amp;" ("&amp;K12&amp;","&amp;M12&amp;") ["&amp;N12&amp;"|"&amp;O12&amp;"] """&amp;L12&amp;""" TOOL")</f>
        <v> SG_ CAT_SUP m0 : 40|1@1+ (1,0) [0|0] "" TOOL</v>
      </c>
      <c r="R12" t="str">
        <f t="shared" si="0"/>
        <v>SG_MUL_VAL_ 2024 CAT_SUP CIM_SUP 0-0;</v>
      </c>
    </row>
    <row r="13" spans="1:18">
      <c r="A13">
        <v>1</v>
      </c>
      <c r="B13" s="48">
        <v>0</v>
      </c>
      <c r="C13" s="50" t="s">
        <v>36</v>
      </c>
      <c r="D13">
        <v>1</v>
      </c>
      <c r="E13" s="53"/>
      <c r="F13" s="53" t="s">
        <v>42</v>
      </c>
      <c r="G13">
        <v>41</v>
      </c>
      <c r="H13">
        <v>1</v>
      </c>
      <c r="I13">
        <v>1</v>
      </c>
      <c r="J13" t="s">
        <v>30</v>
      </c>
      <c r="K13">
        <v>1</v>
      </c>
      <c r="M13">
        <v>0</v>
      </c>
      <c r="N13" s="49">
        <v>0</v>
      </c>
      <c r="O13" s="49">
        <v>0</v>
      </c>
      <c r="Q13" t="str">
        <f>IF(F13="",""," SG_ "&amp;F13&amp;" m"&amp;B13&amp;" : "&amp;G13&amp;"|"&amp;H13&amp;"@"&amp;I13&amp;J13&amp;" ("&amp;K13&amp;","&amp;M13&amp;") ["&amp;N13&amp;"|"&amp;O13&amp;"] """&amp;L13&amp;""" TOOL")</f>
        <v> SG_ HCAT_SUP m0 : 41|1@1+ (1,0) [0|0] "" TOOL</v>
      </c>
      <c r="R13" t="str">
        <f t="shared" si="0"/>
        <v>SG_MUL_VAL_ 2024 HCAT_SUP CIM_SUP 0-0;</v>
      </c>
    </row>
    <row r="14" spans="1:18">
      <c r="A14">
        <v>1</v>
      </c>
      <c r="B14" s="48">
        <v>0</v>
      </c>
      <c r="C14" s="50" t="s">
        <v>36</v>
      </c>
      <c r="D14">
        <v>1</v>
      </c>
      <c r="E14" s="53"/>
      <c r="F14" s="53" t="s">
        <v>43</v>
      </c>
      <c r="G14">
        <v>42</v>
      </c>
      <c r="H14">
        <v>1</v>
      </c>
      <c r="I14">
        <v>1</v>
      </c>
      <c r="J14" t="s">
        <v>30</v>
      </c>
      <c r="K14">
        <v>1</v>
      </c>
      <c r="M14">
        <v>0</v>
      </c>
      <c r="N14" s="49">
        <v>0</v>
      </c>
      <c r="O14" s="49">
        <v>0</v>
      </c>
      <c r="Q14" t="str">
        <f>IF(F14="",""," SG_ "&amp;F14&amp;" m"&amp;B14&amp;" : "&amp;G14&amp;"|"&amp;H14&amp;"@"&amp;I14&amp;J14&amp;" ("&amp;K14&amp;","&amp;M14&amp;") ["&amp;N14&amp;"|"&amp;O14&amp;"] """&amp;L14&amp;""" TOOL")</f>
        <v> SG_ EVAP_SUP m0 : 42|1@1+ (1,0) [0|0] "" TOOL</v>
      </c>
      <c r="R14" t="str">
        <f t="shared" si="0"/>
        <v>SG_MUL_VAL_ 2024 EVAP_SUP CIM_SUP 0-0;</v>
      </c>
    </row>
    <row r="15" spans="1:18">
      <c r="A15">
        <v>1</v>
      </c>
      <c r="B15" s="48">
        <v>0</v>
      </c>
      <c r="C15" s="50" t="s">
        <v>36</v>
      </c>
      <c r="D15">
        <v>1</v>
      </c>
      <c r="E15" s="53"/>
      <c r="F15" s="53" t="s">
        <v>44</v>
      </c>
      <c r="G15">
        <v>43</v>
      </c>
      <c r="H15">
        <v>1</v>
      </c>
      <c r="I15">
        <v>1</v>
      </c>
      <c r="J15" t="s">
        <v>30</v>
      </c>
      <c r="K15">
        <v>1</v>
      </c>
      <c r="M15">
        <v>0</v>
      </c>
      <c r="N15" s="49">
        <v>0</v>
      </c>
      <c r="O15" s="49">
        <v>0</v>
      </c>
      <c r="Q15" t="str">
        <f>IF(F15="",""," SG_ "&amp;F15&amp;" m"&amp;B15&amp;" : "&amp;G15&amp;"|"&amp;H15&amp;"@"&amp;I15&amp;J15&amp;" ("&amp;K15&amp;","&amp;M15&amp;") ["&amp;N15&amp;"|"&amp;O15&amp;"] """&amp;L15&amp;""" TOOL")</f>
        <v> SG_ AIR_SUP m0 : 43|1@1+ (1,0) [0|0] "" TOOL</v>
      </c>
      <c r="R15" t="str">
        <f t="shared" si="0"/>
        <v>SG_MUL_VAL_ 2024 AIR_SUP CIM_SUP 0-0;</v>
      </c>
    </row>
    <row r="16" spans="1:18">
      <c r="A16">
        <v>1</v>
      </c>
      <c r="B16" s="48">
        <v>0</v>
      </c>
      <c r="C16" s="50" t="s">
        <v>36</v>
      </c>
      <c r="D16">
        <v>1</v>
      </c>
      <c r="E16" s="53"/>
      <c r="F16" s="53" t="s">
        <v>45</v>
      </c>
      <c r="G16">
        <v>44</v>
      </c>
      <c r="H16">
        <v>1</v>
      </c>
      <c r="I16">
        <v>1</v>
      </c>
      <c r="J16" t="s">
        <v>30</v>
      </c>
      <c r="K16">
        <v>1</v>
      </c>
      <c r="M16">
        <v>0</v>
      </c>
      <c r="N16" s="49">
        <v>0</v>
      </c>
      <c r="O16" s="49">
        <v>0</v>
      </c>
      <c r="Q16" t="str">
        <f>IF(F16="",""," SG_ "&amp;F16&amp;" m"&amp;B16&amp;" : "&amp;G16&amp;"|"&amp;H16&amp;"@"&amp;I16&amp;J16&amp;" ("&amp;K16&amp;","&amp;M16&amp;") ["&amp;N16&amp;"|"&amp;O16&amp;"] """&amp;L16&amp;""" TOOL")</f>
        <v> SG_ GPF_SUP m0 : 44|1@1+ (1,0) [0|0] "" TOOL</v>
      </c>
      <c r="R16" t="str">
        <f t="shared" si="0"/>
        <v>SG_MUL_VAL_ 2024 GPF_SUP CIM_SUP 0-0;</v>
      </c>
    </row>
    <row r="17" spans="1:18">
      <c r="A17">
        <v>1</v>
      </c>
      <c r="B17" s="48">
        <v>0</v>
      </c>
      <c r="C17" s="50" t="s">
        <v>36</v>
      </c>
      <c r="D17">
        <v>1</v>
      </c>
      <c r="E17" s="53"/>
      <c r="F17" s="53" t="s">
        <v>46</v>
      </c>
      <c r="G17">
        <v>45</v>
      </c>
      <c r="H17">
        <v>1</v>
      </c>
      <c r="I17">
        <v>1</v>
      </c>
      <c r="J17" t="s">
        <v>30</v>
      </c>
      <c r="K17">
        <v>1</v>
      </c>
      <c r="M17">
        <v>0</v>
      </c>
      <c r="N17" s="49">
        <v>0</v>
      </c>
      <c r="O17" s="49">
        <v>0</v>
      </c>
      <c r="Q17" t="str">
        <f>IF(F17="",""," SG_ "&amp;F17&amp;" m"&amp;B17&amp;" : "&amp;G17&amp;"|"&amp;H17&amp;"@"&amp;I17&amp;J17&amp;" ("&amp;K17&amp;","&amp;M17&amp;") ["&amp;N17&amp;"|"&amp;O17&amp;"] """&amp;L17&amp;""" TOOL")</f>
        <v> SG_ O2S_SUP m0 : 45|1@1+ (1,0) [0|0] "" TOOL</v>
      </c>
      <c r="R17" t="str">
        <f t="shared" si="0"/>
        <v>SG_MUL_VAL_ 2024 O2S_SUP CIM_SUP 0-0;</v>
      </c>
    </row>
    <row r="18" spans="1:18">
      <c r="A18">
        <v>1</v>
      </c>
      <c r="B18" s="48">
        <v>0</v>
      </c>
      <c r="C18" s="50" t="s">
        <v>36</v>
      </c>
      <c r="D18">
        <v>1</v>
      </c>
      <c r="E18" s="53"/>
      <c r="F18" s="53" t="s">
        <v>47</v>
      </c>
      <c r="G18">
        <v>46</v>
      </c>
      <c r="H18">
        <v>1</v>
      </c>
      <c r="I18">
        <v>1</v>
      </c>
      <c r="J18" t="s">
        <v>30</v>
      </c>
      <c r="K18">
        <v>1</v>
      </c>
      <c r="M18">
        <v>0</v>
      </c>
      <c r="N18" s="49">
        <v>0</v>
      </c>
      <c r="O18" s="49">
        <v>0</v>
      </c>
      <c r="Q18" t="str">
        <f>IF(F18="",""," SG_ "&amp;F18&amp;" m"&amp;B18&amp;" : "&amp;G18&amp;"|"&amp;H18&amp;"@"&amp;I18&amp;J18&amp;" ("&amp;K18&amp;","&amp;M18&amp;") ["&amp;N18&amp;"|"&amp;O18&amp;"] """&amp;L18&amp;""" TOOL")</f>
        <v> SG_ HTR_SUP m0 : 46|1@1+ (1,0) [0|0] "" TOOL</v>
      </c>
      <c r="R18" t="str">
        <f t="shared" si="0"/>
        <v>SG_MUL_VAL_ 2024 HTR_SUP CIM_SUP 0-0;</v>
      </c>
    </row>
    <row r="19" spans="1:18">
      <c r="A19">
        <v>1</v>
      </c>
      <c r="B19" s="48">
        <v>0</v>
      </c>
      <c r="C19" s="50" t="s">
        <v>36</v>
      </c>
      <c r="D19">
        <v>1</v>
      </c>
      <c r="E19" s="53"/>
      <c r="F19" s="53" t="s">
        <v>48</v>
      </c>
      <c r="G19">
        <v>47</v>
      </c>
      <c r="H19">
        <v>1</v>
      </c>
      <c r="I19">
        <v>1</v>
      </c>
      <c r="J19" t="s">
        <v>30</v>
      </c>
      <c r="K19">
        <v>1</v>
      </c>
      <c r="M19">
        <v>0</v>
      </c>
      <c r="N19" s="49">
        <v>0</v>
      </c>
      <c r="O19" s="49">
        <v>0</v>
      </c>
      <c r="Q19" t="str">
        <f>IF(F19="",""," SG_ "&amp;F19&amp;" m"&amp;B19&amp;" : "&amp;G19&amp;"|"&amp;H19&amp;"@"&amp;I19&amp;J19&amp;" ("&amp;K19&amp;","&amp;M19&amp;") ["&amp;N19&amp;"|"&amp;O19&amp;"] """&amp;L19&amp;""" TOOL")</f>
        <v> SG_ EGR_SUP m0 : 47|1@1+ (1,0) [0|0] "" TOOL</v>
      </c>
      <c r="R19" t="str">
        <f t="shared" si="0"/>
        <v>SG_MUL_VAL_ 2024 EGR_SUP CIM_SUP 0-0;</v>
      </c>
    </row>
    <row r="20" spans="1:18">
      <c r="A20">
        <v>1</v>
      </c>
      <c r="B20" s="48">
        <v>0</v>
      </c>
      <c r="C20" s="50" t="s">
        <v>36</v>
      </c>
      <c r="D20">
        <v>1</v>
      </c>
      <c r="E20" s="53"/>
      <c r="F20" s="53" t="s">
        <v>49</v>
      </c>
      <c r="G20">
        <v>48</v>
      </c>
      <c r="H20">
        <v>1</v>
      </c>
      <c r="I20">
        <v>1</v>
      </c>
      <c r="J20" t="s">
        <v>30</v>
      </c>
      <c r="K20">
        <v>1</v>
      </c>
      <c r="M20">
        <v>0</v>
      </c>
      <c r="N20" s="49">
        <v>0</v>
      </c>
      <c r="O20" s="49">
        <v>0</v>
      </c>
      <c r="Q20" t="str">
        <f>IF(F20="",""," SG_ "&amp;F20&amp;" m"&amp;B20&amp;" : "&amp;G20&amp;"|"&amp;H20&amp;"@"&amp;I20&amp;J20&amp;" ("&amp;K20&amp;","&amp;M20&amp;") ["&amp;N20&amp;"|"&amp;O20&amp;"] """&amp;L20&amp;""" TOOL")</f>
        <v> SG_ CAT_RDY m0 : 48|1@1+ (1,0) [0|0] "" TOOL</v>
      </c>
      <c r="R20" t="str">
        <f t="shared" si="0"/>
        <v>SG_MUL_VAL_ 2024 CAT_RDY CIM_SUP 0-0;</v>
      </c>
    </row>
    <row r="21" spans="1:18">
      <c r="A21">
        <v>1</v>
      </c>
      <c r="B21" s="48">
        <v>0</v>
      </c>
      <c r="C21" s="50" t="s">
        <v>36</v>
      </c>
      <c r="D21">
        <v>1</v>
      </c>
      <c r="E21" s="53"/>
      <c r="F21" s="53" t="s">
        <v>50</v>
      </c>
      <c r="G21">
        <v>49</v>
      </c>
      <c r="H21">
        <v>1</v>
      </c>
      <c r="I21">
        <v>1</v>
      </c>
      <c r="J21" t="s">
        <v>30</v>
      </c>
      <c r="K21">
        <v>1</v>
      </c>
      <c r="M21">
        <v>0</v>
      </c>
      <c r="N21" s="49">
        <v>0</v>
      </c>
      <c r="O21" s="49">
        <v>0</v>
      </c>
      <c r="Q21" t="str">
        <f>IF(F21="",""," SG_ "&amp;F21&amp;" m"&amp;B21&amp;" : "&amp;G21&amp;"|"&amp;H21&amp;"@"&amp;I21&amp;J21&amp;" ("&amp;K21&amp;","&amp;M21&amp;") ["&amp;N21&amp;"|"&amp;O21&amp;"] """&amp;L21&amp;""" TOOL")</f>
        <v> SG_ HCAT_RDY m0 : 49|1@1+ (1,0) [0|0] "" TOOL</v>
      </c>
      <c r="R21" t="str">
        <f t="shared" si="0"/>
        <v>SG_MUL_VAL_ 2024 HCAT_RDY CIM_SUP 0-0;</v>
      </c>
    </row>
    <row r="22" spans="1:18">
      <c r="A22">
        <v>1</v>
      </c>
      <c r="B22" s="48">
        <v>0</v>
      </c>
      <c r="C22" s="50" t="s">
        <v>36</v>
      </c>
      <c r="D22">
        <v>1</v>
      </c>
      <c r="E22" s="53"/>
      <c r="F22" s="53" t="s">
        <v>51</v>
      </c>
      <c r="G22">
        <v>50</v>
      </c>
      <c r="H22">
        <v>1</v>
      </c>
      <c r="I22">
        <v>1</v>
      </c>
      <c r="J22" t="s">
        <v>30</v>
      </c>
      <c r="K22">
        <v>1</v>
      </c>
      <c r="M22">
        <v>0</v>
      </c>
      <c r="N22" s="49">
        <v>0</v>
      </c>
      <c r="O22" s="49">
        <v>0</v>
      </c>
      <c r="Q22" t="str">
        <f>IF(F22="",""," SG_ "&amp;F22&amp;" m"&amp;B22&amp;" : "&amp;G22&amp;"|"&amp;H22&amp;"@"&amp;I22&amp;J22&amp;" ("&amp;K22&amp;","&amp;M22&amp;") ["&amp;N22&amp;"|"&amp;O22&amp;"] """&amp;L22&amp;""" TOOL")</f>
        <v> SG_ EVAP_RDY m0 : 50|1@1+ (1,0) [0|0] "" TOOL</v>
      </c>
      <c r="R22" t="str">
        <f t="shared" si="0"/>
        <v>SG_MUL_VAL_ 2024 EVAP_RDY CIM_SUP 0-0;</v>
      </c>
    </row>
    <row r="23" spans="1:18">
      <c r="A23">
        <v>1</v>
      </c>
      <c r="B23" s="48">
        <v>0</v>
      </c>
      <c r="C23" s="50" t="s">
        <v>36</v>
      </c>
      <c r="D23">
        <v>1</v>
      </c>
      <c r="E23" s="53"/>
      <c r="F23" s="53" t="s">
        <v>52</v>
      </c>
      <c r="G23">
        <v>51</v>
      </c>
      <c r="H23">
        <v>1</v>
      </c>
      <c r="I23">
        <v>1</v>
      </c>
      <c r="J23" t="s">
        <v>30</v>
      </c>
      <c r="K23">
        <v>1</v>
      </c>
      <c r="M23">
        <v>0</v>
      </c>
      <c r="N23" s="49">
        <v>0</v>
      </c>
      <c r="O23" s="49">
        <v>0</v>
      </c>
      <c r="Q23" t="str">
        <f>IF(F23="",""," SG_ "&amp;F23&amp;" m"&amp;B23&amp;" : "&amp;G23&amp;"|"&amp;H23&amp;"@"&amp;I23&amp;J23&amp;" ("&amp;K23&amp;","&amp;M23&amp;") ["&amp;N23&amp;"|"&amp;O23&amp;"] """&amp;L23&amp;""" TOOL")</f>
        <v> SG_ AIR_RDY m0 : 51|1@1+ (1,0) [0|0] "" TOOL</v>
      </c>
      <c r="R23" t="str">
        <f t="shared" si="0"/>
        <v>SG_MUL_VAL_ 2024 AIR_RDY CIM_SUP 0-0;</v>
      </c>
    </row>
    <row r="24" spans="1:18">
      <c r="A24">
        <v>1</v>
      </c>
      <c r="B24" s="48">
        <v>0</v>
      </c>
      <c r="C24" s="50" t="s">
        <v>36</v>
      </c>
      <c r="D24">
        <v>1</v>
      </c>
      <c r="E24" s="53"/>
      <c r="F24" s="53" t="s">
        <v>53</v>
      </c>
      <c r="G24">
        <v>52</v>
      </c>
      <c r="H24">
        <v>1</v>
      </c>
      <c r="I24">
        <v>1</v>
      </c>
      <c r="J24" t="s">
        <v>30</v>
      </c>
      <c r="K24">
        <v>1</v>
      </c>
      <c r="M24">
        <v>0</v>
      </c>
      <c r="N24" s="49">
        <v>0</v>
      </c>
      <c r="O24" s="49">
        <v>0</v>
      </c>
      <c r="Q24" t="str">
        <f>IF(F24="",""," SG_ "&amp;F24&amp;" m"&amp;B24&amp;" : "&amp;G24&amp;"|"&amp;H24&amp;"@"&amp;I24&amp;J24&amp;" ("&amp;K24&amp;","&amp;M24&amp;") ["&amp;N24&amp;"|"&amp;O24&amp;"] """&amp;L24&amp;""" TOOL")</f>
        <v> SG_ GPF_RDY m0 : 52|1@1+ (1,0) [0|0] "" TOOL</v>
      </c>
      <c r="R24" t="str">
        <f t="shared" si="0"/>
        <v>SG_MUL_VAL_ 2024 GPF_RDY CIM_SUP 0-0;</v>
      </c>
    </row>
    <row r="25" spans="1:18">
      <c r="A25">
        <v>1</v>
      </c>
      <c r="B25" s="48">
        <v>0</v>
      </c>
      <c r="C25" s="50" t="s">
        <v>36</v>
      </c>
      <c r="D25">
        <v>1</v>
      </c>
      <c r="E25" s="53"/>
      <c r="F25" s="53" t="s">
        <v>54</v>
      </c>
      <c r="G25">
        <v>53</v>
      </c>
      <c r="H25">
        <v>1</v>
      </c>
      <c r="I25">
        <v>1</v>
      </c>
      <c r="J25" t="s">
        <v>30</v>
      </c>
      <c r="K25">
        <v>1</v>
      </c>
      <c r="M25">
        <v>0</v>
      </c>
      <c r="N25" s="49">
        <v>0</v>
      </c>
      <c r="O25" s="49">
        <v>0</v>
      </c>
      <c r="Q25" t="str">
        <f>IF(F25="",""," SG_ "&amp;F25&amp;" m"&amp;B25&amp;" : "&amp;G25&amp;"|"&amp;H25&amp;"@"&amp;I25&amp;J25&amp;" ("&amp;K25&amp;","&amp;M25&amp;") ["&amp;N25&amp;"|"&amp;O25&amp;"] """&amp;L25&amp;""" TOOL")</f>
        <v> SG_ O2S_RDY m0 : 53|1@1+ (1,0) [0|0] "" TOOL</v>
      </c>
      <c r="R25" t="str">
        <f t="shared" si="0"/>
        <v>SG_MUL_VAL_ 2024 O2S_RDY CIM_SUP 0-0;</v>
      </c>
    </row>
    <row r="26" spans="1:18">
      <c r="A26">
        <v>1</v>
      </c>
      <c r="B26" s="48">
        <v>0</v>
      </c>
      <c r="C26" s="50" t="s">
        <v>36</v>
      </c>
      <c r="D26">
        <v>1</v>
      </c>
      <c r="E26" s="53"/>
      <c r="F26" s="53" t="s">
        <v>55</v>
      </c>
      <c r="G26">
        <v>54</v>
      </c>
      <c r="H26">
        <v>1</v>
      </c>
      <c r="I26">
        <v>1</v>
      </c>
      <c r="J26" t="s">
        <v>30</v>
      </c>
      <c r="K26">
        <v>1</v>
      </c>
      <c r="M26">
        <v>0</v>
      </c>
      <c r="N26" s="49">
        <v>0</v>
      </c>
      <c r="O26" s="49">
        <v>0</v>
      </c>
      <c r="Q26" t="str">
        <f>IF(F26="",""," SG_ "&amp;F26&amp;" m"&amp;B26&amp;" : "&amp;G26&amp;"|"&amp;H26&amp;"@"&amp;I26&amp;J26&amp;" ("&amp;K26&amp;","&amp;M26&amp;") ["&amp;N26&amp;"|"&amp;O26&amp;"] """&amp;L26&amp;""" TOOL")</f>
        <v> SG_ HTR_RDY m0 : 54|1@1+ (1,0) [0|0] "" TOOL</v>
      </c>
      <c r="R26" t="str">
        <f t="shared" si="0"/>
        <v>SG_MUL_VAL_ 2024 HTR_RDY CIM_SUP 0-0;</v>
      </c>
    </row>
    <row r="27" spans="1:18">
      <c r="A27">
        <v>1</v>
      </c>
      <c r="B27" s="48">
        <v>0</v>
      </c>
      <c r="C27" s="50" t="s">
        <v>36</v>
      </c>
      <c r="D27">
        <v>1</v>
      </c>
      <c r="E27" s="53"/>
      <c r="F27" s="53" t="s">
        <v>56</v>
      </c>
      <c r="G27">
        <v>55</v>
      </c>
      <c r="H27">
        <v>1</v>
      </c>
      <c r="I27">
        <v>1</v>
      </c>
      <c r="J27" t="s">
        <v>30</v>
      </c>
      <c r="K27">
        <v>1</v>
      </c>
      <c r="M27">
        <v>0</v>
      </c>
      <c r="N27" s="49">
        <v>0</v>
      </c>
      <c r="O27" s="49">
        <v>0</v>
      </c>
      <c r="Q27" t="str">
        <f>IF(F27="",""," SG_ "&amp;F27&amp;" m"&amp;B27&amp;" : "&amp;G27&amp;"|"&amp;H27&amp;"@"&amp;I27&amp;J27&amp;" ("&amp;K27&amp;","&amp;M27&amp;") ["&amp;N27&amp;"|"&amp;O27&amp;"] """&amp;L27&amp;""" TOOL")</f>
        <v> SG_ EGR_RDY m0 : 55|1@1+ (1,0) [0|0] "" TOOL</v>
      </c>
      <c r="R27" t="str">
        <f t="shared" si="0"/>
        <v>SG_MUL_VAL_ 2024 EGR_RDY CIM_SUP 0-0;</v>
      </c>
    </row>
    <row r="28" spans="1:18">
      <c r="A28">
        <v>1</v>
      </c>
      <c r="B28" s="48">
        <v>1</v>
      </c>
      <c r="C28" s="50" t="s">
        <v>36</v>
      </c>
      <c r="D28">
        <v>1</v>
      </c>
      <c r="F28" t="s">
        <v>57</v>
      </c>
      <c r="G28">
        <v>56</v>
      </c>
      <c r="H28">
        <v>1</v>
      </c>
      <c r="I28">
        <v>1</v>
      </c>
      <c r="J28" t="s">
        <v>30</v>
      </c>
      <c r="K28">
        <v>1</v>
      </c>
      <c r="M28">
        <v>0</v>
      </c>
      <c r="N28" s="49">
        <v>0</v>
      </c>
      <c r="O28" s="49">
        <v>0</v>
      </c>
      <c r="Q28" t="str">
        <f>IF(F28="",""," SG_ "&amp;F28&amp;" m"&amp;B28&amp;" : "&amp;G28&amp;"|"&amp;H28&amp;"@"&amp;I28&amp;J28&amp;" ("&amp;K28&amp;","&amp;M28&amp;") ["&amp;N28&amp;"|"&amp;O28&amp;"] """&amp;L28&amp;""" TOOL")</f>
        <v> SG_ HCCATSUP m1 : 56|1@1+ (1,0) [0|0] "" TOOL</v>
      </c>
      <c r="R28" t="str">
        <f t="shared" si="0"/>
        <v>SG_MUL_VAL_ 2024 HCCATSUP CIM_SUP 1-1;</v>
      </c>
    </row>
    <row r="29" spans="1:18">
      <c r="A29">
        <v>1</v>
      </c>
      <c r="B29" s="48">
        <v>1</v>
      </c>
      <c r="C29" s="50" t="s">
        <v>36</v>
      </c>
      <c r="D29">
        <v>1</v>
      </c>
      <c r="F29" t="s">
        <v>58</v>
      </c>
      <c r="G29">
        <v>57</v>
      </c>
      <c r="H29">
        <v>1</v>
      </c>
      <c r="I29">
        <v>1</v>
      </c>
      <c r="J29" t="s">
        <v>30</v>
      </c>
      <c r="K29">
        <v>1</v>
      </c>
      <c r="M29">
        <v>0</v>
      </c>
      <c r="N29" s="49">
        <v>0</v>
      </c>
      <c r="O29" s="49">
        <v>0</v>
      </c>
      <c r="Q29" t="str">
        <f>IF(F29="",""," SG_ "&amp;F29&amp;" m"&amp;B29&amp;" : "&amp;G29&amp;"|"&amp;H29&amp;"@"&amp;I29&amp;J29&amp;" ("&amp;K29&amp;","&amp;M29&amp;") ["&amp;N29&amp;"|"&amp;O29&amp;"] """&amp;L29&amp;""" TOOL")</f>
        <v> SG_ NCAT_SUP m1 : 57|1@1+ (1,0) [0|0] "" TOOL</v>
      </c>
      <c r="R29" t="str">
        <f t="shared" si="0"/>
        <v>SG_MUL_VAL_ 2024 NCAT_SUP CIM_SUP 1-1;</v>
      </c>
    </row>
    <row r="30" spans="1:18">
      <c r="A30">
        <v>1</v>
      </c>
      <c r="B30" s="48">
        <v>1</v>
      </c>
      <c r="C30" s="50"/>
      <c r="D30">
        <v>1</v>
      </c>
      <c r="G30">
        <v>58</v>
      </c>
      <c r="H30">
        <v>1</v>
      </c>
      <c r="I30">
        <v>1</v>
      </c>
      <c r="J30" t="s">
        <v>30</v>
      </c>
      <c r="K30">
        <v>1</v>
      </c>
      <c r="M30">
        <v>0</v>
      </c>
      <c r="N30" s="49">
        <v>0</v>
      </c>
      <c r="O30" s="49">
        <v>0</v>
      </c>
      <c r="P30" t="s">
        <v>40</v>
      </c>
      <c r="Q30" t="str">
        <f>IF(F30="",""," SG_ "&amp;F30&amp;" m"&amp;B30&amp;" : "&amp;G30&amp;"|"&amp;H30&amp;"@"&amp;I30&amp;J30&amp;" ("&amp;K30&amp;","&amp;M30&amp;") ["&amp;N30&amp;"|"&amp;O30&amp;"] """&amp;L30&amp;""" TOOL")</f>
        <v/>
      </c>
      <c r="R30" t="str">
        <f t="shared" si="0"/>
        <v/>
      </c>
    </row>
    <row r="31" spans="1:18">
      <c r="A31">
        <v>1</v>
      </c>
      <c r="B31" s="48">
        <v>1</v>
      </c>
      <c r="C31" s="50" t="s">
        <v>36</v>
      </c>
      <c r="D31">
        <v>1</v>
      </c>
      <c r="F31" t="s">
        <v>59</v>
      </c>
      <c r="G31">
        <v>59</v>
      </c>
      <c r="H31">
        <v>1</v>
      </c>
      <c r="I31">
        <v>1</v>
      </c>
      <c r="J31" t="s">
        <v>30</v>
      </c>
      <c r="K31">
        <v>1</v>
      </c>
      <c r="M31">
        <v>0</v>
      </c>
      <c r="N31" s="49">
        <v>0</v>
      </c>
      <c r="O31" s="49">
        <v>0</v>
      </c>
      <c r="Q31" t="str">
        <f>IF(F31="",""," SG_ "&amp;F31&amp;" m"&amp;B31&amp;" : "&amp;G31&amp;"|"&amp;H31&amp;"@"&amp;I31&amp;J31&amp;" ("&amp;K31&amp;","&amp;M31&amp;") ["&amp;N31&amp;"|"&amp;O31&amp;"] """&amp;L31&amp;""" TOOL")</f>
        <v> SG_ BP_SUP m1 : 59|1@1+ (1,0) [0|0] "" TOOL</v>
      </c>
      <c r="R31" t="str">
        <f t="shared" si="0"/>
        <v>SG_MUL_VAL_ 2024 BP_SUP CIM_SUP 1-1;</v>
      </c>
    </row>
    <row r="32" spans="1:18">
      <c r="A32">
        <v>1</v>
      </c>
      <c r="B32" s="48">
        <v>1</v>
      </c>
      <c r="C32" s="50"/>
      <c r="D32">
        <v>1</v>
      </c>
      <c r="G32">
        <v>60</v>
      </c>
      <c r="H32">
        <v>1</v>
      </c>
      <c r="I32">
        <v>1</v>
      </c>
      <c r="J32" t="s">
        <v>30</v>
      </c>
      <c r="K32">
        <v>1</v>
      </c>
      <c r="M32">
        <v>0</v>
      </c>
      <c r="N32" s="49">
        <v>0</v>
      </c>
      <c r="O32" s="49">
        <v>0</v>
      </c>
      <c r="P32" t="s">
        <v>40</v>
      </c>
      <c r="Q32" t="str">
        <f>IF(F32="",""," SG_ "&amp;F32&amp;" m"&amp;B32&amp;" : "&amp;G32&amp;"|"&amp;H32&amp;"@"&amp;I32&amp;J32&amp;" ("&amp;K32&amp;","&amp;M32&amp;") ["&amp;N32&amp;"|"&amp;O32&amp;"] """&amp;L32&amp;""" TOOL")</f>
        <v/>
      </c>
      <c r="R32" t="str">
        <f t="shared" si="0"/>
        <v/>
      </c>
    </row>
    <row r="33" spans="1:18">
      <c r="A33">
        <v>1</v>
      </c>
      <c r="B33" s="48">
        <v>1</v>
      </c>
      <c r="C33" s="50" t="s">
        <v>36</v>
      </c>
      <c r="D33">
        <v>1</v>
      </c>
      <c r="F33" t="s">
        <v>60</v>
      </c>
      <c r="G33">
        <v>61</v>
      </c>
      <c r="H33">
        <v>1</v>
      </c>
      <c r="I33">
        <v>1</v>
      </c>
      <c r="J33" t="s">
        <v>30</v>
      </c>
      <c r="K33">
        <v>1</v>
      </c>
      <c r="M33">
        <v>0</v>
      </c>
      <c r="N33" s="49">
        <v>0</v>
      </c>
      <c r="O33" s="49">
        <v>0</v>
      </c>
      <c r="Q33" t="str">
        <f>IF(F33="",""," SG_ "&amp;F33&amp;" m"&amp;B33&amp;" : "&amp;G33&amp;"|"&amp;H33&amp;"@"&amp;I33&amp;J33&amp;" ("&amp;K33&amp;","&amp;M33&amp;") ["&amp;N33&amp;"|"&amp;O33&amp;"] """&amp;L33&amp;""" TOOL")</f>
        <v> SG_ EGS_SUP m1 : 61|1@1+ (1,0) [0|0] "" TOOL</v>
      </c>
      <c r="R33" t="str">
        <f t="shared" si="0"/>
        <v>SG_MUL_VAL_ 2024 EGS_SUP CIM_SUP 1-1;</v>
      </c>
    </row>
    <row r="34" spans="1:18">
      <c r="A34">
        <v>1</v>
      </c>
      <c r="B34" s="48">
        <v>1</v>
      </c>
      <c r="C34" s="50" t="s">
        <v>36</v>
      </c>
      <c r="D34">
        <v>1</v>
      </c>
      <c r="F34" t="s">
        <v>61</v>
      </c>
      <c r="G34">
        <v>62</v>
      </c>
      <c r="H34">
        <v>1</v>
      </c>
      <c r="I34">
        <v>1</v>
      </c>
      <c r="J34" t="s">
        <v>30</v>
      </c>
      <c r="K34">
        <v>1</v>
      </c>
      <c r="M34">
        <v>0</v>
      </c>
      <c r="N34" s="49">
        <v>0</v>
      </c>
      <c r="O34" s="49">
        <v>0</v>
      </c>
      <c r="Q34" t="str">
        <f>IF(F34="",""," SG_ "&amp;F34&amp;" m"&amp;B34&amp;" : "&amp;G34&amp;"|"&amp;H34&amp;"@"&amp;I34&amp;J34&amp;" ("&amp;K34&amp;","&amp;M34&amp;") ["&amp;N34&amp;"|"&amp;O34&amp;"] """&amp;L34&amp;""" TOOL")</f>
        <v> SG_ PM_SUP m1 : 62|1@1+ (1,0) [0|0] "" TOOL</v>
      </c>
      <c r="R34" t="str">
        <f t="shared" si="0"/>
        <v>SG_MUL_VAL_ 2024 PM_SUP CIM_SUP 1-1;</v>
      </c>
    </row>
    <row r="35" spans="1:18">
      <c r="A35">
        <v>1</v>
      </c>
      <c r="B35" s="48">
        <v>1</v>
      </c>
      <c r="C35" s="50"/>
      <c r="D35">
        <v>1</v>
      </c>
      <c r="G35">
        <v>63</v>
      </c>
      <c r="H35">
        <v>1</v>
      </c>
      <c r="I35">
        <v>1</v>
      </c>
      <c r="J35" t="s">
        <v>30</v>
      </c>
      <c r="K35">
        <v>1</v>
      </c>
      <c r="M35">
        <v>0</v>
      </c>
      <c r="N35" s="49">
        <v>0</v>
      </c>
      <c r="O35" s="49">
        <v>0</v>
      </c>
      <c r="P35" t="s">
        <v>40</v>
      </c>
      <c r="Q35" t="str">
        <f>IF(F35="",""," SG_ "&amp;F35&amp;" m"&amp;B35&amp;" : "&amp;G35&amp;"|"&amp;H35&amp;"@"&amp;I35&amp;J35&amp;" ("&amp;K35&amp;","&amp;M35&amp;") ["&amp;N35&amp;"|"&amp;O35&amp;"] """&amp;L35&amp;""" TOOL")</f>
        <v/>
      </c>
      <c r="R35" t="str">
        <f t="shared" si="0"/>
        <v/>
      </c>
    </row>
    <row r="36" spans="1:18">
      <c r="A36">
        <v>1</v>
      </c>
      <c r="B36" s="48">
        <v>1</v>
      </c>
      <c r="C36" s="50" t="s">
        <v>36</v>
      </c>
      <c r="D36">
        <v>1</v>
      </c>
      <c r="F36" t="s">
        <v>62</v>
      </c>
      <c r="G36">
        <v>64</v>
      </c>
      <c r="H36">
        <v>1</v>
      </c>
      <c r="I36">
        <v>1</v>
      </c>
      <c r="J36" t="s">
        <v>30</v>
      </c>
      <c r="K36">
        <v>1</v>
      </c>
      <c r="M36">
        <v>0</v>
      </c>
      <c r="N36" s="49">
        <v>0</v>
      </c>
      <c r="O36" s="49">
        <v>0</v>
      </c>
      <c r="Q36" t="str">
        <f>IF(F36="",""," SG_ "&amp;F36&amp;" m"&amp;B36&amp;" : "&amp;G36&amp;"|"&amp;H36&amp;"@"&amp;I36&amp;J36&amp;" ("&amp;K36&amp;","&amp;M36&amp;") ["&amp;N36&amp;"|"&amp;O36&amp;"] """&amp;L36&amp;""" TOOL")</f>
        <v> SG_ HCCATRDY m1 : 64|1@1+ (1,0) [0|0] "" TOOL</v>
      </c>
      <c r="R36" t="str">
        <f t="shared" si="0"/>
        <v>SG_MUL_VAL_ 2024 HCCATRDY CIM_SUP 1-1;</v>
      </c>
    </row>
    <row r="37" spans="1:18">
      <c r="A37">
        <v>1</v>
      </c>
      <c r="B37" s="48">
        <v>1</v>
      </c>
      <c r="C37" s="50" t="s">
        <v>36</v>
      </c>
      <c r="D37">
        <v>1</v>
      </c>
      <c r="F37" t="s">
        <v>63</v>
      </c>
      <c r="G37">
        <v>65</v>
      </c>
      <c r="H37">
        <v>1</v>
      </c>
      <c r="I37">
        <v>1</v>
      </c>
      <c r="J37" t="s">
        <v>30</v>
      </c>
      <c r="K37">
        <v>1</v>
      </c>
      <c r="M37">
        <v>0</v>
      </c>
      <c r="N37" s="49">
        <v>0</v>
      </c>
      <c r="O37" s="49">
        <v>0</v>
      </c>
      <c r="Q37" t="str">
        <f>IF(F37="",""," SG_ "&amp;F37&amp;" m"&amp;B37&amp;" : "&amp;G37&amp;"|"&amp;H37&amp;"@"&amp;I37&amp;J37&amp;" ("&amp;K37&amp;","&amp;M37&amp;") ["&amp;N37&amp;"|"&amp;O37&amp;"] """&amp;L37&amp;""" TOOL")</f>
        <v> SG_ NCAT_RDY m1 : 65|1@1+ (1,0) [0|0] "" TOOL</v>
      </c>
      <c r="R37" t="str">
        <f t="shared" si="0"/>
        <v>SG_MUL_VAL_ 2024 NCAT_RDY CIM_SUP 1-1;</v>
      </c>
    </row>
    <row r="38" spans="1:18">
      <c r="A38">
        <v>1</v>
      </c>
      <c r="B38" s="48">
        <v>1</v>
      </c>
      <c r="C38" s="50"/>
      <c r="D38">
        <v>1</v>
      </c>
      <c r="G38">
        <v>66</v>
      </c>
      <c r="H38">
        <v>1</v>
      </c>
      <c r="I38">
        <v>1</v>
      </c>
      <c r="J38" t="s">
        <v>30</v>
      </c>
      <c r="K38">
        <v>1</v>
      </c>
      <c r="M38">
        <v>0</v>
      </c>
      <c r="N38" s="49">
        <v>0</v>
      </c>
      <c r="O38" s="49">
        <v>0</v>
      </c>
      <c r="P38" t="s">
        <v>40</v>
      </c>
      <c r="Q38" t="str">
        <f>IF(F38="",""," SG_ "&amp;F38&amp;" m"&amp;B38&amp;" : "&amp;G38&amp;"|"&amp;H38&amp;"@"&amp;I38&amp;J38&amp;" ("&amp;K38&amp;","&amp;M38&amp;") ["&amp;N38&amp;"|"&amp;O38&amp;"] """&amp;L38&amp;""" TOOL")</f>
        <v/>
      </c>
      <c r="R38" t="str">
        <f t="shared" si="0"/>
        <v/>
      </c>
    </row>
    <row r="39" spans="1:18">
      <c r="A39">
        <v>1</v>
      </c>
      <c r="B39" s="48">
        <v>1</v>
      </c>
      <c r="C39" s="50" t="s">
        <v>36</v>
      </c>
      <c r="D39">
        <v>1</v>
      </c>
      <c r="F39" t="s">
        <v>64</v>
      </c>
      <c r="G39">
        <v>67</v>
      </c>
      <c r="H39">
        <v>1</v>
      </c>
      <c r="I39">
        <v>1</v>
      </c>
      <c r="J39" t="s">
        <v>30</v>
      </c>
      <c r="K39">
        <v>1</v>
      </c>
      <c r="M39">
        <v>0</v>
      </c>
      <c r="N39" s="49">
        <v>0</v>
      </c>
      <c r="O39" s="49">
        <v>0</v>
      </c>
      <c r="Q39" t="str">
        <f>IF(F39="",""," SG_ "&amp;F39&amp;" m"&amp;B39&amp;" : "&amp;G39&amp;"|"&amp;H39&amp;"@"&amp;I39&amp;J39&amp;" ("&amp;K39&amp;","&amp;M39&amp;") ["&amp;N39&amp;"|"&amp;O39&amp;"] """&amp;L39&amp;""" TOOL")</f>
        <v> SG_ BP_RDY m1 : 67|1@1+ (1,0) [0|0] "" TOOL</v>
      </c>
      <c r="R39" t="str">
        <f t="shared" si="0"/>
        <v>SG_MUL_VAL_ 2024 BP_RDY CIM_SUP 1-1;</v>
      </c>
    </row>
    <row r="40" spans="1:18">
      <c r="A40">
        <v>1</v>
      </c>
      <c r="B40" s="48">
        <v>1</v>
      </c>
      <c r="C40" s="50"/>
      <c r="D40">
        <v>1</v>
      </c>
      <c r="G40">
        <v>68</v>
      </c>
      <c r="H40">
        <v>1</v>
      </c>
      <c r="I40">
        <v>1</v>
      </c>
      <c r="J40" t="s">
        <v>30</v>
      </c>
      <c r="K40">
        <v>1</v>
      </c>
      <c r="M40">
        <v>0</v>
      </c>
      <c r="N40" s="49">
        <v>0</v>
      </c>
      <c r="O40" s="49">
        <v>0</v>
      </c>
      <c r="P40" t="s">
        <v>40</v>
      </c>
      <c r="Q40" t="str">
        <f>IF(F40="",""," SG_ "&amp;F40&amp;" m"&amp;B40&amp;" : "&amp;G40&amp;"|"&amp;H40&amp;"@"&amp;I40&amp;J40&amp;" ("&amp;K40&amp;","&amp;M40&amp;") ["&amp;N40&amp;"|"&amp;O40&amp;"] """&amp;L40&amp;""" TOOL")</f>
        <v/>
      </c>
      <c r="R40" t="str">
        <f t="shared" si="0"/>
        <v/>
      </c>
    </row>
    <row r="41" spans="1:18">
      <c r="A41">
        <v>1</v>
      </c>
      <c r="B41" s="48">
        <v>1</v>
      </c>
      <c r="C41" s="50" t="s">
        <v>36</v>
      </c>
      <c r="D41">
        <v>1</v>
      </c>
      <c r="F41" t="s">
        <v>65</v>
      </c>
      <c r="G41">
        <v>69</v>
      </c>
      <c r="H41">
        <v>1</v>
      </c>
      <c r="I41">
        <v>1</v>
      </c>
      <c r="J41" t="s">
        <v>30</v>
      </c>
      <c r="K41">
        <v>1</v>
      </c>
      <c r="M41">
        <v>0</v>
      </c>
      <c r="N41" s="49">
        <v>0</v>
      </c>
      <c r="O41" s="49">
        <v>0</v>
      </c>
      <c r="Q41" t="str">
        <f>IF(F41="",""," SG_ "&amp;F41&amp;" m"&amp;B41&amp;" : "&amp;G41&amp;"|"&amp;H41&amp;"@"&amp;I41&amp;J41&amp;" ("&amp;K41&amp;","&amp;M41&amp;") ["&amp;N41&amp;"|"&amp;O41&amp;"] """&amp;L41&amp;""" TOOL")</f>
        <v> SG_ EGS_RDY m1 : 69|1@1+ (1,0) [0|0] "" TOOL</v>
      </c>
      <c r="R41" t="str">
        <f t="shared" si="0"/>
        <v>SG_MUL_VAL_ 2024 EGS_RDY CIM_SUP 1-1;</v>
      </c>
    </row>
    <row r="42" spans="1:18">
      <c r="A42">
        <v>1</v>
      </c>
      <c r="B42" s="48">
        <v>1</v>
      </c>
      <c r="C42" s="50" t="s">
        <v>36</v>
      </c>
      <c r="D42">
        <v>1</v>
      </c>
      <c r="F42" t="s">
        <v>66</v>
      </c>
      <c r="G42">
        <v>70</v>
      </c>
      <c r="H42">
        <v>1</v>
      </c>
      <c r="I42">
        <v>1</v>
      </c>
      <c r="J42" t="s">
        <v>30</v>
      </c>
      <c r="K42">
        <v>1</v>
      </c>
      <c r="M42">
        <v>0</v>
      </c>
      <c r="N42" s="49">
        <v>0</v>
      </c>
      <c r="O42" s="49">
        <v>0</v>
      </c>
      <c r="Q42" t="str">
        <f>IF(F42="",""," SG_ "&amp;F42&amp;" m"&amp;B42&amp;" : "&amp;G42&amp;"|"&amp;H42&amp;"@"&amp;I42&amp;J42&amp;" ("&amp;K42&amp;","&amp;M42&amp;") ["&amp;N42&amp;"|"&amp;O42&amp;"] """&amp;L42&amp;""" TOOL")</f>
        <v> SG_ PM_RDY m1 : 70|1@1+ (1,0) [0|0] "" TOOL</v>
      </c>
      <c r="R42" t="str">
        <f t="shared" si="0"/>
        <v>SG_MUL_VAL_ 2024 PM_RDY CIM_SUP 1-1;</v>
      </c>
    </row>
    <row r="43" spans="1:18">
      <c r="A43">
        <v>1</v>
      </c>
      <c r="B43" s="48">
        <v>1</v>
      </c>
      <c r="D43">
        <v>1</v>
      </c>
      <c r="G43">
        <v>71</v>
      </c>
      <c r="H43">
        <v>1</v>
      </c>
      <c r="I43">
        <v>1</v>
      </c>
      <c r="J43" t="s">
        <v>30</v>
      </c>
      <c r="K43">
        <v>1</v>
      </c>
      <c r="M43">
        <v>0</v>
      </c>
      <c r="N43" s="49">
        <v>0</v>
      </c>
      <c r="O43" s="49">
        <v>0</v>
      </c>
      <c r="P43" t="s">
        <v>40</v>
      </c>
      <c r="Q43" t="str">
        <f>IF(F43="",""," SG_ "&amp;F43&amp;" m"&amp;B43&amp;" : "&amp;G43&amp;"|"&amp;H43&amp;"@"&amp;I43&amp;J43&amp;" ("&amp;K43&amp;","&amp;M43&amp;") ["&amp;N43&amp;"|"&amp;O43&amp;"] """&amp;L43&amp;""" TOOL")</f>
        <v/>
      </c>
      <c r="R43" t="str">
        <f t="shared" si="0"/>
        <v/>
      </c>
    </row>
    <row r="44" spans="1:18">
      <c r="A44">
        <v>1</v>
      </c>
      <c r="B44" s="48">
        <v>2</v>
      </c>
      <c r="C44" t="str">
        <f>"S"&amp;DEC2HEX(A44,2)&amp;"_PID"</f>
        <v>S01_PID</v>
      </c>
      <c r="D44">
        <v>2</v>
      </c>
      <c r="F44" t="s">
        <v>67</v>
      </c>
      <c r="G44">
        <v>31</v>
      </c>
      <c r="H44">
        <v>16</v>
      </c>
      <c r="I44">
        <v>0</v>
      </c>
      <c r="J44" t="s">
        <v>30</v>
      </c>
      <c r="K44">
        <v>1</v>
      </c>
      <c r="M44">
        <v>0</v>
      </c>
      <c r="N44" s="49">
        <v>0</v>
      </c>
      <c r="O44" s="49">
        <v>0</v>
      </c>
      <c r="P44" t="s">
        <v>68</v>
      </c>
      <c r="Q44" t="str">
        <f>IF(F44="",""," SG_ "&amp;F44&amp;" m"&amp;B44&amp;" : "&amp;G44&amp;"|"&amp;H44&amp;"@"&amp;I44&amp;J44&amp;" ("&amp;K44&amp;","&amp;M44&amp;") ["&amp;N44&amp;"|"&amp;O44&amp;"] """&amp;L44&amp;""" TOOL")</f>
        <v> SG_ DTCFRZF m2 : 31|16@0+ (1,0) [0|0] "" TOOL</v>
      </c>
      <c r="R44" t="str">
        <f t="shared" si="0"/>
        <v>SG_MUL_VAL_ 2024 DTCFRZF S01_PID 2-2;</v>
      </c>
    </row>
    <row r="45" spans="1:18">
      <c r="A45">
        <v>1</v>
      </c>
      <c r="B45" s="48">
        <v>3</v>
      </c>
      <c r="C45" t="str">
        <f>"S"&amp;DEC2HEX(A45,2)&amp;"_PID"</f>
        <v>S01_PID</v>
      </c>
      <c r="D45">
        <v>3</v>
      </c>
      <c r="F45" t="s">
        <v>69</v>
      </c>
      <c r="G45">
        <v>24</v>
      </c>
      <c r="H45">
        <v>1</v>
      </c>
      <c r="I45">
        <v>1</v>
      </c>
      <c r="J45" t="s">
        <v>30</v>
      </c>
      <c r="K45">
        <v>1</v>
      </c>
      <c r="M45">
        <v>0</v>
      </c>
      <c r="N45" s="49">
        <v>0</v>
      </c>
      <c r="O45" s="49">
        <v>0</v>
      </c>
      <c r="Q45" t="str">
        <f>IF(F45="",""," SG_ "&amp;F45&amp;" m"&amp;B45&amp;" : "&amp;G45&amp;"|"&amp;H45&amp;"@"&amp;I45&amp;J45&amp;" ("&amp;K45&amp;","&amp;M45&amp;") ["&amp;N45&amp;"|"&amp;O45&amp;"] """&amp;L45&amp;""" TOOL")</f>
        <v> SG_ FUELSYSA_OL m3 : 24|1@1+ (1,0) [0|0] "" TOOL</v>
      </c>
      <c r="R45" t="str">
        <f t="shared" si="0"/>
        <v>SG_MUL_VAL_ 2024 FUELSYSA_OL S01_PID 3-3;</v>
      </c>
    </row>
    <row r="46" spans="1:18">
      <c r="A46">
        <v>1</v>
      </c>
      <c r="B46" s="48">
        <v>3</v>
      </c>
      <c r="C46" t="str">
        <f>"S"&amp;DEC2HEX(A46,2)&amp;"_PID"</f>
        <v>S01_PID</v>
      </c>
      <c r="D46">
        <v>3</v>
      </c>
      <c r="F46" t="s">
        <v>70</v>
      </c>
      <c r="G46">
        <v>25</v>
      </c>
      <c r="H46">
        <v>1</v>
      </c>
      <c r="I46">
        <v>1</v>
      </c>
      <c r="J46" t="s">
        <v>30</v>
      </c>
      <c r="K46">
        <v>1</v>
      </c>
      <c r="M46">
        <v>0</v>
      </c>
      <c r="N46" s="49">
        <v>0</v>
      </c>
      <c r="O46" s="49">
        <v>0</v>
      </c>
      <c r="Q46" t="str">
        <f>IF(F46="",""," SG_ "&amp;F46&amp;" m"&amp;B46&amp;" : "&amp;G46&amp;"|"&amp;H46&amp;"@"&amp;I46&amp;J46&amp;" ("&amp;K46&amp;","&amp;M46&amp;") ["&amp;N46&amp;"|"&amp;O46&amp;"] """&amp;L46&amp;""" TOOL")</f>
        <v> SG_ FUELSYSA_CL m3 : 25|1@1+ (1,0) [0|0] "" TOOL</v>
      </c>
      <c r="R46" t="str">
        <f t="shared" si="0"/>
        <v>SG_MUL_VAL_ 2024 FUELSYSA_CL S01_PID 3-3;</v>
      </c>
    </row>
    <row r="47" spans="1:18">
      <c r="A47">
        <v>1</v>
      </c>
      <c r="B47" s="48">
        <v>3</v>
      </c>
      <c r="C47" t="str">
        <f>"S"&amp;DEC2HEX(A47,2)&amp;"_PID"</f>
        <v>S01_PID</v>
      </c>
      <c r="D47">
        <v>3</v>
      </c>
      <c r="F47" t="s">
        <v>71</v>
      </c>
      <c r="G47">
        <v>26</v>
      </c>
      <c r="H47">
        <v>1</v>
      </c>
      <c r="I47">
        <v>1</v>
      </c>
      <c r="J47" t="s">
        <v>30</v>
      </c>
      <c r="K47">
        <v>1</v>
      </c>
      <c r="M47">
        <v>0</v>
      </c>
      <c r="N47" s="49">
        <v>0</v>
      </c>
      <c r="O47" s="49">
        <v>0</v>
      </c>
      <c r="Q47" t="str">
        <f>IF(F47="",""," SG_ "&amp;F47&amp;" m"&amp;B47&amp;" : "&amp;G47&amp;"|"&amp;H47&amp;"@"&amp;I47&amp;J47&amp;" ("&amp;K47&amp;","&amp;M47&amp;") ["&amp;N47&amp;"|"&amp;O47&amp;"] """&amp;L47&amp;""" TOOL")</f>
        <v> SG_ FUELSYSA_OL_Drive m3 : 26|1@1+ (1,0) [0|0] "" TOOL</v>
      </c>
      <c r="R47" t="str">
        <f t="shared" si="0"/>
        <v>SG_MUL_VAL_ 2024 FUELSYSA_OL_Drive S01_PID 3-3;</v>
      </c>
    </row>
    <row r="48" spans="1:18">
      <c r="A48">
        <v>1</v>
      </c>
      <c r="B48" s="48">
        <v>3</v>
      </c>
      <c r="C48" t="str">
        <f>"S"&amp;DEC2HEX(A48,2)&amp;"_PID"</f>
        <v>S01_PID</v>
      </c>
      <c r="D48">
        <v>3</v>
      </c>
      <c r="F48" t="s">
        <v>72</v>
      </c>
      <c r="G48">
        <v>27</v>
      </c>
      <c r="H48">
        <v>1</v>
      </c>
      <c r="I48">
        <v>1</v>
      </c>
      <c r="J48" t="s">
        <v>30</v>
      </c>
      <c r="K48">
        <v>1</v>
      </c>
      <c r="M48">
        <v>0</v>
      </c>
      <c r="N48" s="49">
        <v>0</v>
      </c>
      <c r="O48" s="49">
        <v>0</v>
      </c>
      <c r="Q48" t="str">
        <f>IF(F48="",""," SG_ "&amp;F48&amp;" m"&amp;B48&amp;" : "&amp;G48&amp;"|"&amp;H48&amp;"@"&amp;I48&amp;J48&amp;" ("&amp;K48&amp;","&amp;M48&amp;") ["&amp;N48&amp;"|"&amp;O48&amp;"] """&amp;L48&amp;""" TOOL")</f>
        <v> SG_ FUELSYSA_OL_Fault m3 : 27|1@1+ (1,0) [0|0] "" TOOL</v>
      </c>
      <c r="R48" t="str">
        <f t="shared" si="0"/>
        <v>SG_MUL_VAL_ 2024 FUELSYSA_OL_Fault S01_PID 3-3;</v>
      </c>
    </row>
    <row r="49" spans="1:18">
      <c r="A49">
        <v>1</v>
      </c>
      <c r="B49" s="48">
        <v>3</v>
      </c>
      <c r="C49" t="str">
        <f>"S"&amp;DEC2HEX(A49,2)&amp;"_PID"</f>
        <v>S01_PID</v>
      </c>
      <c r="D49">
        <v>3</v>
      </c>
      <c r="F49" t="s">
        <v>73</v>
      </c>
      <c r="G49">
        <v>28</v>
      </c>
      <c r="H49">
        <v>1</v>
      </c>
      <c r="I49">
        <v>1</v>
      </c>
      <c r="J49" t="s">
        <v>30</v>
      </c>
      <c r="K49">
        <v>1</v>
      </c>
      <c r="M49">
        <v>0</v>
      </c>
      <c r="N49" s="49">
        <v>0</v>
      </c>
      <c r="O49" s="49">
        <v>0</v>
      </c>
      <c r="Q49" t="str">
        <f>IF(F49="",""," SG_ "&amp;F49&amp;" m"&amp;B49&amp;" : "&amp;G49&amp;"|"&amp;H49&amp;"@"&amp;I49&amp;J49&amp;" ("&amp;K49&amp;","&amp;M49&amp;") ["&amp;N49&amp;"|"&amp;O49&amp;"] """&amp;L49&amp;""" TOOL")</f>
        <v> SG_ FUELSYSA_CL_Fault m3 : 28|1@1+ (1,0) [0|0] "" TOOL</v>
      </c>
      <c r="R49" t="str">
        <f t="shared" si="0"/>
        <v>SG_MUL_VAL_ 2024 FUELSYSA_CL_Fault S01_PID 3-3;</v>
      </c>
    </row>
    <row r="50" spans="1:18">
      <c r="A50">
        <v>1</v>
      </c>
      <c r="B50" s="48">
        <v>3</v>
      </c>
      <c r="C50" t="str">
        <f>"S"&amp;DEC2HEX(A50,2)&amp;"_PID"</f>
        <v>S01_PID</v>
      </c>
      <c r="D50">
        <v>3</v>
      </c>
      <c r="F50" t="s">
        <v>74</v>
      </c>
      <c r="G50">
        <v>29</v>
      </c>
      <c r="H50">
        <v>1</v>
      </c>
      <c r="I50">
        <v>1</v>
      </c>
      <c r="J50" t="s">
        <v>30</v>
      </c>
      <c r="K50">
        <v>1</v>
      </c>
      <c r="M50">
        <v>0</v>
      </c>
      <c r="N50" s="49">
        <v>0</v>
      </c>
      <c r="O50" s="49">
        <v>0</v>
      </c>
      <c r="Q50" t="str">
        <f>IF(F50="",""," SG_ "&amp;F50&amp;" m"&amp;B50&amp;" : "&amp;G50&amp;"|"&amp;H50&amp;"@"&amp;I50&amp;J50&amp;" ("&amp;K50&amp;","&amp;M50&amp;") ["&amp;N50&amp;"|"&amp;O50&amp;"] """&amp;L50&amp;""" TOOL")</f>
        <v> SG_ FUELSYSA_OL_B2 m3 : 29|1@1+ (1,0) [0|0] "" TOOL</v>
      </c>
      <c r="R50" t="str">
        <f t="shared" si="0"/>
        <v>SG_MUL_VAL_ 2024 FUELSYSA_OL_B2 S01_PID 3-3;</v>
      </c>
    </row>
    <row r="51" spans="1:18">
      <c r="A51">
        <v>1</v>
      </c>
      <c r="B51" s="48">
        <v>3</v>
      </c>
      <c r="C51" t="str">
        <f>"S"&amp;DEC2HEX(A51,2)&amp;"_PID"</f>
        <v>S01_PID</v>
      </c>
      <c r="D51">
        <v>3</v>
      </c>
      <c r="F51" t="s">
        <v>75</v>
      </c>
      <c r="G51">
        <v>30</v>
      </c>
      <c r="H51">
        <v>1</v>
      </c>
      <c r="I51">
        <v>1</v>
      </c>
      <c r="J51" t="s">
        <v>30</v>
      </c>
      <c r="K51">
        <v>1</v>
      </c>
      <c r="M51">
        <v>0</v>
      </c>
      <c r="N51" s="49">
        <v>0</v>
      </c>
      <c r="O51" s="49">
        <v>0</v>
      </c>
      <c r="Q51" t="str">
        <f>IF(F51="",""," SG_ "&amp;F51&amp;" m"&amp;B51&amp;" : "&amp;G51&amp;"|"&amp;H51&amp;"@"&amp;I51&amp;J51&amp;" ("&amp;K51&amp;","&amp;M51&amp;") ["&amp;N51&amp;"|"&amp;O51&amp;"] """&amp;L51&amp;""" TOOL")</f>
        <v> SG_ FUELSYSA_OL_Drive_B2 m3 : 30|1@1+ (1,0) [0|0] "" TOOL</v>
      </c>
      <c r="R51" t="str">
        <f t="shared" si="0"/>
        <v>SG_MUL_VAL_ 2024 FUELSYSA_OL_Drive_B2 S01_PID 3-3;</v>
      </c>
    </row>
    <row r="52" spans="1:18">
      <c r="A52">
        <v>1</v>
      </c>
      <c r="B52" s="48">
        <v>3</v>
      </c>
      <c r="C52" t="str">
        <f>"S"&amp;DEC2HEX(A52,2)&amp;"_PID"</f>
        <v>S01_PID</v>
      </c>
      <c r="D52">
        <v>3</v>
      </c>
      <c r="F52" t="s">
        <v>76</v>
      </c>
      <c r="G52">
        <v>31</v>
      </c>
      <c r="H52">
        <v>1</v>
      </c>
      <c r="I52">
        <v>1</v>
      </c>
      <c r="J52" t="s">
        <v>30</v>
      </c>
      <c r="K52">
        <v>1</v>
      </c>
      <c r="M52">
        <v>0</v>
      </c>
      <c r="N52" s="49">
        <v>0</v>
      </c>
      <c r="O52" s="49">
        <v>0</v>
      </c>
      <c r="Q52" t="str">
        <f>IF(F52="",""," SG_ "&amp;F52&amp;" m"&amp;B52&amp;" : "&amp;G52&amp;"|"&amp;H52&amp;"@"&amp;I52&amp;J52&amp;" ("&amp;K52&amp;","&amp;M52&amp;") ["&amp;N52&amp;"|"&amp;O52&amp;"] """&amp;L52&amp;""" TOOL")</f>
        <v> SG_ FUELSYSA_OL_Fault_B2 m3 : 31|1@1+ (1,0) [0|0] "" TOOL</v>
      </c>
      <c r="R52" t="str">
        <f t="shared" si="0"/>
        <v>SG_MUL_VAL_ 2024 FUELSYSA_OL_Fault_B2 S01_PID 3-3;</v>
      </c>
    </row>
    <row r="53" spans="1:18">
      <c r="A53">
        <v>1</v>
      </c>
      <c r="B53" s="48">
        <v>3</v>
      </c>
      <c r="C53" t="str">
        <f>"S"&amp;DEC2HEX(A53,2)&amp;"_PID"</f>
        <v>S01_PID</v>
      </c>
      <c r="D53">
        <v>3</v>
      </c>
      <c r="F53" t="s">
        <v>77</v>
      </c>
      <c r="G53">
        <v>32</v>
      </c>
      <c r="H53">
        <v>1</v>
      </c>
      <c r="I53">
        <v>1</v>
      </c>
      <c r="J53" t="s">
        <v>30</v>
      </c>
      <c r="K53">
        <v>1</v>
      </c>
      <c r="M53">
        <v>0</v>
      </c>
      <c r="N53" s="49">
        <v>0</v>
      </c>
      <c r="O53" s="49">
        <v>0</v>
      </c>
      <c r="Q53" t="str">
        <f>IF(F53="",""," SG_ "&amp;F53&amp;" m"&amp;B53&amp;" : "&amp;G53&amp;"|"&amp;H53&amp;"@"&amp;I53&amp;J53&amp;" ("&amp;K53&amp;","&amp;M53&amp;") ["&amp;N53&amp;"|"&amp;O53&amp;"] """&amp;L53&amp;""" TOOL")</f>
        <v> SG_ FUELSYSB_OL m3 : 32|1@1+ (1,0) [0|0] "" TOOL</v>
      </c>
      <c r="R53" t="str">
        <f t="shared" si="0"/>
        <v>SG_MUL_VAL_ 2024 FUELSYSB_OL S01_PID 3-3;</v>
      </c>
    </row>
    <row r="54" spans="1:18">
      <c r="A54">
        <v>1</v>
      </c>
      <c r="B54" s="48">
        <v>3</v>
      </c>
      <c r="C54" t="str">
        <f>"S"&amp;DEC2HEX(A54,2)&amp;"_PID"</f>
        <v>S01_PID</v>
      </c>
      <c r="D54">
        <v>3</v>
      </c>
      <c r="F54" t="s">
        <v>78</v>
      </c>
      <c r="G54">
        <v>33</v>
      </c>
      <c r="H54">
        <v>1</v>
      </c>
      <c r="I54">
        <v>1</v>
      </c>
      <c r="J54" t="s">
        <v>30</v>
      </c>
      <c r="K54">
        <v>1</v>
      </c>
      <c r="M54">
        <v>0</v>
      </c>
      <c r="N54" s="49">
        <v>0</v>
      </c>
      <c r="O54" s="49">
        <v>0</v>
      </c>
      <c r="Q54" t="str">
        <f>IF(F54="",""," SG_ "&amp;F54&amp;" m"&amp;B54&amp;" : "&amp;G54&amp;"|"&amp;H54&amp;"@"&amp;I54&amp;J54&amp;" ("&amp;K54&amp;","&amp;M54&amp;") ["&amp;N54&amp;"|"&amp;O54&amp;"] """&amp;L54&amp;""" TOOL")</f>
        <v> SG_ FUELSYSB_CL m3 : 33|1@1+ (1,0) [0|0] "" TOOL</v>
      </c>
      <c r="R54" t="str">
        <f t="shared" si="0"/>
        <v>SG_MUL_VAL_ 2024 FUELSYSB_CL S01_PID 3-3;</v>
      </c>
    </row>
    <row r="55" spans="1:18">
      <c r="A55">
        <v>1</v>
      </c>
      <c r="B55" s="48">
        <v>3</v>
      </c>
      <c r="C55" t="str">
        <f>"S"&amp;DEC2HEX(A55,2)&amp;"_PID"</f>
        <v>S01_PID</v>
      </c>
      <c r="D55">
        <v>3</v>
      </c>
      <c r="F55" t="s">
        <v>79</v>
      </c>
      <c r="G55">
        <v>34</v>
      </c>
      <c r="H55">
        <v>1</v>
      </c>
      <c r="I55">
        <v>1</v>
      </c>
      <c r="J55" t="s">
        <v>30</v>
      </c>
      <c r="K55">
        <v>1</v>
      </c>
      <c r="M55">
        <v>0</v>
      </c>
      <c r="N55" s="49">
        <v>0</v>
      </c>
      <c r="O55" s="49">
        <v>0</v>
      </c>
      <c r="Q55" t="str">
        <f>IF(F55="",""," SG_ "&amp;F55&amp;" m"&amp;B55&amp;" : "&amp;G55&amp;"|"&amp;H55&amp;"@"&amp;I55&amp;J55&amp;" ("&amp;K55&amp;","&amp;M55&amp;") ["&amp;N55&amp;"|"&amp;O55&amp;"] """&amp;L55&amp;""" TOOL")</f>
        <v> SG_ FUELSYSB_OL_Drive m3 : 34|1@1+ (1,0) [0|0] "" TOOL</v>
      </c>
      <c r="R55" t="str">
        <f t="shared" si="0"/>
        <v>SG_MUL_VAL_ 2024 FUELSYSB_OL_Drive S01_PID 3-3;</v>
      </c>
    </row>
    <row r="56" spans="1:18">
      <c r="A56">
        <v>1</v>
      </c>
      <c r="B56" s="48">
        <v>3</v>
      </c>
      <c r="C56" t="str">
        <f>"S"&amp;DEC2HEX(A56,2)&amp;"_PID"</f>
        <v>S01_PID</v>
      </c>
      <c r="D56">
        <v>3</v>
      </c>
      <c r="F56" t="s">
        <v>80</v>
      </c>
      <c r="G56">
        <v>35</v>
      </c>
      <c r="H56">
        <v>1</v>
      </c>
      <c r="I56">
        <v>1</v>
      </c>
      <c r="J56" t="s">
        <v>30</v>
      </c>
      <c r="K56">
        <v>1</v>
      </c>
      <c r="M56">
        <v>0</v>
      </c>
      <c r="N56" s="49">
        <v>0</v>
      </c>
      <c r="O56" s="49">
        <v>0</v>
      </c>
      <c r="Q56" t="str">
        <f>IF(F56="",""," SG_ "&amp;F56&amp;" m"&amp;B56&amp;" : "&amp;G56&amp;"|"&amp;H56&amp;"@"&amp;I56&amp;J56&amp;" ("&amp;K56&amp;","&amp;M56&amp;") ["&amp;N56&amp;"|"&amp;O56&amp;"] """&amp;L56&amp;""" TOOL")</f>
        <v> SG_ FUELSYSB_OL_Fault m3 : 35|1@1+ (1,0) [0|0] "" TOOL</v>
      </c>
      <c r="R56" t="str">
        <f t="shared" si="0"/>
        <v>SG_MUL_VAL_ 2024 FUELSYSB_OL_Fault S01_PID 3-3;</v>
      </c>
    </row>
    <row r="57" spans="1:18">
      <c r="A57">
        <v>1</v>
      </c>
      <c r="B57" s="48">
        <v>3</v>
      </c>
      <c r="C57" t="str">
        <f>"S"&amp;DEC2HEX(A57,2)&amp;"_PID"</f>
        <v>S01_PID</v>
      </c>
      <c r="D57">
        <v>3</v>
      </c>
      <c r="F57" t="s">
        <v>81</v>
      </c>
      <c r="G57">
        <v>36</v>
      </c>
      <c r="H57">
        <v>1</v>
      </c>
      <c r="I57">
        <v>1</v>
      </c>
      <c r="J57" t="s">
        <v>30</v>
      </c>
      <c r="K57">
        <v>1</v>
      </c>
      <c r="M57">
        <v>0</v>
      </c>
      <c r="N57" s="49">
        <v>0</v>
      </c>
      <c r="O57" s="49">
        <v>0</v>
      </c>
      <c r="Q57" t="str">
        <f>IF(F57="",""," SG_ "&amp;F57&amp;" m"&amp;B57&amp;" : "&amp;G57&amp;"|"&amp;H57&amp;"@"&amp;I57&amp;J57&amp;" ("&amp;K57&amp;","&amp;M57&amp;") ["&amp;N57&amp;"|"&amp;O57&amp;"] """&amp;L57&amp;""" TOOL")</f>
        <v> SG_ FUELSYSB_CL_Fault m3 : 36|1@1+ (1,0) [0|0] "" TOOL</v>
      </c>
      <c r="R57" t="str">
        <f t="shared" si="0"/>
        <v>SG_MUL_VAL_ 2024 FUELSYSB_CL_Fault S01_PID 3-3;</v>
      </c>
    </row>
    <row r="58" spans="1:18">
      <c r="A58">
        <v>1</v>
      </c>
      <c r="B58" s="48">
        <v>3</v>
      </c>
      <c r="C58" t="str">
        <f>"S"&amp;DEC2HEX(A58,2)&amp;"_PID"</f>
        <v>S01_PID</v>
      </c>
      <c r="D58">
        <v>3</v>
      </c>
      <c r="F58" t="s">
        <v>82</v>
      </c>
      <c r="G58">
        <v>37</v>
      </c>
      <c r="H58">
        <v>1</v>
      </c>
      <c r="I58">
        <v>1</v>
      </c>
      <c r="J58" t="s">
        <v>30</v>
      </c>
      <c r="K58">
        <v>1</v>
      </c>
      <c r="M58">
        <v>0</v>
      </c>
      <c r="N58" s="49">
        <v>0</v>
      </c>
      <c r="O58" s="49">
        <v>0</v>
      </c>
      <c r="Q58" t="str">
        <f>IF(F58="",""," SG_ "&amp;F58&amp;" m"&amp;B58&amp;" : "&amp;G58&amp;"|"&amp;H58&amp;"@"&amp;I58&amp;J58&amp;" ("&amp;K58&amp;","&amp;M58&amp;") ["&amp;N58&amp;"|"&amp;O58&amp;"] """&amp;L58&amp;""" TOOL")</f>
        <v> SG_ FUELSYSB_OL_B2 m3 : 37|1@1+ (1,0) [0|0] "" TOOL</v>
      </c>
      <c r="R58" t="str">
        <f t="shared" si="0"/>
        <v>SG_MUL_VAL_ 2024 FUELSYSB_OL_B2 S01_PID 3-3;</v>
      </c>
    </row>
    <row r="59" spans="1:18">
      <c r="A59">
        <v>1</v>
      </c>
      <c r="B59" s="48">
        <v>3</v>
      </c>
      <c r="C59" t="str">
        <f>"S"&amp;DEC2HEX(A59,2)&amp;"_PID"</f>
        <v>S01_PID</v>
      </c>
      <c r="D59">
        <v>3</v>
      </c>
      <c r="F59" t="s">
        <v>83</v>
      </c>
      <c r="G59">
        <v>38</v>
      </c>
      <c r="H59">
        <v>1</v>
      </c>
      <c r="I59">
        <v>1</v>
      </c>
      <c r="J59" t="s">
        <v>30</v>
      </c>
      <c r="K59">
        <v>1</v>
      </c>
      <c r="M59">
        <v>0</v>
      </c>
      <c r="N59" s="49">
        <v>0</v>
      </c>
      <c r="O59" s="49">
        <v>0</v>
      </c>
      <c r="Q59" t="str">
        <f>IF(F59="",""," SG_ "&amp;F59&amp;" m"&amp;B59&amp;" : "&amp;G59&amp;"|"&amp;H59&amp;"@"&amp;I59&amp;J59&amp;" ("&amp;K59&amp;","&amp;M59&amp;") ["&amp;N59&amp;"|"&amp;O59&amp;"] """&amp;L59&amp;""" TOOL")</f>
        <v> SG_ FUELSYSB_OL_Drive_B2 m3 : 38|1@1+ (1,0) [0|0] "" TOOL</v>
      </c>
      <c r="R59" t="str">
        <f t="shared" si="0"/>
        <v>SG_MUL_VAL_ 2024 FUELSYSB_OL_Drive_B2 S01_PID 3-3;</v>
      </c>
    </row>
    <row r="60" spans="1:18">
      <c r="A60">
        <v>1</v>
      </c>
      <c r="B60" s="48">
        <v>3</v>
      </c>
      <c r="C60" t="str">
        <f>"S"&amp;DEC2HEX(A60,2)&amp;"_PID"</f>
        <v>S01_PID</v>
      </c>
      <c r="D60">
        <v>3</v>
      </c>
      <c r="F60" t="s">
        <v>84</v>
      </c>
      <c r="G60">
        <v>39</v>
      </c>
      <c r="H60">
        <v>1</v>
      </c>
      <c r="I60">
        <v>1</v>
      </c>
      <c r="J60" t="s">
        <v>30</v>
      </c>
      <c r="K60">
        <v>1</v>
      </c>
      <c r="M60">
        <v>0</v>
      </c>
      <c r="N60" s="49">
        <v>0</v>
      </c>
      <c r="O60" s="49">
        <v>0</v>
      </c>
      <c r="Q60" t="str">
        <f>IF(F60="",""," SG_ "&amp;F60&amp;" m"&amp;B60&amp;" : "&amp;G60&amp;"|"&amp;H60&amp;"@"&amp;I60&amp;J60&amp;" ("&amp;K60&amp;","&amp;M60&amp;") ["&amp;N60&amp;"|"&amp;O60&amp;"] """&amp;L60&amp;""" TOOL")</f>
        <v> SG_ FUELSYSB_OL_Fault_B2 m3 : 39|1@1+ (1,0) [0|0] "" TOOL</v>
      </c>
      <c r="R60" t="str">
        <f t="shared" si="0"/>
        <v>SG_MUL_VAL_ 2024 FUELSYSB_OL_Fault_B2 S01_PID 3-3;</v>
      </c>
    </row>
    <row r="61" spans="1:18">
      <c r="A61">
        <v>1</v>
      </c>
      <c r="B61" s="48">
        <v>4</v>
      </c>
      <c r="C61" t="str">
        <f>"S"&amp;DEC2HEX(A61,2)&amp;"_PID"</f>
        <v>S01_PID</v>
      </c>
      <c r="D61">
        <v>4</v>
      </c>
      <c r="F61" t="s">
        <v>85</v>
      </c>
      <c r="G61">
        <v>24</v>
      </c>
      <c r="H61">
        <v>8</v>
      </c>
      <c r="I61">
        <v>1</v>
      </c>
      <c r="J61" t="s">
        <v>30</v>
      </c>
      <c r="K61">
        <v>0.3921569</v>
      </c>
      <c r="L61" t="s">
        <v>86</v>
      </c>
      <c r="M61">
        <v>0</v>
      </c>
      <c r="N61" s="49">
        <v>0</v>
      </c>
      <c r="O61" s="49">
        <v>100</v>
      </c>
      <c r="Q61" t="str">
        <f>IF(F61="",""," SG_ "&amp;F61&amp;" m"&amp;B61&amp;" : "&amp;G61&amp;"|"&amp;H61&amp;"@"&amp;I61&amp;J61&amp;" ("&amp;K61&amp;","&amp;M61&amp;") ["&amp;N61&amp;"|"&amp;O61&amp;"] """&amp;L61&amp;""" TOOL")</f>
        <v> SG_ LOAD_PCT m4 : 24|8@1+ (0.3921569,0) [0|100] "%" TOOL</v>
      </c>
      <c r="R61" t="str">
        <f t="shared" si="0"/>
        <v>SG_MUL_VAL_ 2024 LOAD_PCT S01_PID 4-4;</v>
      </c>
    </row>
    <row r="62" spans="1:18">
      <c r="A62">
        <v>1</v>
      </c>
      <c r="B62" s="48">
        <v>5</v>
      </c>
      <c r="C62" t="str">
        <f>"S"&amp;DEC2HEX(A62,2)&amp;"_PID"</f>
        <v>S01_PID</v>
      </c>
      <c r="D62">
        <v>5</v>
      </c>
      <c r="F62" t="s">
        <v>87</v>
      </c>
      <c r="G62">
        <v>24</v>
      </c>
      <c r="H62">
        <v>8</v>
      </c>
      <c r="I62">
        <v>1</v>
      </c>
      <c r="J62" t="s">
        <v>30</v>
      </c>
      <c r="K62">
        <v>1</v>
      </c>
      <c r="L62" t="s">
        <v>88</v>
      </c>
      <c r="M62">
        <v>-40</v>
      </c>
      <c r="N62" s="49">
        <v>-40</v>
      </c>
      <c r="O62" s="49">
        <v>215</v>
      </c>
      <c r="Q62" t="str">
        <f>IF(F62="",""," SG_ "&amp;F62&amp;" m"&amp;B62&amp;" : "&amp;G62&amp;"|"&amp;H62&amp;"@"&amp;I62&amp;J62&amp;" ("&amp;K62&amp;","&amp;M62&amp;") ["&amp;N62&amp;"|"&amp;O62&amp;"] """&amp;L62&amp;""" TOOL")</f>
        <v> SG_ ECT m5 : 24|8@1+ (1,-40) [-40|215] "°C " TOOL</v>
      </c>
      <c r="R62" t="str">
        <f t="shared" si="0"/>
        <v>SG_MUL_VAL_ 2024 ECT S01_PID 5-5;</v>
      </c>
    </row>
    <row r="63" spans="1:18">
      <c r="A63" s="51">
        <v>1</v>
      </c>
      <c r="B63" s="52">
        <v>6</v>
      </c>
      <c r="C63" s="51" t="str">
        <f>"S"&amp;DEC2HEX(A63,2)&amp;"_PID"</f>
        <v>S01_PID</v>
      </c>
      <c r="D63" s="51">
        <v>6</v>
      </c>
      <c r="E63" s="51" t="s">
        <v>89</v>
      </c>
      <c r="F63" s="51" t="s">
        <v>90</v>
      </c>
      <c r="G63" s="51">
        <v>24</v>
      </c>
      <c r="H63" s="51">
        <v>8</v>
      </c>
      <c r="I63">
        <v>1</v>
      </c>
      <c r="J63" t="s">
        <v>30</v>
      </c>
      <c r="K63" s="51">
        <v>0.78125</v>
      </c>
      <c r="L63" s="51" t="s">
        <v>86</v>
      </c>
      <c r="M63" s="51">
        <v>-100</v>
      </c>
      <c r="N63" s="49">
        <v>-100</v>
      </c>
      <c r="O63" s="49">
        <v>99.21875</v>
      </c>
      <c r="P63" s="51"/>
      <c r="Q63" t="str">
        <f>IF(F63="",""," SG_ "&amp;F63&amp;" m"&amp;B63&amp;" : "&amp;G63&amp;"|"&amp;H63&amp;"@"&amp;I63&amp;J63&amp;" ("&amp;K63&amp;","&amp;M63&amp;") ["&amp;N63&amp;"|"&amp;O63&amp;"] """&amp;L63&amp;""" TOOL")</f>
        <v> SG_ SHRTFT1 m6 : 24|8@1+ (0.78125,-100) [-100|99.21875] "%" TOOL</v>
      </c>
      <c r="R63" t="str">
        <f t="shared" si="0"/>
        <v>SG_MUL_VAL_ 2024 SHRTFT1 S01_PID 6-6;</v>
      </c>
    </row>
    <row r="64" spans="1:18">
      <c r="A64" s="51">
        <v>1</v>
      </c>
      <c r="B64" s="52">
        <v>6</v>
      </c>
      <c r="C64" s="51" t="str">
        <f>"S"&amp;DEC2HEX(A64,2)&amp;"_PID"</f>
        <v>S01_PID</v>
      </c>
      <c r="D64" s="51">
        <v>6</v>
      </c>
      <c r="E64" s="51" t="s">
        <v>91</v>
      </c>
      <c r="F64" s="51" t="s">
        <v>92</v>
      </c>
      <c r="G64" s="51">
        <v>32</v>
      </c>
      <c r="H64" s="51">
        <v>8</v>
      </c>
      <c r="I64">
        <v>1</v>
      </c>
      <c r="J64" t="s">
        <v>30</v>
      </c>
      <c r="K64" s="51">
        <v>0.78125</v>
      </c>
      <c r="L64" s="51" t="s">
        <v>86</v>
      </c>
      <c r="M64" s="51">
        <v>-100</v>
      </c>
      <c r="N64" s="49">
        <v>-100</v>
      </c>
      <c r="O64" s="49">
        <v>99.21875</v>
      </c>
      <c r="P64" s="51"/>
      <c r="Q64" t="str">
        <f>IF(F64="",""," SG_ "&amp;F64&amp;" m"&amp;B64&amp;" : "&amp;G64&amp;"|"&amp;H64&amp;"@"&amp;I64&amp;J64&amp;" ("&amp;K64&amp;","&amp;M64&amp;") ["&amp;N64&amp;"|"&amp;O64&amp;"] """&amp;L64&amp;""" TOOL")</f>
        <v> SG_ SHRTFT3 m6 : 32|8@1+ (0.78125,-100) [-100|99.21875] "%" TOOL</v>
      </c>
      <c r="R64" t="str">
        <f t="shared" si="0"/>
        <v>SG_MUL_VAL_ 2024 SHRTFT3 S01_PID 6-6;</v>
      </c>
    </row>
    <row r="65" spans="1:18">
      <c r="A65" s="51">
        <v>1</v>
      </c>
      <c r="B65" s="52">
        <v>7</v>
      </c>
      <c r="C65" s="51" t="str">
        <f>"S"&amp;DEC2HEX(A65,2)&amp;"_PID"</f>
        <v>S01_PID</v>
      </c>
      <c r="D65" s="51">
        <v>7</v>
      </c>
      <c r="E65" s="51"/>
      <c r="F65" s="51" t="s">
        <v>93</v>
      </c>
      <c r="G65" s="51">
        <v>24</v>
      </c>
      <c r="H65" s="51">
        <v>8</v>
      </c>
      <c r="I65">
        <v>1</v>
      </c>
      <c r="J65" t="s">
        <v>30</v>
      </c>
      <c r="K65" s="51">
        <v>0.78125</v>
      </c>
      <c r="L65" s="51" t="s">
        <v>86</v>
      </c>
      <c r="M65" s="51">
        <v>-100</v>
      </c>
      <c r="N65" s="49">
        <v>-100</v>
      </c>
      <c r="O65" s="49">
        <v>99.21875</v>
      </c>
      <c r="P65" s="51"/>
      <c r="Q65" t="str">
        <f>IF(F65="",""," SG_ "&amp;F65&amp;" m"&amp;B65&amp;" : "&amp;G65&amp;"|"&amp;H65&amp;"@"&amp;I65&amp;J65&amp;" ("&amp;K65&amp;","&amp;M65&amp;") ["&amp;N65&amp;"|"&amp;O65&amp;"] """&amp;L65&amp;""" TOOL")</f>
        <v> SG_ LONGFT1 m7 : 24|8@1+ (0.78125,-100) [-100|99.21875] "%" TOOL</v>
      </c>
      <c r="R65" t="str">
        <f t="shared" si="0"/>
        <v>SG_MUL_VAL_ 2024 LONGFT1 S01_PID 7-7;</v>
      </c>
    </row>
    <row r="66" spans="1:18">
      <c r="A66" s="51">
        <v>1</v>
      </c>
      <c r="B66" s="52">
        <v>7</v>
      </c>
      <c r="C66" s="51" t="str">
        <f>"S"&amp;DEC2HEX(A66,2)&amp;"_PID"</f>
        <v>S01_PID</v>
      </c>
      <c r="D66" s="51">
        <v>7</v>
      </c>
      <c r="E66" s="51"/>
      <c r="F66" s="51" t="s">
        <v>94</v>
      </c>
      <c r="G66" s="51">
        <v>32</v>
      </c>
      <c r="H66" s="51">
        <v>8</v>
      </c>
      <c r="I66">
        <v>1</v>
      </c>
      <c r="J66" t="s">
        <v>30</v>
      </c>
      <c r="K66" s="51">
        <v>0.78125</v>
      </c>
      <c r="L66" s="51" t="s">
        <v>86</v>
      </c>
      <c r="M66" s="51">
        <v>-100</v>
      </c>
      <c r="N66" s="49">
        <v>-100</v>
      </c>
      <c r="O66" s="49">
        <v>99.21875</v>
      </c>
      <c r="P66" s="51"/>
      <c r="Q66" t="str">
        <f>IF(F66="",""," SG_ "&amp;F66&amp;" m"&amp;B66&amp;" : "&amp;G66&amp;"|"&amp;H66&amp;"@"&amp;I66&amp;J66&amp;" ("&amp;K66&amp;","&amp;M66&amp;") ["&amp;N66&amp;"|"&amp;O66&amp;"] """&amp;L66&amp;""" TOOL")</f>
        <v> SG_ LONGFT3 m7 : 32|8@1+ (0.78125,-100) [-100|99.21875] "%" TOOL</v>
      </c>
      <c r="R66" t="str">
        <f t="shared" si="0"/>
        <v>SG_MUL_VAL_ 2024 LONGFT3 S01_PID 7-7;</v>
      </c>
    </row>
    <row r="67" spans="1:18">
      <c r="A67" s="51">
        <v>1</v>
      </c>
      <c r="B67" s="52">
        <v>8</v>
      </c>
      <c r="C67" s="51" t="str">
        <f>"S"&amp;DEC2HEX(A67,2)&amp;"_PID"</f>
        <v>S01_PID</v>
      </c>
      <c r="D67" s="51">
        <v>8</v>
      </c>
      <c r="E67" s="51" t="s">
        <v>95</v>
      </c>
      <c r="F67" s="51" t="s">
        <v>96</v>
      </c>
      <c r="G67" s="51">
        <v>24</v>
      </c>
      <c r="H67" s="51">
        <v>8</v>
      </c>
      <c r="I67">
        <v>1</v>
      </c>
      <c r="J67" t="s">
        <v>30</v>
      </c>
      <c r="K67" s="51">
        <v>0.78125</v>
      </c>
      <c r="L67" s="51" t="s">
        <v>86</v>
      </c>
      <c r="M67" s="51">
        <v>-100</v>
      </c>
      <c r="N67" s="49">
        <v>-100</v>
      </c>
      <c r="O67" s="49">
        <v>99.21875</v>
      </c>
      <c r="P67" s="51"/>
      <c r="Q67" t="str">
        <f>IF(F67="",""," SG_ "&amp;F67&amp;" m"&amp;B67&amp;" : "&amp;G67&amp;"|"&amp;H67&amp;"@"&amp;I67&amp;J67&amp;" ("&amp;K67&amp;","&amp;M67&amp;") ["&amp;N67&amp;"|"&amp;O67&amp;"] """&amp;L67&amp;""" TOOL")</f>
        <v> SG_ SHRTFT2 m8 : 24|8@1+ (0.78125,-100) [-100|99.21875] "%" TOOL</v>
      </c>
      <c r="R67" t="str">
        <f t="shared" ref="R67:R130" si="1">IF(F67="","","SG_MUL_VAL_ 2024 "&amp;F67&amp;" "&amp;C67&amp;" "&amp;SUBSTITUTE(B67,"M","")&amp;"-"&amp;SUBSTITUTE(B67,"M","")&amp;";")</f>
        <v>SG_MUL_VAL_ 2024 SHRTFT2 S01_PID 8-8;</v>
      </c>
    </row>
    <row r="68" spans="1:18">
      <c r="A68" s="51">
        <v>1</v>
      </c>
      <c r="B68" s="52">
        <v>8</v>
      </c>
      <c r="C68" s="51" t="str">
        <f>"S"&amp;DEC2HEX(A68,2)&amp;"_PID"</f>
        <v>S01_PID</v>
      </c>
      <c r="D68" s="51">
        <v>8</v>
      </c>
      <c r="E68" s="51" t="s">
        <v>97</v>
      </c>
      <c r="F68" s="51" t="s">
        <v>98</v>
      </c>
      <c r="G68" s="51">
        <v>32</v>
      </c>
      <c r="H68" s="51">
        <v>8</v>
      </c>
      <c r="I68">
        <v>1</v>
      </c>
      <c r="J68" t="s">
        <v>30</v>
      </c>
      <c r="K68" s="51">
        <v>0.78125</v>
      </c>
      <c r="L68" s="51" t="s">
        <v>86</v>
      </c>
      <c r="M68" s="51">
        <v>-100</v>
      </c>
      <c r="N68" s="49">
        <v>-100</v>
      </c>
      <c r="O68" s="49">
        <v>99.21875</v>
      </c>
      <c r="P68" s="51"/>
      <c r="Q68" t="str">
        <f>IF(F68="",""," SG_ "&amp;F68&amp;" m"&amp;B68&amp;" : "&amp;G68&amp;"|"&amp;H68&amp;"@"&amp;I68&amp;J68&amp;" ("&amp;K68&amp;","&amp;M68&amp;") ["&amp;N68&amp;"|"&amp;O68&amp;"] """&amp;L68&amp;""" TOOL")</f>
        <v> SG_ SHRTFT4 m8 : 32|8@1+ (0.78125,-100) [-100|99.21875] "%" TOOL</v>
      </c>
      <c r="R68" t="str">
        <f t="shared" si="1"/>
        <v>SG_MUL_VAL_ 2024 SHRTFT4 S01_PID 8-8;</v>
      </c>
    </row>
    <row r="69" spans="1:18">
      <c r="A69" s="51">
        <v>1</v>
      </c>
      <c r="B69" s="52">
        <v>9</v>
      </c>
      <c r="C69" s="51" t="str">
        <f>"S"&amp;DEC2HEX(A69,2)&amp;"_PID"</f>
        <v>S01_PID</v>
      </c>
      <c r="D69" s="51">
        <v>9</v>
      </c>
      <c r="E69" s="51"/>
      <c r="F69" s="51" t="s">
        <v>99</v>
      </c>
      <c r="G69" s="51">
        <v>24</v>
      </c>
      <c r="H69" s="51">
        <v>8</v>
      </c>
      <c r="I69">
        <v>1</v>
      </c>
      <c r="J69" t="s">
        <v>30</v>
      </c>
      <c r="K69" s="51">
        <v>0.78125</v>
      </c>
      <c r="L69" s="51" t="s">
        <v>86</v>
      </c>
      <c r="M69" s="51">
        <v>-100</v>
      </c>
      <c r="N69" s="49">
        <v>-100</v>
      </c>
      <c r="O69" s="49">
        <v>99.21875</v>
      </c>
      <c r="P69" s="51"/>
      <c r="Q69" t="str">
        <f>IF(F69="",""," SG_ "&amp;F69&amp;" m"&amp;B69&amp;" : "&amp;G69&amp;"|"&amp;H69&amp;"@"&amp;I69&amp;J69&amp;" ("&amp;K69&amp;","&amp;M69&amp;") ["&amp;N69&amp;"|"&amp;O69&amp;"] """&amp;L69&amp;""" TOOL")</f>
        <v> SG_ LONGFT2 m9 : 24|8@1+ (0.78125,-100) [-100|99.21875] "%" TOOL</v>
      </c>
      <c r="R69" t="str">
        <f t="shared" si="1"/>
        <v>SG_MUL_VAL_ 2024 LONGFT2 S01_PID 9-9;</v>
      </c>
    </row>
    <row r="70" spans="1:18">
      <c r="A70" s="51">
        <v>1</v>
      </c>
      <c r="B70" s="52">
        <v>9</v>
      </c>
      <c r="C70" s="51" t="str">
        <f>"S"&amp;DEC2HEX(A70,2)&amp;"_PID"</f>
        <v>S01_PID</v>
      </c>
      <c r="D70" s="51">
        <v>9</v>
      </c>
      <c r="E70" s="51"/>
      <c r="F70" s="51" t="s">
        <v>100</v>
      </c>
      <c r="G70" s="51">
        <v>32</v>
      </c>
      <c r="H70" s="51">
        <v>8</v>
      </c>
      <c r="I70">
        <v>1</v>
      </c>
      <c r="J70" t="s">
        <v>30</v>
      </c>
      <c r="K70" s="51">
        <v>0.78125</v>
      </c>
      <c r="L70" s="51" t="s">
        <v>86</v>
      </c>
      <c r="M70" s="51">
        <v>-100</v>
      </c>
      <c r="N70" s="49">
        <v>-100</v>
      </c>
      <c r="O70" s="49">
        <v>99.21875</v>
      </c>
      <c r="P70" s="51"/>
      <c r="Q70" t="str">
        <f>IF(F70="",""," SG_ "&amp;F70&amp;" m"&amp;B70&amp;" : "&amp;G70&amp;"|"&amp;H70&amp;"@"&amp;I70&amp;J70&amp;" ("&amp;K70&amp;","&amp;M70&amp;") ["&amp;N70&amp;"|"&amp;O70&amp;"] """&amp;L70&amp;""" TOOL")</f>
        <v> SG_ LONGFT4 m9 : 32|8@1+ (0.78125,-100) [-100|99.21875] "%" TOOL</v>
      </c>
      <c r="R70" t="str">
        <f t="shared" si="1"/>
        <v>SG_MUL_VAL_ 2024 LONGFT4 S01_PID 9-9;</v>
      </c>
    </row>
    <row r="71" spans="1:18">
      <c r="A71" s="54">
        <v>1</v>
      </c>
      <c r="B71" s="55">
        <v>10</v>
      </c>
      <c r="C71" s="54" t="str">
        <f>"S"&amp;DEC2HEX(A71,2)&amp;"_PID"</f>
        <v>S01_PID</v>
      </c>
      <c r="D71" s="54" t="s">
        <v>4</v>
      </c>
      <c r="E71" s="54" t="s">
        <v>101</v>
      </c>
      <c r="F71" s="54" t="s">
        <v>102</v>
      </c>
      <c r="G71" s="54">
        <v>24</v>
      </c>
      <c r="H71" s="54">
        <v>8</v>
      </c>
      <c r="I71" s="54">
        <v>1</v>
      </c>
      <c r="J71" s="54" t="s">
        <v>30</v>
      </c>
      <c r="K71" s="54">
        <v>3</v>
      </c>
      <c r="L71" s="54" t="s">
        <v>103</v>
      </c>
      <c r="M71" s="54">
        <v>0</v>
      </c>
      <c r="N71" s="54">
        <v>0</v>
      </c>
      <c r="O71" s="54">
        <v>0</v>
      </c>
      <c r="P71" s="54"/>
      <c r="Q71" s="54" t="str">
        <f>IF(F71="",""," SG_ "&amp;F71&amp;" m"&amp;B71&amp;" : "&amp;G71&amp;"|"&amp;H71&amp;"@"&amp;I71&amp;J71&amp;" ("&amp;K71&amp;","&amp;M71&amp;") ["&amp;N71&amp;"|"&amp;O71&amp;"] """&amp;L71&amp;""" TOOL")</f>
        <v> SG_ FPGAUGE m10 : 24|8@1+ (3,0) [0|0] "kPa" TOOL</v>
      </c>
      <c r="R71" t="str">
        <f t="shared" si="1"/>
        <v>SG_MUL_VAL_ 2024 FPGAUGE S01_PID 10-10;</v>
      </c>
    </row>
    <row r="72" spans="1:18">
      <c r="A72" s="54">
        <v>1</v>
      </c>
      <c r="B72" s="55">
        <v>11</v>
      </c>
      <c r="C72" s="54" t="str">
        <f>"S"&amp;DEC2HEX(A72,2)&amp;"_PID"</f>
        <v>S01_PID</v>
      </c>
      <c r="D72" s="54" t="s">
        <v>3</v>
      </c>
      <c r="E72" s="54" t="s">
        <v>104</v>
      </c>
      <c r="F72" s="54" t="s">
        <v>105</v>
      </c>
      <c r="G72" s="54">
        <v>24</v>
      </c>
      <c r="H72" s="54">
        <v>8</v>
      </c>
      <c r="I72" s="54">
        <v>1</v>
      </c>
      <c r="J72" s="54" t="s">
        <v>30</v>
      </c>
      <c r="K72" s="54">
        <v>1</v>
      </c>
      <c r="L72" s="54" t="s">
        <v>103</v>
      </c>
      <c r="M72" s="54">
        <v>0</v>
      </c>
      <c r="N72" s="54">
        <v>0</v>
      </c>
      <c r="O72" s="54">
        <v>0</v>
      </c>
      <c r="P72" s="54"/>
      <c r="Q72" s="54" t="str">
        <f>IF(F72="",""," SG_ "&amp;F72&amp;" m"&amp;B72&amp;" : "&amp;G72&amp;"|"&amp;H72&amp;"@"&amp;I72&amp;J72&amp;" ("&amp;K72&amp;","&amp;M72&amp;") ["&amp;N72&amp;"|"&amp;O72&amp;"] """&amp;L72&amp;""" TOOL")</f>
        <v> SG_ MAP m11 : 24|8@1+ (1,0) [0|0] "kPa" TOOL</v>
      </c>
      <c r="R72" t="str">
        <f t="shared" si="1"/>
        <v>SG_MUL_VAL_ 2024 MAP S01_PID 11-11;</v>
      </c>
    </row>
    <row r="73" spans="1:18">
      <c r="A73" s="54">
        <v>1</v>
      </c>
      <c r="B73" s="55">
        <v>12</v>
      </c>
      <c r="C73" s="54" t="str">
        <f>"S"&amp;DEC2HEX(A73,2)&amp;"_PID"</f>
        <v>S01_PID</v>
      </c>
      <c r="D73" s="54" t="s">
        <v>2</v>
      </c>
      <c r="E73" s="54" t="s">
        <v>106</v>
      </c>
      <c r="F73" s="54" t="s">
        <v>107</v>
      </c>
      <c r="G73" s="54">
        <v>31</v>
      </c>
      <c r="H73" s="54">
        <v>16</v>
      </c>
      <c r="I73" s="54">
        <v>0</v>
      </c>
      <c r="J73" s="54" t="s">
        <v>30</v>
      </c>
      <c r="K73" s="54">
        <v>0.25</v>
      </c>
      <c r="L73" s="54" t="s">
        <v>108</v>
      </c>
      <c r="M73" s="54">
        <v>0</v>
      </c>
      <c r="N73" s="54">
        <v>0</v>
      </c>
      <c r="O73" s="54">
        <v>0</v>
      </c>
      <c r="P73" s="54" t="s">
        <v>68</v>
      </c>
      <c r="Q73" s="54" t="str">
        <f>IF(F73="",""," SG_ "&amp;F73&amp;" m"&amp;B73&amp;" : "&amp;G73&amp;"|"&amp;H73&amp;"@"&amp;I73&amp;J73&amp;" ("&amp;K73&amp;","&amp;M73&amp;") ["&amp;N73&amp;"|"&amp;O73&amp;"] """&amp;L73&amp;""" TOOL")</f>
        <v> SG_ RPM m12 : 31|16@0+ (0.25,0) [0|0] "rpm" TOOL</v>
      </c>
      <c r="R73" t="str">
        <f t="shared" si="1"/>
        <v>SG_MUL_VAL_ 2024 RPM S01_PID 12-12;</v>
      </c>
    </row>
    <row r="74" spans="1:18">
      <c r="A74" s="54">
        <v>1</v>
      </c>
      <c r="B74" s="55">
        <v>13</v>
      </c>
      <c r="C74" s="54" t="str">
        <f>"S"&amp;DEC2HEX(A74,2)&amp;"_PID"</f>
        <v>S01_PID</v>
      </c>
      <c r="D74" s="54" t="s">
        <v>1</v>
      </c>
      <c r="E74" s="54" t="s">
        <v>109</v>
      </c>
      <c r="F74" s="54" t="s">
        <v>110</v>
      </c>
      <c r="G74" s="54">
        <v>24</v>
      </c>
      <c r="H74" s="54">
        <v>8</v>
      </c>
      <c r="I74" s="54">
        <v>1</v>
      </c>
      <c r="J74" s="54" t="s">
        <v>30</v>
      </c>
      <c r="K74" s="54">
        <v>1</v>
      </c>
      <c r="L74" s="54" t="s">
        <v>111</v>
      </c>
      <c r="M74" s="54">
        <v>0</v>
      </c>
      <c r="N74" s="54">
        <v>0</v>
      </c>
      <c r="O74" s="54">
        <v>0</v>
      </c>
      <c r="P74" s="54"/>
      <c r="Q74" s="54" t="str">
        <f>IF(F74="",""," SG_ "&amp;F74&amp;" m"&amp;B74&amp;" : "&amp;G74&amp;"|"&amp;H74&amp;"@"&amp;I74&amp;J74&amp;" ("&amp;K74&amp;","&amp;M74&amp;") ["&amp;N74&amp;"|"&amp;O74&amp;"] """&amp;L74&amp;""" TOOL")</f>
        <v> SG_ VSS m13 : 24|8@1+ (1,0) [0|0] "km/h" TOOL</v>
      </c>
      <c r="R74" t="str">
        <f t="shared" si="1"/>
        <v>SG_MUL_VAL_ 2024 VSS S01_PID 13-13;</v>
      </c>
    </row>
    <row r="75" spans="1:18">
      <c r="A75" s="54">
        <v>1</v>
      </c>
      <c r="B75" s="55">
        <v>14</v>
      </c>
      <c r="C75" s="54" t="str">
        <f>"S"&amp;DEC2HEX(A75,2)&amp;"_PID"</f>
        <v>S01_PID</v>
      </c>
      <c r="D75" s="54" t="s">
        <v>112</v>
      </c>
      <c r="E75" s="54" t="s">
        <v>113</v>
      </c>
      <c r="F75" s="54" t="s">
        <v>114</v>
      </c>
      <c r="G75" s="54">
        <v>24</v>
      </c>
      <c r="H75" s="54">
        <v>8</v>
      </c>
      <c r="I75" s="54">
        <v>1</v>
      </c>
      <c r="J75" s="54" t="s">
        <v>30</v>
      </c>
      <c r="K75" s="54">
        <v>0.5</v>
      </c>
      <c r="L75" s="54" t="s">
        <v>115</v>
      </c>
      <c r="M75" s="54">
        <v>64</v>
      </c>
      <c r="N75" s="54">
        <v>0</v>
      </c>
      <c r="O75" s="54">
        <v>0</v>
      </c>
      <c r="P75" s="54" t="s">
        <v>116</v>
      </c>
      <c r="Q75" s="54" t="str">
        <f>IF(F75="",""," SG_ "&amp;F75&amp;" m"&amp;B75&amp;" : "&amp;G75&amp;"|"&amp;H75&amp;"@"&amp;I75&amp;J75&amp;" ("&amp;K75&amp;","&amp;M75&amp;") ["&amp;N75&amp;"|"&amp;O75&amp;"] """&amp;L75&amp;""" TOOL")</f>
        <v> SG_ SPARKADV m14 : 24|8@1+ (0.5,64) [0|0] "°" TOOL</v>
      </c>
      <c r="R75" t="str">
        <f t="shared" si="1"/>
        <v>SG_MUL_VAL_ 2024 SPARKADV S01_PID 14-14;</v>
      </c>
    </row>
    <row r="76" spans="1:18">
      <c r="A76">
        <v>1</v>
      </c>
      <c r="B76" s="48">
        <v>15</v>
      </c>
      <c r="C76" s="54" t="str">
        <f>"S"&amp;DEC2HEX(A76,2)&amp;"_PID"</f>
        <v>S01_PID</v>
      </c>
      <c r="D76" t="s">
        <v>117</v>
      </c>
      <c r="E76" t="s">
        <v>118</v>
      </c>
      <c r="F76" t="s">
        <v>119</v>
      </c>
      <c r="G76">
        <v>24</v>
      </c>
      <c r="H76">
        <v>8</v>
      </c>
      <c r="I76">
        <v>1</v>
      </c>
      <c r="J76" t="s">
        <v>30</v>
      </c>
      <c r="K76">
        <v>1</v>
      </c>
      <c r="L76" t="s">
        <v>88</v>
      </c>
      <c r="M76">
        <v>-40</v>
      </c>
      <c r="N76" s="49">
        <v>0</v>
      </c>
      <c r="O76" s="49">
        <v>0</v>
      </c>
      <c r="Q76" t="str">
        <f>IF(F76="",""," SG_ "&amp;F76&amp;" m"&amp;B76&amp;" : "&amp;G76&amp;"|"&amp;H76&amp;"@"&amp;I76&amp;J76&amp;" ("&amp;K76&amp;","&amp;M76&amp;") ["&amp;N76&amp;"|"&amp;O76&amp;"] """&amp;L76&amp;""" TOOL")</f>
        <v> SG_ IAT m15 : 24|8@1+ (1,-40) [0|0] "°C " TOOL</v>
      </c>
      <c r="R76" t="str">
        <f t="shared" si="1"/>
        <v>SG_MUL_VAL_ 2024 IAT S01_PID 15-15;</v>
      </c>
    </row>
    <row r="77" spans="1:18">
      <c r="A77">
        <v>1</v>
      </c>
      <c r="B77" s="48">
        <v>16</v>
      </c>
      <c r="C77" s="54" t="str">
        <f>"S"&amp;DEC2HEX(A77,2)&amp;"_PID"</f>
        <v>S01_PID</v>
      </c>
      <c r="D77">
        <v>10</v>
      </c>
      <c r="E77" t="s">
        <v>120</v>
      </c>
      <c r="F77" t="s">
        <v>121</v>
      </c>
      <c r="G77">
        <v>31</v>
      </c>
      <c r="H77">
        <v>16</v>
      </c>
      <c r="I77">
        <v>0</v>
      </c>
      <c r="J77" t="s">
        <v>30</v>
      </c>
      <c r="K77">
        <v>0.01</v>
      </c>
      <c r="L77" t="s">
        <v>122</v>
      </c>
      <c r="M77">
        <v>0</v>
      </c>
      <c r="N77" s="49">
        <v>0</v>
      </c>
      <c r="O77" s="49">
        <v>0</v>
      </c>
      <c r="Q77" t="str">
        <f>IF(F77="",""," SG_ "&amp;F77&amp;" m"&amp;B77&amp;" : "&amp;G77&amp;"|"&amp;H77&amp;"@"&amp;I77&amp;J77&amp;" ("&amp;K77&amp;","&amp;M77&amp;") ["&amp;N77&amp;"|"&amp;O77&amp;"] """&amp;L77&amp;""" TOOL")</f>
        <v> SG_ MAF m16 : 31|16@0+ (0.01,0) [0|0] "g/s" TOOL</v>
      </c>
      <c r="R77" t="str">
        <f t="shared" si="1"/>
        <v>SG_MUL_VAL_ 2024 MAF S01_PID 16-16;</v>
      </c>
    </row>
    <row r="78" spans="1:18">
      <c r="A78">
        <v>1</v>
      </c>
      <c r="B78" s="48">
        <v>17</v>
      </c>
      <c r="C78" s="54" t="str">
        <f>"S"&amp;DEC2HEX(A78,2)&amp;"_PID"</f>
        <v>S01_PID</v>
      </c>
      <c r="D78">
        <v>11</v>
      </c>
      <c r="E78" t="s">
        <v>123</v>
      </c>
      <c r="F78" t="s">
        <v>124</v>
      </c>
      <c r="G78">
        <v>24</v>
      </c>
      <c r="H78">
        <v>8</v>
      </c>
      <c r="I78">
        <v>1</v>
      </c>
      <c r="J78" t="s">
        <v>30</v>
      </c>
      <c r="K78">
        <v>0.3921569</v>
      </c>
      <c r="L78" t="s">
        <v>86</v>
      </c>
      <c r="M78">
        <v>0</v>
      </c>
      <c r="N78" s="49">
        <v>0</v>
      </c>
      <c r="O78" s="49">
        <v>0</v>
      </c>
      <c r="Q78" t="str">
        <f>IF(F78="",""," SG_ "&amp;F78&amp;" m"&amp;B78&amp;" : "&amp;G78&amp;"|"&amp;H78&amp;"@"&amp;I78&amp;J78&amp;" ("&amp;K78&amp;","&amp;M78&amp;") ["&amp;N78&amp;"|"&amp;O78&amp;"] """&amp;L78&amp;""" TOOL")</f>
        <v> SG_ TP m17 : 24|8@1+ (0.3921569,0) [0|0] "%" TOOL</v>
      </c>
      <c r="R78" t="str">
        <f t="shared" si="1"/>
        <v>SG_MUL_VAL_ 2024 TP S01_PID 17-17;</v>
      </c>
    </row>
    <row r="79" spans="1:18">
      <c r="A79">
        <v>1</v>
      </c>
      <c r="B79" s="48">
        <v>18</v>
      </c>
      <c r="C79" s="54" t="str">
        <f>"S"&amp;DEC2HEX(A79,2)&amp;"_PID"</f>
        <v>S01_PID</v>
      </c>
      <c r="D79">
        <v>12</v>
      </c>
      <c r="E79" t="s">
        <v>125</v>
      </c>
      <c r="F79" t="s">
        <v>126</v>
      </c>
      <c r="G79">
        <v>24</v>
      </c>
      <c r="H79">
        <v>1</v>
      </c>
      <c r="I79">
        <v>1</v>
      </c>
      <c r="J79" t="s">
        <v>30</v>
      </c>
      <c r="K79">
        <v>1</v>
      </c>
      <c r="M79">
        <v>0</v>
      </c>
      <c r="N79" s="49">
        <v>0</v>
      </c>
      <c r="O79" s="49">
        <v>0</v>
      </c>
      <c r="Q79" t="str">
        <f>IF(F79="",""," SG_ "&amp;F79&amp;" m"&amp;B79&amp;" : "&amp;G79&amp;"|"&amp;H79&amp;"@"&amp;I79&amp;J79&amp;" ("&amp;K79&amp;","&amp;M79&amp;") ["&amp;N79&amp;"|"&amp;O79&amp;"] """&amp;L79&amp;""" TOOL")</f>
        <v> SG_ AIR_STAT_UPS m18 : 24|1@1+ (1,0) [0|0] "" TOOL</v>
      </c>
      <c r="R79" t="str">
        <f t="shared" si="1"/>
        <v>SG_MUL_VAL_ 2024 AIR_STAT_UPS S01_PID 18-18;</v>
      </c>
    </row>
    <row r="80" spans="1:18">
      <c r="A80">
        <v>1</v>
      </c>
      <c r="B80" s="48">
        <v>18</v>
      </c>
      <c r="C80" s="54" t="str">
        <f>"S"&amp;DEC2HEX(A80,2)&amp;"_PID"</f>
        <v>S01_PID</v>
      </c>
      <c r="D80">
        <v>12</v>
      </c>
      <c r="E80" t="s">
        <v>127</v>
      </c>
      <c r="F80" t="s">
        <v>128</v>
      </c>
      <c r="G80">
        <v>25</v>
      </c>
      <c r="H80">
        <v>1</v>
      </c>
      <c r="I80">
        <v>1</v>
      </c>
      <c r="J80" t="s">
        <v>30</v>
      </c>
      <c r="K80">
        <v>1</v>
      </c>
      <c r="M80">
        <v>0</v>
      </c>
      <c r="N80" s="49">
        <v>0</v>
      </c>
      <c r="O80" s="49">
        <v>0</v>
      </c>
      <c r="Q80" t="str">
        <f>IF(F80="",""," SG_ "&amp;F80&amp;" m"&amp;B80&amp;" : "&amp;G80&amp;"|"&amp;H80&amp;"@"&amp;I80&amp;J80&amp;" ("&amp;K80&amp;","&amp;M80&amp;") ["&amp;N80&amp;"|"&amp;O80&amp;"] """&amp;L80&amp;""" TOOL")</f>
        <v> SG_ AIR_STAT_DNS m18 : 25|1@1+ (1,0) [0|0] "" TOOL</v>
      </c>
      <c r="R80" t="str">
        <f t="shared" si="1"/>
        <v>SG_MUL_VAL_ 2024 AIR_STAT_DNS S01_PID 18-18;</v>
      </c>
    </row>
    <row r="81" spans="1:18">
      <c r="A81">
        <v>1</v>
      </c>
      <c r="B81" s="48">
        <v>18</v>
      </c>
      <c r="C81" s="54" t="str">
        <f>"S"&amp;DEC2HEX(A81,2)&amp;"_PID"</f>
        <v>S01_PID</v>
      </c>
      <c r="D81">
        <v>12</v>
      </c>
      <c r="E81" t="s">
        <v>129</v>
      </c>
      <c r="F81" t="s">
        <v>130</v>
      </c>
      <c r="G81">
        <v>26</v>
      </c>
      <c r="H81">
        <v>1</v>
      </c>
      <c r="I81">
        <v>1</v>
      </c>
      <c r="J81" t="s">
        <v>30</v>
      </c>
      <c r="K81">
        <v>1</v>
      </c>
      <c r="M81">
        <v>0</v>
      </c>
      <c r="N81" s="49">
        <v>0</v>
      </c>
      <c r="O81" s="49">
        <v>0</v>
      </c>
      <c r="Q81" t="str">
        <f>IF(F81="",""," SG_ "&amp;F81&amp;" m"&amp;B81&amp;" : "&amp;G81&amp;"|"&amp;H81&amp;"@"&amp;I81&amp;J81&amp;" ("&amp;K81&amp;","&amp;M81&amp;") ["&amp;N81&amp;"|"&amp;O81&amp;"] """&amp;L81&amp;""" TOOL")</f>
        <v> SG_ AIR_STAT_OFF m18 : 26|1@1+ (1,0) [0|0] "" TOOL</v>
      </c>
      <c r="R81" t="str">
        <f t="shared" si="1"/>
        <v>SG_MUL_VAL_ 2024 AIR_STAT_OFF S01_PID 18-18;</v>
      </c>
    </row>
    <row r="82" spans="1:18">
      <c r="A82">
        <v>1</v>
      </c>
      <c r="B82" s="48">
        <v>18</v>
      </c>
      <c r="C82" s="54" t="str">
        <f>"S"&amp;DEC2HEX(A82,2)&amp;"_PID"</f>
        <v>S01_PID</v>
      </c>
      <c r="D82">
        <v>12</v>
      </c>
      <c r="E82" t="s">
        <v>131</v>
      </c>
      <c r="F82" t="s">
        <v>132</v>
      </c>
      <c r="G82">
        <v>27</v>
      </c>
      <c r="H82">
        <v>1</v>
      </c>
      <c r="I82">
        <v>1</v>
      </c>
      <c r="J82" t="s">
        <v>30</v>
      </c>
      <c r="K82">
        <v>1</v>
      </c>
      <c r="M82">
        <v>0</v>
      </c>
      <c r="N82" s="49">
        <v>0</v>
      </c>
      <c r="O82" s="49">
        <v>0</v>
      </c>
      <c r="Q82" t="str">
        <f>IF(F82="",""," SG_ "&amp;F82&amp;" m"&amp;B82&amp;" : "&amp;G82&amp;"|"&amp;H82&amp;"@"&amp;I82&amp;J82&amp;" ("&amp;K82&amp;","&amp;M82&amp;") ["&amp;N82&amp;"|"&amp;O82&amp;"] """&amp;L82&amp;""" TOOL")</f>
        <v> SG_ AIR_STAT_DIAG m18 : 27|1@1+ (1,0) [0|0] "" TOOL</v>
      </c>
      <c r="R82" t="str">
        <f t="shared" si="1"/>
        <v>SG_MUL_VAL_ 2024 AIR_STAT_DIAG S01_PID 18-18;</v>
      </c>
    </row>
    <row r="83" spans="1:18">
      <c r="A83">
        <v>1</v>
      </c>
      <c r="B83" s="48">
        <v>19</v>
      </c>
      <c r="C83" s="54" t="str">
        <f>"S"&amp;DEC2HEX(A83,2)&amp;"_PID"</f>
        <v>S01_PID</v>
      </c>
      <c r="D83">
        <v>13</v>
      </c>
      <c r="E83" t="s">
        <v>133</v>
      </c>
      <c r="F83" t="s">
        <v>134</v>
      </c>
      <c r="G83">
        <v>24</v>
      </c>
      <c r="H83">
        <v>1</v>
      </c>
      <c r="I83">
        <v>1</v>
      </c>
      <c r="J83" t="s">
        <v>30</v>
      </c>
      <c r="K83">
        <v>1</v>
      </c>
      <c r="M83">
        <v>0</v>
      </c>
      <c r="N83" s="49">
        <v>0</v>
      </c>
      <c r="O83" s="49">
        <v>0</v>
      </c>
      <c r="Q83" t="str">
        <f>IF(F83="",""," SG_ "&amp;F83&amp;" m"&amp;B83&amp;" : "&amp;G83&amp;"|"&amp;H83&amp;"@"&amp;I83&amp;J83&amp;" ("&amp;K83&amp;","&amp;M83&amp;") ["&amp;N83&amp;"|"&amp;O83&amp;"] """&amp;L83&amp;""" TOOL")</f>
        <v> SG_ O2SLOC_A1 m19 : 24|1@1+ (1,0) [0|0] "" TOOL</v>
      </c>
      <c r="R83" t="str">
        <f t="shared" si="1"/>
        <v>SG_MUL_VAL_ 2024 O2SLOC_A1 S01_PID 19-19;</v>
      </c>
    </row>
    <row r="84" spans="1:18">
      <c r="A84">
        <v>1</v>
      </c>
      <c r="B84" s="48">
        <v>19</v>
      </c>
      <c r="C84" s="54" t="str">
        <f>"S"&amp;DEC2HEX(A84,2)&amp;"_PID"</f>
        <v>S01_PID</v>
      </c>
      <c r="D84">
        <v>13</v>
      </c>
      <c r="E84" t="s">
        <v>135</v>
      </c>
      <c r="F84" t="s">
        <v>136</v>
      </c>
      <c r="G84">
        <v>25</v>
      </c>
      <c r="H84">
        <v>1</v>
      </c>
      <c r="I84">
        <v>1</v>
      </c>
      <c r="J84" t="s">
        <v>30</v>
      </c>
      <c r="K84">
        <v>1</v>
      </c>
      <c r="M84">
        <v>0</v>
      </c>
      <c r="N84" s="49">
        <v>0</v>
      </c>
      <c r="O84" s="49">
        <v>0</v>
      </c>
      <c r="Q84" t="str">
        <f>IF(F84="",""," SG_ "&amp;F84&amp;" m"&amp;B84&amp;" : "&amp;G84&amp;"|"&amp;H84&amp;"@"&amp;I84&amp;J84&amp;" ("&amp;K84&amp;","&amp;M84&amp;") ["&amp;N84&amp;"|"&amp;O84&amp;"] """&amp;L84&amp;""" TOOL")</f>
        <v> SG_ O2SLOC_A2 m19 : 25|1@1+ (1,0) [0|0] "" TOOL</v>
      </c>
      <c r="R84" t="str">
        <f t="shared" si="1"/>
        <v>SG_MUL_VAL_ 2024 O2SLOC_A2 S01_PID 19-19;</v>
      </c>
    </row>
    <row r="85" spans="1:18">
      <c r="A85">
        <v>1</v>
      </c>
      <c r="B85" s="48">
        <v>19</v>
      </c>
      <c r="C85" s="54" t="str">
        <f>"S"&amp;DEC2HEX(A85,2)&amp;"_PID"</f>
        <v>S01_PID</v>
      </c>
      <c r="D85">
        <v>13</v>
      </c>
      <c r="E85" t="s">
        <v>137</v>
      </c>
      <c r="F85" t="s">
        <v>138</v>
      </c>
      <c r="G85">
        <v>26</v>
      </c>
      <c r="H85">
        <v>1</v>
      </c>
      <c r="I85">
        <v>1</v>
      </c>
      <c r="J85" t="s">
        <v>30</v>
      </c>
      <c r="K85">
        <v>1</v>
      </c>
      <c r="M85">
        <v>0</v>
      </c>
      <c r="N85" s="49">
        <v>0</v>
      </c>
      <c r="O85" s="49">
        <v>0</v>
      </c>
      <c r="Q85" t="str">
        <f>IF(F85="",""," SG_ "&amp;F85&amp;" m"&amp;B85&amp;" : "&amp;G85&amp;"|"&amp;H85&amp;"@"&amp;I85&amp;J85&amp;" ("&amp;K85&amp;","&amp;M85&amp;") ["&amp;N85&amp;"|"&amp;O85&amp;"] """&amp;L85&amp;""" TOOL")</f>
        <v> SG_ O2SLOC_A3 m19 : 26|1@1+ (1,0) [0|0] "" TOOL</v>
      </c>
      <c r="R85" t="str">
        <f t="shared" si="1"/>
        <v>SG_MUL_VAL_ 2024 O2SLOC_A3 S01_PID 19-19;</v>
      </c>
    </row>
    <row r="86" spans="1:18">
      <c r="A86">
        <v>1</v>
      </c>
      <c r="B86" s="48">
        <v>19</v>
      </c>
      <c r="C86" s="54" t="str">
        <f>"S"&amp;DEC2HEX(A86,2)&amp;"_PID"</f>
        <v>S01_PID</v>
      </c>
      <c r="D86">
        <v>13</v>
      </c>
      <c r="E86" t="s">
        <v>139</v>
      </c>
      <c r="F86" t="s">
        <v>140</v>
      </c>
      <c r="G86">
        <v>27</v>
      </c>
      <c r="H86">
        <v>1</v>
      </c>
      <c r="I86">
        <v>1</v>
      </c>
      <c r="J86" t="s">
        <v>30</v>
      </c>
      <c r="K86">
        <v>1</v>
      </c>
      <c r="M86">
        <v>0</v>
      </c>
      <c r="N86" s="49">
        <v>0</v>
      </c>
      <c r="O86" s="49">
        <v>0</v>
      </c>
      <c r="Q86" t="str">
        <f>IF(F86="",""," SG_ "&amp;F86&amp;" m"&amp;B86&amp;" : "&amp;G86&amp;"|"&amp;H86&amp;"@"&amp;I86&amp;J86&amp;" ("&amp;K86&amp;","&amp;M86&amp;") ["&amp;N86&amp;"|"&amp;O86&amp;"] """&amp;L86&amp;""" TOOL")</f>
        <v> SG_ O2SLOC_A4 m19 : 27|1@1+ (1,0) [0|0] "" TOOL</v>
      </c>
      <c r="R86" t="str">
        <f t="shared" si="1"/>
        <v>SG_MUL_VAL_ 2024 O2SLOC_A4 S01_PID 19-19;</v>
      </c>
    </row>
    <row r="87" spans="1:18">
      <c r="A87">
        <v>1</v>
      </c>
      <c r="B87" s="48">
        <v>19</v>
      </c>
      <c r="C87" s="54" t="str">
        <f>"S"&amp;DEC2HEX(A87,2)&amp;"_PID"</f>
        <v>S01_PID</v>
      </c>
      <c r="D87">
        <v>13</v>
      </c>
      <c r="E87" t="s">
        <v>141</v>
      </c>
      <c r="F87" t="s">
        <v>142</v>
      </c>
      <c r="G87">
        <v>28</v>
      </c>
      <c r="H87">
        <v>1</v>
      </c>
      <c r="I87">
        <v>1</v>
      </c>
      <c r="J87" t="s">
        <v>30</v>
      </c>
      <c r="K87">
        <v>1</v>
      </c>
      <c r="M87">
        <v>0</v>
      </c>
      <c r="N87" s="49">
        <v>0</v>
      </c>
      <c r="O87" s="49">
        <v>0</v>
      </c>
      <c r="Q87" t="str">
        <f>IF(F87="",""," SG_ "&amp;F87&amp;" m"&amp;B87&amp;" : "&amp;G87&amp;"|"&amp;H87&amp;"@"&amp;I87&amp;J87&amp;" ("&amp;K87&amp;","&amp;M87&amp;") ["&amp;N87&amp;"|"&amp;O87&amp;"] """&amp;L87&amp;""" TOOL")</f>
        <v> SG_ O2SLOC_A5 m19 : 28|1@1+ (1,0) [0|0] "" TOOL</v>
      </c>
      <c r="R87" t="str">
        <f t="shared" si="1"/>
        <v>SG_MUL_VAL_ 2024 O2SLOC_A5 S01_PID 19-19;</v>
      </c>
    </row>
    <row r="88" spans="1:18">
      <c r="A88">
        <v>1</v>
      </c>
      <c r="B88" s="48">
        <v>19</v>
      </c>
      <c r="C88" s="54" t="str">
        <f>"S"&amp;DEC2HEX(A88,2)&amp;"_PID"</f>
        <v>S01_PID</v>
      </c>
      <c r="D88">
        <v>13</v>
      </c>
      <c r="E88" t="s">
        <v>143</v>
      </c>
      <c r="F88" t="s">
        <v>144</v>
      </c>
      <c r="G88">
        <v>29</v>
      </c>
      <c r="H88">
        <v>1</v>
      </c>
      <c r="I88">
        <v>1</v>
      </c>
      <c r="J88" t="s">
        <v>30</v>
      </c>
      <c r="K88">
        <v>1</v>
      </c>
      <c r="M88">
        <v>0</v>
      </c>
      <c r="N88" s="49">
        <v>0</v>
      </c>
      <c r="O88" s="49">
        <v>0</v>
      </c>
      <c r="Q88" t="str">
        <f>IF(F88="",""," SG_ "&amp;F88&amp;" m"&amp;B88&amp;" : "&amp;G88&amp;"|"&amp;H88&amp;"@"&amp;I88&amp;J88&amp;" ("&amp;K88&amp;","&amp;M88&amp;") ["&amp;N88&amp;"|"&amp;O88&amp;"] """&amp;L88&amp;""" TOOL")</f>
        <v> SG_ O2SLOC_A6 m19 : 29|1@1+ (1,0) [0|0] "" TOOL</v>
      </c>
      <c r="R88" t="str">
        <f t="shared" si="1"/>
        <v>SG_MUL_VAL_ 2024 O2SLOC_A6 S01_PID 19-19;</v>
      </c>
    </row>
    <row r="89" spans="1:18">
      <c r="A89">
        <v>1</v>
      </c>
      <c r="B89" s="48">
        <v>19</v>
      </c>
      <c r="C89" s="54" t="str">
        <f>"S"&amp;DEC2HEX(A89,2)&amp;"_PID"</f>
        <v>S01_PID</v>
      </c>
      <c r="D89">
        <v>13</v>
      </c>
      <c r="E89" t="s">
        <v>145</v>
      </c>
      <c r="F89" t="s">
        <v>146</v>
      </c>
      <c r="G89">
        <v>30</v>
      </c>
      <c r="H89">
        <v>1</v>
      </c>
      <c r="I89">
        <v>1</v>
      </c>
      <c r="J89" t="s">
        <v>30</v>
      </c>
      <c r="K89">
        <v>1</v>
      </c>
      <c r="M89">
        <v>0</v>
      </c>
      <c r="N89" s="49">
        <v>0</v>
      </c>
      <c r="O89" s="49">
        <v>0</v>
      </c>
      <c r="Q89" t="str">
        <f>IF(F89="",""," SG_ "&amp;F89&amp;" m"&amp;B89&amp;" : "&amp;G89&amp;"|"&amp;H89&amp;"@"&amp;I89&amp;J89&amp;" ("&amp;K89&amp;","&amp;M89&amp;") ["&amp;N89&amp;"|"&amp;O89&amp;"] """&amp;L89&amp;""" TOOL")</f>
        <v> SG_ O2SLOC_A7 m19 : 30|1@1+ (1,0) [0|0] "" TOOL</v>
      </c>
      <c r="R89" t="str">
        <f t="shared" si="1"/>
        <v>SG_MUL_VAL_ 2024 O2SLOC_A7 S01_PID 19-19;</v>
      </c>
    </row>
    <row r="90" spans="1:18">
      <c r="A90">
        <v>1</v>
      </c>
      <c r="B90" s="48">
        <v>19</v>
      </c>
      <c r="C90" s="54" t="str">
        <f>"S"&amp;DEC2HEX(A90,2)&amp;"_PID"</f>
        <v>S01_PID</v>
      </c>
      <c r="D90">
        <v>13</v>
      </c>
      <c r="E90" t="s">
        <v>147</v>
      </c>
      <c r="F90" t="s">
        <v>148</v>
      </c>
      <c r="G90">
        <v>31</v>
      </c>
      <c r="H90">
        <v>1</v>
      </c>
      <c r="I90">
        <v>1</v>
      </c>
      <c r="J90" t="s">
        <v>30</v>
      </c>
      <c r="K90">
        <v>1</v>
      </c>
      <c r="M90">
        <v>0</v>
      </c>
      <c r="N90" s="49">
        <v>0</v>
      </c>
      <c r="O90" s="49">
        <v>0</v>
      </c>
      <c r="Q90" t="str">
        <f>IF(F90="",""," SG_ "&amp;F90&amp;" m"&amp;B90&amp;" : "&amp;G90&amp;"|"&amp;H90&amp;"@"&amp;I90&amp;J90&amp;" ("&amp;K90&amp;","&amp;M90&amp;") ["&amp;N90&amp;"|"&amp;O90&amp;"] """&amp;L90&amp;""" TOOL")</f>
        <v> SG_ O2SLOC_A8 m19 : 31|1@1+ (1,0) [0|0] "" TOOL</v>
      </c>
      <c r="R90" t="str">
        <f t="shared" si="1"/>
        <v>SG_MUL_VAL_ 2024 O2SLOC_A8 S01_PID 19-19;</v>
      </c>
    </row>
    <row r="91" spans="1:18">
      <c r="A91">
        <v>1</v>
      </c>
      <c r="B91" s="48">
        <f>HEX2DEC(SUBSTITUTE(D91,"0x",""))</f>
        <v>20</v>
      </c>
      <c r="C91" s="54" t="str">
        <f>"S"&amp;DEC2HEX(A91,2)&amp;"_PID"</f>
        <v>S01_PID</v>
      </c>
      <c r="D91" s="56" t="s">
        <v>149</v>
      </c>
      <c r="E91" t="s">
        <v>150</v>
      </c>
      <c r="F91" t="s">
        <v>151</v>
      </c>
      <c r="G91">
        <v>24</v>
      </c>
      <c r="H91">
        <v>8</v>
      </c>
      <c r="I91">
        <v>1</v>
      </c>
      <c r="J91" t="s">
        <v>30</v>
      </c>
      <c r="K91">
        <v>0.005</v>
      </c>
      <c r="L91" t="s">
        <v>152</v>
      </c>
      <c r="M91">
        <v>0</v>
      </c>
      <c r="N91" s="49">
        <v>0</v>
      </c>
      <c r="O91" s="49">
        <v>0</v>
      </c>
      <c r="Q91" t="str">
        <f>IF(F91="",""," SG_ "&amp;F91&amp;" m"&amp;B91&amp;" : "&amp;G91&amp;"|"&amp;H91&amp;"@"&amp;I91&amp;J91&amp;" ("&amp;K91&amp;","&amp;M91&amp;") ["&amp;N91&amp;"|"&amp;O91&amp;"] """&amp;L91&amp;""" TOOL")</f>
        <v> SG_ O2S1 m20 : 24|8@1+ (0.005,0) [0|0] "V" TOOL</v>
      </c>
      <c r="R91" t="str">
        <f t="shared" si="1"/>
        <v>SG_MUL_VAL_ 2024 O2S1 S01_PID 20-20;</v>
      </c>
    </row>
    <row r="92" spans="1:18">
      <c r="A92">
        <v>1</v>
      </c>
      <c r="B92" s="48">
        <f t="shared" ref="B92:B106" si="2">HEX2DEC(SUBSTITUTE(D92,"0x",""))</f>
        <v>20</v>
      </c>
      <c r="C92" s="54" t="str">
        <f>"S"&amp;DEC2HEX(A92,2)&amp;"_PID"</f>
        <v>S01_PID</v>
      </c>
      <c r="D92" s="56" t="s">
        <v>149</v>
      </c>
      <c r="E92" t="s">
        <v>150</v>
      </c>
      <c r="F92" t="s">
        <v>153</v>
      </c>
      <c r="G92">
        <v>32</v>
      </c>
      <c r="H92">
        <v>8</v>
      </c>
      <c r="I92">
        <v>1</v>
      </c>
      <c r="J92" t="s">
        <v>30</v>
      </c>
      <c r="K92">
        <f t="shared" ref="K92:K96" si="3">100/128</f>
        <v>0.78125</v>
      </c>
      <c r="L92" t="s">
        <v>86</v>
      </c>
      <c r="M92">
        <v>-100</v>
      </c>
      <c r="N92" s="49">
        <v>0</v>
      </c>
      <c r="O92" s="49">
        <v>0</v>
      </c>
      <c r="Q92" t="str">
        <f>IF(F92="",""," SG_ "&amp;F92&amp;" m"&amp;B92&amp;" : "&amp;G92&amp;"|"&amp;H92&amp;"@"&amp;I92&amp;J92&amp;" ("&amp;K92&amp;","&amp;M92&amp;") ["&amp;N92&amp;"|"&amp;O92&amp;"] """&amp;L92&amp;""" TOOL")</f>
        <v> SG_ SHRTFT11 m20 : 32|8@1+ (0.78125,-100) [0|0] "%" TOOL</v>
      </c>
      <c r="R92" t="str">
        <f t="shared" si="1"/>
        <v>SG_MUL_VAL_ 2024 SHRTFT11 S01_PID 20-20;</v>
      </c>
    </row>
    <row r="93" spans="1:18">
      <c r="A93">
        <v>1</v>
      </c>
      <c r="B93" s="48">
        <f t="shared" si="2"/>
        <v>21</v>
      </c>
      <c r="C93" s="54" t="str">
        <f>"S"&amp;DEC2HEX(A93,2)&amp;"_PID"</f>
        <v>S01_PID</v>
      </c>
      <c r="D93" s="56" t="s">
        <v>154</v>
      </c>
      <c r="E93" t="s">
        <v>155</v>
      </c>
      <c r="F93" t="s">
        <v>156</v>
      </c>
      <c r="G93">
        <v>24</v>
      </c>
      <c r="H93">
        <v>8</v>
      </c>
      <c r="I93">
        <v>1</v>
      </c>
      <c r="J93" t="s">
        <v>30</v>
      </c>
      <c r="K93">
        <v>0.005</v>
      </c>
      <c r="L93" t="s">
        <v>152</v>
      </c>
      <c r="M93">
        <v>0</v>
      </c>
      <c r="N93" s="49">
        <v>0</v>
      </c>
      <c r="O93" s="49">
        <v>0</v>
      </c>
      <c r="Q93" t="str">
        <f>IF(F93="",""," SG_ "&amp;F93&amp;" m"&amp;B93&amp;" : "&amp;G93&amp;"|"&amp;H93&amp;"@"&amp;I93&amp;J93&amp;" ("&amp;K93&amp;","&amp;M93&amp;") ["&amp;N93&amp;"|"&amp;O93&amp;"] """&amp;L93&amp;""" TOOL")</f>
        <v> SG_ O2S2 m21 : 24|8@1+ (0.005,0) [0|0] "V" TOOL</v>
      </c>
      <c r="R93" t="str">
        <f t="shared" si="1"/>
        <v>SG_MUL_VAL_ 2024 O2S2 S01_PID 21-21;</v>
      </c>
    </row>
    <row r="94" spans="1:18">
      <c r="A94">
        <v>1</v>
      </c>
      <c r="B94" s="48">
        <f t="shared" si="2"/>
        <v>21</v>
      </c>
      <c r="C94" s="54" t="str">
        <f>"S"&amp;DEC2HEX(A94,2)&amp;"_PID"</f>
        <v>S01_PID</v>
      </c>
      <c r="D94" s="56" t="s">
        <v>154</v>
      </c>
      <c r="E94" t="s">
        <v>155</v>
      </c>
      <c r="F94" t="s">
        <v>157</v>
      </c>
      <c r="G94">
        <v>32</v>
      </c>
      <c r="H94">
        <v>8</v>
      </c>
      <c r="I94">
        <v>1</v>
      </c>
      <c r="J94" t="s">
        <v>30</v>
      </c>
      <c r="K94">
        <f t="shared" si="3"/>
        <v>0.78125</v>
      </c>
      <c r="L94" t="s">
        <v>86</v>
      </c>
      <c r="M94">
        <v>-100</v>
      </c>
      <c r="N94" s="49">
        <v>0</v>
      </c>
      <c r="O94" s="49">
        <v>0</v>
      </c>
      <c r="Q94" t="str">
        <f>IF(F94="",""," SG_ "&amp;F94&amp;" m"&amp;B94&amp;" : "&amp;G94&amp;"|"&amp;H94&amp;"@"&amp;I94&amp;J94&amp;" ("&amp;K94&amp;","&amp;M94&amp;") ["&amp;N94&amp;"|"&amp;O94&amp;"] """&amp;L94&amp;""" TOOL")</f>
        <v> SG_ SHRTFT12 m21 : 32|8@1+ (0.78125,-100) [0|0] "%" TOOL</v>
      </c>
      <c r="R94" t="str">
        <f t="shared" si="1"/>
        <v>SG_MUL_VAL_ 2024 SHRTFT12 S01_PID 21-21;</v>
      </c>
    </row>
    <row r="95" spans="1:18">
      <c r="A95">
        <v>1</v>
      </c>
      <c r="B95" s="48">
        <f t="shared" si="2"/>
        <v>22</v>
      </c>
      <c r="C95" s="54" t="str">
        <f>"S"&amp;DEC2HEX(A95,2)&amp;"_PID"</f>
        <v>S01_PID</v>
      </c>
      <c r="D95" s="56" t="s">
        <v>158</v>
      </c>
      <c r="E95" t="s">
        <v>159</v>
      </c>
      <c r="F95" t="s">
        <v>160</v>
      </c>
      <c r="G95">
        <v>24</v>
      </c>
      <c r="H95">
        <v>8</v>
      </c>
      <c r="I95">
        <v>1</v>
      </c>
      <c r="J95" t="s">
        <v>30</v>
      </c>
      <c r="K95">
        <v>0.005</v>
      </c>
      <c r="L95" t="s">
        <v>152</v>
      </c>
      <c r="M95">
        <v>0</v>
      </c>
      <c r="N95" s="49">
        <v>0</v>
      </c>
      <c r="O95" s="49">
        <v>0</v>
      </c>
      <c r="Q95" t="str">
        <f>IF(F95="",""," SG_ "&amp;F95&amp;" m"&amp;B95&amp;" : "&amp;G95&amp;"|"&amp;H95&amp;"@"&amp;I95&amp;J95&amp;" ("&amp;K95&amp;","&amp;M95&amp;") ["&amp;N95&amp;"|"&amp;O95&amp;"] """&amp;L95&amp;""" TOOL")</f>
        <v> SG_ O2S3 m22 : 24|8@1+ (0.005,0) [0|0] "V" TOOL</v>
      </c>
      <c r="R95" t="str">
        <f t="shared" si="1"/>
        <v>SG_MUL_VAL_ 2024 O2S3 S01_PID 22-22;</v>
      </c>
    </row>
    <row r="96" spans="1:18">
      <c r="A96">
        <v>1</v>
      </c>
      <c r="B96" s="48">
        <f t="shared" si="2"/>
        <v>22</v>
      </c>
      <c r="C96" s="54" t="str">
        <f>"S"&amp;DEC2HEX(A96,2)&amp;"_PID"</f>
        <v>S01_PID</v>
      </c>
      <c r="D96" s="56" t="s">
        <v>158</v>
      </c>
      <c r="E96" t="s">
        <v>159</v>
      </c>
      <c r="F96" t="s">
        <v>161</v>
      </c>
      <c r="G96">
        <v>32</v>
      </c>
      <c r="H96">
        <v>8</v>
      </c>
      <c r="I96">
        <v>1</v>
      </c>
      <c r="J96" t="s">
        <v>30</v>
      </c>
      <c r="K96">
        <f t="shared" si="3"/>
        <v>0.78125</v>
      </c>
      <c r="L96" t="s">
        <v>86</v>
      </c>
      <c r="M96">
        <v>-100</v>
      </c>
      <c r="N96" s="49">
        <v>0</v>
      </c>
      <c r="O96" s="49">
        <v>0</v>
      </c>
      <c r="Q96" t="str">
        <f>IF(F96="",""," SG_ "&amp;F96&amp;" m"&amp;B96&amp;" : "&amp;G96&amp;"|"&amp;H96&amp;"@"&amp;I96&amp;J96&amp;" ("&amp;K96&amp;","&amp;M96&amp;") ["&amp;N96&amp;"|"&amp;O96&amp;"] """&amp;L96&amp;""" TOOL")</f>
        <v> SG_ SHRTFT13 m22 : 32|8@1+ (0.78125,-100) [0|0] "%" TOOL</v>
      </c>
      <c r="R96" t="str">
        <f t="shared" si="1"/>
        <v>SG_MUL_VAL_ 2024 SHRTFT13 S01_PID 22-22;</v>
      </c>
    </row>
    <row r="97" spans="1:18">
      <c r="A97">
        <v>1</v>
      </c>
      <c r="B97" s="48">
        <f t="shared" si="2"/>
        <v>23</v>
      </c>
      <c r="C97" s="54" t="str">
        <f>"S"&amp;DEC2HEX(A97,2)&amp;"_PID"</f>
        <v>S01_PID</v>
      </c>
      <c r="D97" s="56" t="s">
        <v>162</v>
      </c>
      <c r="E97" t="s">
        <v>163</v>
      </c>
      <c r="F97" t="s">
        <v>164</v>
      </c>
      <c r="G97">
        <v>24</v>
      </c>
      <c r="H97">
        <v>8</v>
      </c>
      <c r="I97">
        <v>1</v>
      </c>
      <c r="J97" t="s">
        <v>30</v>
      </c>
      <c r="K97">
        <v>0.005</v>
      </c>
      <c r="L97" t="s">
        <v>152</v>
      </c>
      <c r="M97">
        <v>0</v>
      </c>
      <c r="N97" s="49">
        <v>0</v>
      </c>
      <c r="O97" s="49">
        <v>0</v>
      </c>
      <c r="Q97" t="str">
        <f>IF(F97="",""," SG_ "&amp;F97&amp;" m"&amp;B97&amp;" : "&amp;G97&amp;"|"&amp;H97&amp;"@"&amp;I97&amp;J97&amp;" ("&amp;K97&amp;","&amp;M97&amp;") ["&amp;N97&amp;"|"&amp;O97&amp;"] """&amp;L97&amp;""" TOOL")</f>
        <v> SG_ O2S4 m23 : 24|8@1+ (0.005,0) [0|0] "V" TOOL</v>
      </c>
      <c r="R97" t="str">
        <f t="shared" si="1"/>
        <v>SG_MUL_VAL_ 2024 O2S4 S01_PID 23-23;</v>
      </c>
    </row>
    <row r="98" spans="1:18">
      <c r="A98">
        <v>1</v>
      </c>
      <c r="B98" s="48">
        <f t="shared" si="2"/>
        <v>23</v>
      </c>
      <c r="C98" s="54" t="str">
        <f>"S"&amp;DEC2HEX(A98,2)&amp;"_PID"</f>
        <v>S01_PID</v>
      </c>
      <c r="D98" s="56" t="s">
        <v>162</v>
      </c>
      <c r="E98" t="s">
        <v>163</v>
      </c>
      <c r="F98" t="s">
        <v>165</v>
      </c>
      <c r="G98">
        <v>32</v>
      </c>
      <c r="H98">
        <v>8</v>
      </c>
      <c r="I98">
        <v>1</v>
      </c>
      <c r="J98" t="s">
        <v>30</v>
      </c>
      <c r="K98">
        <f t="shared" ref="K98:K102" si="4">100/128</f>
        <v>0.78125</v>
      </c>
      <c r="L98" t="s">
        <v>86</v>
      </c>
      <c r="M98">
        <v>-100</v>
      </c>
      <c r="N98" s="49">
        <v>0</v>
      </c>
      <c r="O98" s="49">
        <v>0</v>
      </c>
      <c r="Q98" t="str">
        <f>IF(F98="",""," SG_ "&amp;F98&amp;" m"&amp;B98&amp;" : "&amp;G98&amp;"|"&amp;H98&amp;"@"&amp;I98&amp;J98&amp;" ("&amp;K98&amp;","&amp;M98&amp;") ["&amp;N98&amp;"|"&amp;O98&amp;"] """&amp;L98&amp;""" TOOL")</f>
        <v> SG_ SHRTFT14 m23 : 32|8@1+ (0.78125,-100) [0|0] "%" TOOL</v>
      </c>
      <c r="R98" t="str">
        <f t="shared" si="1"/>
        <v>SG_MUL_VAL_ 2024 SHRTFT14 S01_PID 23-23;</v>
      </c>
    </row>
    <row r="99" spans="1:18">
      <c r="A99">
        <v>1</v>
      </c>
      <c r="B99" s="48">
        <f t="shared" si="2"/>
        <v>24</v>
      </c>
      <c r="C99" s="54" t="str">
        <f>"S"&amp;DEC2HEX(A99,2)&amp;"_PID"</f>
        <v>S01_PID</v>
      </c>
      <c r="D99" s="56" t="s">
        <v>166</v>
      </c>
      <c r="E99" t="s">
        <v>167</v>
      </c>
      <c r="F99" t="s">
        <v>168</v>
      </c>
      <c r="G99">
        <v>24</v>
      </c>
      <c r="H99">
        <v>8</v>
      </c>
      <c r="I99">
        <v>1</v>
      </c>
      <c r="J99" t="s">
        <v>30</v>
      </c>
      <c r="K99">
        <v>0.005</v>
      </c>
      <c r="L99" t="s">
        <v>152</v>
      </c>
      <c r="M99">
        <v>0</v>
      </c>
      <c r="N99" s="49">
        <v>0</v>
      </c>
      <c r="O99" s="49">
        <v>0</v>
      </c>
      <c r="Q99" t="str">
        <f>IF(F99="",""," SG_ "&amp;F99&amp;" m"&amp;B99&amp;" : "&amp;G99&amp;"|"&amp;H99&amp;"@"&amp;I99&amp;J99&amp;" ("&amp;K99&amp;","&amp;M99&amp;") ["&amp;N99&amp;"|"&amp;O99&amp;"] """&amp;L99&amp;""" TOOL")</f>
        <v> SG_ O2S5 m24 : 24|8@1+ (0.005,0) [0|0] "V" TOOL</v>
      </c>
      <c r="R99" t="str">
        <f t="shared" si="1"/>
        <v>SG_MUL_VAL_ 2024 O2S5 S01_PID 24-24;</v>
      </c>
    </row>
    <row r="100" spans="1:18">
      <c r="A100">
        <v>1</v>
      </c>
      <c r="B100" s="48">
        <f t="shared" si="2"/>
        <v>24</v>
      </c>
      <c r="C100" s="54" t="str">
        <f>"S"&amp;DEC2HEX(A100,2)&amp;"_PID"</f>
        <v>S01_PID</v>
      </c>
      <c r="D100" s="56" t="s">
        <v>166</v>
      </c>
      <c r="E100" t="s">
        <v>167</v>
      </c>
      <c r="F100" t="s">
        <v>169</v>
      </c>
      <c r="G100">
        <v>32</v>
      </c>
      <c r="H100">
        <v>8</v>
      </c>
      <c r="I100">
        <v>1</v>
      </c>
      <c r="J100" t="s">
        <v>30</v>
      </c>
      <c r="K100">
        <f t="shared" si="4"/>
        <v>0.78125</v>
      </c>
      <c r="L100" t="s">
        <v>86</v>
      </c>
      <c r="M100">
        <v>-100</v>
      </c>
      <c r="N100" s="49">
        <v>0</v>
      </c>
      <c r="O100" s="49">
        <v>0</v>
      </c>
      <c r="Q100" t="str">
        <f>IF(F100="",""," SG_ "&amp;F100&amp;" m"&amp;B100&amp;" : "&amp;G100&amp;"|"&amp;H100&amp;"@"&amp;I100&amp;J100&amp;" ("&amp;K100&amp;","&amp;M100&amp;") ["&amp;N100&amp;"|"&amp;O100&amp;"] """&amp;L100&amp;""" TOOL")</f>
        <v> SG_ SHRTFT15 m24 : 32|8@1+ (0.78125,-100) [0|0] "%" TOOL</v>
      </c>
      <c r="R100" t="str">
        <f t="shared" si="1"/>
        <v>SG_MUL_VAL_ 2024 SHRTFT15 S01_PID 24-24;</v>
      </c>
    </row>
    <row r="101" spans="1:18">
      <c r="A101">
        <v>1</v>
      </c>
      <c r="B101" s="48">
        <f t="shared" si="2"/>
        <v>25</v>
      </c>
      <c r="C101" s="54" t="str">
        <f>"S"&amp;DEC2HEX(A101,2)&amp;"_PID"</f>
        <v>S01_PID</v>
      </c>
      <c r="D101" s="56" t="s">
        <v>170</v>
      </c>
      <c r="E101" t="s">
        <v>171</v>
      </c>
      <c r="F101" t="s">
        <v>172</v>
      </c>
      <c r="G101">
        <v>24</v>
      </c>
      <c r="H101">
        <v>8</v>
      </c>
      <c r="I101">
        <v>1</v>
      </c>
      <c r="J101" t="s">
        <v>30</v>
      </c>
      <c r="K101">
        <v>0.005</v>
      </c>
      <c r="L101" t="s">
        <v>152</v>
      </c>
      <c r="M101">
        <v>0</v>
      </c>
      <c r="N101" s="49">
        <v>0</v>
      </c>
      <c r="O101" s="49">
        <v>0</v>
      </c>
      <c r="Q101" t="str">
        <f>IF(F101="",""," SG_ "&amp;F101&amp;" m"&amp;B101&amp;" : "&amp;G101&amp;"|"&amp;H101&amp;"@"&amp;I101&amp;J101&amp;" ("&amp;K101&amp;","&amp;M101&amp;") ["&amp;N101&amp;"|"&amp;O101&amp;"] """&amp;L101&amp;""" TOOL")</f>
        <v> SG_ O2S6 m25 : 24|8@1+ (0.005,0) [0|0] "V" TOOL</v>
      </c>
      <c r="R101" t="str">
        <f t="shared" si="1"/>
        <v>SG_MUL_VAL_ 2024 O2S6 S01_PID 25-25;</v>
      </c>
    </row>
    <row r="102" spans="1:18">
      <c r="A102">
        <v>1</v>
      </c>
      <c r="B102" s="48">
        <f t="shared" si="2"/>
        <v>25</v>
      </c>
      <c r="C102" s="54" t="str">
        <f>"S"&amp;DEC2HEX(A102,2)&amp;"_PID"</f>
        <v>S01_PID</v>
      </c>
      <c r="D102" s="56" t="s">
        <v>170</v>
      </c>
      <c r="E102" t="s">
        <v>171</v>
      </c>
      <c r="F102" t="s">
        <v>173</v>
      </c>
      <c r="G102">
        <v>32</v>
      </c>
      <c r="H102">
        <v>8</v>
      </c>
      <c r="I102">
        <v>1</v>
      </c>
      <c r="J102" t="s">
        <v>30</v>
      </c>
      <c r="K102">
        <f t="shared" si="4"/>
        <v>0.78125</v>
      </c>
      <c r="L102" t="s">
        <v>86</v>
      </c>
      <c r="M102">
        <v>-100</v>
      </c>
      <c r="N102" s="49">
        <v>0</v>
      </c>
      <c r="O102" s="49">
        <v>0</v>
      </c>
      <c r="Q102" t="str">
        <f>IF(F102="",""," SG_ "&amp;F102&amp;" m"&amp;B102&amp;" : "&amp;G102&amp;"|"&amp;H102&amp;"@"&amp;I102&amp;J102&amp;" ("&amp;K102&amp;","&amp;M102&amp;") ["&amp;N102&amp;"|"&amp;O102&amp;"] """&amp;L102&amp;""" TOOL")</f>
        <v> SG_ SHRTFT16 m25 : 32|8@1+ (0.78125,-100) [0|0] "%" TOOL</v>
      </c>
      <c r="R102" t="str">
        <f t="shared" si="1"/>
        <v>SG_MUL_VAL_ 2024 SHRTFT16 S01_PID 25-25;</v>
      </c>
    </row>
    <row r="103" spans="1:18">
      <c r="A103">
        <v>1</v>
      </c>
      <c r="B103" s="48">
        <f t="shared" si="2"/>
        <v>26</v>
      </c>
      <c r="C103" s="54" t="str">
        <f>"S"&amp;DEC2HEX(A103,2)&amp;"_PID"</f>
        <v>S01_PID</v>
      </c>
      <c r="D103" s="56" t="s">
        <v>174</v>
      </c>
      <c r="E103" t="s">
        <v>175</v>
      </c>
      <c r="F103" t="s">
        <v>176</v>
      </c>
      <c r="G103">
        <v>24</v>
      </c>
      <c r="H103">
        <v>8</v>
      </c>
      <c r="I103">
        <v>1</v>
      </c>
      <c r="J103" t="s">
        <v>30</v>
      </c>
      <c r="K103">
        <v>0.005</v>
      </c>
      <c r="L103" t="s">
        <v>152</v>
      </c>
      <c r="M103">
        <v>0</v>
      </c>
      <c r="N103" s="49">
        <v>0</v>
      </c>
      <c r="O103" s="49">
        <v>0</v>
      </c>
      <c r="Q103" t="str">
        <f>IF(F103="",""," SG_ "&amp;F103&amp;" m"&amp;B103&amp;" : "&amp;G103&amp;"|"&amp;H103&amp;"@"&amp;I103&amp;J103&amp;" ("&amp;K103&amp;","&amp;M103&amp;") ["&amp;N103&amp;"|"&amp;O103&amp;"] """&amp;L103&amp;""" TOOL")</f>
        <v> SG_ O2S7 m26 : 24|8@1+ (0.005,0) [0|0] "V" TOOL</v>
      </c>
      <c r="R103" t="str">
        <f t="shared" si="1"/>
        <v>SG_MUL_VAL_ 2024 O2S7 S01_PID 26-26;</v>
      </c>
    </row>
    <row r="104" spans="1:18">
      <c r="A104">
        <v>1</v>
      </c>
      <c r="B104" s="48">
        <f t="shared" si="2"/>
        <v>26</v>
      </c>
      <c r="C104" s="54" t="str">
        <f>"S"&amp;DEC2HEX(A104,2)&amp;"_PID"</f>
        <v>S01_PID</v>
      </c>
      <c r="D104" s="56" t="s">
        <v>174</v>
      </c>
      <c r="E104" t="s">
        <v>175</v>
      </c>
      <c r="F104" t="s">
        <v>177</v>
      </c>
      <c r="G104">
        <v>32</v>
      </c>
      <c r="H104">
        <v>8</v>
      </c>
      <c r="I104">
        <v>1</v>
      </c>
      <c r="J104" t="s">
        <v>30</v>
      </c>
      <c r="K104">
        <f>100/128</f>
        <v>0.78125</v>
      </c>
      <c r="L104" t="s">
        <v>86</v>
      </c>
      <c r="M104">
        <v>-100</v>
      </c>
      <c r="N104" s="49">
        <v>0</v>
      </c>
      <c r="O104" s="49">
        <v>0</v>
      </c>
      <c r="Q104" t="str">
        <f>IF(F104="",""," SG_ "&amp;F104&amp;" m"&amp;B104&amp;" : "&amp;G104&amp;"|"&amp;H104&amp;"@"&amp;I104&amp;J104&amp;" ("&amp;K104&amp;","&amp;M104&amp;") ["&amp;N104&amp;"|"&amp;O104&amp;"] """&amp;L104&amp;""" TOOL")</f>
        <v> SG_ SHRTFT17 m26 : 32|8@1+ (0.78125,-100) [0|0] "%" TOOL</v>
      </c>
      <c r="R104" t="str">
        <f t="shared" si="1"/>
        <v>SG_MUL_VAL_ 2024 SHRTFT17 S01_PID 26-26;</v>
      </c>
    </row>
    <row r="105" spans="1:18">
      <c r="A105">
        <v>1</v>
      </c>
      <c r="B105" s="48">
        <f t="shared" si="2"/>
        <v>27</v>
      </c>
      <c r="C105" s="54" t="str">
        <f>"S"&amp;DEC2HEX(A105,2)&amp;"_PID"</f>
        <v>S01_PID</v>
      </c>
      <c r="D105" s="56" t="s">
        <v>178</v>
      </c>
      <c r="E105" t="s">
        <v>179</v>
      </c>
      <c r="F105" t="s">
        <v>180</v>
      </c>
      <c r="G105">
        <v>24</v>
      </c>
      <c r="H105">
        <v>8</v>
      </c>
      <c r="I105">
        <v>1</v>
      </c>
      <c r="J105" t="s">
        <v>30</v>
      </c>
      <c r="K105">
        <v>0.005</v>
      </c>
      <c r="L105" t="s">
        <v>152</v>
      </c>
      <c r="M105">
        <v>0</v>
      </c>
      <c r="N105" s="49">
        <v>0</v>
      </c>
      <c r="O105" s="49">
        <v>0</v>
      </c>
      <c r="Q105" t="str">
        <f>IF(F105="",""," SG_ "&amp;F105&amp;" m"&amp;B105&amp;" : "&amp;G105&amp;"|"&amp;H105&amp;"@"&amp;I105&amp;J105&amp;" ("&amp;K105&amp;","&amp;M105&amp;") ["&amp;N105&amp;"|"&amp;O105&amp;"] """&amp;L105&amp;""" TOOL")</f>
        <v> SG_ O2S8 m27 : 24|8@1+ (0.005,0) [0|0] "V" TOOL</v>
      </c>
      <c r="R105" t="str">
        <f t="shared" si="1"/>
        <v>SG_MUL_VAL_ 2024 O2S8 S01_PID 27-27;</v>
      </c>
    </row>
    <row r="106" spans="1:18">
      <c r="A106">
        <v>1</v>
      </c>
      <c r="B106" s="48">
        <f t="shared" si="2"/>
        <v>27</v>
      </c>
      <c r="C106" s="54" t="str">
        <f>"S"&amp;DEC2HEX(A106,2)&amp;"_PID"</f>
        <v>S01_PID</v>
      </c>
      <c r="D106" s="56" t="s">
        <v>178</v>
      </c>
      <c r="E106" t="s">
        <v>179</v>
      </c>
      <c r="F106" t="s">
        <v>181</v>
      </c>
      <c r="G106">
        <v>32</v>
      </c>
      <c r="H106">
        <v>8</v>
      </c>
      <c r="I106">
        <v>1</v>
      </c>
      <c r="J106" t="s">
        <v>30</v>
      </c>
      <c r="K106">
        <f>100/128</f>
        <v>0.78125</v>
      </c>
      <c r="L106" t="s">
        <v>86</v>
      </c>
      <c r="M106">
        <v>-100</v>
      </c>
      <c r="N106" s="49">
        <v>0</v>
      </c>
      <c r="O106" s="49">
        <v>0</v>
      </c>
      <c r="Q106" t="str">
        <f>IF(F106="",""," SG_ "&amp;F106&amp;" m"&amp;B106&amp;" : "&amp;G106&amp;"|"&amp;H106&amp;"@"&amp;I106&amp;J106&amp;" ("&amp;K106&amp;","&amp;M106&amp;") ["&amp;N106&amp;"|"&amp;O106&amp;"] """&amp;L106&amp;""" TOOL")</f>
        <v> SG_ SHRTFT8 m27 : 32|8@1+ (0.78125,-100) [0|0] "%" TOOL</v>
      </c>
      <c r="R106" t="str">
        <f t="shared" si="1"/>
        <v>SG_MUL_VAL_ 2024 SHRTFT8 S01_PID 27-27;</v>
      </c>
    </row>
    <row r="107" spans="1:18">
      <c r="A107">
        <v>1</v>
      </c>
      <c r="B107" s="48">
        <f>HEX2DEC(SUBSTITUTE(D107,"0x",""))</f>
        <v>28</v>
      </c>
      <c r="C107" s="54" t="str">
        <f>"S"&amp;DEC2HEX(A107,2)&amp;"_PID"</f>
        <v>S01_PID</v>
      </c>
      <c r="D107" s="57" t="s">
        <v>182</v>
      </c>
      <c r="E107" t="s">
        <v>183</v>
      </c>
      <c r="F107" t="s">
        <v>184</v>
      </c>
      <c r="G107">
        <v>24</v>
      </c>
      <c r="H107">
        <v>8</v>
      </c>
      <c r="I107">
        <v>1</v>
      </c>
      <c r="J107" t="s">
        <v>30</v>
      </c>
      <c r="K107">
        <v>1</v>
      </c>
      <c r="M107">
        <v>0</v>
      </c>
      <c r="N107" s="49">
        <v>0</v>
      </c>
      <c r="O107" s="49">
        <v>0</v>
      </c>
      <c r="Q107" t="str">
        <f>IF(F107="",""," SG_ "&amp;F107&amp;" m"&amp;B107&amp;" : "&amp;G107&amp;"|"&amp;H107&amp;"@"&amp;I107&amp;J107&amp;" ("&amp;K107&amp;","&amp;M107&amp;") ["&amp;N107&amp;"|"&amp;O107&amp;"] """&amp;L107&amp;""" TOOL")</f>
        <v> SG_ OBDSUP m28 : 24|8@1+ (1,0) [0|0] "" TOOL</v>
      </c>
      <c r="R107" t="str">
        <f t="shared" si="1"/>
        <v>SG_MUL_VAL_ 2024 OBDSUP S01_PID 28-28;</v>
      </c>
    </row>
    <row r="108" spans="1:18">
      <c r="A108">
        <v>1</v>
      </c>
      <c r="B108" s="48">
        <f t="shared" ref="B108:B115" si="5">HEX2DEC(SUBSTITUTE(D108,"0x",""))</f>
        <v>29</v>
      </c>
      <c r="C108" s="54" t="str">
        <f>"S"&amp;DEC2HEX(A108,2)&amp;"_PID"</f>
        <v>S01_PID</v>
      </c>
      <c r="D108" s="56" t="s">
        <v>185</v>
      </c>
      <c r="E108" t="s">
        <v>133</v>
      </c>
      <c r="F108" t="s">
        <v>186</v>
      </c>
      <c r="G108">
        <v>24</v>
      </c>
      <c r="H108">
        <v>1</v>
      </c>
      <c r="I108">
        <v>1</v>
      </c>
      <c r="J108" t="s">
        <v>30</v>
      </c>
      <c r="K108">
        <v>1</v>
      </c>
      <c r="M108">
        <v>0</v>
      </c>
      <c r="N108" s="49">
        <v>0</v>
      </c>
      <c r="O108" s="49">
        <v>0</v>
      </c>
      <c r="Q108" t="str">
        <f>IF(F108="",""," SG_ "&amp;F108&amp;" m"&amp;B108&amp;" : "&amp;G108&amp;"|"&amp;H108&amp;"@"&amp;I108&amp;J108&amp;" ("&amp;K108&amp;","&amp;M108&amp;") ["&amp;N108&amp;"|"&amp;O108&amp;"] """&amp;L108&amp;""" TOOL")</f>
        <v> SG_ O2SLOC_B1 m29 : 24|1@1+ (1,0) [0|0] "" TOOL</v>
      </c>
      <c r="R108" t="str">
        <f t="shared" si="1"/>
        <v>SG_MUL_VAL_ 2024 O2SLOC_B1 S01_PID 29-29;</v>
      </c>
    </row>
    <row r="109" spans="1:18">
      <c r="A109">
        <v>1</v>
      </c>
      <c r="B109" s="48">
        <f t="shared" si="5"/>
        <v>29</v>
      </c>
      <c r="C109" s="54" t="str">
        <f>"S"&amp;DEC2HEX(A109,2)&amp;"_PID"</f>
        <v>S01_PID</v>
      </c>
      <c r="D109" s="56" t="s">
        <v>185</v>
      </c>
      <c r="E109" t="s">
        <v>135</v>
      </c>
      <c r="F109" t="s">
        <v>187</v>
      </c>
      <c r="G109">
        <v>25</v>
      </c>
      <c r="H109">
        <v>1</v>
      </c>
      <c r="I109">
        <v>1</v>
      </c>
      <c r="J109" t="s">
        <v>30</v>
      </c>
      <c r="K109">
        <v>1</v>
      </c>
      <c r="M109">
        <v>0</v>
      </c>
      <c r="N109" s="49">
        <v>0</v>
      </c>
      <c r="O109" s="49">
        <v>0</v>
      </c>
      <c r="Q109" t="str">
        <f>IF(F109="",""," SG_ "&amp;F109&amp;" m"&amp;B109&amp;" : "&amp;G109&amp;"|"&amp;H109&amp;"@"&amp;I109&amp;J109&amp;" ("&amp;K109&amp;","&amp;M109&amp;") ["&amp;N109&amp;"|"&amp;O109&amp;"] """&amp;L109&amp;""" TOOL")</f>
        <v> SG_ O2SLOC_B2 m29 : 25|1@1+ (1,0) [0|0] "" TOOL</v>
      </c>
      <c r="R109" t="str">
        <f t="shared" si="1"/>
        <v>SG_MUL_VAL_ 2024 O2SLOC_B2 S01_PID 29-29;</v>
      </c>
    </row>
    <row r="110" spans="1:18">
      <c r="A110">
        <v>1</v>
      </c>
      <c r="B110" s="48">
        <f t="shared" si="5"/>
        <v>29</v>
      </c>
      <c r="C110" s="54" t="str">
        <f>"S"&amp;DEC2HEX(A110,2)&amp;"_PID"</f>
        <v>S01_PID</v>
      </c>
      <c r="D110" s="56" t="s">
        <v>185</v>
      </c>
      <c r="E110" t="s">
        <v>141</v>
      </c>
      <c r="F110" t="s">
        <v>188</v>
      </c>
      <c r="G110">
        <v>26</v>
      </c>
      <c r="H110">
        <v>1</v>
      </c>
      <c r="I110">
        <v>1</v>
      </c>
      <c r="J110" t="s">
        <v>30</v>
      </c>
      <c r="K110">
        <v>1</v>
      </c>
      <c r="M110">
        <v>0</v>
      </c>
      <c r="N110" s="49">
        <v>0</v>
      </c>
      <c r="O110" s="49">
        <v>0</v>
      </c>
      <c r="Q110" t="str">
        <f>IF(F110="",""," SG_ "&amp;F110&amp;" m"&amp;B110&amp;" : "&amp;G110&amp;"|"&amp;H110&amp;"@"&amp;I110&amp;J110&amp;" ("&amp;K110&amp;","&amp;M110&amp;") ["&amp;N110&amp;"|"&amp;O110&amp;"] """&amp;L110&amp;""" TOOL")</f>
        <v> SG_ O2SLOC_B3 m29 : 26|1@1+ (1,0) [0|0] "" TOOL</v>
      </c>
      <c r="R110" t="str">
        <f t="shared" si="1"/>
        <v>SG_MUL_VAL_ 2024 O2SLOC_B3 S01_PID 29-29;</v>
      </c>
    </row>
    <row r="111" spans="1:18">
      <c r="A111">
        <v>1</v>
      </c>
      <c r="B111" s="48">
        <f t="shared" si="5"/>
        <v>29</v>
      </c>
      <c r="C111" s="54" t="str">
        <f>"S"&amp;DEC2HEX(A111,2)&amp;"_PID"</f>
        <v>S01_PID</v>
      </c>
      <c r="D111" s="56" t="s">
        <v>185</v>
      </c>
      <c r="E111" t="s">
        <v>143</v>
      </c>
      <c r="F111" t="s">
        <v>189</v>
      </c>
      <c r="G111">
        <v>27</v>
      </c>
      <c r="H111">
        <v>1</v>
      </c>
      <c r="I111">
        <v>1</v>
      </c>
      <c r="J111" t="s">
        <v>30</v>
      </c>
      <c r="K111">
        <v>1</v>
      </c>
      <c r="M111">
        <v>0</v>
      </c>
      <c r="N111" s="49">
        <v>0</v>
      </c>
      <c r="O111" s="49">
        <v>0</v>
      </c>
      <c r="Q111" t="str">
        <f>IF(F111="",""," SG_ "&amp;F111&amp;" m"&amp;B111&amp;" : "&amp;G111&amp;"|"&amp;H111&amp;"@"&amp;I111&amp;J111&amp;" ("&amp;K111&amp;","&amp;M111&amp;") ["&amp;N111&amp;"|"&amp;O111&amp;"] """&amp;L111&amp;""" TOOL")</f>
        <v> SG_ O2SLOC_B4 m29 : 27|1@1+ (1,0) [0|0] "" TOOL</v>
      </c>
      <c r="R111" t="str">
        <f t="shared" si="1"/>
        <v>SG_MUL_VAL_ 2024 O2SLOC_B4 S01_PID 29-29;</v>
      </c>
    </row>
    <row r="112" spans="1:18">
      <c r="A112">
        <v>1</v>
      </c>
      <c r="B112" s="48">
        <f t="shared" si="5"/>
        <v>29</v>
      </c>
      <c r="C112" s="54" t="str">
        <f>"S"&amp;DEC2HEX(A112,2)&amp;"_PID"</f>
        <v>S01_PID</v>
      </c>
      <c r="D112" s="56" t="s">
        <v>185</v>
      </c>
      <c r="E112" t="s">
        <v>190</v>
      </c>
      <c r="F112" t="s">
        <v>191</v>
      </c>
      <c r="G112">
        <v>28</v>
      </c>
      <c r="H112">
        <v>1</v>
      </c>
      <c r="I112">
        <v>1</v>
      </c>
      <c r="J112" t="s">
        <v>30</v>
      </c>
      <c r="K112">
        <v>1</v>
      </c>
      <c r="M112">
        <v>0</v>
      </c>
      <c r="N112" s="49">
        <v>0</v>
      </c>
      <c r="O112" s="49">
        <v>0</v>
      </c>
      <c r="Q112" t="str">
        <f>IF(F112="",""," SG_ "&amp;F112&amp;" m"&amp;B112&amp;" : "&amp;G112&amp;"|"&amp;H112&amp;"@"&amp;I112&amp;J112&amp;" ("&amp;K112&amp;","&amp;M112&amp;") ["&amp;N112&amp;"|"&amp;O112&amp;"] """&amp;L112&amp;""" TOOL")</f>
        <v> SG_ O2SLOC_B5 m29 : 28|1@1+ (1,0) [0|0] "" TOOL</v>
      </c>
      <c r="R112" t="str">
        <f t="shared" si="1"/>
        <v>SG_MUL_VAL_ 2024 O2SLOC_B5 S01_PID 29-29;</v>
      </c>
    </row>
    <row r="113" spans="1:18">
      <c r="A113">
        <v>1</v>
      </c>
      <c r="B113" s="48">
        <f t="shared" si="5"/>
        <v>29</v>
      </c>
      <c r="C113" s="54" t="str">
        <f>"S"&amp;DEC2HEX(A113,2)&amp;"_PID"</f>
        <v>S01_PID</v>
      </c>
      <c r="D113" s="56" t="s">
        <v>185</v>
      </c>
      <c r="E113" t="s">
        <v>192</v>
      </c>
      <c r="F113" t="s">
        <v>193</v>
      </c>
      <c r="G113">
        <v>29</v>
      </c>
      <c r="H113">
        <v>1</v>
      </c>
      <c r="I113">
        <v>1</v>
      </c>
      <c r="J113" t="s">
        <v>30</v>
      </c>
      <c r="K113">
        <v>1</v>
      </c>
      <c r="M113">
        <v>0</v>
      </c>
      <c r="N113" s="49">
        <v>0</v>
      </c>
      <c r="O113" s="49">
        <v>0</v>
      </c>
      <c r="Q113" t="str">
        <f>IF(F113="",""," SG_ "&amp;F113&amp;" m"&amp;B113&amp;" : "&amp;G113&amp;"|"&amp;H113&amp;"@"&amp;I113&amp;J113&amp;" ("&amp;K113&amp;","&amp;M113&amp;") ["&amp;N113&amp;"|"&amp;O113&amp;"] """&amp;L113&amp;""" TOOL")</f>
        <v> SG_ O2SLOC_B6 m29 : 29|1@1+ (1,0) [0|0] "" TOOL</v>
      </c>
      <c r="R113" t="str">
        <f t="shared" si="1"/>
        <v>SG_MUL_VAL_ 2024 O2SLOC_B6 S01_PID 29-29;</v>
      </c>
    </row>
    <row r="114" spans="1:18">
      <c r="A114">
        <v>1</v>
      </c>
      <c r="B114" s="48">
        <f t="shared" si="5"/>
        <v>29</v>
      </c>
      <c r="C114" s="54" t="str">
        <f>"S"&amp;DEC2HEX(A114,2)&amp;"_PID"</f>
        <v>S01_PID</v>
      </c>
      <c r="D114" s="56" t="s">
        <v>185</v>
      </c>
      <c r="E114" t="s">
        <v>194</v>
      </c>
      <c r="F114" t="s">
        <v>195</v>
      </c>
      <c r="G114">
        <v>30</v>
      </c>
      <c r="H114">
        <v>1</v>
      </c>
      <c r="I114">
        <v>1</v>
      </c>
      <c r="J114" t="s">
        <v>30</v>
      </c>
      <c r="K114">
        <v>1</v>
      </c>
      <c r="M114">
        <v>0</v>
      </c>
      <c r="N114" s="49">
        <v>0</v>
      </c>
      <c r="O114" s="49">
        <v>0</v>
      </c>
      <c r="Q114" t="str">
        <f>IF(F114="",""," SG_ "&amp;F114&amp;" m"&amp;B114&amp;" : "&amp;G114&amp;"|"&amp;H114&amp;"@"&amp;I114&amp;J114&amp;" ("&amp;K114&amp;","&amp;M114&amp;") ["&amp;N114&amp;"|"&amp;O114&amp;"] """&amp;L114&amp;""" TOOL")</f>
        <v> SG_ O2SLOC_B7 m29 : 30|1@1+ (1,0) [0|0] "" TOOL</v>
      </c>
      <c r="R114" t="str">
        <f t="shared" si="1"/>
        <v>SG_MUL_VAL_ 2024 O2SLOC_B7 S01_PID 29-29;</v>
      </c>
    </row>
    <row r="115" spans="1:18">
      <c r="A115">
        <v>1</v>
      </c>
      <c r="B115" s="48">
        <f t="shared" si="5"/>
        <v>29</v>
      </c>
      <c r="C115" s="54" t="str">
        <f>"S"&amp;DEC2HEX(A115,2)&amp;"_PID"</f>
        <v>S01_PID</v>
      </c>
      <c r="D115" s="56" t="s">
        <v>185</v>
      </c>
      <c r="E115" t="s">
        <v>196</v>
      </c>
      <c r="F115" t="s">
        <v>197</v>
      </c>
      <c r="G115">
        <v>31</v>
      </c>
      <c r="H115">
        <v>1</v>
      </c>
      <c r="I115">
        <v>1</v>
      </c>
      <c r="J115" t="s">
        <v>30</v>
      </c>
      <c r="K115">
        <v>1</v>
      </c>
      <c r="M115">
        <v>0</v>
      </c>
      <c r="N115" s="49">
        <v>0</v>
      </c>
      <c r="O115" s="49">
        <v>0</v>
      </c>
      <c r="Q115" t="str">
        <f>IF(F115="",""," SG_ "&amp;F115&amp;" m"&amp;B115&amp;" : "&amp;G115&amp;"|"&amp;H115&amp;"@"&amp;I115&amp;J115&amp;" ("&amp;K115&amp;","&amp;M115&amp;") ["&amp;N115&amp;"|"&amp;O115&amp;"] """&amp;L115&amp;""" TOOL")</f>
        <v> SG_ O2SLOC_B8 m29 : 31|1@1+ (1,0) [0|0] "" TOOL</v>
      </c>
      <c r="R115" t="str">
        <f t="shared" si="1"/>
        <v>SG_MUL_VAL_ 2024 O2SLOC_B8 S01_PID 29-29;</v>
      </c>
    </row>
    <row r="116" spans="1:18">
      <c r="A116">
        <v>1</v>
      </c>
      <c r="B116" s="48">
        <f>HEX2DEC(SUBSTITUTE(D116,"0x",""))</f>
        <v>30</v>
      </c>
      <c r="C116" s="54" t="str">
        <f>"S"&amp;DEC2HEX(A116,2)&amp;"_PID"</f>
        <v>S01_PID</v>
      </c>
      <c r="D116" s="56" t="s">
        <v>198</v>
      </c>
      <c r="E116" t="s">
        <v>199</v>
      </c>
      <c r="F116" t="s">
        <v>200</v>
      </c>
      <c r="G116">
        <v>24</v>
      </c>
      <c r="H116">
        <v>1</v>
      </c>
      <c r="I116">
        <v>1</v>
      </c>
      <c r="J116" t="s">
        <v>30</v>
      </c>
      <c r="K116">
        <v>1</v>
      </c>
      <c r="M116">
        <v>0</v>
      </c>
      <c r="N116" s="49">
        <v>0</v>
      </c>
      <c r="O116" s="49">
        <v>0</v>
      </c>
      <c r="Q116" t="str">
        <f>IF(F116="",""," SG_ "&amp;F116&amp;" m"&amp;B116&amp;" : "&amp;G116&amp;"|"&amp;H116&amp;"@"&amp;I116&amp;J116&amp;" ("&amp;K116&amp;","&amp;M116&amp;") ["&amp;N116&amp;"|"&amp;O116&amp;"] """&amp;L116&amp;""" TOOL")</f>
        <v> SG_ PTO_STAT m30 : 24|1@1+ (1,0) [0|0] "" TOOL</v>
      </c>
      <c r="R116" t="str">
        <f t="shared" si="1"/>
        <v>SG_MUL_VAL_ 2024 PTO_STAT S01_PID 30-30;</v>
      </c>
    </row>
    <row r="117" spans="1:18">
      <c r="A117">
        <v>1</v>
      </c>
      <c r="B117" s="48">
        <f t="shared" ref="B117:B131" si="6">HEX2DEC(SUBSTITUTE(D117,"0x",""))</f>
        <v>31</v>
      </c>
      <c r="C117" s="54" t="str">
        <f t="shared" ref="C117:C131" si="7">"S"&amp;DEC2HEX(A117,2)&amp;"_PID"</f>
        <v>S01_PID</v>
      </c>
      <c r="D117" s="56" t="s">
        <v>201</v>
      </c>
      <c r="E117" s="58" t="s">
        <v>202</v>
      </c>
      <c r="F117" t="s">
        <v>203</v>
      </c>
      <c r="G117">
        <v>31</v>
      </c>
      <c r="H117">
        <v>16</v>
      </c>
      <c r="I117">
        <v>0</v>
      </c>
      <c r="J117" t="s">
        <v>30</v>
      </c>
      <c r="K117">
        <v>1</v>
      </c>
      <c r="L117" t="s">
        <v>204</v>
      </c>
      <c r="M117">
        <v>0</v>
      </c>
      <c r="N117" s="49">
        <v>0</v>
      </c>
      <c r="O117" s="49">
        <v>0</v>
      </c>
      <c r="Q117" t="str">
        <f>IF(F117="",""," SG_ "&amp;F117&amp;" m"&amp;B117&amp;" : "&amp;G117&amp;"|"&amp;H117&amp;"@"&amp;I117&amp;J117&amp;" ("&amp;K117&amp;","&amp;M117&amp;") ["&amp;N117&amp;"|"&amp;O117&amp;"] """&amp;L117&amp;""" TOOL")</f>
        <v> SG_ RUNTM m31 : 31|16@0+ (1,0) [0|0] "sec" TOOL</v>
      </c>
      <c r="R117" t="str">
        <f t="shared" si="1"/>
        <v>SG_MUL_VAL_ 2024 RUNTM S01_PID 31-31;</v>
      </c>
    </row>
    <row r="118" spans="1:18">
      <c r="A118">
        <v>1</v>
      </c>
      <c r="B118" s="48">
        <f t="shared" si="6"/>
        <v>33</v>
      </c>
      <c r="C118" s="54" t="str">
        <f t="shared" si="7"/>
        <v>S01_PID</v>
      </c>
      <c r="D118" s="57" t="s">
        <v>205</v>
      </c>
      <c r="E118" s="58" t="s">
        <v>206</v>
      </c>
      <c r="F118" t="s">
        <v>207</v>
      </c>
      <c r="G118">
        <v>31</v>
      </c>
      <c r="H118">
        <v>16</v>
      </c>
      <c r="I118">
        <v>0</v>
      </c>
      <c r="J118" t="s">
        <v>30</v>
      </c>
      <c r="K118">
        <v>1</v>
      </c>
      <c r="L118" t="s">
        <v>208</v>
      </c>
      <c r="M118">
        <v>0</v>
      </c>
      <c r="N118" s="49">
        <v>0</v>
      </c>
      <c r="O118" s="49">
        <v>0</v>
      </c>
      <c r="Q118" t="str">
        <f>IF(F118="",""," SG_ "&amp;F118&amp;" m"&amp;B118&amp;" : "&amp;G118&amp;"|"&amp;H118&amp;"@"&amp;I118&amp;J118&amp;" ("&amp;K118&amp;","&amp;M118&amp;") ["&amp;N118&amp;"|"&amp;O118&amp;"] """&amp;L118&amp;""" TOOL")</f>
        <v> SG_ MIL_DIST m33 : 31|16@0+ (1,0) [0|0] "km" TOOL</v>
      </c>
      <c r="R118" t="str">
        <f t="shared" si="1"/>
        <v>SG_MUL_VAL_ 2024 MIL_DIST S01_PID 33-33;</v>
      </c>
    </row>
    <row r="119" spans="1:18">
      <c r="A119">
        <v>1</v>
      </c>
      <c r="B119" s="48">
        <f t="shared" si="6"/>
        <v>34</v>
      </c>
      <c r="C119" s="54" t="str">
        <f t="shared" si="7"/>
        <v>S01_PID</v>
      </c>
      <c r="D119" s="56" t="s">
        <v>209</v>
      </c>
      <c r="E119" s="59" t="s">
        <v>210</v>
      </c>
      <c r="F119" t="s">
        <v>211</v>
      </c>
      <c r="G119">
        <v>31</v>
      </c>
      <c r="H119">
        <v>16</v>
      </c>
      <c r="I119">
        <v>0</v>
      </c>
      <c r="J119" t="s">
        <v>30</v>
      </c>
      <c r="K119">
        <v>0.079</v>
      </c>
      <c r="L119" t="s">
        <v>103</v>
      </c>
      <c r="M119">
        <v>0</v>
      </c>
      <c r="N119" s="49">
        <v>0</v>
      </c>
      <c r="O119" s="49">
        <v>0</v>
      </c>
      <c r="Q119" t="str">
        <f>IF(F119="",""," SG_ "&amp;F119&amp;" m"&amp;B119&amp;" : "&amp;G119&amp;"|"&amp;H119&amp;"@"&amp;I119&amp;J119&amp;" ("&amp;K119&amp;","&amp;M119&amp;") ["&amp;N119&amp;"|"&amp;O119&amp;"] """&amp;L119&amp;""" TOOL")</f>
        <v> SG_ FP m34 : 31|16@0+ (0.079,0) [0|0] "kPa" TOOL</v>
      </c>
      <c r="R119" t="str">
        <f t="shared" si="1"/>
        <v>SG_MUL_VAL_ 2024 FP S01_PID 34-34;</v>
      </c>
    </row>
    <row r="120" spans="1:18">
      <c r="A120">
        <v>1</v>
      </c>
      <c r="B120" s="48">
        <f t="shared" si="6"/>
        <v>35</v>
      </c>
      <c r="C120" s="54" t="str">
        <f t="shared" si="7"/>
        <v>S01_PID</v>
      </c>
      <c r="D120" s="57" t="s">
        <v>212</v>
      </c>
      <c r="E120" s="59" t="s">
        <v>213</v>
      </c>
      <c r="F120" t="s">
        <v>214</v>
      </c>
      <c r="G120">
        <v>31</v>
      </c>
      <c r="H120">
        <v>16</v>
      </c>
      <c r="I120">
        <v>0</v>
      </c>
      <c r="J120" t="s">
        <v>30</v>
      </c>
      <c r="K120">
        <v>10</v>
      </c>
      <c r="L120" t="s">
        <v>103</v>
      </c>
      <c r="M120">
        <v>0</v>
      </c>
      <c r="N120" s="49">
        <v>0</v>
      </c>
      <c r="O120" s="49">
        <v>0</v>
      </c>
      <c r="Q120" t="str">
        <f>IF(F120="",""," SG_ "&amp;F120&amp;" m"&amp;B120&amp;" : "&amp;G120&amp;"|"&amp;H120&amp;"@"&amp;I120&amp;J120&amp;" ("&amp;K120&amp;","&amp;M120&amp;") ["&amp;N120&amp;"|"&amp;O120&amp;"] """&amp;L120&amp;""" TOOL")</f>
        <v> SG_ FRP m35 : 31|16@0+ (10,0) [0|0] "kPa" TOOL</v>
      </c>
      <c r="R120" t="str">
        <f t="shared" si="1"/>
        <v>SG_MUL_VAL_ 2024 FRP S01_PID 35-35;</v>
      </c>
    </row>
    <row r="121" ht="33.75" spans="1:18">
      <c r="A121">
        <v>1</v>
      </c>
      <c r="B121" s="48">
        <f t="shared" si="6"/>
        <v>36</v>
      </c>
      <c r="C121" s="54" t="str">
        <f t="shared" si="7"/>
        <v>S01_PID</v>
      </c>
      <c r="D121" s="57" t="s">
        <v>215</v>
      </c>
      <c r="E121" s="59" t="s">
        <v>216</v>
      </c>
      <c r="F121" t="s">
        <v>217</v>
      </c>
      <c r="G121">
        <v>31</v>
      </c>
      <c r="H121">
        <v>16</v>
      </c>
      <c r="I121">
        <v>0</v>
      </c>
      <c r="J121" t="s">
        <v>30</v>
      </c>
      <c r="K121">
        <v>3.05e-5</v>
      </c>
      <c r="M121">
        <v>0</v>
      </c>
      <c r="N121" s="49">
        <v>0</v>
      </c>
      <c r="O121" s="49">
        <v>0</v>
      </c>
      <c r="Q121" t="str">
        <f>IF(F121="",""," SG_ "&amp;F121&amp;" m"&amp;B121&amp;" : "&amp;G121&amp;"|"&amp;H121&amp;"@"&amp;I121&amp;J121&amp;" ("&amp;K121&amp;","&amp;M121&amp;") ["&amp;N121&amp;"|"&amp;O121&amp;"] """&amp;L121&amp;""" TOOL")</f>
        <v> SG_ LAMBDA_WRV1 m36 : 31|16@0+ (0.0000305,0) [0|0] "" TOOL</v>
      </c>
      <c r="R121" t="str">
        <f t="shared" si="1"/>
        <v>SG_MUL_VAL_ 2024 LAMBDA_WRV1 S01_PID 36-36;</v>
      </c>
    </row>
    <row r="122" ht="33.75" spans="1:18">
      <c r="A122">
        <v>1</v>
      </c>
      <c r="B122" s="48">
        <f t="shared" si="6"/>
        <v>36</v>
      </c>
      <c r="C122" s="54" t="str">
        <f t="shared" si="7"/>
        <v>S01_PID</v>
      </c>
      <c r="D122" s="57" t="s">
        <v>215</v>
      </c>
      <c r="E122" s="59" t="s">
        <v>218</v>
      </c>
      <c r="F122" t="s">
        <v>219</v>
      </c>
      <c r="G122">
        <v>47</v>
      </c>
      <c r="H122">
        <v>16</v>
      </c>
      <c r="I122">
        <v>0</v>
      </c>
      <c r="J122" t="s">
        <v>30</v>
      </c>
      <c r="K122">
        <v>0.000122</v>
      </c>
      <c r="L122" t="s">
        <v>152</v>
      </c>
      <c r="M122">
        <v>0</v>
      </c>
      <c r="N122" s="49">
        <v>0</v>
      </c>
      <c r="O122" s="49">
        <v>0</v>
      </c>
      <c r="Q122" t="str">
        <f>IF(F122="",""," SG_ "&amp;F122&amp;" m"&amp;B122&amp;" : "&amp;G122&amp;"|"&amp;H122&amp;"@"&amp;I122&amp;J122&amp;" ("&amp;K122&amp;","&amp;M122&amp;") ["&amp;N122&amp;"|"&amp;O122&amp;"] """&amp;L122&amp;""" TOOL")</f>
        <v> SG_ O2S_WRV1 m36 : 47|16@0+ (0.000122,0) [0|0] "V" TOOL</v>
      </c>
      <c r="R122" t="str">
        <f t="shared" si="1"/>
        <v>SG_MUL_VAL_ 2024 O2S_WRV1 S01_PID 36-36;</v>
      </c>
    </row>
    <row r="123" ht="33.75" spans="1:18">
      <c r="A123">
        <v>1</v>
      </c>
      <c r="B123" s="48">
        <f t="shared" si="6"/>
        <v>37</v>
      </c>
      <c r="C123" s="54" t="str">
        <f t="shared" si="7"/>
        <v>S01_PID</v>
      </c>
      <c r="D123" s="57" t="s">
        <v>220</v>
      </c>
      <c r="E123" s="59" t="s">
        <v>221</v>
      </c>
      <c r="F123" t="s">
        <v>222</v>
      </c>
      <c r="G123">
        <v>31</v>
      </c>
      <c r="H123">
        <v>16</v>
      </c>
      <c r="I123">
        <v>0</v>
      </c>
      <c r="J123" t="s">
        <v>30</v>
      </c>
      <c r="K123">
        <v>3.05e-5</v>
      </c>
      <c r="M123">
        <v>0</v>
      </c>
      <c r="N123" s="49">
        <v>0</v>
      </c>
      <c r="O123" s="49">
        <v>0</v>
      </c>
      <c r="Q123" t="str">
        <f>IF(F123="",""," SG_ "&amp;F123&amp;" m"&amp;B123&amp;" : "&amp;G123&amp;"|"&amp;H123&amp;"@"&amp;I123&amp;J123&amp;" ("&amp;K123&amp;","&amp;M123&amp;") ["&amp;N123&amp;"|"&amp;O123&amp;"] """&amp;L123&amp;""" TOOL")</f>
        <v> SG_ LAMBDA_WRV2 m37 : 31|16@0+ (0.0000305,0) [0|0] "" TOOL</v>
      </c>
      <c r="R123" t="str">
        <f t="shared" si="1"/>
        <v>SG_MUL_VAL_ 2024 LAMBDA_WRV2 S01_PID 37-37;</v>
      </c>
    </row>
    <row r="124" ht="33.75" spans="1:18">
      <c r="A124">
        <v>1</v>
      </c>
      <c r="B124" s="48">
        <f t="shared" si="6"/>
        <v>37</v>
      </c>
      <c r="C124" s="54" t="str">
        <f t="shared" si="7"/>
        <v>S01_PID</v>
      </c>
      <c r="D124" s="57" t="s">
        <v>220</v>
      </c>
      <c r="E124" s="59" t="s">
        <v>223</v>
      </c>
      <c r="F124" t="s">
        <v>224</v>
      </c>
      <c r="G124">
        <v>47</v>
      </c>
      <c r="H124">
        <v>16</v>
      </c>
      <c r="I124">
        <v>0</v>
      </c>
      <c r="J124" t="s">
        <v>30</v>
      </c>
      <c r="K124">
        <v>0.000122</v>
      </c>
      <c r="L124" t="s">
        <v>152</v>
      </c>
      <c r="M124">
        <v>0</v>
      </c>
      <c r="N124" s="49">
        <v>0</v>
      </c>
      <c r="O124" s="49">
        <v>0</v>
      </c>
      <c r="Q124" t="str">
        <f>IF(F124="",""," SG_ "&amp;F124&amp;" m"&amp;B124&amp;" : "&amp;G124&amp;"|"&amp;H124&amp;"@"&amp;I124&amp;J124&amp;" ("&amp;K124&amp;","&amp;M124&amp;") ["&amp;N124&amp;"|"&amp;O124&amp;"] """&amp;L124&amp;""" TOOL")</f>
        <v> SG_ O2S_WRV2 m37 : 47|16@0+ (0.000122,0) [0|0] "V" TOOL</v>
      </c>
      <c r="R124" t="str">
        <f t="shared" si="1"/>
        <v>SG_MUL_VAL_ 2024 O2S_WRV2 S01_PID 37-37;</v>
      </c>
    </row>
    <row r="125" ht="33.75" spans="1:18">
      <c r="A125">
        <v>1</v>
      </c>
      <c r="B125" s="48">
        <f t="shared" si="6"/>
        <v>38</v>
      </c>
      <c r="C125" s="54" t="str">
        <f t="shared" si="7"/>
        <v>S01_PID</v>
      </c>
      <c r="D125" s="57" t="s">
        <v>225</v>
      </c>
      <c r="E125" s="59" t="s">
        <v>226</v>
      </c>
      <c r="F125" t="s">
        <v>227</v>
      </c>
      <c r="G125">
        <v>31</v>
      </c>
      <c r="H125">
        <v>16</v>
      </c>
      <c r="I125">
        <v>0</v>
      </c>
      <c r="J125" t="s">
        <v>30</v>
      </c>
      <c r="K125">
        <v>3.05e-5</v>
      </c>
      <c r="M125">
        <v>0</v>
      </c>
      <c r="N125" s="49">
        <v>0</v>
      </c>
      <c r="O125" s="49">
        <v>0</v>
      </c>
      <c r="Q125" t="str">
        <f>IF(F125="",""," SG_ "&amp;F125&amp;" m"&amp;B125&amp;" : "&amp;G125&amp;"|"&amp;H125&amp;"@"&amp;I125&amp;J125&amp;" ("&amp;K125&amp;","&amp;M125&amp;") ["&amp;N125&amp;"|"&amp;O125&amp;"] """&amp;L125&amp;""" TOOL")</f>
        <v> SG_ LAMBDA_WRV3 m38 : 31|16@0+ (0.0000305,0) [0|0] "" TOOL</v>
      </c>
      <c r="R125" t="str">
        <f t="shared" si="1"/>
        <v>SG_MUL_VAL_ 2024 LAMBDA_WRV3 S01_PID 38-38;</v>
      </c>
    </row>
    <row r="126" ht="33.75" spans="1:18">
      <c r="A126">
        <v>1</v>
      </c>
      <c r="B126" s="48">
        <f t="shared" si="6"/>
        <v>38</v>
      </c>
      <c r="C126" s="54" t="str">
        <f t="shared" si="7"/>
        <v>S01_PID</v>
      </c>
      <c r="D126" s="57" t="s">
        <v>225</v>
      </c>
      <c r="E126" s="59" t="s">
        <v>228</v>
      </c>
      <c r="F126" t="s">
        <v>229</v>
      </c>
      <c r="G126">
        <v>47</v>
      </c>
      <c r="H126">
        <v>16</v>
      </c>
      <c r="I126">
        <v>0</v>
      </c>
      <c r="J126" t="s">
        <v>30</v>
      </c>
      <c r="K126">
        <v>0.000122</v>
      </c>
      <c r="L126" t="s">
        <v>152</v>
      </c>
      <c r="M126">
        <v>0</v>
      </c>
      <c r="N126" s="49">
        <v>0</v>
      </c>
      <c r="O126" s="49">
        <v>0</v>
      </c>
      <c r="Q126" t="str">
        <f>IF(F126="",""," SG_ "&amp;F126&amp;" m"&amp;B126&amp;" : "&amp;G126&amp;"|"&amp;H126&amp;"@"&amp;I126&amp;J126&amp;" ("&amp;K126&amp;","&amp;M126&amp;") ["&amp;N126&amp;"|"&amp;O126&amp;"] """&amp;L126&amp;""" TOOL")</f>
        <v> SG_ O2S_WRV3 m38 : 47|16@0+ (0.000122,0) [0|0] "V" TOOL</v>
      </c>
      <c r="R126" t="str">
        <f t="shared" si="1"/>
        <v>SG_MUL_VAL_ 2024 O2S_WRV3 S01_PID 38-38;</v>
      </c>
    </row>
    <row r="127" ht="33.75" spans="1:18">
      <c r="A127">
        <v>1</v>
      </c>
      <c r="B127" s="48">
        <f t="shared" si="6"/>
        <v>39</v>
      </c>
      <c r="C127" s="54" t="str">
        <f t="shared" si="7"/>
        <v>S01_PID</v>
      </c>
      <c r="D127" s="57" t="s">
        <v>230</v>
      </c>
      <c r="E127" s="59" t="s">
        <v>231</v>
      </c>
      <c r="F127" t="s">
        <v>232</v>
      </c>
      <c r="G127">
        <v>31</v>
      </c>
      <c r="H127">
        <v>16</v>
      </c>
      <c r="I127">
        <v>0</v>
      </c>
      <c r="J127" t="s">
        <v>30</v>
      </c>
      <c r="K127">
        <v>3.05e-5</v>
      </c>
      <c r="M127">
        <v>0</v>
      </c>
      <c r="N127" s="49">
        <v>0</v>
      </c>
      <c r="O127" s="49">
        <v>0</v>
      </c>
      <c r="Q127" t="str">
        <f>IF(F127="",""," SG_ "&amp;F127&amp;" m"&amp;B127&amp;" : "&amp;G127&amp;"|"&amp;H127&amp;"@"&amp;I127&amp;J127&amp;" ("&amp;K127&amp;","&amp;M127&amp;") ["&amp;N127&amp;"|"&amp;O127&amp;"] """&amp;L127&amp;""" TOOL")</f>
        <v> SG_ LAMBDA_WRV4 m39 : 31|16@0+ (0.0000305,0) [0|0] "" TOOL</v>
      </c>
      <c r="R127" t="str">
        <f t="shared" si="1"/>
        <v>SG_MUL_VAL_ 2024 LAMBDA_WRV4 S01_PID 39-39;</v>
      </c>
    </row>
    <row r="128" ht="33.75" spans="1:18">
      <c r="A128">
        <v>1</v>
      </c>
      <c r="B128" s="48">
        <f t="shared" si="6"/>
        <v>39</v>
      </c>
      <c r="C128" s="54" t="str">
        <f t="shared" si="7"/>
        <v>S01_PID</v>
      </c>
      <c r="D128" s="57" t="s">
        <v>230</v>
      </c>
      <c r="E128" s="59" t="s">
        <v>233</v>
      </c>
      <c r="F128" t="s">
        <v>234</v>
      </c>
      <c r="G128">
        <v>47</v>
      </c>
      <c r="H128">
        <v>16</v>
      </c>
      <c r="I128">
        <v>0</v>
      </c>
      <c r="J128" t="s">
        <v>30</v>
      </c>
      <c r="K128">
        <v>0.000122</v>
      </c>
      <c r="L128" t="s">
        <v>152</v>
      </c>
      <c r="M128">
        <v>0</v>
      </c>
      <c r="N128" s="49">
        <v>0</v>
      </c>
      <c r="O128" s="49">
        <v>0</v>
      </c>
      <c r="Q128" t="str">
        <f>IF(F128="",""," SG_ "&amp;F128&amp;" m"&amp;B128&amp;" : "&amp;G128&amp;"|"&amp;H128&amp;"@"&amp;I128&amp;J128&amp;" ("&amp;K128&amp;","&amp;M128&amp;") ["&amp;N128&amp;"|"&amp;O128&amp;"] """&amp;L128&amp;""" TOOL")</f>
        <v> SG_ O2S_WRV4 m39 : 47|16@0+ (0.000122,0) [0|0] "V" TOOL</v>
      </c>
      <c r="R128" t="str">
        <f t="shared" si="1"/>
        <v>SG_MUL_VAL_ 2024 O2S_WRV4 S01_PID 39-39;</v>
      </c>
    </row>
    <row r="129" ht="33.75" spans="1:18">
      <c r="A129">
        <v>1</v>
      </c>
      <c r="B129" s="48">
        <f t="shared" si="6"/>
        <v>40</v>
      </c>
      <c r="C129" s="54" t="str">
        <f t="shared" si="7"/>
        <v>S01_PID</v>
      </c>
      <c r="D129" s="57" t="s">
        <v>235</v>
      </c>
      <c r="E129" s="59" t="s">
        <v>236</v>
      </c>
      <c r="F129" t="s">
        <v>237</v>
      </c>
      <c r="G129">
        <v>31</v>
      </c>
      <c r="H129">
        <v>16</v>
      </c>
      <c r="I129">
        <v>0</v>
      </c>
      <c r="J129" t="s">
        <v>30</v>
      </c>
      <c r="K129">
        <v>3.05e-5</v>
      </c>
      <c r="M129">
        <v>0</v>
      </c>
      <c r="N129" s="49">
        <v>0</v>
      </c>
      <c r="O129" s="49">
        <v>0</v>
      </c>
      <c r="Q129" t="str">
        <f>IF(F129="",""," SG_ "&amp;F129&amp;" m"&amp;B129&amp;" : "&amp;G129&amp;"|"&amp;H129&amp;"@"&amp;I129&amp;J129&amp;" ("&amp;K129&amp;","&amp;M129&amp;") ["&amp;N129&amp;"|"&amp;O129&amp;"] """&amp;L129&amp;""" TOOL")</f>
        <v> SG_ LAMBDA_WRV5 m40 : 31|16@0+ (0.0000305,0) [0|0] "" TOOL</v>
      </c>
      <c r="R129" t="str">
        <f t="shared" si="1"/>
        <v>SG_MUL_VAL_ 2024 LAMBDA_WRV5 S01_PID 40-40;</v>
      </c>
    </row>
    <row r="130" ht="33.75" spans="1:18">
      <c r="A130">
        <v>1</v>
      </c>
      <c r="B130" s="48">
        <f t="shared" si="6"/>
        <v>40</v>
      </c>
      <c r="C130" s="54" t="str">
        <f t="shared" si="7"/>
        <v>S01_PID</v>
      </c>
      <c r="D130" s="57" t="s">
        <v>235</v>
      </c>
      <c r="E130" s="59" t="s">
        <v>238</v>
      </c>
      <c r="F130" t="s">
        <v>239</v>
      </c>
      <c r="G130">
        <v>47</v>
      </c>
      <c r="H130">
        <v>16</v>
      </c>
      <c r="I130">
        <v>0</v>
      </c>
      <c r="J130" t="s">
        <v>30</v>
      </c>
      <c r="K130">
        <v>0.000122</v>
      </c>
      <c r="L130" t="s">
        <v>152</v>
      </c>
      <c r="M130">
        <v>0</v>
      </c>
      <c r="N130" s="49">
        <v>0</v>
      </c>
      <c r="O130" s="49">
        <v>0</v>
      </c>
      <c r="Q130" t="str">
        <f>IF(F130="",""," SG_ "&amp;F130&amp;" m"&amp;B130&amp;" : "&amp;G130&amp;"|"&amp;H130&amp;"@"&amp;I130&amp;J130&amp;" ("&amp;K130&amp;","&amp;M130&amp;") ["&amp;N130&amp;"|"&amp;O130&amp;"] """&amp;L130&amp;""" TOOL")</f>
        <v> SG_ O2S_WRV5 m40 : 47|16@0+ (0.000122,0) [0|0] "V" TOOL</v>
      </c>
      <c r="R130" t="str">
        <f t="shared" si="1"/>
        <v>SG_MUL_VAL_ 2024 O2S_WRV5 S01_PID 40-40;</v>
      </c>
    </row>
    <row r="131" ht="33.75" spans="1:18">
      <c r="A131">
        <v>1</v>
      </c>
      <c r="B131" s="48">
        <f t="shared" si="6"/>
        <v>41</v>
      </c>
      <c r="C131" s="54" t="str">
        <f t="shared" si="7"/>
        <v>S01_PID</v>
      </c>
      <c r="D131" s="57" t="s">
        <v>240</v>
      </c>
      <c r="E131" s="59" t="s">
        <v>241</v>
      </c>
      <c r="F131" t="s">
        <v>242</v>
      </c>
      <c r="G131">
        <v>31</v>
      </c>
      <c r="H131">
        <v>16</v>
      </c>
      <c r="I131">
        <v>0</v>
      </c>
      <c r="J131" t="s">
        <v>30</v>
      </c>
      <c r="K131">
        <v>3.05e-5</v>
      </c>
      <c r="M131">
        <v>0</v>
      </c>
      <c r="N131" s="49">
        <v>0</v>
      </c>
      <c r="O131" s="49">
        <v>0</v>
      </c>
      <c r="Q131" t="str">
        <f>IF(F131="",""," SG_ "&amp;F131&amp;" m"&amp;B131&amp;" : "&amp;G131&amp;"|"&amp;H131&amp;"@"&amp;I131&amp;J131&amp;" ("&amp;K131&amp;","&amp;M131&amp;") ["&amp;N131&amp;"|"&amp;O131&amp;"] """&amp;L131&amp;""" TOOL")</f>
        <v> SG_ LAMBDA_WRV6 m41 : 31|16@0+ (0.0000305,0) [0|0] "" TOOL</v>
      </c>
      <c r="R131" t="str">
        <f t="shared" ref="R131:R194" si="8">IF(F131="","","SG_MUL_VAL_ 2024 "&amp;F131&amp;" "&amp;C131&amp;" "&amp;SUBSTITUTE(B131,"M","")&amp;"-"&amp;SUBSTITUTE(B131,"M","")&amp;";")</f>
        <v>SG_MUL_VAL_ 2024 LAMBDA_WRV6 S01_PID 41-41;</v>
      </c>
    </row>
    <row r="132" ht="33.75" spans="1:18">
      <c r="A132">
        <v>1</v>
      </c>
      <c r="B132" s="48">
        <f>HEX2DEC(SUBSTITUTE(D132,"0x",""))</f>
        <v>41</v>
      </c>
      <c r="C132" s="54" t="str">
        <f>"S"&amp;DEC2HEX(A132,2)&amp;"_PID"</f>
        <v>S01_PID</v>
      </c>
      <c r="D132" s="57" t="s">
        <v>240</v>
      </c>
      <c r="E132" s="59" t="s">
        <v>243</v>
      </c>
      <c r="F132" t="s">
        <v>244</v>
      </c>
      <c r="G132">
        <v>47</v>
      </c>
      <c r="H132">
        <v>16</v>
      </c>
      <c r="I132">
        <v>0</v>
      </c>
      <c r="J132" t="s">
        <v>30</v>
      </c>
      <c r="K132">
        <v>0.000122</v>
      </c>
      <c r="L132" t="s">
        <v>152</v>
      </c>
      <c r="M132">
        <v>0</v>
      </c>
      <c r="N132" s="49">
        <v>0</v>
      </c>
      <c r="O132" s="49">
        <v>0</v>
      </c>
      <c r="Q132" t="str">
        <f>IF(F132="",""," SG_ "&amp;F132&amp;" m"&amp;B132&amp;" : "&amp;G132&amp;"|"&amp;H132&amp;"@"&amp;I132&amp;J132&amp;" ("&amp;K132&amp;","&amp;M132&amp;") ["&amp;N132&amp;"|"&amp;O132&amp;"] """&amp;L132&amp;""" TOOL")</f>
        <v> SG_ O2S_WRV6 m41 : 47|16@0+ (0.000122,0) [0|0] "V" TOOL</v>
      </c>
      <c r="R132" t="str">
        <f t="shared" si="8"/>
        <v>SG_MUL_VAL_ 2024 O2S_WRV6 S01_PID 41-41;</v>
      </c>
    </row>
    <row r="133" ht="33.75" spans="1:18">
      <c r="A133">
        <v>1</v>
      </c>
      <c r="B133" s="48">
        <f>HEX2DEC(SUBSTITUTE(D133,"0x",""))</f>
        <v>42</v>
      </c>
      <c r="C133" s="54" t="str">
        <f>"S"&amp;DEC2HEX(A133,2)&amp;"_PID"</f>
        <v>S01_PID</v>
      </c>
      <c r="D133" s="57" t="s">
        <v>245</v>
      </c>
      <c r="E133" s="59" t="s">
        <v>246</v>
      </c>
      <c r="F133" t="s">
        <v>247</v>
      </c>
      <c r="G133">
        <v>31</v>
      </c>
      <c r="H133">
        <v>16</v>
      </c>
      <c r="I133">
        <v>0</v>
      </c>
      <c r="J133" t="s">
        <v>30</v>
      </c>
      <c r="K133">
        <v>3.05e-5</v>
      </c>
      <c r="M133">
        <v>0</v>
      </c>
      <c r="N133" s="49">
        <v>0</v>
      </c>
      <c r="O133" s="49">
        <v>0</v>
      </c>
      <c r="Q133" t="str">
        <f>IF(F133="",""," SG_ "&amp;F133&amp;" m"&amp;B133&amp;" : "&amp;G133&amp;"|"&amp;H133&amp;"@"&amp;I133&amp;J133&amp;" ("&amp;K133&amp;","&amp;M133&amp;") ["&amp;N133&amp;"|"&amp;O133&amp;"] """&amp;L133&amp;""" TOOL")</f>
        <v> SG_ LAMBDA_WRV7 m42 : 31|16@0+ (0.0000305,0) [0|0] "" TOOL</v>
      </c>
      <c r="R133" t="str">
        <f t="shared" si="8"/>
        <v>SG_MUL_VAL_ 2024 LAMBDA_WRV7 S01_PID 42-42;</v>
      </c>
    </row>
    <row r="134" ht="33.75" spans="1:18">
      <c r="A134">
        <v>1</v>
      </c>
      <c r="B134" s="48">
        <f>HEX2DEC(SUBSTITUTE(D134,"0x",""))</f>
        <v>42</v>
      </c>
      <c r="C134" s="54" t="str">
        <f>"S"&amp;DEC2HEX(A134,2)&amp;"_PID"</f>
        <v>S01_PID</v>
      </c>
      <c r="D134" s="57" t="s">
        <v>245</v>
      </c>
      <c r="E134" s="59" t="s">
        <v>248</v>
      </c>
      <c r="F134" t="s">
        <v>249</v>
      </c>
      <c r="G134">
        <v>47</v>
      </c>
      <c r="H134">
        <v>16</v>
      </c>
      <c r="I134">
        <v>0</v>
      </c>
      <c r="J134" t="s">
        <v>30</v>
      </c>
      <c r="K134">
        <v>0.000122</v>
      </c>
      <c r="L134" t="s">
        <v>152</v>
      </c>
      <c r="M134">
        <v>0</v>
      </c>
      <c r="N134" s="49">
        <v>0</v>
      </c>
      <c r="O134" s="49">
        <v>0</v>
      </c>
      <c r="Q134" t="str">
        <f>IF(F134="",""," SG_ "&amp;F134&amp;" m"&amp;B134&amp;" : "&amp;G134&amp;"|"&amp;H134&amp;"@"&amp;I134&amp;J134&amp;" ("&amp;K134&amp;","&amp;M134&amp;") ["&amp;N134&amp;"|"&amp;O134&amp;"] """&amp;L134&amp;""" TOOL")</f>
        <v> SG_ O2S_WRV7 m42 : 47|16@0+ (0.000122,0) [0|0] "V" TOOL</v>
      </c>
      <c r="R134" t="str">
        <f t="shared" si="8"/>
        <v>SG_MUL_VAL_ 2024 O2S_WRV7 S01_PID 42-42;</v>
      </c>
    </row>
    <row r="135" ht="33.75" spans="1:18">
      <c r="A135">
        <v>1</v>
      </c>
      <c r="B135" s="48">
        <f>HEX2DEC(SUBSTITUTE(D135,"0x",""))</f>
        <v>43</v>
      </c>
      <c r="C135" s="54" t="str">
        <f>"S"&amp;DEC2HEX(A135,2)&amp;"_PID"</f>
        <v>S01_PID</v>
      </c>
      <c r="D135" s="57" t="s">
        <v>250</v>
      </c>
      <c r="E135" s="59" t="s">
        <v>251</v>
      </c>
      <c r="F135" t="s">
        <v>252</v>
      </c>
      <c r="G135">
        <v>31</v>
      </c>
      <c r="H135">
        <v>16</v>
      </c>
      <c r="I135">
        <v>0</v>
      </c>
      <c r="J135" t="s">
        <v>30</v>
      </c>
      <c r="K135">
        <v>3.05e-5</v>
      </c>
      <c r="M135">
        <v>0</v>
      </c>
      <c r="N135" s="49">
        <v>0</v>
      </c>
      <c r="O135" s="49">
        <v>0</v>
      </c>
      <c r="Q135" t="str">
        <f>IF(F135="",""," SG_ "&amp;F135&amp;" m"&amp;B135&amp;" : "&amp;G135&amp;"|"&amp;H135&amp;"@"&amp;I135&amp;J135&amp;" ("&amp;K135&amp;","&amp;M135&amp;") ["&amp;N135&amp;"|"&amp;O135&amp;"] """&amp;L135&amp;""" TOOL")</f>
        <v> SG_ LAMBDA_WRV8 m43 : 31|16@0+ (0.0000305,0) [0|0] "" TOOL</v>
      </c>
      <c r="R135" t="str">
        <f t="shared" si="8"/>
        <v>SG_MUL_VAL_ 2024 LAMBDA_WRV8 S01_PID 43-43;</v>
      </c>
    </row>
    <row r="136" ht="33.75" spans="1:18">
      <c r="A136">
        <v>1</v>
      </c>
      <c r="B136" s="48">
        <f>HEX2DEC(SUBSTITUTE(D136,"0x",""))</f>
        <v>43</v>
      </c>
      <c r="C136" s="54" t="str">
        <f>"S"&amp;DEC2HEX(A136,2)&amp;"_PID"</f>
        <v>S01_PID</v>
      </c>
      <c r="D136" s="57" t="s">
        <v>250</v>
      </c>
      <c r="E136" s="59" t="s">
        <v>253</v>
      </c>
      <c r="F136" t="s">
        <v>254</v>
      </c>
      <c r="G136">
        <v>47</v>
      </c>
      <c r="H136">
        <v>16</v>
      </c>
      <c r="I136">
        <v>0</v>
      </c>
      <c r="J136" t="s">
        <v>30</v>
      </c>
      <c r="K136">
        <v>0.000122</v>
      </c>
      <c r="L136" t="s">
        <v>152</v>
      </c>
      <c r="M136">
        <v>0</v>
      </c>
      <c r="N136" s="49">
        <v>0</v>
      </c>
      <c r="O136" s="49">
        <v>0</v>
      </c>
      <c r="Q136" t="str">
        <f>IF(F136="",""," SG_ "&amp;F136&amp;" m"&amp;B136&amp;" : "&amp;G136&amp;"|"&amp;H136&amp;"@"&amp;I136&amp;J136&amp;" ("&amp;K136&amp;","&amp;M136&amp;") ["&amp;N136&amp;"|"&amp;O136&amp;"] """&amp;L136&amp;""" TOOL")</f>
        <v> SG_ O2S_WRV8 m43 : 47|16@0+ (0.000122,0) [0|0] "V" TOOL</v>
      </c>
      <c r="R136" t="str">
        <f t="shared" si="8"/>
        <v>SG_MUL_VAL_ 2024 O2S_WRV8 S01_PID 43-43;</v>
      </c>
    </row>
    <row r="137" spans="1:18">
      <c r="A137">
        <v>1</v>
      </c>
      <c r="B137" s="48">
        <f>HEX2DEC(SUBSTITUTE(D137,"0x",""))</f>
        <v>44</v>
      </c>
      <c r="C137" s="54" t="str">
        <f>"S"&amp;DEC2HEX(A137,2)&amp;"_PID"</f>
        <v>S01_PID</v>
      </c>
      <c r="D137" s="57" t="s">
        <v>255</v>
      </c>
      <c r="E137" s="59" t="s">
        <v>256</v>
      </c>
      <c r="F137" t="s">
        <v>257</v>
      </c>
      <c r="G137">
        <v>24</v>
      </c>
      <c r="H137">
        <v>8</v>
      </c>
      <c r="I137">
        <v>1</v>
      </c>
      <c r="J137" t="s">
        <v>30</v>
      </c>
      <c r="K137">
        <f>100/255</f>
        <v>0.392156862745098</v>
      </c>
      <c r="L137" t="s">
        <v>86</v>
      </c>
      <c r="M137">
        <v>0</v>
      </c>
      <c r="N137" s="49">
        <v>0</v>
      </c>
      <c r="O137" s="49">
        <v>0</v>
      </c>
      <c r="Q137" t="str">
        <f>IF(F137="",""," SG_ "&amp;F137&amp;" m"&amp;B137&amp;" : "&amp;G137&amp;"|"&amp;H137&amp;"@"&amp;I137&amp;J137&amp;" ("&amp;K137&amp;","&amp;M137&amp;") ["&amp;N137&amp;"|"&amp;O137&amp;"] """&amp;L137&amp;""" TOOL")</f>
        <v> SG_ EGR_PCT m44 : 24|8@1+ (0.392156862745098,0) [0|0] "%" TOOL</v>
      </c>
      <c r="R137" t="str">
        <f t="shared" si="8"/>
        <v>SG_MUL_VAL_ 2024 EGR_PCT S01_PID 44-44;</v>
      </c>
    </row>
    <row r="138" spans="1:18">
      <c r="A138">
        <v>1</v>
      </c>
      <c r="B138" s="48">
        <f>HEX2DEC(SUBSTITUTE(D138,"0x",""))</f>
        <v>45</v>
      </c>
      <c r="C138" s="54" t="str">
        <f>"S"&amp;DEC2HEX(A138,2)&amp;"_PID"</f>
        <v>S01_PID</v>
      </c>
      <c r="D138" s="57" t="s">
        <v>258</v>
      </c>
      <c r="E138" s="59" t="s">
        <v>259</v>
      </c>
      <c r="F138" t="s">
        <v>260</v>
      </c>
      <c r="G138">
        <v>24</v>
      </c>
      <c r="H138">
        <v>8</v>
      </c>
      <c r="I138">
        <v>1</v>
      </c>
      <c r="J138" t="s">
        <v>30</v>
      </c>
      <c r="K138">
        <f>100/128</f>
        <v>0.78125</v>
      </c>
      <c r="L138" t="s">
        <v>86</v>
      </c>
      <c r="M138">
        <v>-100</v>
      </c>
      <c r="N138" s="49">
        <v>0</v>
      </c>
      <c r="O138" s="49">
        <v>0</v>
      </c>
      <c r="Q138" t="str">
        <f>IF(F138="",""," SG_ "&amp;F138&amp;" m"&amp;B138&amp;" : "&amp;G138&amp;"|"&amp;H138&amp;"@"&amp;I138&amp;J138&amp;" ("&amp;K138&amp;","&amp;M138&amp;") ["&amp;N138&amp;"|"&amp;O138&amp;"] """&amp;L138&amp;""" TOOL")</f>
        <v> SG_ EGR_ERR m45 : 24|8@1+ (0.78125,-100) [0|0] "%" TOOL</v>
      </c>
      <c r="R138" t="str">
        <f t="shared" si="8"/>
        <v>SG_MUL_VAL_ 2024 EGR_ERR S01_PID 45-45;</v>
      </c>
    </row>
    <row r="139" spans="1:18">
      <c r="A139">
        <v>1</v>
      </c>
      <c r="B139" s="48">
        <f>HEX2DEC(SUBSTITUTE(D139,"0x",""))</f>
        <v>46</v>
      </c>
      <c r="C139" s="54" t="str">
        <f>"S"&amp;DEC2HEX(A139,2)&amp;"_PID"</f>
        <v>S01_PID</v>
      </c>
      <c r="D139" s="57" t="s">
        <v>261</v>
      </c>
      <c r="E139" s="59" t="s">
        <v>262</v>
      </c>
      <c r="F139" t="s">
        <v>263</v>
      </c>
      <c r="G139">
        <v>24</v>
      </c>
      <c r="H139">
        <v>8</v>
      </c>
      <c r="I139">
        <v>1</v>
      </c>
      <c r="J139" t="s">
        <v>30</v>
      </c>
      <c r="K139">
        <f>100/255</f>
        <v>0.392156862745098</v>
      </c>
      <c r="L139" t="s">
        <v>86</v>
      </c>
      <c r="M139">
        <v>0</v>
      </c>
      <c r="N139" s="49">
        <v>0</v>
      </c>
      <c r="O139" s="49">
        <v>0</v>
      </c>
      <c r="Q139" t="str">
        <f>IF(F139="",""," SG_ "&amp;F139&amp;" m"&amp;B139&amp;" : "&amp;G139&amp;"|"&amp;H139&amp;"@"&amp;I139&amp;J139&amp;" ("&amp;K139&amp;","&amp;M139&amp;") ["&amp;N139&amp;"|"&amp;O139&amp;"] """&amp;L139&amp;""" TOOL")</f>
        <v> SG_ EVAP_PCT m46 : 24|8@1+ (0.392156862745098,0) [0|0] "%" TOOL</v>
      </c>
      <c r="R139" t="str">
        <f t="shared" si="8"/>
        <v>SG_MUL_VAL_ 2024 EVAP_PCT S01_PID 46-46;</v>
      </c>
    </row>
    <row r="140" spans="1:18">
      <c r="A140">
        <v>1</v>
      </c>
      <c r="B140" s="48">
        <f>HEX2DEC(SUBSTITUTE(D140,"0x",""))</f>
        <v>47</v>
      </c>
      <c r="C140" s="54" t="str">
        <f>"S"&amp;DEC2HEX(A140,2)&amp;"_PID"</f>
        <v>S01_PID</v>
      </c>
      <c r="D140" s="60" t="s">
        <v>264</v>
      </c>
      <c r="E140" s="5" t="s">
        <v>265</v>
      </c>
      <c r="F140" t="s">
        <v>266</v>
      </c>
      <c r="G140">
        <v>24</v>
      </c>
      <c r="H140">
        <v>8</v>
      </c>
      <c r="I140">
        <v>1</v>
      </c>
      <c r="J140" t="s">
        <v>30</v>
      </c>
      <c r="K140">
        <f>100/255</f>
        <v>0.392156862745098</v>
      </c>
      <c r="L140" t="s">
        <v>86</v>
      </c>
      <c r="M140">
        <v>0</v>
      </c>
      <c r="N140" s="49">
        <v>0</v>
      </c>
      <c r="O140" s="49">
        <v>0</v>
      </c>
      <c r="Q140" t="str">
        <f>IF(F140="",""," SG_ "&amp;F140&amp;" m"&amp;B140&amp;" : "&amp;G140&amp;"|"&amp;H140&amp;"@"&amp;I140&amp;J140&amp;" ("&amp;K140&amp;","&amp;M140&amp;") ["&amp;N140&amp;"|"&amp;O140&amp;"] """&amp;L140&amp;""" TOOL")</f>
        <v> SG_ FLI m47 : 24|8@1+ (0.392156862745098,0) [0|0] "%" TOOL</v>
      </c>
      <c r="R140" t="str">
        <f t="shared" si="8"/>
        <v>SG_MUL_VAL_ 2024 FLI S01_PID 47-47;</v>
      </c>
    </row>
    <row r="141" spans="1:18">
      <c r="A141">
        <v>1</v>
      </c>
      <c r="B141" s="48">
        <f t="shared" ref="B141:B181" si="9">HEX2DEC(SUBSTITUTE(D141,"0x",""))</f>
        <v>48</v>
      </c>
      <c r="C141" s="54" t="str">
        <f t="shared" ref="C141:C181" si="10">"S"&amp;DEC2HEX(A141,2)&amp;"_PID"</f>
        <v>S01_PID</v>
      </c>
      <c r="D141" s="60" t="s">
        <v>267</v>
      </c>
      <c r="E141" s="5" t="s">
        <v>268</v>
      </c>
      <c r="F141" s="6" t="s">
        <v>269</v>
      </c>
      <c r="G141">
        <v>24</v>
      </c>
      <c r="H141">
        <v>8</v>
      </c>
      <c r="I141">
        <v>1</v>
      </c>
      <c r="J141" t="s">
        <v>30</v>
      </c>
      <c r="K141">
        <v>1</v>
      </c>
      <c r="M141">
        <v>0</v>
      </c>
      <c r="N141" s="49">
        <v>0</v>
      </c>
      <c r="O141" s="49">
        <v>0</v>
      </c>
      <c r="Q141" t="str">
        <f>IF(F141="",""," SG_ "&amp;F141&amp;" m"&amp;B141&amp;" : "&amp;G141&amp;"|"&amp;H141&amp;"@"&amp;I141&amp;J141&amp;" ("&amp;K141&amp;","&amp;M141&amp;") ["&amp;N141&amp;"|"&amp;O141&amp;"] """&amp;L141&amp;""" TOOL")</f>
        <v> SG_ WARM_UPS m48 : 24|8@1+ (1,0) [0|0] "" TOOL</v>
      </c>
      <c r="R141" t="str">
        <f t="shared" si="8"/>
        <v>SG_MUL_VAL_ 2024 WARM_UPS S01_PID 48-48;</v>
      </c>
    </row>
    <row r="142" spans="1:18">
      <c r="A142">
        <v>1</v>
      </c>
      <c r="B142" s="48">
        <f t="shared" si="9"/>
        <v>49</v>
      </c>
      <c r="C142" s="54" t="str">
        <f t="shared" si="10"/>
        <v>S01_PID</v>
      </c>
      <c r="D142" s="60" t="s">
        <v>270</v>
      </c>
      <c r="E142" s="5" t="s">
        <v>271</v>
      </c>
      <c r="F142" s="6" t="s">
        <v>272</v>
      </c>
      <c r="G142">
        <v>31</v>
      </c>
      <c r="H142">
        <v>16</v>
      </c>
      <c r="I142">
        <v>0</v>
      </c>
      <c r="J142" t="s">
        <v>30</v>
      </c>
      <c r="K142">
        <v>1</v>
      </c>
      <c r="M142">
        <v>0</v>
      </c>
      <c r="N142" s="49">
        <v>0</v>
      </c>
      <c r="O142" s="49">
        <v>0</v>
      </c>
      <c r="Q142" t="str">
        <f>IF(F142="",""," SG_ "&amp;F142&amp;" m"&amp;B142&amp;" : "&amp;G142&amp;"|"&amp;H142&amp;"@"&amp;I142&amp;J142&amp;" ("&amp;K142&amp;","&amp;M142&amp;") ["&amp;N142&amp;"|"&amp;O142&amp;"] """&amp;L142&amp;""" TOOL")</f>
        <v> SG_ CLR_DIST m49 : 31|16@0+ (1,0) [0|0] "" TOOL</v>
      </c>
      <c r="R142" t="str">
        <f t="shared" si="8"/>
        <v>SG_MUL_VAL_ 2024 CLR_DIST S01_PID 49-49;</v>
      </c>
    </row>
    <row r="143" spans="1:18">
      <c r="A143">
        <v>1</v>
      </c>
      <c r="B143" s="48">
        <f t="shared" si="9"/>
        <v>50</v>
      </c>
      <c r="C143" s="54" t="str">
        <f t="shared" si="10"/>
        <v>S01_PID</v>
      </c>
      <c r="D143" s="60" t="s">
        <v>273</v>
      </c>
      <c r="E143" s="5" t="s">
        <v>274</v>
      </c>
      <c r="F143" s="6" t="s">
        <v>275</v>
      </c>
      <c r="G143">
        <v>31</v>
      </c>
      <c r="H143">
        <v>16</v>
      </c>
      <c r="I143">
        <v>0</v>
      </c>
      <c r="J143" t="s">
        <v>276</v>
      </c>
      <c r="K143">
        <v>0.25</v>
      </c>
      <c r="L143" t="s">
        <v>277</v>
      </c>
      <c r="M143">
        <v>0</v>
      </c>
      <c r="N143" s="49">
        <v>0</v>
      </c>
      <c r="O143" s="49">
        <v>0</v>
      </c>
      <c r="Q143" t="str">
        <f>IF(F143="",""," SG_ "&amp;F143&amp;" m"&amp;B143&amp;" : "&amp;G143&amp;"|"&amp;H143&amp;"@"&amp;I143&amp;J143&amp;" ("&amp;K143&amp;","&amp;M143&amp;") ["&amp;N143&amp;"|"&amp;O143&amp;"] """&amp;L143&amp;""" TOOL")</f>
        <v> SG_ EVAP_VP m50 : 31|16@0- (0.25,0) [0|0] "Pa" TOOL</v>
      </c>
      <c r="R143" t="str">
        <f t="shared" si="8"/>
        <v>SG_MUL_VAL_ 2024 EVAP_VP S01_PID 50-50;</v>
      </c>
    </row>
    <row r="144" spans="1:18">
      <c r="A144">
        <v>1</v>
      </c>
      <c r="B144" s="48">
        <f t="shared" si="9"/>
        <v>51</v>
      </c>
      <c r="C144" s="54" t="str">
        <f t="shared" si="10"/>
        <v>S01_PID</v>
      </c>
      <c r="D144" s="60" t="s">
        <v>278</v>
      </c>
      <c r="E144" s="5" t="s">
        <v>279</v>
      </c>
      <c r="F144" s="6" t="s">
        <v>280</v>
      </c>
      <c r="G144">
        <v>24</v>
      </c>
      <c r="H144">
        <v>8</v>
      </c>
      <c r="I144">
        <v>1</v>
      </c>
      <c r="J144" t="s">
        <v>30</v>
      </c>
      <c r="K144">
        <v>1</v>
      </c>
      <c r="L144" t="s">
        <v>103</v>
      </c>
      <c r="M144">
        <v>0</v>
      </c>
      <c r="N144" s="49">
        <v>0</v>
      </c>
      <c r="O144" s="49">
        <v>0</v>
      </c>
      <c r="Q144" t="str">
        <f>IF(F144="",""," SG_ "&amp;F144&amp;" m"&amp;B144&amp;" : "&amp;G144&amp;"|"&amp;H144&amp;"@"&amp;I144&amp;J144&amp;" ("&amp;K144&amp;","&amp;M144&amp;") ["&amp;N144&amp;"|"&amp;O144&amp;"] """&amp;L144&amp;""" TOOL")</f>
        <v> SG_ BARO m51 : 24|8@1+ (1,0) [0|0] "kPa" TOOL</v>
      </c>
      <c r="R144" t="str">
        <f t="shared" si="8"/>
        <v>SG_MUL_VAL_ 2024 BARO S01_PID 51-51;</v>
      </c>
    </row>
    <row r="145" ht="33.75" spans="1:18">
      <c r="A145">
        <v>1</v>
      </c>
      <c r="B145" s="48">
        <f t="shared" si="9"/>
        <v>52</v>
      </c>
      <c r="C145" s="54" t="str">
        <f t="shared" si="10"/>
        <v>S01_PID</v>
      </c>
      <c r="D145" s="60" t="s">
        <v>281</v>
      </c>
      <c r="E145" s="5" t="s">
        <v>216</v>
      </c>
      <c r="F145" t="s">
        <v>282</v>
      </c>
      <c r="G145">
        <v>31</v>
      </c>
      <c r="H145">
        <v>16</v>
      </c>
      <c r="I145">
        <v>0</v>
      </c>
      <c r="J145" t="s">
        <v>30</v>
      </c>
      <c r="K145">
        <v>3.05e-5</v>
      </c>
      <c r="M145">
        <v>0</v>
      </c>
      <c r="N145" s="49">
        <v>0</v>
      </c>
      <c r="O145" s="49">
        <v>0</v>
      </c>
      <c r="Q145" t="str">
        <f>IF(F145="",""," SG_ "&amp;F145&amp;" m"&amp;B145&amp;" : "&amp;G145&amp;"|"&amp;H145&amp;"@"&amp;I145&amp;J145&amp;" ("&amp;K145&amp;","&amp;M145&amp;") ["&amp;N145&amp;"|"&amp;O145&amp;"] """&amp;L145&amp;""" TOOL")</f>
        <v> SG_ LAMBDA_WRC1 m52 : 31|16@0+ (0.0000305,0) [0|0] "" TOOL</v>
      </c>
      <c r="R145" t="str">
        <f t="shared" si="8"/>
        <v>SG_MUL_VAL_ 2024 LAMBDA_WRC1 S01_PID 52-52;</v>
      </c>
    </row>
    <row r="146" ht="33.75" spans="1:18">
      <c r="A146">
        <v>1</v>
      </c>
      <c r="B146" s="48">
        <f t="shared" si="9"/>
        <v>52</v>
      </c>
      <c r="C146" s="54" t="str">
        <f t="shared" si="10"/>
        <v>S01_PID</v>
      </c>
      <c r="D146" s="60" t="s">
        <v>281</v>
      </c>
      <c r="E146" s="5" t="s">
        <v>283</v>
      </c>
      <c r="F146" t="s">
        <v>284</v>
      </c>
      <c r="G146">
        <v>47</v>
      </c>
      <c r="H146">
        <v>16</v>
      </c>
      <c r="I146">
        <v>0</v>
      </c>
      <c r="J146" t="s">
        <v>30</v>
      </c>
      <c r="K146">
        <v>0.00390625</v>
      </c>
      <c r="L146" t="s">
        <v>285</v>
      </c>
      <c r="M146">
        <v>0</v>
      </c>
      <c r="N146" s="49">
        <v>0</v>
      </c>
      <c r="O146" s="49">
        <v>0</v>
      </c>
      <c r="Q146" t="str">
        <f>IF(F146="",""," SG_ "&amp;F146&amp;" m"&amp;B146&amp;" : "&amp;G146&amp;"|"&amp;H146&amp;"@"&amp;I146&amp;J146&amp;" ("&amp;K146&amp;","&amp;M146&amp;") ["&amp;N146&amp;"|"&amp;O146&amp;"] """&amp;L146&amp;""" TOOL")</f>
        <v> SG_ O2S_WRC1 m52 : 47|16@0+ (0.00390625,0) [0|0] "mA" TOOL</v>
      </c>
      <c r="R146" t="str">
        <f t="shared" si="8"/>
        <v>SG_MUL_VAL_ 2024 O2S_WRC1 S01_PID 52-52;</v>
      </c>
    </row>
    <row r="147" ht="33.75" spans="1:18">
      <c r="A147">
        <v>1</v>
      </c>
      <c r="B147" s="48">
        <f t="shared" si="9"/>
        <v>53</v>
      </c>
      <c r="C147" s="54" t="str">
        <f t="shared" si="10"/>
        <v>S01_PID</v>
      </c>
      <c r="D147" s="60" t="s">
        <v>286</v>
      </c>
      <c r="E147" s="5" t="s">
        <v>221</v>
      </c>
      <c r="F147" t="s">
        <v>287</v>
      </c>
      <c r="G147">
        <v>31</v>
      </c>
      <c r="H147">
        <v>16</v>
      </c>
      <c r="I147">
        <v>0</v>
      </c>
      <c r="J147" t="s">
        <v>30</v>
      </c>
      <c r="K147">
        <v>3.05e-5</v>
      </c>
      <c r="M147">
        <v>0</v>
      </c>
      <c r="N147" s="49">
        <v>0</v>
      </c>
      <c r="O147" s="49">
        <v>0</v>
      </c>
      <c r="Q147" t="str">
        <f>IF(F147="",""," SG_ "&amp;F147&amp;" m"&amp;B147&amp;" : "&amp;G147&amp;"|"&amp;H147&amp;"@"&amp;I147&amp;J147&amp;" ("&amp;K147&amp;","&amp;M147&amp;") ["&amp;N147&amp;"|"&amp;O147&amp;"] """&amp;L147&amp;""" TOOL")</f>
        <v> SG_ LAMBDA_WRC2 m53 : 31|16@0+ (0.0000305,0) [0|0] "" TOOL</v>
      </c>
      <c r="R147" t="str">
        <f t="shared" si="8"/>
        <v>SG_MUL_VAL_ 2024 LAMBDA_WRC2 S01_PID 53-53;</v>
      </c>
    </row>
    <row r="148" ht="33.75" spans="1:18">
      <c r="A148">
        <v>1</v>
      </c>
      <c r="B148" s="48">
        <f t="shared" si="9"/>
        <v>53</v>
      </c>
      <c r="C148" s="54" t="str">
        <f t="shared" si="10"/>
        <v>S01_PID</v>
      </c>
      <c r="D148" s="60" t="s">
        <v>286</v>
      </c>
      <c r="E148" s="5" t="s">
        <v>288</v>
      </c>
      <c r="F148" t="s">
        <v>289</v>
      </c>
      <c r="G148">
        <v>47</v>
      </c>
      <c r="H148">
        <v>16</v>
      </c>
      <c r="I148">
        <v>0</v>
      </c>
      <c r="J148" t="s">
        <v>30</v>
      </c>
      <c r="K148">
        <v>0.00390625</v>
      </c>
      <c r="L148" t="s">
        <v>285</v>
      </c>
      <c r="M148">
        <v>0</v>
      </c>
      <c r="N148" s="49">
        <v>0</v>
      </c>
      <c r="O148" s="49">
        <v>0</v>
      </c>
      <c r="Q148" t="str">
        <f>IF(F148="",""," SG_ "&amp;F148&amp;" m"&amp;B148&amp;" : "&amp;G148&amp;"|"&amp;H148&amp;"@"&amp;I148&amp;J148&amp;" ("&amp;K148&amp;","&amp;M148&amp;") ["&amp;N148&amp;"|"&amp;O148&amp;"] """&amp;L148&amp;""" TOOL")</f>
        <v> SG_ O2S_WRC2 m53 : 47|16@0+ (0.00390625,0) [0|0] "mA" TOOL</v>
      </c>
      <c r="R148" t="str">
        <f t="shared" si="8"/>
        <v>SG_MUL_VAL_ 2024 O2S_WRC2 S01_PID 53-53;</v>
      </c>
    </row>
    <row r="149" ht="33.75" spans="1:18">
      <c r="A149">
        <v>1</v>
      </c>
      <c r="B149" s="48">
        <f t="shared" si="9"/>
        <v>54</v>
      </c>
      <c r="C149" s="54" t="str">
        <f t="shared" si="10"/>
        <v>S01_PID</v>
      </c>
      <c r="D149" s="60" t="s">
        <v>290</v>
      </c>
      <c r="E149" s="5" t="s">
        <v>226</v>
      </c>
      <c r="F149" t="s">
        <v>291</v>
      </c>
      <c r="G149">
        <v>31</v>
      </c>
      <c r="H149">
        <v>16</v>
      </c>
      <c r="I149">
        <v>0</v>
      </c>
      <c r="J149" t="s">
        <v>30</v>
      </c>
      <c r="K149">
        <v>3.05e-5</v>
      </c>
      <c r="M149">
        <v>0</v>
      </c>
      <c r="N149" s="49">
        <v>0</v>
      </c>
      <c r="O149" s="49">
        <v>0</v>
      </c>
      <c r="Q149" t="str">
        <f>IF(F149="",""," SG_ "&amp;F149&amp;" m"&amp;B149&amp;" : "&amp;G149&amp;"|"&amp;H149&amp;"@"&amp;I149&amp;J149&amp;" ("&amp;K149&amp;","&amp;M149&amp;") ["&amp;N149&amp;"|"&amp;O149&amp;"] """&amp;L149&amp;""" TOOL")</f>
        <v> SG_ LAMBDA_WRC3 m54 : 31|16@0+ (0.0000305,0) [0|0] "" TOOL</v>
      </c>
      <c r="R149" t="str">
        <f t="shared" si="8"/>
        <v>SG_MUL_VAL_ 2024 LAMBDA_WRC3 S01_PID 54-54;</v>
      </c>
    </row>
    <row r="150" ht="33.75" spans="1:18">
      <c r="A150">
        <v>1</v>
      </c>
      <c r="B150" s="48">
        <f t="shared" si="9"/>
        <v>54</v>
      </c>
      <c r="C150" s="54" t="str">
        <f t="shared" si="10"/>
        <v>S01_PID</v>
      </c>
      <c r="D150" s="60" t="s">
        <v>290</v>
      </c>
      <c r="E150" s="5" t="s">
        <v>292</v>
      </c>
      <c r="F150" t="s">
        <v>293</v>
      </c>
      <c r="G150">
        <v>47</v>
      </c>
      <c r="H150">
        <v>16</v>
      </c>
      <c r="I150">
        <v>0</v>
      </c>
      <c r="J150" t="s">
        <v>30</v>
      </c>
      <c r="K150">
        <v>0.00390625</v>
      </c>
      <c r="L150" t="s">
        <v>285</v>
      </c>
      <c r="M150">
        <v>0</v>
      </c>
      <c r="N150" s="49">
        <v>0</v>
      </c>
      <c r="O150" s="49">
        <v>0</v>
      </c>
      <c r="Q150" t="str">
        <f>IF(F150="",""," SG_ "&amp;F150&amp;" m"&amp;B150&amp;" : "&amp;G150&amp;"|"&amp;H150&amp;"@"&amp;I150&amp;J150&amp;" ("&amp;K150&amp;","&amp;M150&amp;") ["&amp;N150&amp;"|"&amp;O150&amp;"] """&amp;L150&amp;""" TOOL")</f>
        <v> SG_ O2S_WRC3 m54 : 47|16@0+ (0.00390625,0) [0|0] "mA" TOOL</v>
      </c>
      <c r="R150" t="str">
        <f t="shared" si="8"/>
        <v>SG_MUL_VAL_ 2024 O2S_WRC3 S01_PID 54-54;</v>
      </c>
    </row>
    <row r="151" ht="33.75" spans="1:18">
      <c r="A151">
        <v>1</v>
      </c>
      <c r="B151" s="48">
        <f t="shared" si="9"/>
        <v>55</v>
      </c>
      <c r="C151" s="54" t="str">
        <f t="shared" si="10"/>
        <v>S01_PID</v>
      </c>
      <c r="D151" s="60" t="s">
        <v>294</v>
      </c>
      <c r="E151" s="5" t="s">
        <v>231</v>
      </c>
      <c r="F151" t="s">
        <v>295</v>
      </c>
      <c r="G151">
        <v>31</v>
      </c>
      <c r="H151">
        <v>16</v>
      </c>
      <c r="I151">
        <v>0</v>
      </c>
      <c r="J151" t="s">
        <v>30</v>
      </c>
      <c r="K151">
        <v>3.05e-5</v>
      </c>
      <c r="M151">
        <v>0</v>
      </c>
      <c r="N151" s="49">
        <v>0</v>
      </c>
      <c r="O151" s="49">
        <v>0</v>
      </c>
      <c r="Q151" t="str">
        <f>IF(F151="",""," SG_ "&amp;F151&amp;" m"&amp;B151&amp;" : "&amp;G151&amp;"|"&amp;H151&amp;"@"&amp;I151&amp;J151&amp;" ("&amp;K151&amp;","&amp;M151&amp;") ["&amp;N151&amp;"|"&amp;O151&amp;"] """&amp;L151&amp;""" TOOL")</f>
        <v> SG_ LAMBDA_WRC4 m55 : 31|16@0+ (0.0000305,0) [0|0] "" TOOL</v>
      </c>
      <c r="R151" t="str">
        <f t="shared" si="8"/>
        <v>SG_MUL_VAL_ 2024 LAMBDA_WRC4 S01_PID 55-55;</v>
      </c>
    </row>
    <row r="152" ht="33.75" spans="1:18">
      <c r="A152">
        <v>1</v>
      </c>
      <c r="B152" s="48">
        <f t="shared" si="9"/>
        <v>55</v>
      </c>
      <c r="C152" s="54" t="str">
        <f t="shared" si="10"/>
        <v>S01_PID</v>
      </c>
      <c r="D152" s="60" t="s">
        <v>294</v>
      </c>
      <c r="E152" s="5" t="s">
        <v>296</v>
      </c>
      <c r="F152" t="s">
        <v>297</v>
      </c>
      <c r="G152">
        <v>47</v>
      </c>
      <c r="H152">
        <v>16</v>
      </c>
      <c r="I152">
        <v>0</v>
      </c>
      <c r="J152" t="s">
        <v>30</v>
      </c>
      <c r="K152">
        <v>0.00390625</v>
      </c>
      <c r="L152" t="s">
        <v>285</v>
      </c>
      <c r="M152">
        <v>0</v>
      </c>
      <c r="N152" s="49">
        <v>0</v>
      </c>
      <c r="O152" s="49">
        <v>0</v>
      </c>
      <c r="Q152" t="str">
        <f>IF(F152="",""," SG_ "&amp;F152&amp;" m"&amp;B152&amp;" : "&amp;G152&amp;"|"&amp;H152&amp;"@"&amp;I152&amp;J152&amp;" ("&amp;K152&amp;","&amp;M152&amp;") ["&amp;N152&amp;"|"&amp;O152&amp;"] """&amp;L152&amp;""" TOOL")</f>
        <v> SG_ O2S_WRC4 m55 : 47|16@0+ (0.00390625,0) [0|0] "mA" TOOL</v>
      </c>
      <c r="R152" t="str">
        <f t="shared" si="8"/>
        <v>SG_MUL_VAL_ 2024 O2S_WRC4 S01_PID 55-55;</v>
      </c>
    </row>
    <row r="153" ht="33.75" spans="1:18">
      <c r="A153">
        <v>1</v>
      </c>
      <c r="B153" s="48">
        <f t="shared" si="9"/>
        <v>56</v>
      </c>
      <c r="C153" s="54" t="str">
        <f t="shared" si="10"/>
        <v>S01_PID</v>
      </c>
      <c r="D153" s="60" t="s">
        <v>298</v>
      </c>
      <c r="E153" s="5" t="s">
        <v>236</v>
      </c>
      <c r="F153" t="s">
        <v>299</v>
      </c>
      <c r="G153">
        <v>31</v>
      </c>
      <c r="H153">
        <v>16</v>
      </c>
      <c r="I153">
        <v>0</v>
      </c>
      <c r="J153" t="s">
        <v>30</v>
      </c>
      <c r="K153">
        <v>3.05e-5</v>
      </c>
      <c r="M153">
        <v>0</v>
      </c>
      <c r="N153" s="49">
        <v>0</v>
      </c>
      <c r="O153" s="49">
        <v>0</v>
      </c>
      <c r="Q153" t="str">
        <f>IF(F153="",""," SG_ "&amp;F153&amp;" m"&amp;B153&amp;" : "&amp;G153&amp;"|"&amp;H153&amp;"@"&amp;I153&amp;J153&amp;" ("&amp;K153&amp;","&amp;M153&amp;") ["&amp;N153&amp;"|"&amp;O153&amp;"] """&amp;L153&amp;""" TOOL")</f>
        <v> SG_ LAMBDA_WRC5 m56 : 31|16@0+ (0.0000305,0) [0|0] "" TOOL</v>
      </c>
      <c r="R153" t="str">
        <f t="shared" si="8"/>
        <v>SG_MUL_VAL_ 2024 LAMBDA_WRC5 S01_PID 56-56;</v>
      </c>
    </row>
    <row r="154" ht="33.75" spans="1:18">
      <c r="A154">
        <v>1</v>
      </c>
      <c r="B154" s="48">
        <f t="shared" si="9"/>
        <v>56</v>
      </c>
      <c r="C154" s="54" t="str">
        <f t="shared" si="10"/>
        <v>S01_PID</v>
      </c>
      <c r="D154" s="60" t="s">
        <v>298</v>
      </c>
      <c r="E154" s="5" t="s">
        <v>300</v>
      </c>
      <c r="F154" t="s">
        <v>301</v>
      </c>
      <c r="G154">
        <v>47</v>
      </c>
      <c r="H154">
        <v>16</v>
      </c>
      <c r="I154">
        <v>0</v>
      </c>
      <c r="J154" t="s">
        <v>30</v>
      </c>
      <c r="K154">
        <v>0.00390625</v>
      </c>
      <c r="L154" t="s">
        <v>285</v>
      </c>
      <c r="M154">
        <v>0</v>
      </c>
      <c r="N154" s="49">
        <v>0</v>
      </c>
      <c r="O154" s="49">
        <v>0</v>
      </c>
      <c r="Q154" t="str">
        <f>IF(F154="",""," SG_ "&amp;F154&amp;" m"&amp;B154&amp;" : "&amp;G154&amp;"|"&amp;H154&amp;"@"&amp;I154&amp;J154&amp;" ("&amp;K154&amp;","&amp;M154&amp;") ["&amp;N154&amp;"|"&amp;O154&amp;"] """&amp;L154&amp;""" TOOL")</f>
        <v> SG_ O2S_WRC5 m56 : 47|16@0+ (0.00390625,0) [0|0] "mA" TOOL</v>
      </c>
      <c r="R154" t="str">
        <f t="shared" si="8"/>
        <v>SG_MUL_VAL_ 2024 O2S_WRC5 S01_PID 56-56;</v>
      </c>
    </row>
    <row r="155" ht="33.75" spans="1:18">
      <c r="A155">
        <v>1</v>
      </c>
      <c r="B155" s="48">
        <f t="shared" si="9"/>
        <v>57</v>
      </c>
      <c r="C155" s="54" t="str">
        <f t="shared" si="10"/>
        <v>S01_PID</v>
      </c>
      <c r="D155" s="60" t="s">
        <v>302</v>
      </c>
      <c r="E155" s="5" t="s">
        <v>241</v>
      </c>
      <c r="F155" t="s">
        <v>303</v>
      </c>
      <c r="G155">
        <v>31</v>
      </c>
      <c r="H155">
        <v>16</v>
      </c>
      <c r="I155">
        <v>0</v>
      </c>
      <c r="J155" t="s">
        <v>30</v>
      </c>
      <c r="K155">
        <v>3.05e-5</v>
      </c>
      <c r="M155">
        <v>0</v>
      </c>
      <c r="N155" s="49">
        <v>0</v>
      </c>
      <c r="O155" s="49">
        <v>0</v>
      </c>
      <c r="Q155" t="str">
        <f>IF(F155="",""," SG_ "&amp;F155&amp;" m"&amp;B155&amp;" : "&amp;G155&amp;"|"&amp;H155&amp;"@"&amp;I155&amp;J155&amp;" ("&amp;K155&amp;","&amp;M155&amp;") ["&amp;N155&amp;"|"&amp;O155&amp;"] """&amp;L155&amp;""" TOOL")</f>
        <v> SG_ LAMBDA_WRC6 m57 : 31|16@0+ (0.0000305,0) [0|0] "" TOOL</v>
      </c>
      <c r="R155" t="str">
        <f t="shared" si="8"/>
        <v>SG_MUL_VAL_ 2024 LAMBDA_WRC6 S01_PID 57-57;</v>
      </c>
    </row>
    <row r="156" ht="33.75" spans="1:18">
      <c r="A156">
        <v>1</v>
      </c>
      <c r="B156" s="48">
        <f t="shared" si="9"/>
        <v>57</v>
      </c>
      <c r="C156" s="54" t="str">
        <f t="shared" si="10"/>
        <v>S01_PID</v>
      </c>
      <c r="D156" s="60" t="s">
        <v>302</v>
      </c>
      <c r="E156" s="5" t="s">
        <v>304</v>
      </c>
      <c r="F156" t="s">
        <v>305</v>
      </c>
      <c r="G156">
        <v>47</v>
      </c>
      <c r="H156">
        <v>16</v>
      </c>
      <c r="I156">
        <v>0</v>
      </c>
      <c r="J156" t="s">
        <v>30</v>
      </c>
      <c r="K156">
        <v>0.00390625</v>
      </c>
      <c r="L156" t="s">
        <v>285</v>
      </c>
      <c r="M156">
        <v>0</v>
      </c>
      <c r="N156" s="49">
        <v>0</v>
      </c>
      <c r="O156" s="49">
        <v>0</v>
      </c>
      <c r="Q156" t="str">
        <f>IF(F156="",""," SG_ "&amp;F156&amp;" m"&amp;B156&amp;" : "&amp;G156&amp;"|"&amp;H156&amp;"@"&amp;I156&amp;J156&amp;" ("&amp;K156&amp;","&amp;M156&amp;") ["&amp;N156&amp;"|"&amp;O156&amp;"] """&amp;L156&amp;""" TOOL")</f>
        <v> SG_ O2S_WRC6 m57 : 47|16@0+ (0.00390625,0) [0|0] "mA" TOOL</v>
      </c>
      <c r="R156" t="str">
        <f t="shared" si="8"/>
        <v>SG_MUL_VAL_ 2024 O2S_WRC6 S01_PID 57-57;</v>
      </c>
    </row>
    <row r="157" ht="33.75" spans="1:18">
      <c r="A157">
        <v>1</v>
      </c>
      <c r="B157" s="48">
        <f t="shared" si="9"/>
        <v>58</v>
      </c>
      <c r="C157" s="54" t="str">
        <f t="shared" si="10"/>
        <v>S01_PID</v>
      </c>
      <c r="D157" s="60" t="s">
        <v>306</v>
      </c>
      <c r="E157" s="5" t="s">
        <v>246</v>
      </c>
      <c r="F157" t="s">
        <v>307</v>
      </c>
      <c r="G157">
        <v>31</v>
      </c>
      <c r="H157">
        <v>16</v>
      </c>
      <c r="I157">
        <v>0</v>
      </c>
      <c r="J157" t="s">
        <v>30</v>
      </c>
      <c r="K157">
        <v>3.05e-5</v>
      </c>
      <c r="M157">
        <v>0</v>
      </c>
      <c r="N157" s="49">
        <v>0</v>
      </c>
      <c r="O157" s="49">
        <v>0</v>
      </c>
      <c r="Q157" t="str">
        <f>IF(F157="",""," SG_ "&amp;F157&amp;" m"&amp;B157&amp;" : "&amp;G157&amp;"|"&amp;H157&amp;"@"&amp;I157&amp;J157&amp;" ("&amp;K157&amp;","&amp;M157&amp;") ["&amp;N157&amp;"|"&amp;O157&amp;"] """&amp;L157&amp;""" TOOL")</f>
        <v> SG_ LAMBDA_WRC7 m58 : 31|16@0+ (0.0000305,0) [0|0] "" TOOL</v>
      </c>
      <c r="R157" t="str">
        <f t="shared" si="8"/>
        <v>SG_MUL_VAL_ 2024 LAMBDA_WRC7 S01_PID 58-58;</v>
      </c>
    </row>
    <row r="158" ht="33.75" spans="1:18">
      <c r="A158">
        <v>1</v>
      </c>
      <c r="B158" s="48">
        <f t="shared" si="9"/>
        <v>58</v>
      </c>
      <c r="C158" s="54" t="str">
        <f t="shared" si="10"/>
        <v>S01_PID</v>
      </c>
      <c r="D158" s="60" t="s">
        <v>306</v>
      </c>
      <c r="E158" s="5" t="s">
        <v>308</v>
      </c>
      <c r="F158" t="s">
        <v>309</v>
      </c>
      <c r="G158">
        <v>47</v>
      </c>
      <c r="H158">
        <v>16</v>
      </c>
      <c r="I158">
        <v>0</v>
      </c>
      <c r="J158" t="s">
        <v>30</v>
      </c>
      <c r="K158">
        <v>0.00390625</v>
      </c>
      <c r="L158" t="s">
        <v>285</v>
      </c>
      <c r="M158">
        <v>0</v>
      </c>
      <c r="N158" s="49">
        <v>0</v>
      </c>
      <c r="O158" s="49">
        <v>0</v>
      </c>
      <c r="Q158" t="str">
        <f>IF(F158="",""," SG_ "&amp;F158&amp;" m"&amp;B158&amp;" : "&amp;G158&amp;"|"&amp;H158&amp;"@"&amp;I158&amp;J158&amp;" ("&amp;K158&amp;","&amp;M158&amp;") ["&amp;N158&amp;"|"&amp;O158&amp;"] """&amp;L158&amp;""" TOOL")</f>
        <v> SG_ O2S_WRC7 m58 : 47|16@0+ (0.00390625,0) [0|0] "mA" TOOL</v>
      </c>
      <c r="R158" t="str">
        <f t="shared" si="8"/>
        <v>SG_MUL_VAL_ 2024 O2S_WRC7 S01_PID 58-58;</v>
      </c>
    </row>
    <row r="159" ht="33.75" spans="1:18">
      <c r="A159">
        <v>1</v>
      </c>
      <c r="B159" s="48">
        <f t="shared" si="9"/>
        <v>59</v>
      </c>
      <c r="C159" s="54" t="str">
        <f t="shared" si="10"/>
        <v>S01_PID</v>
      </c>
      <c r="D159" s="60" t="s">
        <v>310</v>
      </c>
      <c r="E159" s="5" t="s">
        <v>251</v>
      </c>
      <c r="F159" t="s">
        <v>311</v>
      </c>
      <c r="G159">
        <v>31</v>
      </c>
      <c r="H159">
        <v>16</v>
      </c>
      <c r="I159">
        <v>0</v>
      </c>
      <c r="J159" t="s">
        <v>30</v>
      </c>
      <c r="K159">
        <v>3.05e-5</v>
      </c>
      <c r="M159">
        <v>0</v>
      </c>
      <c r="N159" s="49">
        <v>0</v>
      </c>
      <c r="O159" s="49">
        <v>0</v>
      </c>
      <c r="Q159" t="str">
        <f>IF(F159="",""," SG_ "&amp;F159&amp;" m"&amp;B159&amp;" : "&amp;G159&amp;"|"&amp;H159&amp;"@"&amp;I159&amp;J159&amp;" ("&amp;K159&amp;","&amp;M159&amp;") ["&amp;N159&amp;"|"&amp;O159&amp;"] """&amp;L159&amp;""" TOOL")</f>
        <v> SG_ LAMBDA_WRC8 m59 : 31|16@0+ (0.0000305,0) [0|0] "" TOOL</v>
      </c>
      <c r="R159" t="str">
        <f t="shared" si="8"/>
        <v>SG_MUL_VAL_ 2024 LAMBDA_WRC8 S01_PID 59-59;</v>
      </c>
    </row>
    <row r="160" ht="33.75" spans="1:18">
      <c r="A160">
        <v>1</v>
      </c>
      <c r="B160" s="48">
        <f t="shared" si="9"/>
        <v>59</v>
      </c>
      <c r="C160" s="54" t="str">
        <f t="shared" si="10"/>
        <v>S01_PID</v>
      </c>
      <c r="D160" s="60" t="s">
        <v>310</v>
      </c>
      <c r="E160" s="5" t="s">
        <v>312</v>
      </c>
      <c r="F160" t="s">
        <v>313</v>
      </c>
      <c r="G160">
        <v>47</v>
      </c>
      <c r="H160">
        <v>16</v>
      </c>
      <c r="I160">
        <v>0</v>
      </c>
      <c r="J160" t="s">
        <v>30</v>
      </c>
      <c r="K160">
        <v>0.00390625</v>
      </c>
      <c r="L160" t="s">
        <v>285</v>
      </c>
      <c r="M160">
        <v>0</v>
      </c>
      <c r="N160" s="49">
        <v>0</v>
      </c>
      <c r="O160" s="49">
        <v>0</v>
      </c>
      <c r="Q160" t="str">
        <f>IF(F160="",""," SG_ "&amp;F160&amp;" m"&amp;B160&amp;" : "&amp;G160&amp;"|"&amp;H160&amp;"@"&amp;I160&amp;J160&amp;" ("&amp;K160&amp;","&amp;M160&amp;") ["&amp;N160&amp;"|"&amp;O160&amp;"] """&amp;L160&amp;""" TOOL")</f>
        <v> SG_ O2S_WRC8 m59 : 47|16@0+ (0.00390625,0) [0|0] "mA" TOOL</v>
      </c>
      <c r="R160" t="str">
        <f t="shared" si="8"/>
        <v>SG_MUL_VAL_ 2024 O2S_WRC8 S01_PID 59-59;</v>
      </c>
    </row>
    <row r="161" spans="1:18">
      <c r="A161">
        <v>1</v>
      </c>
      <c r="B161" s="48">
        <f t="shared" si="9"/>
        <v>60</v>
      </c>
      <c r="C161" s="54" t="str">
        <f t="shared" si="10"/>
        <v>S01_PID</v>
      </c>
      <c r="D161" s="60" t="s">
        <v>314</v>
      </c>
      <c r="E161" s="5" t="s">
        <v>315</v>
      </c>
      <c r="F161" s="6" t="s">
        <v>316</v>
      </c>
      <c r="G161">
        <v>31</v>
      </c>
      <c r="H161">
        <v>16</v>
      </c>
      <c r="I161">
        <v>0</v>
      </c>
      <c r="J161" t="s">
        <v>30</v>
      </c>
      <c r="K161">
        <v>0.1</v>
      </c>
      <c r="M161">
        <v>-40</v>
      </c>
      <c r="N161" s="49">
        <v>0</v>
      </c>
      <c r="O161" s="49">
        <v>0</v>
      </c>
      <c r="Q161" t="str">
        <f>IF(F161="",""," SG_ "&amp;F161&amp;" m"&amp;B161&amp;" : "&amp;G161&amp;"|"&amp;H161&amp;"@"&amp;I161&amp;J161&amp;" ("&amp;K161&amp;","&amp;M161&amp;") ["&amp;N161&amp;"|"&amp;O161&amp;"] """&amp;L161&amp;""" TOOL")</f>
        <v> SG_ CATEMP11 m60 : 31|16@0+ (0.1,-40) [0|0] "" TOOL</v>
      </c>
      <c r="R161" t="str">
        <f t="shared" si="8"/>
        <v>SG_MUL_VAL_ 2024 CATEMP11 S01_PID 60-60;</v>
      </c>
    </row>
    <row r="162" spans="1:18">
      <c r="A162">
        <v>1</v>
      </c>
      <c r="B162" s="48">
        <f t="shared" si="9"/>
        <v>61</v>
      </c>
      <c r="C162" s="54" t="str">
        <f t="shared" si="10"/>
        <v>S01_PID</v>
      </c>
      <c r="D162" s="60" t="s">
        <v>317</v>
      </c>
      <c r="E162" s="5" t="s">
        <v>318</v>
      </c>
      <c r="F162" s="6" t="s">
        <v>319</v>
      </c>
      <c r="G162">
        <v>31</v>
      </c>
      <c r="H162">
        <v>16</v>
      </c>
      <c r="I162">
        <v>0</v>
      </c>
      <c r="J162" t="s">
        <v>30</v>
      </c>
      <c r="K162">
        <v>0.1</v>
      </c>
      <c r="M162">
        <v>-40</v>
      </c>
      <c r="N162" s="49">
        <v>0</v>
      </c>
      <c r="O162" s="49">
        <v>0</v>
      </c>
      <c r="Q162" t="str">
        <f>IF(F162="",""," SG_ "&amp;F162&amp;" m"&amp;B162&amp;" : "&amp;G162&amp;"|"&amp;H162&amp;"@"&amp;I162&amp;J162&amp;" ("&amp;K162&amp;","&amp;M162&amp;") ["&amp;N162&amp;"|"&amp;O162&amp;"] """&amp;L162&amp;""" TOOL")</f>
        <v> SG_ CATEMP21 m61 : 31|16@0+ (0.1,-40) [0|0] "" TOOL</v>
      </c>
      <c r="R162" t="str">
        <f t="shared" si="8"/>
        <v>SG_MUL_VAL_ 2024 CATEMP21 S01_PID 61-61;</v>
      </c>
    </row>
    <row r="163" spans="1:18">
      <c r="A163">
        <v>1</v>
      </c>
      <c r="B163" s="48">
        <f t="shared" si="9"/>
        <v>62</v>
      </c>
      <c r="C163" s="54" t="str">
        <f t="shared" si="10"/>
        <v>S01_PID</v>
      </c>
      <c r="D163" s="60" t="s">
        <v>320</v>
      </c>
      <c r="E163" s="5" t="s">
        <v>321</v>
      </c>
      <c r="F163" s="6" t="s">
        <v>322</v>
      </c>
      <c r="G163">
        <v>31</v>
      </c>
      <c r="H163">
        <v>16</v>
      </c>
      <c r="I163">
        <v>0</v>
      </c>
      <c r="J163" t="s">
        <v>30</v>
      </c>
      <c r="K163">
        <v>0.1</v>
      </c>
      <c r="M163">
        <v>-40</v>
      </c>
      <c r="N163" s="49">
        <v>0</v>
      </c>
      <c r="O163" s="49">
        <v>0</v>
      </c>
      <c r="Q163" t="str">
        <f>IF(F163="",""," SG_ "&amp;F163&amp;" m"&amp;B163&amp;" : "&amp;G163&amp;"|"&amp;H163&amp;"@"&amp;I163&amp;J163&amp;" ("&amp;K163&amp;","&amp;M163&amp;") ["&amp;N163&amp;"|"&amp;O163&amp;"] """&amp;L163&amp;""" TOOL")</f>
        <v> SG_ CATEMP12 m62 : 31|16@0+ (0.1,-40) [0|0] "" TOOL</v>
      </c>
      <c r="R163" t="str">
        <f t="shared" si="8"/>
        <v>SG_MUL_VAL_ 2024 CATEMP12 S01_PID 62-62;</v>
      </c>
    </row>
    <row r="164" spans="1:18">
      <c r="A164">
        <v>1</v>
      </c>
      <c r="B164" s="48">
        <f t="shared" si="9"/>
        <v>63</v>
      </c>
      <c r="C164" s="54" t="str">
        <f t="shared" si="10"/>
        <v>S01_PID</v>
      </c>
      <c r="D164" s="60" t="s">
        <v>323</v>
      </c>
      <c r="E164" s="5" t="s">
        <v>324</v>
      </c>
      <c r="F164" s="6" t="s">
        <v>325</v>
      </c>
      <c r="G164">
        <v>31</v>
      </c>
      <c r="H164">
        <v>16</v>
      </c>
      <c r="I164">
        <v>0</v>
      </c>
      <c r="J164" t="s">
        <v>30</v>
      </c>
      <c r="K164">
        <v>0.1</v>
      </c>
      <c r="M164">
        <v>-40</v>
      </c>
      <c r="N164" s="49">
        <v>0</v>
      </c>
      <c r="O164" s="49">
        <v>0</v>
      </c>
      <c r="Q164" t="str">
        <f>IF(F164="",""," SG_ "&amp;F164&amp;" m"&amp;B164&amp;" : "&amp;G164&amp;"|"&amp;H164&amp;"@"&amp;I164&amp;J164&amp;" ("&amp;K164&amp;","&amp;M164&amp;") ["&amp;N164&amp;"|"&amp;O164&amp;"] """&amp;L164&amp;""" TOOL")</f>
        <v> SG_ CATEMP22 m63 : 31|16@0+ (0.1,-40) [0|0] "" TOOL</v>
      </c>
      <c r="R164" t="str">
        <f t="shared" si="8"/>
        <v>SG_MUL_VAL_ 2024 CATEMP22 S01_PID 63-63;</v>
      </c>
    </row>
    <row r="165" ht="22.5" spans="1:18">
      <c r="A165">
        <v>1</v>
      </c>
      <c r="B165" s="48">
        <f t="shared" si="9"/>
        <v>65</v>
      </c>
      <c r="C165" s="54" t="str">
        <f t="shared" si="10"/>
        <v>S01_PID</v>
      </c>
      <c r="D165" s="2" t="s">
        <v>326</v>
      </c>
      <c r="E165" s="5" t="s">
        <v>327</v>
      </c>
      <c r="F165" s="4" t="s">
        <v>328</v>
      </c>
      <c r="G165" s="7">
        <v>32</v>
      </c>
      <c r="H165">
        <v>1</v>
      </c>
      <c r="I165">
        <v>1</v>
      </c>
      <c r="J165" t="s">
        <v>30</v>
      </c>
      <c r="K165">
        <v>1</v>
      </c>
      <c r="M165">
        <v>0</v>
      </c>
      <c r="N165" s="49">
        <v>0</v>
      </c>
      <c r="O165" s="49">
        <v>0</v>
      </c>
      <c r="Q165" t="str">
        <f>IF(F165="",""," SG_ "&amp;F165&amp;" m"&amp;B165&amp;" : "&amp;G165&amp;"|"&amp;H165&amp;"@"&amp;I165&amp;J165&amp;" ("&amp;K165&amp;","&amp;M165&amp;") ["&amp;N165&amp;"|"&amp;O165&amp;"] """&amp;L165&amp;""" TOOL")</f>
        <v> SG_ MIS_ENA m65 : 32|1@1+ (1,0) [0|0] "" TOOL</v>
      </c>
      <c r="R165" t="str">
        <f t="shared" si="8"/>
        <v>SG_MUL_VAL_ 2024 MIS_ENA S01_PID 65-65;</v>
      </c>
    </row>
    <row r="166" ht="22.5" spans="1:18">
      <c r="A166">
        <v>1</v>
      </c>
      <c r="B166" s="48">
        <f t="shared" si="9"/>
        <v>65</v>
      </c>
      <c r="C166" s="54" t="str">
        <f t="shared" si="10"/>
        <v>S01_PID</v>
      </c>
      <c r="D166" s="2" t="s">
        <v>326</v>
      </c>
      <c r="E166" s="5" t="s">
        <v>329</v>
      </c>
      <c r="F166" s="6" t="s">
        <v>330</v>
      </c>
      <c r="G166" s="7">
        <v>33</v>
      </c>
      <c r="H166">
        <v>1</v>
      </c>
      <c r="I166">
        <v>1</v>
      </c>
      <c r="J166" t="s">
        <v>30</v>
      </c>
      <c r="K166">
        <v>1</v>
      </c>
      <c r="M166">
        <v>0</v>
      </c>
      <c r="N166" s="49">
        <v>0</v>
      </c>
      <c r="O166" s="49">
        <v>0</v>
      </c>
      <c r="Q166" t="str">
        <f>IF(F166="",""," SG_ "&amp;F166&amp;" m"&amp;B166&amp;" : "&amp;G166&amp;"|"&amp;H166&amp;"@"&amp;I166&amp;J166&amp;" ("&amp;K166&amp;","&amp;M166&amp;") ["&amp;N166&amp;"|"&amp;O166&amp;"] """&amp;L166&amp;""" TOOL")</f>
        <v> SG_ FUEL_ENA m65 : 33|1@1+ (1,0) [0|0] "" TOOL</v>
      </c>
      <c r="R166" t="str">
        <f t="shared" si="8"/>
        <v>SG_MUL_VAL_ 2024 FUEL_ENA S01_PID 65-65;</v>
      </c>
    </row>
    <row r="167" ht="22.5" spans="1:18">
      <c r="A167">
        <v>1</v>
      </c>
      <c r="B167" s="48">
        <f t="shared" si="9"/>
        <v>65</v>
      </c>
      <c r="C167" s="54" t="str">
        <f t="shared" si="10"/>
        <v>S01_PID</v>
      </c>
      <c r="D167" s="2" t="s">
        <v>326</v>
      </c>
      <c r="E167" s="5" t="s">
        <v>331</v>
      </c>
      <c r="F167" s="4" t="s">
        <v>332</v>
      </c>
      <c r="G167" s="7">
        <v>34</v>
      </c>
      <c r="H167">
        <v>1</v>
      </c>
      <c r="I167">
        <v>1</v>
      </c>
      <c r="J167" t="s">
        <v>30</v>
      </c>
      <c r="K167">
        <v>1</v>
      </c>
      <c r="M167">
        <v>0</v>
      </c>
      <c r="N167" s="49">
        <v>0</v>
      </c>
      <c r="O167" s="49">
        <v>0</v>
      </c>
      <c r="Q167" t="str">
        <f>IF(F167="",""," SG_ "&amp;F167&amp;" m"&amp;B167&amp;" : "&amp;G167&amp;"|"&amp;H167&amp;"@"&amp;I167&amp;J167&amp;" ("&amp;K167&amp;","&amp;M167&amp;") ["&amp;N167&amp;"|"&amp;O167&amp;"] """&amp;L167&amp;""" TOOL")</f>
        <v> SG_ CCM_ENA m65 : 34|1@1+ (1,0) [0|0] "" TOOL</v>
      </c>
      <c r="R167" t="str">
        <f t="shared" si="8"/>
        <v>SG_MUL_VAL_ 2024 CCM_ENA S01_PID 65-65;</v>
      </c>
    </row>
    <row r="168" spans="1:18">
      <c r="A168">
        <v>1</v>
      </c>
      <c r="B168" s="48" t="str">
        <f>HEX2DEC(SUBSTITUTE(D168,"0x",""))&amp;"M"</f>
        <v>65M</v>
      </c>
      <c r="C168" s="54" t="str">
        <f t="shared" si="10"/>
        <v>S01_PID</v>
      </c>
      <c r="D168" s="2" t="s">
        <v>326</v>
      </c>
      <c r="E168" s="5" t="s">
        <v>333</v>
      </c>
      <c r="F168" s="4" t="s">
        <v>334</v>
      </c>
      <c r="G168" s="7">
        <v>35</v>
      </c>
      <c r="H168">
        <v>1</v>
      </c>
      <c r="I168">
        <v>1</v>
      </c>
      <c r="J168" t="s">
        <v>30</v>
      </c>
      <c r="K168">
        <v>1</v>
      </c>
      <c r="M168">
        <v>0</v>
      </c>
      <c r="N168" s="49">
        <v>0</v>
      </c>
      <c r="O168" s="49">
        <v>0</v>
      </c>
      <c r="Q168" t="str">
        <f>IF(F168="",""," SG_ "&amp;F168&amp;" m"&amp;B168&amp;" : "&amp;G168&amp;"|"&amp;H168&amp;"@"&amp;I168&amp;J168&amp;" ("&amp;K168&amp;","&amp;M168&amp;") ["&amp;N168&amp;"|"&amp;O168&amp;"] """&amp;L168&amp;""" TOOL")</f>
        <v> SG_ PID41_CIM_SUP m65M : 35|1@1+ (1,0) [0|0] "" TOOL</v>
      </c>
      <c r="R168" t="str">
        <f t="shared" si="8"/>
        <v>SG_MUL_VAL_ 2024 PID41_CIM_SUP S01_PID 65-65;</v>
      </c>
    </row>
    <row r="169" ht="22.5" spans="1:18">
      <c r="A169">
        <v>1</v>
      </c>
      <c r="B169" s="48">
        <f t="shared" si="9"/>
        <v>65</v>
      </c>
      <c r="C169" s="54" t="str">
        <f t="shared" si="10"/>
        <v>S01_PID</v>
      </c>
      <c r="D169" s="2" t="s">
        <v>326</v>
      </c>
      <c r="E169" s="5" t="s">
        <v>335</v>
      </c>
      <c r="F169" s="4" t="s">
        <v>336</v>
      </c>
      <c r="G169" s="7">
        <v>36</v>
      </c>
      <c r="H169">
        <v>1</v>
      </c>
      <c r="I169">
        <v>1</v>
      </c>
      <c r="J169" t="s">
        <v>30</v>
      </c>
      <c r="K169">
        <v>1</v>
      </c>
      <c r="M169">
        <v>0</v>
      </c>
      <c r="N169" s="49">
        <v>0</v>
      </c>
      <c r="O169" s="49">
        <v>0</v>
      </c>
      <c r="Q169" t="str">
        <f>IF(F169="",""," SG_ "&amp;F169&amp;" m"&amp;B169&amp;" : "&amp;G169&amp;"|"&amp;H169&amp;"@"&amp;I169&amp;J169&amp;" ("&amp;K169&amp;","&amp;M169&amp;") ["&amp;N169&amp;"|"&amp;O169&amp;"] """&amp;L169&amp;""" TOOL")</f>
        <v> SG_ MIS_CMPL m65 : 36|1@1+ (1,0) [0|0] "" TOOL</v>
      </c>
      <c r="R169" t="str">
        <f t="shared" si="8"/>
        <v>SG_MUL_VAL_ 2024 MIS_CMPL S01_PID 65-65;</v>
      </c>
    </row>
    <row r="170" ht="22.5" spans="1:18">
      <c r="A170">
        <v>1</v>
      </c>
      <c r="B170" s="48">
        <f t="shared" si="9"/>
        <v>65</v>
      </c>
      <c r="C170" s="54" t="str">
        <f t="shared" si="10"/>
        <v>S01_PID</v>
      </c>
      <c r="D170" s="2" t="s">
        <v>326</v>
      </c>
      <c r="E170" s="5" t="s">
        <v>337</v>
      </c>
      <c r="F170" s="6" t="s">
        <v>338</v>
      </c>
      <c r="G170" s="7">
        <v>37</v>
      </c>
      <c r="H170">
        <v>1</v>
      </c>
      <c r="I170">
        <v>1</v>
      </c>
      <c r="J170" t="s">
        <v>30</v>
      </c>
      <c r="K170">
        <v>1</v>
      </c>
      <c r="M170">
        <v>0</v>
      </c>
      <c r="N170" s="49">
        <v>0</v>
      </c>
      <c r="O170" s="49">
        <v>0</v>
      </c>
      <c r="Q170" t="str">
        <f>IF(F170="",""," SG_ "&amp;F170&amp;" m"&amp;B170&amp;" : "&amp;G170&amp;"|"&amp;H170&amp;"@"&amp;I170&amp;J170&amp;" ("&amp;K170&amp;","&amp;M170&amp;") ["&amp;N170&amp;"|"&amp;O170&amp;"] """&amp;L170&amp;""" TOOL")</f>
        <v> SG_ FUELCMPL m65 : 37|1@1+ (1,0) [0|0] "" TOOL</v>
      </c>
      <c r="R170" t="str">
        <f t="shared" si="8"/>
        <v>SG_MUL_VAL_ 2024 FUELCMPL S01_PID 65-65;</v>
      </c>
    </row>
    <row r="171" ht="22.5" spans="1:18">
      <c r="A171">
        <v>1</v>
      </c>
      <c r="B171" s="48">
        <f t="shared" si="9"/>
        <v>65</v>
      </c>
      <c r="C171" s="54" t="str">
        <f t="shared" si="10"/>
        <v>S01_PID</v>
      </c>
      <c r="D171" s="2" t="s">
        <v>326</v>
      </c>
      <c r="E171" s="5" t="s">
        <v>339</v>
      </c>
      <c r="F171" s="4" t="s">
        <v>340</v>
      </c>
      <c r="G171" s="7">
        <v>38</v>
      </c>
      <c r="H171">
        <v>1</v>
      </c>
      <c r="I171">
        <v>1</v>
      </c>
      <c r="J171" t="s">
        <v>30</v>
      </c>
      <c r="K171">
        <v>1</v>
      </c>
      <c r="M171">
        <v>0</v>
      </c>
      <c r="N171" s="49">
        <v>0</v>
      </c>
      <c r="O171" s="49">
        <v>0</v>
      </c>
      <c r="Q171" t="str">
        <f>IF(F171="",""," SG_ "&amp;F171&amp;" m"&amp;B171&amp;" : "&amp;G171&amp;"|"&amp;H171&amp;"@"&amp;I171&amp;J171&amp;" ("&amp;K171&amp;","&amp;M171&amp;") ["&amp;N171&amp;"|"&amp;O171&amp;"] """&amp;L171&amp;""" TOOL")</f>
        <v> SG_ CCM_CMPL m65 : 38|1@1+ (1,0) [0|0] "" TOOL</v>
      </c>
      <c r="R171" t="str">
        <f t="shared" si="8"/>
        <v>SG_MUL_VAL_ 2024 CCM_CMPL S01_PID 65-65;</v>
      </c>
    </row>
    <row r="172" spans="1:18">
      <c r="A172">
        <v>1</v>
      </c>
      <c r="B172" s="48">
        <f t="shared" si="9"/>
        <v>65</v>
      </c>
      <c r="C172" s="54" t="str">
        <f t="shared" si="10"/>
        <v>S01_PID</v>
      </c>
      <c r="D172" s="2" t="s">
        <v>326</v>
      </c>
      <c r="E172" s="5" t="s">
        <v>341</v>
      </c>
      <c r="F172" s="4"/>
      <c r="G172" s="7">
        <v>39</v>
      </c>
      <c r="H172">
        <v>1</v>
      </c>
      <c r="I172">
        <v>1</v>
      </c>
      <c r="J172" t="s">
        <v>30</v>
      </c>
      <c r="K172">
        <v>1</v>
      </c>
      <c r="M172">
        <v>0</v>
      </c>
      <c r="N172" s="49">
        <v>0</v>
      </c>
      <c r="O172" s="49">
        <v>0</v>
      </c>
      <c r="Q172" t="str">
        <f>IF(F172="",""," SG_ "&amp;F172&amp;" m"&amp;B172&amp;" : "&amp;G172&amp;"|"&amp;H172&amp;"@"&amp;I172&amp;J172&amp;" ("&amp;K172&amp;","&amp;M172&amp;") ["&amp;N172&amp;"|"&amp;O172&amp;"] """&amp;L172&amp;""" TOOL")</f>
        <v/>
      </c>
      <c r="R172" t="str">
        <f t="shared" si="8"/>
        <v/>
      </c>
    </row>
    <row r="173" ht="22.5" spans="1:18">
      <c r="A173">
        <v>1</v>
      </c>
      <c r="B173" s="48">
        <v>0</v>
      </c>
      <c r="C173" s="4" t="s">
        <v>334</v>
      </c>
      <c r="D173" s="2" t="s">
        <v>326</v>
      </c>
      <c r="E173" s="5" t="s">
        <v>342</v>
      </c>
      <c r="F173" s="6" t="s">
        <v>343</v>
      </c>
      <c r="G173" s="7">
        <v>40</v>
      </c>
      <c r="H173">
        <v>1</v>
      </c>
      <c r="I173">
        <v>1</v>
      </c>
      <c r="J173" t="s">
        <v>30</v>
      </c>
      <c r="K173">
        <v>1</v>
      </c>
      <c r="M173">
        <v>0</v>
      </c>
      <c r="N173" s="49">
        <v>0</v>
      </c>
      <c r="O173" s="49">
        <v>0</v>
      </c>
      <c r="Q173" t="str">
        <f>IF(F173="",""," SG_ "&amp;F173&amp;" m"&amp;B173&amp;" : "&amp;G173&amp;"|"&amp;H173&amp;"@"&amp;I173&amp;J173&amp;" ("&amp;K173&amp;","&amp;M173&amp;") ["&amp;N173&amp;"|"&amp;O173&amp;"] """&amp;L173&amp;""" TOOL")</f>
        <v> SG_ CAT_ENA m0 : 40|1@1+ (1,0) [0|0] "" TOOL</v>
      </c>
      <c r="R173" t="str">
        <f t="shared" si="8"/>
        <v>SG_MUL_VAL_ 2024 CAT_ENA PID41_CIM_SUP 0-0;</v>
      </c>
    </row>
    <row r="174" ht="22.5" spans="1:18">
      <c r="A174">
        <v>1</v>
      </c>
      <c r="B174" s="48">
        <v>0</v>
      </c>
      <c r="C174" s="4" t="s">
        <v>334</v>
      </c>
      <c r="D174" s="2" t="s">
        <v>326</v>
      </c>
      <c r="E174" s="5" t="s">
        <v>344</v>
      </c>
      <c r="F174" s="6" t="s">
        <v>345</v>
      </c>
      <c r="G174" s="7">
        <v>41</v>
      </c>
      <c r="H174">
        <v>1</v>
      </c>
      <c r="I174">
        <v>1</v>
      </c>
      <c r="J174" t="s">
        <v>30</v>
      </c>
      <c r="K174">
        <v>1</v>
      </c>
      <c r="M174">
        <v>0</v>
      </c>
      <c r="N174" s="49">
        <v>0</v>
      </c>
      <c r="O174" s="49">
        <v>0</v>
      </c>
      <c r="Q174" t="str">
        <f>IF(F174="",""," SG_ "&amp;F174&amp;" m"&amp;B174&amp;" : "&amp;G174&amp;"|"&amp;H174&amp;"@"&amp;I174&amp;J174&amp;" ("&amp;K174&amp;","&amp;M174&amp;") ["&amp;N174&amp;"|"&amp;O174&amp;"] """&amp;L174&amp;""" TOOL")</f>
        <v> SG_ HCAT_ENA m0 : 41|1@1+ (1,0) [0|0] "" TOOL</v>
      </c>
      <c r="R174" t="str">
        <f t="shared" si="8"/>
        <v>SG_MUL_VAL_ 2024 HCAT_ENA PID41_CIM_SUP 0-0;</v>
      </c>
    </row>
    <row r="175" ht="22.5" spans="1:18">
      <c r="A175">
        <v>1</v>
      </c>
      <c r="B175" s="48">
        <v>0</v>
      </c>
      <c r="C175" s="4" t="s">
        <v>334</v>
      </c>
      <c r="D175" s="2" t="s">
        <v>326</v>
      </c>
      <c r="E175" s="5" t="s">
        <v>346</v>
      </c>
      <c r="F175" s="6" t="s">
        <v>347</v>
      </c>
      <c r="G175" s="7">
        <v>42</v>
      </c>
      <c r="H175">
        <v>1</v>
      </c>
      <c r="I175">
        <v>1</v>
      </c>
      <c r="J175" t="s">
        <v>30</v>
      </c>
      <c r="K175">
        <v>1</v>
      </c>
      <c r="M175">
        <v>0</v>
      </c>
      <c r="N175" s="49">
        <v>0</v>
      </c>
      <c r="O175" s="49">
        <v>0</v>
      </c>
      <c r="Q175" t="str">
        <f>IF(F175="",""," SG_ "&amp;F175&amp;" m"&amp;B175&amp;" : "&amp;G175&amp;"|"&amp;H175&amp;"@"&amp;I175&amp;J175&amp;" ("&amp;K175&amp;","&amp;M175&amp;") ["&amp;N175&amp;"|"&amp;O175&amp;"] """&amp;L175&amp;""" TOOL")</f>
        <v> SG_ EVAP_ENA m0 : 42|1@1+ (1,0) [0|0] "" TOOL</v>
      </c>
      <c r="R175" t="str">
        <f t="shared" si="8"/>
        <v>SG_MUL_VAL_ 2024 EVAP_ENA PID41_CIM_SUP 0-0;</v>
      </c>
    </row>
    <row r="176" ht="22.5" spans="1:18">
      <c r="A176">
        <v>1</v>
      </c>
      <c r="B176" s="48">
        <v>0</v>
      </c>
      <c r="C176" s="4" t="s">
        <v>334</v>
      </c>
      <c r="D176" s="2" t="s">
        <v>326</v>
      </c>
      <c r="E176" s="5" t="s">
        <v>348</v>
      </c>
      <c r="F176" s="6" t="s">
        <v>349</v>
      </c>
      <c r="G176" s="7">
        <v>43</v>
      </c>
      <c r="H176">
        <v>1</v>
      </c>
      <c r="I176">
        <v>1</v>
      </c>
      <c r="J176" t="s">
        <v>30</v>
      </c>
      <c r="K176">
        <v>1</v>
      </c>
      <c r="M176">
        <v>0</v>
      </c>
      <c r="N176" s="49">
        <v>0</v>
      </c>
      <c r="O176" s="49">
        <v>0</v>
      </c>
      <c r="Q176" t="str">
        <f>IF(F176="",""," SG_ "&amp;F176&amp;" m"&amp;B176&amp;" : "&amp;G176&amp;"|"&amp;H176&amp;"@"&amp;I176&amp;J176&amp;" ("&amp;K176&amp;","&amp;M176&amp;") ["&amp;N176&amp;"|"&amp;O176&amp;"] """&amp;L176&amp;""" TOOL")</f>
        <v> SG_ AIR_ENA m0 : 43|1@1+ (1,0) [0|0] "" TOOL</v>
      </c>
      <c r="R176" t="str">
        <f t="shared" si="8"/>
        <v>SG_MUL_VAL_ 2024 AIR_ENA PID41_CIM_SUP 0-0;</v>
      </c>
    </row>
    <row r="177" ht="22.5" spans="1:18">
      <c r="A177">
        <v>1</v>
      </c>
      <c r="B177" s="48">
        <v>0</v>
      </c>
      <c r="C177" s="4" t="s">
        <v>334</v>
      </c>
      <c r="D177" s="2" t="s">
        <v>326</v>
      </c>
      <c r="E177" s="5" t="s">
        <v>350</v>
      </c>
      <c r="F177" s="6" t="s">
        <v>351</v>
      </c>
      <c r="G177" s="7">
        <v>44</v>
      </c>
      <c r="H177">
        <v>1</v>
      </c>
      <c r="I177">
        <v>1</v>
      </c>
      <c r="J177" t="s">
        <v>30</v>
      </c>
      <c r="K177">
        <v>1</v>
      </c>
      <c r="M177">
        <v>0</v>
      </c>
      <c r="N177" s="49">
        <v>0</v>
      </c>
      <c r="O177" s="49">
        <v>0</v>
      </c>
      <c r="Q177" t="str">
        <f>IF(F177="",""," SG_ "&amp;F177&amp;" m"&amp;B177&amp;" : "&amp;G177&amp;"|"&amp;H177&amp;"@"&amp;I177&amp;J177&amp;" ("&amp;K177&amp;","&amp;M177&amp;") ["&amp;N177&amp;"|"&amp;O177&amp;"] """&amp;L177&amp;""" TOOL")</f>
        <v> SG_ GPF_ENA m0 : 44|1@1+ (1,0) [0|0] "" TOOL</v>
      </c>
      <c r="R177" t="str">
        <f t="shared" si="8"/>
        <v>SG_MUL_VAL_ 2024 GPF_ENA PID41_CIM_SUP 0-0;</v>
      </c>
    </row>
    <row r="178" ht="22.5" spans="1:18">
      <c r="A178">
        <v>1</v>
      </c>
      <c r="B178" s="48">
        <v>0</v>
      </c>
      <c r="C178" s="4" t="s">
        <v>334</v>
      </c>
      <c r="D178" s="2" t="s">
        <v>326</v>
      </c>
      <c r="E178" s="5" t="s">
        <v>352</v>
      </c>
      <c r="F178" s="6" t="s">
        <v>353</v>
      </c>
      <c r="G178" s="7">
        <v>45</v>
      </c>
      <c r="H178">
        <v>1</v>
      </c>
      <c r="I178">
        <v>1</v>
      </c>
      <c r="J178" t="s">
        <v>30</v>
      </c>
      <c r="K178">
        <v>1</v>
      </c>
      <c r="M178">
        <v>0</v>
      </c>
      <c r="N178" s="49">
        <v>0</v>
      </c>
      <c r="O178" s="49">
        <v>0</v>
      </c>
      <c r="Q178" t="str">
        <f>IF(F178="",""," SG_ "&amp;F178&amp;" m"&amp;B178&amp;" : "&amp;G178&amp;"|"&amp;H178&amp;"@"&amp;I178&amp;J178&amp;" ("&amp;K178&amp;","&amp;M178&amp;") ["&amp;N178&amp;"|"&amp;O178&amp;"] """&amp;L178&amp;""" TOOL")</f>
        <v> SG_ O2S_ENA m0 : 45|1@1+ (1,0) [0|0] "" TOOL</v>
      </c>
      <c r="R178" t="str">
        <f t="shared" si="8"/>
        <v>SG_MUL_VAL_ 2024 O2S_ENA PID41_CIM_SUP 0-0;</v>
      </c>
    </row>
    <row r="179" ht="22.5" spans="1:18">
      <c r="A179">
        <v>1</v>
      </c>
      <c r="B179" s="48">
        <v>0</v>
      </c>
      <c r="C179" s="4" t="s">
        <v>334</v>
      </c>
      <c r="D179" s="2" t="s">
        <v>326</v>
      </c>
      <c r="E179" s="5" t="s">
        <v>354</v>
      </c>
      <c r="F179" s="6" t="s">
        <v>355</v>
      </c>
      <c r="G179" s="7">
        <v>46</v>
      </c>
      <c r="H179">
        <v>1</v>
      </c>
      <c r="I179">
        <v>1</v>
      </c>
      <c r="J179" t="s">
        <v>30</v>
      </c>
      <c r="K179">
        <v>1</v>
      </c>
      <c r="M179">
        <v>0</v>
      </c>
      <c r="N179" s="49">
        <v>0</v>
      </c>
      <c r="O179" s="49">
        <v>0</v>
      </c>
      <c r="Q179" t="str">
        <f>IF(F179="",""," SG_ "&amp;F179&amp;" m"&amp;B179&amp;" : "&amp;G179&amp;"|"&amp;H179&amp;"@"&amp;I179&amp;J179&amp;" ("&amp;K179&amp;","&amp;M179&amp;") ["&amp;N179&amp;"|"&amp;O179&amp;"] """&amp;L179&amp;""" TOOL")</f>
        <v> SG_ HTR_ENA m0 : 46|1@1+ (1,0) [0|0] "" TOOL</v>
      </c>
      <c r="R179" t="str">
        <f t="shared" si="8"/>
        <v>SG_MUL_VAL_ 2024 HTR_ENA PID41_CIM_SUP 0-0;</v>
      </c>
    </row>
    <row r="180" ht="22.5" spans="1:18">
      <c r="A180">
        <v>1</v>
      </c>
      <c r="B180" s="48">
        <v>0</v>
      </c>
      <c r="C180" s="4" t="s">
        <v>334</v>
      </c>
      <c r="D180" s="2" t="s">
        <v>326</v>
      </c>
      <c r="E180" s="5" t="s">
        <v>356</v>
      </c>
      <c r="F180" s="4" t="s">
        <v>357</v>
      </c>
      <c r="G180" s="7">
        <v>47</v>
      </c>
      <c r="H180">
        <v>1</v>
      </c>
      <c r="I180">
        <v>1</v>
      </c>
      <c r="J180" t="s">
        <v>30</v>
      </c>
      <c r="K180">
        <v>1</v>
      </c>
      <c r="M180">
        <v>0</v>
      </c>
      <c r="N180" s="49">
        <v>0</v>
      </c>
      <c r="O180" s="49">
        <v>0</v>
      </c>
      <c r="Q180" t="str">
        <f>IF(F180="",""," SG_ "&amp;F180&amp;" m"&amp;B180&amp;" : "&amp;G180&amp;"|"&amp;H180&amp;"@"&amp;I180&amp;J180&amp;" ("&amp;K180&amp;","&amp;M180&amp;") ["&amp;N180&amp;"|"&amp;O180&amp;"] """&amp;L180&amp;""" TOOL")</f>
        <v> SG_ EGR_ENA m0 : 47|1@1+ (1,0) [0|0] "" TOOL</v>
      </c>
      <c r="R180" t="str">
        <f t="shared" si="8"/>
        <v>SG_MUL_VAL_ 2024 EGR_ENA PID41_CIM_SUP 0-0;</v>
      </c>
    </row>
    <row r="181" ht="22.5" spans="1:18">
      <c r="A181">
        <v>1</v>
      </c>
      <c r="B181" s="48">
        <v>0</v>
      </c>
      <c r="C181" s="4" t="s">
        <v>334</v>
      </c>
      <c r="D181" s="2" t="s">
        <v>326</v>
      </c>
      <c r="E181" s="5" t="s">
        <v>358</v>
      </c>
      <c r="F181" s="6" t="s">
        <v>359</v>
      </c>
      <c r="G181" s="7">
        <v>48</v>
      </c>
      <c r="H181">
        <v>1</v>
      </c>
      <c r="I181">
        <v>1</v>
      </c>
      <c r="J181" t="s">
        <v>30</v>
      </c>
      <c r="K181">
        <v>1</v>
      </c>
      <c r="M181">
        <v>0</v>
      </c>
      <c r="N181" s="49">
        <v>0</v>
      </c>
      <c r="O181" s="49">
        <v>0</v>
      </c>
      <c r="Q181" t="str">
        <f>IF(F181="",""," SG_ "&amp;F181&amp;" m"&amp;B181&amp;" : "&amp;G181&amp;"|"&amp;H181&amp;"@"&amp;I181&amp;J181&amp;" ("&amp;K181&amp;","&amp;M181&amp;") ["&amp;N181&amp;"|"&amp;O181&amp;"] """&amp;L181&amp;""" TOOL")</f>
        <v> SG_ CAT_CMPL m0 : 48|1@1+ (1,0) [0|0] "" TOOL</v>
      </c>
      <c r="R181" t="str">
        <f t="shared" si="8"/>
        <v>SG_MUL_VAL_ 2024 CAT_CMPL PID41_CIM_SUP 0-0;</v>
      </c>
    </row>
    <row r="182" ht="22.5" spans="1:18">
      <c r="A182">
        <v>1</v>
      </c>
      <c r="B182" s="48">
        <v>0</v>
      </c>
      <c r="C182" s="4" t="s">
        <v>334</v>
      </c>
      <c r="D182" s="2" t="s">
        <v>326</v>
      </c>
      <c r="E182" s="5" t="s">
        <v>360</v>
      </c>
      <c r="F182" s="6" t="s">
        <v>361</v>
      </c>
      <c r="G182" s="7">
        <v>49</v>
      </c>
      <c r="H182">
        <v>1</v>
      </c>
      <c r="I182">
        <v>1</v>
      </c>
      <c r="J182" t="s">
        <v>30</v>
      </c>
      <c r="K182">
        <v>1</v>
      </c>
      <c r="M182">
        <v>0</v>
      </c>
      <c r="N182" s="49">
        <v>0</v>
      </c>
      <c r="O182" s="49">
        <v>0</v>
      </c>
      <c r="Q182" t="str">
        <f>IF(F182="",""," SG_ "&amp;F182&amp;" m"&amp;B182&amp;" : "&amp;G182&amp;"|"&amp;H182&amp;"@"&amp;I182&amp;J182&amp;" ("&amp;K182&amp;","&amp;M182&amp;") ["&amp;N182&amp;"|"&amp;O182&amp;"] """&amp;L182&amp;""" TOOL")</f>
        <v> SG_ HCATCMPL m0 : 49|1@1+ (1,0) [0|0] "" TOOL</v>
      </c>
      <c r="R182" t="str">
        <f t="shared" si="8"/>
        <v>SG_MUL_VAL_ 2024 HCATCMPL PID41_CIM_SUP 0-0;</v>
      </c>
    </row>
    <row r="183" ht="22.5" spans="1:18">
      <c r="A183">
        <v>1</v>
      </c>
      <c r="B183" s="48">
        <v>0</v>
      </c>
      <c r="C183" s="4" t="s">
        <v>334</v>
      </c>
      <c r="D183" s="2" t="s">
        <v>326</v>
      </c>
      <c r="E183" s="5" t="s">
        <v>362</v>
      </c>
      <c r="F183" s="6" t="s">
        <v>363</v>
      </c>
      <c r="G183" s="7">
        <v>50</v>
      </c>
      <c r="H183">
        <v>1</v>
      </c>
      <c r="I183">
        <v>1</v>
      </c>
      <c r="J183" t="s">
        <v>30</v>
      </c>
      <c r="K183">
        <v>1</v>
      </c>
      <c r="M183">
        <v>0</v>
      </c>
      <c r="N183" s="49">
        <v>0</v>
      </c>
      <c r="O183" s="49">
        <v>0</v>
      </c>
      <c r="Q183" t="str">
        <f>IF(F183="",""," SG_ "&amp;F183&amp;" m"&amp;B183&amp;" : "&amp;G183&amp;"|"&amp;H183&amp;"@"&amp;I183&amp;J183&amp;" ("&amp;K183&amp;","&amp;M183&amp;") ["&amp;N183&amp;"|"&amp;O183&amp;"] """&amp;L183&amp;""" TOOL")</f>
        <v> SG_ EVAPCMPL m0 : 50|1@1+ (1,0) [0|0] "" TOOL</v>
      </c>
      <c r="R183" t="str">
        <f t="shared" si="8"/>
        <v>SG_MUL_VAL_ 2024 EVAPCMPL PID41_CIM_SUP 0-0;</v>
      </c>
    </row>
    <row r="184" ht="22.5" spans="1:18">
      <c r="A184">
        <v>1</v>
      </c>
      <c r="B184" s="48">
        <v>0</v>
      </c>
      <c r="C184" s="4" t="s">
        <v>334</v>
      </c>
      <c r="D184" s="2" t="s">
        <v>326</v>
      </c>
      <c r="E184" s="5" t="s">
        <v>364</v>
      </c>
      <c r="F184" s="6" t="s">
        <v>365</v>
      </c>
      <c r="G184" s="7">
        <v>51</v>
      </c>
      <c r="H184">
        <v>1</v>
      </c>
      <c r="I184">
        <v>1</v>
      </c>
      <c r="J184" t="s">
        <v>30</v>
      </c>
      <c r="K184">
        <v>1</v>
      </c>
      <c r="M184">
        <v>0</v>
      </c>
      <c r="N184" s="49">
        <v>0</v>
      </c>
      <c r="O184" s="49">
        <v>0</v>
      </c>
      <c r="Q184" t="str">
        <f>IF(F184="",""," SG_ "&amp;F184&amp;" m"&amp;B184&amp;" : "&amp;G184&amp;"|"&amp;H184&amp;"@"&amp;I184&amp;J184&amp;" ("&amp;K184&amp;","&amp;M184&amp;") ["&amp;N184&amp;"|"&amp;O184&amp;"] """&amp;L184&amp;""" TOOL")</f>
        <v> SG_ AIR_CMPL m0 : 51|1@1+ (1,0) [0|0] "" TOOL</v>
      </c>
      <c r="R184" t="str">
        <f t="shared" si="8"/>
        <v>SG_MUL_VAL_ 2024 AIR_CMPL PID41_CIM_SUP 0-0;</v>
      </c>
    </row>
    <row r="185" ht="22.5" spans="1:18">
      <c r="A185">
        <v>1</v>
      </c>
      <c r="B185" s="48">
        <v>0</v>
      </c>
      <c r="C185" s="4" t="s">
        <v>334</v>
      </c>
      <c r="D185" s="2" t="s">
        <v>326</v>
      </c>
      <c r="E185" s="5" t="s">
        <v>366</v>
      </c>
      <c r="F185" s="6" t="s">
        <v>367</v>
      </c>
      <c r="G185" s="7">
        <v>52</v>
      </c>
      <c r="H185">
        <v>1</v>
      </c>
      <c r="I185">
        <v>1</v>
      </c>
      <c r="J185" t="s">
        <v>30</v>
      </c>
      <c r="K185">
        <v>1</v>
      </c>
      <c r="M185">
        <v>0</v>
      </c>
      <c r="N185" s="49">
        <v>0</v>
      </c>
      <c r="O185" s="49">
        <v>0</v>
      </c>
      <c r="Q185" t="str">
        <f>IF(F185="",""," SG_ "&amp;F185&amp;" m"&amp;B185&amp;" : "&amp;G185&amp;"|"&amp;H185&amp;"@"&amp;I185&amp;J185&amp;" ("&amp;K185&amp;","&amp;M185&amp;") ["&amp;N185&amp;"|"&amp;O185&amp;"] """&amp;L185&amp;""" TOOL")</f>
        <v> SG_ GPF_CMPL m0 : 52|1@1+ (1,0) [0|0] "" TOOL</v>
      </c>
      <c r="R185" t="str">
        <f t="shared" si="8"/>
        <v>SG_MUL_VAL_ 2024 GPF_CMPL PID41_CIM_SUP 0-0;</v>
      </c>
    </row>
    <row r="186" ht="22.5" spans="1:18">
      <c r="A186">
        <v>1</v>
      </c>
      <c r="B186" s="48">
        <v>0</v>
      </c>
      <c r="C186" s="4" t="s">
        <v>334</v>
      </c>
      <c r="D186" s="2" t="s">
        <v>326</v>
      </c>
      <c r="E186" s="5" t="s">
        <v>368</v>
      </c>
      <c r="F186" s="6" t="s">
        <v>369</v>
      </c>
      <c r="G186" s="7">
        <v>53</v>
      </c>
      <c r="H186">
        <v>1</v>
      </c>
      <c r="I186">
        <v>1</v>
      </c>
      <c r="J186" t="s">
        <v>30</v>
      </c>
      <c r="K186">
        <v>1</v>
      </c>
      <c r="M186">
        <v>0</v>
      </c>
      <c r="N186" s="49">
        <v>0</v>
      </c>
      <c r="O186" s="49">
        <v>0</v>
      </c>
      <c r="Q186" t="str">
        <f>IF(F186="",""," SG_ "&amp;F186&amp;" m"&amp;B186&amp;" : "&amp;G186&amp;"|"&amp;H186&amp;"@"&amp;I186&amp;J186&amp;" ("&amp;K186&amp;","&amp;M186&amp;") ["&amp;N186&amp;"|"&amp;O186&amp;"] """&amp;L186&amp;""" TOOL")</f>
        <v> SG_ O2S_CMPL m0 : 53|1@1+ (1,0) [0|0] "" TOOL</v>
      </c>
      <c r="R186" t="str">
        <f t="shared" si="8"/>
        <v>SG_MUL_VAL_ 2024 O2S_CMPL PID41_CIM_SUP 0-0;</v>
      </c>
    </row>
    <row r="187" ht="22.5" spans="1:18">
      <c r="A187">
        <v>1</v>
      </c>
      <c r="B187" s="48">
        <v>0</v>
      </c>
      <c r="C187" s="4" t="s">
        <v>334</v>
      </c>
      <c r="D187" s="2" t="s">
        <v>326</v>
      </c>
      <c r="E187" s="5" t="s">
        <v>370</v>
      </c>
      <c r="F187" s="6" t="s">
        <v>371</v>
      </c>
      <c r="G187" s="7">
        <v>54</v>
      </c>
      <c r="H187">
        <v>1</v>
      </c>
      <c r="I187">
        <v>1</v>
      </c>
      <c r="J187" t="s">
        <v>30</v>
      </c>
      <c r="K187">
        <v>1</v>
      </c>
      <c r="M187">
        <v>0</v>
      </c>
      <c r="N187" s="49">
        <v>0</v>
      </c>
      <c r="O187" s="49">
        <v>0</v>
      </c>
      <c r="Q187" t="str">
        <f>IF(F187="",""," SG_ "&amp;F187&amp;" m"&amp;B187&amp;" : "&amp;G187&amp;"|"&amp;H187&amp;"@"&amp;I187&amp;J187&amp;" ("&amp;K187&amp;","&amp;M187&amp;") ["&amp;N187&amp;"|"&amp;O187&amp;"] """&amp;L187&amp;""" TOOL")</f>
        <v> SG_ HTR_CMPL m0 : 54|1@1+ (1,0) [0|0] "" TOOL</v>
      </c>
      <c r="R187" t="str">
        <f t="shared" si="8"/>
        <v>SG_MUL_VAL_ 2024 HTR_CMPL PID41_CIM_SUP 0-0;</v>
      </c>
    </row>
    <row r="188" ht="22.5" spans="1:18">
      <c r="A188">
        <v>1</v>
      </c>
      <c r="B188" s="48">
        <v>0</v>
      </c>
      <c r="C188" s="4" t="s">
        <v>334</v>
      </c>
      <c r="D188" s="2" t="s">
        <v>326</v>
      </c>
      <c r="E188" s="5" t="s">
        <v>372</v>
      </c>
      <c r="F188" s="4" t="s">
        <v>373</v>
      </c>
      <c r="G188" s="7">
        <v>55</v>
      </c>
      <c r="H188">
        <v>1</v>
      </c>
      <c r="I188">
        <v>1</v>
      </c>
      <c r="J188" t="s">
        <v>30</v>
      </c>
      <c r="K188">
        <v>1</v>
      </c>
      <c r="M188">
        <v>0</v>
      </c>
      <c r="N188" s="49">
        <v>0</v>
      </c>
      <c r="O188" s="49">
        <v>0</v>
      </c>
      <c r="Q188" t="str">
        <f>IF(F188="",""," SG_ "&amp;F188&amp;" m"&amp;B188&amp;" : "&amp;G188&amp;"|"&amp;H188&amp;"@"&amp;I188&amp;J188&amp;" ("&amp;K188&amp;","&amp;M188&amp;") ["&amp;N188&amp;"|"&amp;O188&amp;"] """&amp;L188&amp;""" TOOL")</f>
        <v> SG_ EGR_CMPL m0 : 55|1@1+ (1,0) [0|0] "" TOOL</v>
      </c>
      <c r="R188" t="str">
        <f t="shared" si="8"/>
        <v>SG_MUL_VAL_ 2024 EGR_CMPL PID41_CIM_SUP 0-0;</v>
      </c>
    </row>
    <row r="189" ht="22.5" spans="1:18">
      <c r="A189">
        <v>1</v>
      </c>
      <c r="B189" s="48">
        <v>1</v>
      </c>
      <c r="C189" s="4" t="s">
        <v>334</v>
      </c>
      <c r="D189" s="2" t="s">
        <v>326</v>
      </c>
      <c r="E189" s="5" t="s">
        <v>374</v>
      </c>
      <c r="F189" s="6" t="s">
        <v>375</v>
      </c>
      <c r="G189" s="7">
        <v>40</v>
      </c>
      <c r="H189">
        <v>1</v>
      </c>
      <c r="I189">
        <v>1</v>
      </c>
      <c r="J189" t="s">
        <v>30</v>
      </c>
      <c r="K189">
        <v>1</v>
      </c>
      <c r="M189">
        <v>0</v>
      </c>
      <c r="N189" s="49">
        <v>0</v>
      </c>
      <c r="O189" s="49">
        <v>0</v>
      </c>
      <c r="Q189" t="str">
        <f>IF(F189="",""," SG_ "&amp;F189&amp;" m"&amp;B189&amp;" : "&amp;G189&amp;"|"&amp;H189&amp;"@"&amp;I189&amp;J189&amp;" ("&amp;K189&amp;","&amp;M189&amp;") ["&amp;N189&amp;"|"&amp;O189&amp;"] """&amp;L189&amp;""" TOOL")</f>
        <v> SG_ HCCATENA m1 : 40|1@1+ (1,0) [0|0] "" TOOL</v>
      </c>
      <c r="R189" t="str">
        <f t="shared" si="8"/>
        <v>SG_MUL_VAL_ 2024 HCCATENA PID41_CIM_SUP 1-1;</v>
      </c>
    </row>
    <row r="190" ht="22.5" spans="1:18">
      <c r="A190">
        <v>1</v>
      </c>
      <c r="B190" s="48">
        <v>1</v>
      </c>
      <c r="C190" s="4" t="s">
        <v>334</v>
      </c>
      <c r="D190" s="2" t="s">
        <v>326</v>
      </c>
      <c r="E190" s="5" t="s">
        <v>376</v>
      </c>
      <c r="F190" s="6" t="s">
        <v>377</v>
      </c>
      <c r="G190" s="7">
        <v>41</v>
      </c>
      <c r="H190">
        <v>1</v>
      </c>
      <c r="I190">
        <v>1</v>
      </c>
      <c r="J190" t="s">
        <v>30</v>
      </c>
      <c r="K190">
        <v>1</v>
      </c>
      <c r="M190">
        <v>0</v>
      </c>
      <c r="N190" s="49">
        <v>0</v>
      </c>
      <c r="O190" s="49">
        <v>0</v>
      </c>
      <c r="Q190" t="str">
        <f>IF(F190="",""," SG_ "&amp;F190&amp;" m"&amp;B190&amp;" : "&amp;G190&amp;"|"&amp;H190&amp;"@"&amp;I190&amp;J190&amp;" ("&amp;K190&amp;","&amp;M190&amp;") ["&amp;N190&amp;"|"&amp;O190&amp;"] """&amp;L190&amp;""" TOOL")</f>
        <v> SG_ NCAT_ENA m1 : 41|1@1+ (1,0) [0|0] "" TOOL</v>
      </c>
      <c r="R190" t="str">
        <f t="shared" si="8"/>
        <v>SG_MUL_VAL_ 2024 NCAT_ENA PID41_CIM_SUP 1-1;</v>
      </c>
    </row>
    <row r="191" ht="22.5" spans="1:18">
      <c r="A191">
        <v>1</v>
      </c>
      <c r="B191" s="48">
        <v>1</v>
      </c>
      <c r="C191" s="4" t="s">
        <v>334</v>
      </c>
      <c r="D191" s="2" t="s">
        <v>326</v>
      </c>
      <c r="E191" s="5" t="s">
        <v>378</v>
      </c>
      <c r="F191" s="6"/>
      <c r="G191" s="7">
        <v>42</v>
      </c>
      <c r="H191">
        <v>1</v>
      </c>
      <c r="I191">
        <v>1</v>
      </c>
      <c r="J191" t="s">
        <v>30</v>
      </c>
      <c r="K191">
        <v>1</v>
      </c>
      <c r="M191">
        <v>0</v>
      </c>
      <c r="N191" s="49">
        <v>0</v>
      </c>
      <c r="O191" s="49">
        <v>0</v>
      </c>
      <c r="Q191" t="str">
        <f>IF(F191="",""," SG_ "&amp;F191&amp;" m"&amp;B191&amp;" : "&amp;G191&amp;"|"&amp;H191&amp;"@"&amp;I191&amp;J191&amp;" ("&amp;K191&amp;","&amp;M191&amp;") ["&amp;N191&amp;"|"&amp;O191&amp;"] """&amp;L191&amp;""" TOOL")</f>
        <v/>
      </c>
      <c r="R191" t="str">
        <f t="shared" si="8"/>
        <v/>
      </c>
    </row>
    <row r="192" ht="22.5" spans="1:18">
      <c r="A192">
        <v>1</v>
      </c>
      <c r="B192" s="48">
        <v>1</v>
      </c>
      <c r="C192" s="4" t="s">
        <v>334</v>
      </c>
      <c r="D192" s="2" t="s">
        <v>326</v>
      </c>
      <c r="E192" s="5" t="s">
        <v>379</v>
      </c>
      <c r="F192" s="6" t="s">
        <v>380</v>
      </c>
      <c r="G192" s="7">
        <v>43</v>
      </c>
      <c r="H192">
        <v>1</v>
      </c>
      <c r="I192">
        <v>1</v>
      </c>
      <c r="J192" t="s">
        <v>30</v>
      </c>
      <c r="K192">
        <v>1</v>
      </c>
      <c r="M192">
        <v>0</v>
      </c>
      <c r="N192" s="49">
        <v>0</v>
      </c>
      <c r="O192" s="49">
        <v>0</v>
      </c>
      <c r="Q192" t="str">
        <f>IF(F192="",""," SG_ "&amp;F192&amp;" m"&amp;B192&amp;" : "&amp;G192&amp;"|"&amp;H192&amp;"@"&amp;I192&amp;J192&amp;" ("&amp;K192&amp;","&amp;M192&amp;") ["&amp;N192&amp;"|"&amp;O192&amp;"] """&amp;L192&amp;""" TOOL")</f>
        <v> SG_ BP_ENA m1 : 43|1@1+ (1,0) [0|0] "" TOOL</v>
      </c>
      <c r="R192" t="str">
        <f t="shared" si="8"/>
        <v>SG_MUL_VAL_ 2024 BP_ENA PID41_CIM_SUP 1-1;</v>
      </c>
    </row>
    <row r="193" ht="22.5" spans="1:18">
      <c r="A193">
        <v>1</v>
      </c>
      <c r="B193" s="48">
        <v>1</v>
      </c>
      <c r="C193" s="4" t="s">
        <v>334</v>
      </c>
      <c r="D193" s="2" t="s">
        <v>326</v>
      </c>
      <c r="E193" s="5" t="s">
        <v>381</v>
      </c>
      <c r="F193" s="6"/>
      <c r="G193" s="7">
        <v>44</v>
      </c>
      <c r="H193">
        <v>1</v>
      </c>
      <c r="I193">
        <v>1</v>
      </c>
      <c r="J193" t="s">
        <v>30</v>
      </c>
      <c r="K193">
        <v>1</v>
      </c>
      <c r="M193">
        <v>0</v>
      </c>
      <c r="N193" s="49">
        <v>0</v>
      </c>
      <c r="O193" s="49">
        <v>0</v>
      </c>
      <c r="Q193" t="str">
        <f>IF(F193="",""," SG_ "&amp;F193&amp;" m"&amp;B193&amp;" : "&amp;G193&amp;"|"&amp;H193&amp;"@"&amp;I193&amp;J193&amp;" ("&amp;K193&amp;","&amp;M193&amp;") ["&amp;N193&amp;"|"&amp;O193&amp;"] """&amp;L193&amp;""" TOOL")</f>
        <v/>
      </c>
      <c r="R193" t="str">
        <f t="shared" si="8"/>
        <v/>
      </c>
    </row>
    <row r="194" ht="22.5" spans="1:18">
      <c r="A194">
        <v>1</v>
      </c>
      <c r="B194" s="48">
        <v>1</v>
      </c>
      <c r="C194" s="4" t="s">
        <v>334</v>
      </c>
      <c r="D194" s="2" t="s">
        <v>326</v>
      </c>
      <c r="E194" s="5" t="s">
        <v>382</v>
      </c>
      <c r="F194" s="6" t="s">
        <v>383</v>
      </c>
      <c r="G194" s="7">
        <v>45</v>
      </c>
      <c r="H194">
        <v>1</v>
      </c>
      <c r="I194">
        <v>1</v>
      </c>
      <c r="J194" t="s">
        <v>30</v>
      </c>
      <c r="K194">
        <v>1</v>
      </c>
      <c r="M194">
        <v>0</v>
      </c>
      <c r="N194" s="49">
        <v>0</v>
      </c>
      <c r="O194" s="49">
        <v>0</v>
      </c>
      <c r="Q194" t="str">
        <f>IF(F194="",""," SG_ "&amp;F194&amp;" m"&amp;B194&amp;" : "&amp;G194&amp;"|"&amp;H194&amp;"@"&amp;I194&amp;J194&amp;" ("&amp;K194&amp;","&amp;M194&amp;") ["&amp;N194&amp;"|"&amp;O194&amp;"] """&amp;L194&amp;""" TOOL")</f>
        <v> SG_ EGS_ENA m1 : 45|1@1+ (1,0) [0|0] "" TOOL</v>
      </c>
      <c r="R194" t="str">
        <f t="shared" si="8"/>
        <v>SG_MUL_VAL_ 2024 EGS_ENA PID41_CIM_SUP 1-1;</v>
      </c>
    </row>
    <row r="195" ht="22.5" spans="1:18">
      <c r="A195">
        <v>1</v>
      </c>
      <c r="B195" s="48">
        <v>1</v>
      </c>
      <c r="C195" s="4" t="s">
        <v>334</v>
      </c>
      <c r="D195" s="2" t="s">
        <v>326</v>
      </c>
      <c r="E195" s="5" t="s">
        <v>384</v>
      </c>
      <c r="F195" s="6" t="s">
        <v>385</v>
      </c>
      <c r="G195" s="7">
        <v>46</v>
      </c>
      <c r="H195">
        <v>1</v>
      </c>
      <c r="I195">
        <v>1</v>
      </c>
      <c r="J195" t="s">
        <v>30</v>
      </c>
      <c r="K195">
        <v>1</v>
      </c>
      <c r="M195">
        <v>0</v>
      </c>
      <c r="N195" s="49">
        <v>0</v>
      </c>
      <c r="O195" s="49">
        <v>0</v>
      </c>
      <c r="Q195" t="str">
        <f>IF(F195="",""," SG_ "&amp;F195&amp;" m"&amp;B195&amp;" : "&amp;G195&amp;"|"&amp;H195&amp;"@"&amp;I195&amp;J195&amp;" ("&amp;K195&amp;","&amp;M195&amp;") ["&amp;N195&amp;"|"&amp;O195&amp;"] """&amp;L195&amp;""" TOOL")</f>
        <v> SG_ PM_ENA m1 : 46|1@1+ (1,0) [0|0] "" TOOL</v>
      </c>
      <c r="R195" t="str">
        <f t="shared" ref="R195:R258" si="11">IF(F195="","","SG_MUL_VAL_ 2024 "&amp;F195&amp;" "&amp;C195&amp;" "&amp;SUBSTITUTE(B195,"M","")&amp;"-"&amp;SUBSTITUTE(B195,"M","")&amp;";")</f>
        <v>SG_MUL_VAL_ 2024 PM_ENA PID41_CIM_SUP 1-1;</v>
      </c>
    </row>
    <row r="196" ht="22.5" spans="1:18">
      <c r="A196">
        <v>1</v>
      </c>
      <c r="B196" s="48">
        <v>1</v>
      </c>
      <c r="C196" s="4" t="s">
        <v>334</v>
      </c>
      <c r="D196" s="2" t="s">
        <v>326</v>
      </c>
      <c r="E196" s="5" t="s">
        <v>381</v>
      </c>
      <c r="F196" s="4"/>
      <c r="G196" s="7">
        <v>47</v>
      </c>
      <c r="H196">
        <v>1</v>
      </c>
      <c r="I196">
        <v>1</v>
      </c>
      <c r="J196" t="s">
        <v>30</v>
      </c>
      <c r="K196">
        <v>1</v>
      </c>
      <c r="M196">
        <v>0</v>
      </c>
      <c r="N196" s="49">
        <v>0</v>
      </c>
      <c r="O196" s="49">
        <v>0</v>
      </c>
      <c r="Q196" t="str">
        <f>IF(F196="",""," SG_ "&amp;F196&amp;" m"&amp;B196&amp;" : "&amp;G196&amp;"|"&amp;H196&amp;"@"&amp;I196&amp;J196&amp;" ("&amp;K196&amp;","&amp;M196&amp;") ["&amp;N196&amp;"|"&amp;O196&amp;"] """&amp;L196&amp;""" TOOL")</f>
        <v/>
      </c>
      <c r="R196" t="str">
        <f t="shared" si="11"/>
        <v/>
      </c>
    </row>
    <row r="197" ht="22.5" spans="1:18">
      <c r="A197">
        <v>1</v>
      </c>
      <c r="B197" s="48">
        <v>1</v>
      </c>
      <c r="C197" s="4" t="s">
        <v>334</v>
      </c>
      <c r="D197" s="2" t="s">
        <v>326</v>
      </c>
      <c r="E197" s="5" t="s">
        <v>386</v>
      </c>
      <c r="F197" s="6" t="s">
        <v>387</v>
      </c>
      <c r="G197" s="7">
        <v>48</v>
      </c>
      <c r="H197">
        <v>1</v>
      </c>
      <c r="I197">
        <v>1</v>
      </c>
      <c r="J197" t="s">
        <v>30</v>
      </c>
      <c r="K197">
        <v>1</v>
      </c>
      <c r="M197">
        <v>0</v>
      </c>
      <c r="N197" s="49">
        <v>0</v>
      </c>
      <c r="O197" s="49">
        <v>0</v>
      </c>
      <c r="Q197" t="str">
        <f>IF(F197="",""," SG_ "&amp;F197&amp;" m"&amp;B197&amp;" : "&amp;G197&amp;"|"&amp;H197&amp;"@"&amp;I197&amp;J197&amp;" ("&amp;K197&amp;","&amp;M197&amp;") ["&amp;N197&amp;"|"&amp;O197&amp;"] """&amp;L197&amp;""" TOOL")</f>
        <v> SG_ HCCATCMP m1 : 48|1@1+ (1,0) [0|0] "" TOOL</v>
      </c>
      <c r="R197" t="str">
        <f t="shared" si="11"/>
        <v>SG_MUL_VAL_ 2024 HCCATCMP PID41_CIM_SUP 1-1;</v>
      </c>
    </row>
    <row r="198" ht="22.5" spans="1:18">
      <c r="A198">
        <v>1</v>
      </c>
      <c r="B198" s="48">
        <v>1</v>
      </c>
      <c r="C198" s="4" t="s">
        <v>334</v>
      </c>
      <c r="D198" s="2" t="s">
        <v>326</v>
      </c>
      <c r="E198" s="5" t="s">
        <v>388</v>
      </c>
      <c r="F198" s="6" t="s">
        <v>389</v>
      </c>
      <c r="G198" s="7">
        <v>49</v>
      </c>
      <c r="H198">
        <v>1</v>
      </c>
      <c r="I198">
        <v>1</v>
      </c>
      <c r="J198" t="s">
        <v>30</v>
      </c>
      <c r="K198">
        <v>1</v>
      </c>
      <c r="M198">
        <v>0</v>
      </c>
      <c r="N198" s="49">
        <v>0</v>
      </c>
      <c r="O198" s="49">
        <v>0</v>
      </c>
      <c r="Q198" t="str">
        <f>IF(F198="",""," SG_ "&amp;F198&amp;" m"&amp;B198&amp;" : "&amp;G198&amp;"|"&amp;H198&amp;"@"&amp;I198&amp;J198&amp;" ("&amp;K198&amp;","&amp;M198&amp;") ["&amp;N198&amp;"|"&amp;O198&amp;"] """&amp;L198&amp;""" TOOL")</f>
        <v> SG_ NCATCMPL m1 : 49|1@1+ (1,0) [0|0] "" TOOL</v>
      </c>
      <c r="R198" t="str">
        <f t="shared" si="11"/>
        <v>SG_MUL_VAL_ 2024 NCATCMPL PID41_CIM_SUP 1-1;</v>
      </c>
    </row>
    <row r="199" ht="22.5" spans="1:18">
      <c r="A199">
        <v>1</v>
      </c>
      <c r="B199" s="48">
        <v>1</v>
      </c>
      <c r="C199" s="4" t="s">
        <v>334</v>
      </c>
      <c r="D199" s="2" t="s">
        <v>326</v>
      </c>
      <c r="E199" s="5" t="s">
        <v>390</v>
      </c>
      <c r="F199" s="6"/>
      <c r="G199" s="7">
        <v>50</v>
      </c>
      <c r="H199">
        <v>1</v>
      </c>
      <c r="I199">
        <v>1</v>
      </c>
      <c r="J199" t="s">
        <v>30</v>
      </c>
      <c r="K199">
        <v>1</v>
      </c>
      <c r="M199">
        <v>0</v>
      </c>
      <c r="N199" s="49">
        <v>0</v>
      </c>
      <c r="O199" s="49">
        <v>0</v>
      </c>
      <c r="Q199" t="str">
        <f>IF(F199="",""," SG_ "&amp;F199&amp;" m"&amp;B199&amp;" : "&amp;G199&amp;"|"&amp;H199&amp;"@"&amp;I199&amp;J199&amp;" ("&amp;K199&amp;","&amp;M199&amp;") ["&amp;N199&amp;"|"&amp;O199&amp;"] """&amp;L199&amp;""" TOOL")</f>
        <v/>
      </c>
      <c r="R199" t="str">
        <f t="shared" si="11"/>
        <v/>
      </c>
    </row>
    <row r="200" ht="22.5" spans="1:18">
      <c r="A200">
        <v>1</v>
      </c>
      <c r="B200" s="48">
        <v>1</v>
      </c>
      <c r="C200" s="4" t="s">
        <v>334</v>
      </c>
      <c r="D200" s="2" t="s">
        <v>326</v>
      </c>
      <c r="E200" s="5" t="s">
        <v>391</v>
      </c>
      <c r="F200" s="6" t="s">
        <v>392</v>
      </c>
      <c r="G200" s="7">
        <v>51</v>
      </c>
      <c r="H200">
        <v>1</v>
      </c>
      <c r="I200">
        <v>1</v>
      </c>
      <c r="J200" t="s">
        <v>30</v>
      </c>
      <c r="K200">
        <v>1</v>
      </c>
      <c r="M200">
        <v>0</v>
      </c>
      <c r="N200" s="49">
        <v>0</v>
      </c>
      <c r="O200" s="49">
        <v>0</v>
      </c>
      <c r="Q200" t="str">
        <f>IF(F200="",""," SG_ "&amp;F200&amp;" m"&amp;B200&amp;" : "&amp;G200&amp;"|"&amp;H200&amp;"@"&amp;I200&amp;J200&amp;" ("&amp;K200&amp;","&amp;M200&amp;") ["&amp;N200&amp;"|"&amp;O200&amp;"] """&amp;L200&amp;""" TOOL")</f>
        <v> SG_ BP_CMPL m1 : 51|1@1+ (1,0) [0|0] "" TOOL</v>
      </c>
      <c r="R200" t="str">
        <f t="shared" si="11"/>
        <v>SG_MUL_VAL_ 2024 BP_CMPL PID41_CIM_SUP 1-1;</v>
      </c>
    </row>
    <row r="201" ht="22.5" spans="1:18">
      <c r="A201">
        <v>1</v>
      </c>
      <c r="B201" s="48">
        <v>1</v>
      </c>
      <c r="C201" s="4" t="s">
        <v>334</v>
      </c>
      <c r="D201" s="2" t="s">
        <v>326</v>
      </c>
      <c r="E201" s="5" t="s">
        <v>393</v>
      </c>
      <c r="F201" s="6"/>
      <c r="G201" s="7">
        <v>52</v>
      </c>
      <c r="H201">
        <v>1</v>
      </c>
      <c r="I201">
        <v>1</v>
      </c>
      <c r="J201" t="s">
        <v>30</v>
      </c>
      <c r="K201">
        <v>1</v>
      </c>
      <c r="M201">
        <v>0</v>
      </c>
      <c r="N201" s="49">
        <v>0</v>
      </c>
      <c r="O201" s="49">
        <v>0</v>
      </c>
      <c r="Q201" t="str">
        <f>IF(F201="",""," SG_ "&amp;F201&amp;" m"&amp;B201&amp;" : "&amp;G201&amp;"|"&amp;H201&amp;"@"&amp;I201&amp;J201&amp;" ("&amp;K201&amp;","&amp;M201&amp;") ["&amp;N201&amp;"|"&amp;O201&amp;"] """&amp;L201&amp;""" TOOL")</f>
        <v/>
      </c>
      <c r="R201" t="str">
        <f t="shared" si="11"/>
        <v/>
      </c>
    </row>
    <row r="202" ht="22.5" spans="1:18">
      <c r="A202">
        <v>1</v>
      </c>
      <c r="B202" s="48">
        <v>1</v>
      </c>
      <c r="C202" s="4" t="s">
        <v>334</v>
      </c>
      <c r="D202" s="2" t="s">
        <v>326</v>
      </c>
      <c r="E202" s="5" t="s">
        <v>394</v>
      </c>
      <c r="F202" s="6" t="s">
        <v>395</v>
      </c>
      <c r="G202" s="7">
        <v>53</v>
      </c>
      <c r="H202">
        <v>1</v>
      </c>
      <c r="I202">
        <v>1</v>
      </c>
      <c r="J202" t="s">
        <v>30</v>
      </c>
      <c r="K202">
        <v>1</v>
      </c>
      <c r="M202">
        <v>0</v>
      </c>
      <c r="N202" s="49">
        <v>0</v>
      </c>
      <c r="O202" s="49">
        <v>0</v>
      </c>
      <c r="Q202" t="str">
        <f>IF(F202="",""," SG_ "&amp;F202&amp;" m"&amp;B202&amp;" : "&amp;G202&amp;"|"&amp;H202&amp;"@"&amp;I202&amp;J202&amp;" ("&amp;K202&amp;","&amp;M202&amp;") ["&amp;N202&amp;"|"&amp;O202&amp;"] """&amp;L202&amp;""" TOOL")</f>
        <v> SG_ EGS_CMPL m1 : 53|1@1+ (1,0) [0|0] "" TOOL</v>
      </c>
      <c r="R202" t="str">
        <f t="shared" si="11"/>
        <v>SG_MUL_VAL_ 2024 EGS_CMPL PID41_CIM_SUP 1-1;</v>
      </c>
    </row>
    <row r="203" ht="22.5" spans="1:18">
      <c r="A203">
        <v>1</v>
      </c>
      <c r="B203" s="48">
        <v>1</v>
      </c>
      <c r="C203" s="4" t="s">
        <v>334</v>
      </c>
      <c r="D203" s="2" t="s">
        <v>326</v>
      </c>
      <c r="E203" s="5" t="s">
        <v>396</v>
      </c>
      <c r="F203" s="6" t="s">
        <v>397</v>
      </c>
      <c r="G203" s="7">
        <v>54</v>
      </c>
      <c r="H203">
        <v>1</v>
      </c>
      <c r="I203">
        <v>1</v>
      </c>
      <c r="J203" t="s">
        <v>30</v>
      </c>
      <c r="K203">
        <v>1</v>
      </c>
      <c r="M203">
        <v>0</v>
      </c>
      <c r="N203" s="49">
        <v>0</v>
      </c>
      <c r="O203" s="49">
        <v>0</v>
      </c>
      <c r="Q203" t="str">
        <f>IF(F203="",""," SG_ "&amp;F203&amp;" m"&amp;B203&amp;" : "&amp;G203&amp;"|"&amp;H203&amp;"@"&amp;I203&amp;J203&amp;" ("&amp;K203&amp;","&amp;M203&amp;") ["&amp;N203&amp;"|"&amp;O203&amp;"] """&amp;L203&amp;""" TOOL")</f>
        <v> SG_ PM_CMPL m1 : 54|1@1+ (1,0) [0|0] "" TOOL</v>
      </c>
      <c r="R203" t="str">
        <f t="shared" si="11"/>
        <v>SG_MUL_VAL_ 2024 PM_CMPL PID41_CIM_SUP 1-1;</v>
      </c>
    </row>
    <row r="204" ht="22.5" spans="1:18">
      <c r="A204">
        <v>1</v>
      </c>
      <c r="B204" s="48">
        <v>1</v>
      </c>
      <c r="C204" s="4" t="s">
        <v>334</v>
      </c>
      <c r="D204" s="2" t="s">
        <v>326</v>
      </c>
      <c r="E204" s="5" t="s">
        <v>381</v>
      </c>
      <c r="F204" s="6"/>
      <c r="G204" s="7">
        <v>55</v>
      </c>
      <c r="H204">
        <v>1</v>
      </c>
      <c r="I204">
        <v>1</v>
      </c>
      <c r="J204" t="s">
        <v>30</v>
      </c>
      <c r="K204">
        <v>1</v>
      </c>
      <c r="M204">
        <v>0</v>
      </c>
      <c r="N204" s="49">
        <v>0</v>
      </c>
      <c r="O204" s="49">
        <v>0</v>
      </c>
      <c r="Q204" t="str">
        <f>IF(F204="",""," SG_ "&amp;F204&amp;" m"&amp;B204&amp;" : "&amp;G204&amp;"|"&amp;H204&amp;"@"&amp;I204&amp;J204&amp;" ("&amp;K204&amp;","&amp;M204&amp;") ["&amp;N204&amp;"|"&amp;O204&amp;"] """&amp;L204&amp;""" TOOL")</f>
        <v/>
      </c>
      <c r="R204" t="str">
        <f t="shared" si="11"/>
        <v/>
      </c>
    </row>
    <row r="205" spans="1:18">
      <c r="A205">
        <v>1</v>
      </c>
      <c r="B205" s="48">
        <f>HEX2DEC(SUBSTITUTE(D205,"0x",""))</f>
        <v>66</v>
      </c>
      <c r="C205" s="54" t="str">
        <f>"S"&amp;DEC2HEX(A205,2)&amp;"_PID"</f>
        <v>S01_PID</v>
      </c>
      <c r="D205" s="60" t="s">
        <v>398</v>
      </c>
      <c r="E205" s="5" t="s">
        <v>399</v>
      </c>
      <c r="F205" s="6" t="s">
        <v>400</v>
      </c>
      <c r="G205">
        <v>31</v>
      </c>
      <c r="H205">
        <v>16</v>
      </c>
      <c r="I205">
        <v>0</v>
      </c>
      <c r="J205" t="s">
        <v>30</v>
      </c>
      <c r="K205">
        <v>0.001</v>
      </c>
      <c r="L205" t="s">
        <v>152</v>
      </c>
      <c r="M205">
        <v>0</v>
      </c>
      <c r="N205" s="49">
        <v>0</v>
      </c>
      <c r="O205" s="49">
        <v>0</v>
      </c>
      <c r="Q205" t="str">
        <f>IF(F205="",""," SG_ "&amp;F205&amp;" m"&amp;B205&amp;" : "&amp;G205&amp;"|"&amp;H205&amp;"@"&amp;I205&amp;J205&amp;" ("&amp;K205&amp;","&amp;M205&amp;") ["&amp;N205&amp;"|"&amp;O205&amp;"] """&amp;L205&amp;""" TOOL")</f>
        <v> SG_ VPWR m66 : 31|16@0+ (0.001,0) [0|0] "V" TOOL</v>
      </c>
      <c r="R205" t="str">
        <f t="shared" si="11"/>
        <v>SG_MUL_VAL_ 2024 VPWR S01_PID 66-66;</v>
      </c>
    </row>
    <row r="206" spans="1:18">
      <c r="A206">
        <v>1</v>
      </c>
      <c r="B206" s="48">
        <f t="shared" ref="B206:B253" si="12">HEX2DEC(SUBSTITUTE(D206,"0x",""))</f>
        <v>67</v>
      </c>
      <c r="C206" s="54" t="str">
        <f t="shared" ref="C206:C253" si="13">"S"&amp;DEC2HEX(A206,2)&amp;"_PID"</f>
        <v>S01_PID</v>
      </c>
      <c r="D206" s="60" t="s">
        <v>401</v>
      </c>
      <c r="E206" s="5" t="s">
        <v>402</v>
      </c>
      <c r="F206" s="6" t="s">
        <v>403</v>
      </c>
      <c r="G206">
        <v>31</v>
      </c>
      <c r="H206">
        <v>16</v>
      </c>
      <c r="I206">
        <v>0</v>
      </c>
      <c r="J206" t="s">
        <v>30</v>
      </c>
      <c r="K206">
        <f t="shared" ref="K206:K215" si="14">100/255</f>
        <v>0.392156862745098</v>
      </c>
      <c r="L206" t="s">
        <v>86</v>
      </c>
      <c r="M206">
        <v>0</v>
      </c>
      <c r="N206" s="49">
        <v>0</v>
      </c>
      <c r="O206" s="49">
        <v>0</v>
      </c>
      <c r="Q206" t="str">
        <f>IF(F206="",""," SG_ "&amp;F206&amp;" m"&amp;B206&amp;" : "&amp;G206&amp;"|"&amp;H206&amp;"@"&amp;I206&amp;J206&amp;" ("&amp;K206&amp;","&amp;M206&amp;") ["&amp;N206&amp;"|"&amp;O206&amp;"] """&amp;L206&amp;""" TOOL")</f>
        <v> SG_ LOAD_ABS m67 : 31|16@0+ (0.392156862745098,0) [0|0] "%" TOOL</v>
      </c>
      <c r="R206" t="str">
        <f t="shared" si="11"/>
        <v>SG_MUL_VAL_ 2024 LOAD_ABS S01_PID 67-67;</v>
      </c>
    </row>
    <row r="207" spans="1:18">
      <c r="A207">
        <v>1</v>
      </c>
      <c r="B207" s="48">
        <f t="shared" si="12"/>
        <v>68</v>
      </c>
      <c r="C207" s="54" t="str">
        <f t="shared" si="13"/>
        <v>S01_PID</v>
      </c>
      <c r="D207" s="60" t="s">
        <v>404</v>
      </c>
      <c r="E207" s="5" t="s">
        <v>405</v>
      </c>
      <c r="F207" s="6" t="s">
        <v>406</v>
      </c>
      <c r="G207">
        <v>31</v>
      </c>
      <c r="H207">
        <v>16</v>
      </c>
      <c r="I207">
        <v>0</v>
      </c>
      <c r="J207" t="s">
        <v>30</v>
      </c>
      <c r="K207" s="5">
        <v>3.05e-5</v>
      </c>
      <c r="M207">
        <v>0</v>
      </c>
      <c r="N207" s="49">
        <v>0</v>
      </c>
      <c r="O207" s="49">
        <v>0</v>
      </c>
      <c r="Q207" t="str">
        <f>IF(F207="",""," SG_ "&amp;F207&amp;" m"&amp;B207&amp;" : "&amp;G207&amp;"|"&amp;H207&amp;"@"&amp;I207&amp;J207&amp;" ("&amp;K207&amp;","&amp;M207&amp;") ["&amp;N207&amp;"|"&amp;O207&amp;"] """&amp;L207&amp;""" TOOL")</f>
        <v> SG_ EQ_RAT m68 : 31|16@0+ (0.0000305,0) [0|0] "" TOOL</v>
      </c>
      <c r="R207" t="str">
        <f t="shared" si="11"/>
        <v>SG_MUL_VAL_ 2024 EQ_RAT S01_PID 68-68;</v>
      </c>
    </row>
    <row r="208" spans="1:18">
      <c r="A208">
        <v>1</v>
      </c>
      <c r="B208" s="48">
        <f t="shared" si="12"/>
        <v>69</v>
      </c>
      <c r="C208" s="54" t="str">
        <f t="shared" si="13"/>
        <v>S01_PID</v>
      </c>
      <c r="D208" s="60" t="s">
        <v>407</v>
      </c>
      <c r="E208" s="5" t="s">
        <v>408</v>
      </c>
      <c r="F208" s="6" t="s">
        <v>409</v>
      </c>
      <c r="G208">
        <v>24</v>
      </c>
      <c r="H208">
        <v>8</v>
      </c>
      <c r="I208">
        <v>1</v>
      </c>
      <c r="J208" t="s">
        <v>30</v>
      </c>
      <c r="K208">
        <f t="shared" si="14"/>
        <v>0.392156862745098</v>
      </c>
      <c r="L208" t="s">
        <v>86</v>
      </c>
      <c r="M208">
        <v>0</v>
      </c>
      <c r="N208" s="49">
        <v>0</v>
      </c>
      <c r="O208" s="49">
        <v>0</v>
      </c>
      <c r="Q208" t="str">
        <f>IF(F208="",""," SG_ "&amp;F208&amp;" m"&amp;B208&amp;" : "&amp;G208&amp;"|"&amp;H208&amp;"@"&amp;I208&amp;J208&amp;" ("&amp;K208&amp;","&amp;M208&amp;") ["&amp;N208&amp;"|"&amp;O208&amp;"] """&amp;L208&amp;""" TOOL")</f>
        <v> SG_ TP_R m69 : 24|8@1+ (0.392156862745098,0) [0|0] "%" TOOL</v>
      </c>
      <c r="R208" t="str">
        <f t="shared" si="11"/>
        <v>SG_MUL_VAL_ 2024 TP_R S01_PID 69-69;</v>
      </c>
    </row>
    <row r="209" spans="1:18">
      <c r="A209">
        <v>1</v>
      </c>
      <c r="B209" s="48">
        <f t="shared" si="12"/>
        <v>70</v>
      </c>
      <c r="C209" s="54" t="str">
        <f t="shared" si="13"/>
        <v>S01_PID</v>
      </c>
      <c r="D209" s="60" t="s">
        <v>410</v>
      </c>
      <c r="E209" s="5" t="s">
        <v>411</v>
      </c>
      <c r="F209" s="6" t="s">
        <v>412</v>
      </c>
      <c r="G209">
        <v>24</v>
      </c>
      <c r="H209">
        <v>8</v>
      </c>
      <c r="I209">
        <v>1</v>
      </c>
      <c r="J209" t="s">
        <v>30</v>
      </c>
      <c r="K209">
        <v>1</v>
      </c>
      <c r="L209" t="s">
        <v>88</v>
      </c>
      <c r="M209">
        <v>-40</v>
      </c>
      <c r="N209" s="49">
        <v>0</v>
      </c>
      <c r="O209" s="49">
        <v>0</v>
      </c>
      <c r="Q209" t="str">
        <f>IF(F209="",""," SG_ "&amp;F209&amp;" m"&amp;B209&amp;" : "&amp;G209&amp;"|"&amp;H209&amp;"@"&amp;I209&amp;J209&amp;" ("&amp;K209&amp;","&amp;M209&amp;") ["&amp;N209&amp;"|"&amp;O209&amp;"] """&amp;L209&amp;""" TOOL")</f>
        <v> SG_ AAT m70 : 24|8@1+ (1,-40) [0|0] "°C " TOOL</v>
      </c>
      <c r="R209" t="str">
        <f t="shared" si="11"/>
        <v>SG_MUL_VAL_ 2024 AAT S01_PID 70-70;</v>
      </c>
    </row>
    <row r="210" spans="1:18">
      <c r="A210">
        <v>1</v>
      </c>
      <c r="B210" s="48">
        <f t="shared" si="12"/>
        <v>71</v>
      </c>
      <c r="C210" s="54" t="str">
        <f t="shared" si="13"/>
        <v>S01_PID</v>
      </c>
      <c r="D210" s="60" t="s">
        <v>413</v>
      </c>
      <c r="E210" s="5" t="s">
        <v>414</v>
      </c>
      <c r="F210" s="6" t="s">
        <v>415</v>
      </c>
      <c r="G210">
        <v>24</v>
      </c>
      <c r="H210">
        <v>8</v>
      </c>
      <c r="I210">
        <v>1</v>
      </c>
      <c r="J210" t="s">
        <v>30</v>
      </c>
      <c r="K210">
        <f t="shared" si="14"/>
        <v>0.392156862745098</v>
      </c>
      <c r="L210" t="s">
        <v>86</v>
      </c>
      <c r="M210">
        <v>0</v>
      </c>
      <c r="N210" s="49">
        <v>0</v>
      </c>
      <c r="O210" s="49">
        <v>0</v>
      </c>
      <c r="Q210" t="str">
        <f>IF(F210="",""," SG_ "&amp;F210&amp;" m"&amp;B210&amp;" : "&amp;G210&amp;"|"&amp;H210&amp;"@"&amp;I210&amp;J210&amp;" ("&amp;K210&amp;","&amp;M210&amp;") ["&amp;N210&amp;"|"&amp;O210&amp;"] """&amp;L210&amp;""" TOOL")</f>
        <v> SG_ TP_B m71 : 24|8@1+ (0.392156862745098,0) [0|0] "%" TOOL</v>
      </c>
      <c r="R210" t="str">
        <f t="shared" si="11"/>
        <v>SG_MUL_VAL_ 2024 TP_B S01_PID 71-71;</v>
      </c>
    </row>
    <row r="211" spans="1:18">
      <c r="A211">
        <v>1</v>
      </c>
      <c r="B211" s="48">
        <f t="shared" si="12"/>
        <v>72</v>
      </c>
      <c r="C211" s="54" t="str">
        <f t="shared" si="13"/>
        <v>S01_PID</v>
      </c>
      <c r="D211" s="60" t="s">
        <v>416</v>
      </c>
      <c r="E211" s="5" t="s">
        <v>417</v>
      </c>
      <c r="F211" s="6" t="s">
        <v>418</v>
      </c>
      <c r="G211">
        <v>24</v>
      </c>
      <c r="H211">
        <v>8</v>
      </c>
      <c r="I211">
        <v>1</v>
      </c>
      <c r="J211" t="s">
        <v>30</v>
      </c>
      <c r="K211">
        <f t="shared" si="14"/>
        <v>0.392156862745098</v>
      </c>
      <c r="L211" t="s">
        <v>86</v>
      </c>
      <c r="M211">
        <v>0</v>
      </c>
      <c r="N211" s="49">
        <v>0</v>
      </c>
      <c r="O211" s="49">
        <v>0</v>
      </c>
      <c r="Q211" t="str">
        <f>IF(F211="",""," SG_ "&amp;F211&amp;" m"&amp;B211&amp;" : "&amp;G211&amp;"|"&amp;H211&amp;"@"&amp;I211&amp;J211&amp;" ("&amp;K211&amp;","&amp;M211&amp;") ["&amp;N211&amp;"|"&amp;O211&amp;"] """&amp;L211&amp;""" TOOL")</f>
        <v> SG_ TP_C m72 : 24|8@1+ (0.392156862745098,0) [0|0] "%" TOOL</v>
      </c>
      <c r="R211" t="str">
        <f t="shared" si="11"/>
        <v>SG_MUL_VAL_ 2024 TP_C S01_PID 72-72;</v>
      </c>
    </row>
    <row r="212" spans="1:18">
      <c r="A212">
        <v>1</v>
      </c>
      <c r="B212" s="48">
        <f t="shared" si="12"/>
        <v>73</v>
      </c>
      <c r="C212" s="54" t="str">
        <f t="shared" si="13"/>
        <v>S01_PID</v>
      </c>
      <c r="D212" s="60" t="s">
        <v>419</v>
      </c>
      <c r="E212" s="5" t="s">
        <v>420</v>
      </c>
      <c r="F212" s="6" t="s">
        <v>421</v>
      </c>
      <c r="G212">
        <v>24</v>
      </c>
      <c r="H212">
        <v>8</v>
      </c>
      <c r="I212">
        <v>1</v>
      </c>
      <c r="J212" t="s">
        <v>30</v>
      </c>
      <c r="K212">
        <f t="shared" si="14"/>
        <v>0.392156862745098</v>
      </c>
      <c r="L212" t="s">
        <v>86</v>
      </c>
      <c r="M212">
        <v>0</v>
      </c>
      <c r="N212" s="49">
        <v>0</v>
      </c>
      <c r="O212" s="49">
        <v>0</v>
      </c>
      <c r="Q212" t="str">
        <f>IF(F212="",""," SG_ "&amp;F212&amp;" m"&amp;B212&amp;" : "&amp;G212&amp;"|"&amp;H212&amp;"@"&amp;I212&amp;J212&amp;" ("&amp;K212&amp;","&amp;M212&amp;") ["&amp;N212&amp;"|"&amp;O212&amp;"] """&amp;L212&amp;""" TOOL")</f>
        <v> SG_ APP_D m73 : 24|8@1+ (0.392156862745098,0) [0|0] "%" TOOL</v>
      </c>
      <c r="R212" t="str">
        <f t="shared" si="11"/>
        <v>SG_MUL_VAL_ 2024 APP_D S01_PID 73-73;</v>
      </c>
    </row>
    <row r="213" spans="1:18">
      <c r="A213">
        <v>1</v>
      </c>
      <c r="B213" s="48">
        <f t="shared" si="12"/>
        <v>74</v>
      </c>
      <c r="C213" s="54" t="str">
        <f t="shared" si="13"/>
        <v>S01_PID</v>
      </c>
      <c r="D213" s="60" t="s">
        <v>422</v>
      </c>
      <c r="E213" s="5" t="s">
        <v>423</v>
      </c>
      <c r="F213" s="4" t="s">
        <v>424</v>
      </c>
      <c r="G213">
        <v>24</v>
      </c>
      <c r="H213">
        <v>8</v>
      </c>
      <c r="I213">
        <v>1</v>
      </c>
      <c r="J213" t="s">
        <v>30</v>
      </c>
      <c r="K213">
        <f t="shared" si="14"/>
        <v>0.392156862745098</v>
      </c>
      <c r="L213" t="s">
        <v>86</v>
      </c>
      <c r="M213">
        <v>0</v>
      </c>
      <c r="N213" s="49">
        <v>0</v>
      </c>
      <c r="O213" s="49">
        <v>0</v>
      </c>
      <c r="Q213" t="str">
        <f>IF(F213="",""," SG_ "&amp;F213&amp;" m"&amp;B213&amp;" : "&amp;G213&amp;"|"&amp;H213&amp;"@"&amp;I213&amp;J213&amp;" ("&amp;K213&amp;","&amp;M213&amp;") ["&amp;N213&amp;"|"&amp;O213&amp;"] """&amp;L213&amp;""" TOOL")</f>
        <v> SG_ APP_E m74 : 24|8@1+ (0.392156862745098,0) [0|0] "%" TOOL</v>
      </c>
      <c r="R213" t="str">
        <f t="shared" si="11"/>
        <v>SG_MUL_VAL_ 2024 APP_E S01_PID 74-74;</v>
      </c>
    </row>
    <row r="214" spans="1:18">
      <c r="A214">
        <v>1</v>
      </c>
      <c r="B214" s="48">
        <f t="shared" si="12"/>
        <v>75</v>
      </c>
      <c r="C214" s="54" t="str">
        <f t="shared" si="13"/>
        <v>S01_PID</v>
      </c>
      <c r="D214" s="60" t="s">
        <v>425</v>
      </c>
      <c r="E214" s="5" t="s">
        <v>426</v>
      </c>
      <c r="F214" s="4" t="s">
        <v>427</v>
      </c>
      <c r="G214">
        <v>24</v>
      </c>
      <c r="H214">
        <v>8</v>
      </c>
      <c r="I214">
        <v>1</v>
      </c>
      <c r="J214" t="s">
        <v>30</v>
      </c>
      <c r="K214">
        <f t="shared" si="14"/>
        <v>0.392156862745098</v>
      </c>
      <c r="L214" t="s">
        <v>86</v>
      </c>
      <c r="M214">
        <v>0</v>
      </c>
      <c r="N214" s="49">
        <v>0</v>
      </c>
      <c r="O214" s="49">
        <v>0</v>
      </c>
      <c r="Q214" t="str">
        <f>IF(F214="",""," SG_ "&amp;F214&amp;" m"&amp;B214&amp;" : "&amp;G214&amp;"|"&amp;H214&amp;"@"&amp;I214&amp;J214&amp;" ("&amp;K214&amp;","&amp;M214&amp;") ["&amp;N214&amp;"|"&amp;O214&amp;"] """&amp;L214&amp;""" TOOL")</f>
        <v> SG_ APP_F m75 : 24|8@1+ (0.392156862745098,0) [0|0] "%" TOOL</v>
      </c>
      <c r="R214" t="str">
        <f t="shared" si="11"/>
        <v>SG_MUL_VAL_ 2024 APP_F S01_PID 75-75;</v>
      </c>
    </row>
    <row r="215" spans="1:18">
      <c r="A215">
        <v>1</v>
      </c>
      <c r="B215" s="48">
        <f t="shared" si="12"/>
        <v>76</v>
      </c>
      <c r="C215" s="54" t="str">
        <f t="shared" si="13"/>
        <v>S01_PID</v>
      </c>
      <c r="D215" s="60" t="s">
        <v>428</v>
      </c>
      <c r="E215" s="5" t="s">
        <v>429</v>
      </c>
      <c r="F215" s="6" t="s">
        <v>430</v>
      </c>
      <c r="G215">
        <v>24</v>
      </c>
      <c r="H215">
        <v>8</v>
      </c>
      <c r="I215">
        <v>1</v>
      </c>
      <c r="J215" t="s">
        <v>30</v>
      </c>
      <c r="K215">
        <f t="shared" si="14"/>
        <v>0.392156862745098</v>
      </c>
      <c r="L215" t="s">
        <v>86</v>
      </c>
      <c r="M215">
        <v>0</v>
      </c>
      <c r="N215" s="49">
        <v>0</v>
      </c>
      <c r="O215" s="49">
        <v>0</v>
      </c>
      <c r="Q215" t="str">
        <f>IF(F215="",""," SG_ "&amp;F215&amp;" m"&amp;B215&amp;" : "&amp;G215&amp;"|"&amp;H215&amp;"@"&amp;I215&amp;J215&amp;" ("&amp;K215&amp;","&amp;M215&amp;") ["&amp;N215&amp;"|"&amp;O215&amp;"] """&amp;L215&amp;""" TOOL")</f>
        <v> SG_ TAC_PCT m76 : 24|8@1+ (0.392156862745098,0) [0|0] "%" TOOL</v>
      </c>
      <c r="R215" t="str">
        <f t="shared" si="11"/>
        <v>SG_MUL_VAL_ 2024 TAC_PCT S01_PID 76-76;</v>
      </c>
    </row>
    <row r="216" spans="1:18">
      <c r="A216">
        <v>1</v>
      </c>
      <c r="B216" s="48">
        <f t="shared" si="12"/>
        <v>77</v>
      </c>
      <c r="C216" s="54" t="str">
        <f t="shared" si="13"/>
        <v>S01_PID</v>
      </c>
      <c r="D216" s="60" t="s">
        <v>431</v>
      </c>
      <c r="E216" s="5" t="s">
        <v>432</v>
      </c>
      <c r="F216" s="6" t="s">
        <v>433</v>
      </c>
      <c r="G216">
        <v>31</v>
      </c>
      <c r="H216">
        <v>16</v>
      </c>
      <c r="I216">
        <v>0</v>
      </c>
      <c r="J216" t="s">
        <v>30</v>
      </c>
      <c r="K216">
        <v>1</v>
      </c>
      <c r="L216" t="s">
        <v>26</v>
      </c>
      <c r="M216">
        <v>0</v>
      </c>
      <c r="N216" s="49">
        <v>0</v>
      </c>
      <c r="O216" s="49">
        <v>0</v>
      </c>
      <c r="Q216" t="str">
        <f>IF(F216="",""," SG_ "&amp;F216&amp;" m"&amp;B216&amp;" : "&amp;G216&amp;"|"&amp;H216&amp;"@"&amp;I216&amp;J216&amp;" ("&amp;K216&amp;","&amp;M216&amp;") ["&amp;N216&amp;"|"&amp;O216&amp;"] """&amp;L216&amp;""" TOOL")</f>
        <v> SG_ MIL_TIME m77 : 31|16@0+ (1,0) [0|0] "min" TOOL</v>
      </c>
      <c r="R216" t="str">
        <f t="shared" si="11"/>
        <v>SG_MUL_VAL_ 2024 MIL_TIME S01_PID 77-77;</v>
      </c>
    </row>
    <row r="217" spans="1:18">
      <c r="A217">
        <v>1</v>
      </c>
      <c r="B217" s="48">
        <f t="shared" si="12"/>
        <v>78</v>
      </c>
      <c r="C217" s="54" t="str">
        <f t="shared" si="13"/>
        <v>S01_PID</v>
      </c>
      <c r="D217" s="60" t="s">
        <v>434</v>
      </c>
      <c r="E217" s="5" t="s">
        <v>435</v>
      </c>
      <c r="F217" s="6" t="s">
        <v>436</v>
      </c>
      <c r="G217">
        <v>31</v>
      </c>
      <c r="H217">
        <v>16</v>
      </c>
      <c r="I217">
        <v>0</v>
      </c>
      <c r="J217" t="s">
        <v>30</v>
      </c>
      <c r="K217">
        <v>1</v>
      </c>
      <c r="L217" t="s">
        <v>26</v>
      </c>
      <c r="M217">
        <v>0</v>
      </c>
      <c r="N217" s="49">
        <v>0</v>
      </c>
      <c r="O217" s="49">
        <v>0</v>
      </c>
      <c r="Q217" t="str">
        <f>IF(F217="",""," SG_ "&amp;F217&amp;" m"&amp;B217&amp;" : "&amp;G217&amp;"|"&amp;H217&amp;"@"&amp;I217&amp;J217&amp;" ("&amp;K217&amp;","&amp;M217&amp;") ["&amp;N217&amp;"|"&amp;O217&amp;"] """&amp;L217&amp;""" TOOL")</f>
        <v> SG_ CLR_TIME m78 : 31|16@0+ (1,0) [0|0] "min" TOOL</v>
      </c>
      <c r="R217" t="str">
        <f t="shared" si="11"/>
        <v>SG_MUL_VAL_ 2024 CLR_TIME S01_PID 78-78;</v>
      </c>
    </row>
    <row r="218" spans="1:18">
      <c r="A218">
        <v>1</v>
      </c>
      <c r="B218" s="48">
        <f t="shared" si="12"/>
        <v>79</v>
      </c>
      <c r="C218" s="54" t="str">
        <f t="shared" si="13"/>
        <v>S01_PID</v>
      </c>
      <c r="D218" s="60" t="s">
        <v>437</v>
      </c>
      <c r="E218" s="5" t="s">
        <v>438</v>
      </c>
      <c r="F218" s="6" t="s">
        <v>439</v>
      </c>
      <c r="G218">
        <v>24</v>
      </c>
      <c r="H218">
        <v>8</v>
      </c>
      <c r="I218">
        <v>1</v>
      </c>
      <c r="J218" t="s">
        <v>30</v>
      </c>
      <c r="K218">
        <v>1</v>
      </c>
      <c r="M218">
        <v>0</v>
      </c>
      <c r="N218" s="49">
        <v>0</v>
      </c>
      <c r="O218" s="49">
        <v>0</v>
      </c>
      <c r="Q218" t="str">
        <f>IF(F218="",""," SG_ "&amp;F218&amp;" m"&amp;B218&amp;" : "&amp;G218&amp;"|"&amp;H218&amp;"@"&amp;I218&amp;J218&amp;" ("&amp;K218&amp;","&amp;M218&amp;") ["&amp;N218&amp;"|"&amp;O218&amp;"] """&amp;L218&amp;""" TOOL")</f>
        <v> SG_ ER_MAX m79 : 24|8@1+ (1,0) [0|0] "" TOOL</v>
      </c>
      <c r="R218" t="str">
        <f t="shared" si="11"/>
        <v>SG_MUL_VAL_ 2024 ER_MAX S01_PID 79-79;</v>
      </c>
    </row>
    <row r="219" spans="1:18">
      <c r="A219">
        <v>1</v>
      </c>
      <c r="B219" s="48">
        <f t="shared" si="12"/>
        <v>79</v>
      </c>
      <c r="C219" s="54" t="str">
        <f t="shared" si="13"/>
        <v>S01_PID</v>
      </c>
      <c r="D219" s="60" t="s">
        <v>437</v>
      </c>
      <c r="E219" s="5" t="s">
        <v>440</v>
      </c>
      <c r="F219" s="6" t="s">
        <v>441</v>
      </c>
      <c r="G219">
        <v>32</v>
      </c>
      <c r="H219">
        <v>8</v>
      </c>
      <c r="I219">
        <v>1</v>
      </c>
      <c r="J219" t="s">
        <v>30</v>
      </c>
      <c r="K219">
        <v>1</v>
      </c>
      <c r="L219" t="s">
        <v>152</v>
      </c>
      <c r="M219">
        <v>0</v>
      </c>
      <c r="N219" s="49">
        <v>0</v>
      </c>
      <c r="O219" s="49">
        <v>0</v>
      </c>
      <c r="Q219" t="str">
        <f>IF(F219="",""," SG_ "&amp;F219&amp;" m"&amp;B219&amp;" : "&amp;G219&amp;"|"&amp;H219&amp;"@"&amp;I219&amp;J219&amp;" ("&amp;K219&amp;","&amp;M219&amp;") ["&amp;N219&amp;"|"&amp;O219&amp;"] """&amp;L219&amp;""" TOOL")</f>
        <v> SG_ O2SV_MAX m79 : 32|8@1+ (1,0) [0|0] "V" TOOL</v>
      </c>
      <c r="R219" t="str">
        <f t="shared" si="11"/>
        <v>SG_MUL_VAL_ 2024 O2SV_MAX S01_PID 79-79;</v>
      </c>
    </row>
    <row r="220" spans="1:18">
      <c r="A220">
        <v>1</v>
      </c>
      <c r="B220" s="48">
        <f t="shared" si="12"/>
        <v>79</v>
      </c>
      <c r="C220" s="54" t="str">
        <f t="shared" si="13"/>
        <v>S01_PID</v>
      </c>
      <c r="D220" s="60" t="s">
        <v>437</v>
      </c>
      <c r="E220" s="5" t="s">
        <v>442</v>
      </c>
      <c r="F220" s="6" t="s">
        <v>443</v>
      </c>
      <c r="G220">
        <v>40</v>
      </c>
      <c r="H220">
        <v>8</v>
      </c>
      <c r="I220">
        <v>1</v>
      </c>
      <c r="J220" t="s">
        <v>30</v>
      </c>
      <c r="K220">
        <v>1</v>
      </c>
      <c r="L220" t="s">
        <v>285</v>
      </c>
      <c r="M220">
        <v>0</v>
      </c>
      <c r="N220" s="49">
        <v>0</v>
      </c>
      <c r="O220" s="49">
        <v>0</v>
      </c>
      <c r="Q220" t="str">
        <f>IF(F220="",""," SG_ "&amp;F220&amp;" m"&amp;B220&amp;" : "&amp;G220&amp;"|"&amp;H220&amp;"@"&amp;I220&amp;J220&amp;" ("&amp;K220&amp;","&amp;M220&amp;") ["&amp;N220&amp;"|"&amp;O220&amp;"] """&amp;L220&amp;""" TOOL")</f>
        <v> SG_ O2SC_MAX m79 : 40|8@1+ (1,0) [0|0] "mA" TOOL</v>
      </c>
      <c r="R220" t="str">
        <f t="shared" si="11"/>
        <v>SG_MUL_VAL_ 2024 O2SC_MAX S01_PID 79-79;</v>
      </c>
    </row>
    <row r="221" spans="1:18">
      <c r="A221">
        <v>1</v>
      </c>
      <c r="B221" s="48">
        <f t="shared" si="12"/>
        <v>79</v>
      </c>
      <c r="C221" s="54" t="str">
        <f t="shared" si="13"/>
        <v>S01_PID</v>
      </c>
      <c r="D221" s="60" t="s">
        <v>437</v>
      </c>
      <c r="E221" s="5" t="s">
        <v>444</v>
      </c>
      <c r="F221" s="6" t="s">
        <v>445</v>
      </c>
      <c r="G221">
        <v>48</v>
      </c>
      <c r="H221">
        <v>8</v>
      </c>
      <c r="I221">
        <v>1</v>
      </c>
      <c r="J221" t="s">
        <v>30</v>
      </c>
      <c r="K221">
        <v>10</v>
      </c>
      <c r="L221" t="s">
        <v>103</v>
      </c>
      <c r="M221">
        <v>0</v>
      </c>
      <c r="N221" s="49">
        <v>0</v>
      </c>
      <c r="O221" s="49">
        <v>0</v>
      </c>
      <c r="Q221" t="str">
        <f>IF(F221="",""," SG_ "&amp;F221&amp;" m"&amp;B221&amp;" : "&amp;G221&amp;"|"&amp;H221&amp;"@"&amp;I221&amp;J221&amp;" ("&amp;K221&amp;","&amp;M221&amp;") ["&amp;N221&amp;"|"&amp;O221&amp;"] """&amp;L221&amp;""" TOOL")</f>
        <v> SG_ IMAP_MAX m79 : 48|8@1+ (10,0) [0|0] "kPa" TOOL</v>
      </c>
      <c r="R221" t="str">
        <f t="shared" si="11"/>
        <v>SG_MUL_VAL_ 2024 IMAP_MAX S01_PID 79-79;</v>
      </c>
    </row>
    <row r="222" spans="1:18">
      <c r="A222">
        <v>1</v>
      </c>
      <c r="B222" s="48">
        <f t="shared" si="12"/>
        <v>80</v>
      </c>
      <c r="C222" s="54" t="str">
        <f t="shared" si="13"/>
        <v>S01_PID</v>
      </c>
      <c r="D222" s="60" t="s">
        <v>446</v>
      </c>
      <c r="E222" s="5" t="s">
        <v>447</v>
      </c>
      <c r="F222" s="6" t="s">
        <v>448</v>
      </c>
      <c r="G222">
        <v>24</v>
      </c>
      <c r="H222">
        <v>8</v>
      </c>
      <c r="I222">
        <v>1</v>
      </c>
      <c r="J222" t="s">
        <v>30</v>
      </c>
      <c r="K222">
        <v>10</v>
      </c>
      <c r="L222" t="s">
        <v>122</v>
      </c>
      <c r="M222">
        <v>0</v>
      </c>
      <c r="N222" s="49">
        <v>0</v>
      </c>
      <c r="O222" s="49">
        <v>0</v>
      </c>
      <c r="Q222" t="str">
        <f>IF(F222="",""," SG_ "&amp;F222&amp;" m"&amp;B222&amp;" : "&amp;G222&amp;"|"&amp;H222&amp;"@"&amp;I222&amp;J222&amp;" ("&amp;K222&amp;","&amp;M222&amp;") ["&amp;N222&amp;"|"&amp;O222&amp;"] """&amp;L222&amp;""" TOOL")</f>
        <v> SG_ AFR_MAX m80 : 24|8@1+ (10,0) [0|0] "g/s" TOOL</v>
      </c>
      <c r="R222" t="str">
        <f t="shared" si="11"/>
        <v>SG_MUL_VAL_ 2024 AFR_MAX S01_PID 80-80;</v>
      </c>
    </row>
    <row r="223" spans="1:18">
      <c r="A223">
        <v>1</v>
      </c>
      <c r="B223" s="48">
        <f t="shared" si="12"/>
        <v>80</v>
      </c>
      <c r="C223" s="54" t="str">
        <f t="shared" si="13"/>
        <v>S01_PID</v>
      </c>
      <c r="D223" s="60" t="s">
        <v>446</v>
      </c>
      <c r="E223" s="5" t="s">
        <v>449</v>
      </c>
      <c r="F223" s="6"/>
      <c r="G223">
        <v>32</v>
      </c>
      <c r="H223">
        <v>8</v>
      </c>
      <c r="I223">
        <v>1</v>
      </c>
      <c r="J223" t="s">
        <v>30</v>
      </c>
      <c r="K223">
        <v>1</v>
      </c>
      <c r="M223">
        <v>0</v>
      </c>
      <c r="N223" s="49">
        <v>0</v>
      </c>
      <c r="O223" s="49">
        <v>0</v>
      </c>
      <c r="Q223" t="str">
        <f>IF(F223="",""," SG_ "&amp;F223&amp;" m"&amp;B223&amp;" : "&amp;G223&amp;"|"&amp;H223&amp;"@"&amp;I223&amp;J223&amp;" ("&amp;K223&amp;","&amp;M223&amp;") ["&amp;N223&amp;"|"&amp;O223&amp;"] """&amp;L223&amp;""" TOOL")</f>
        <v/>
      </c>
      <c r="R223" t="str">
        <f t="shared" si="11"/>
        <v/>
      </c>
    </row>
    <row r="224" spans="1:18">
      <c r="A224">
        <v>1</v>
      </c>
      <c r="B224" s="48">
        <f t="shared" si="12"/>
        <v>80</v>
      </c>
      <c r="C224" s="54" t="str">
        <f t="shared" si="13"/>
        <v>S01_PID</v>
      </c>
      <c r="D224" s="60" t="s">
        <v>446</v>
      </c>
      <c r="E224" s="5" t="s">
        <v>449</v>
      </c>
      <c r="F224" s="6"/>
      <c r="G224">
        <v>40</v>
      </c>
      <c r="H224">
        <v>8</v>
      </c>
      <c r="I224">
        <v>1</v>
      </c>
      <c r="J224" t="s">
        <v>30</v>
      </c>
      <c r="K224">
        <v>1</v>
      </c>
      <c r="M224">
        <v>0</v>
      </c>
      <c r="N224" s="49">
        <v>0</v>
      </c>
      <c r="O224" s="49">
        <v>0</v>
      </c>
      <c r="Q224" t="str">
        <f>IF(F224="",""," SG_ "&amp;F224&amp;" m"&amp;B224&amp;" : "&amp;G224&amp;"|"&amp;H224&amp;"@"&amp;I224&amp;J224&amp;" ("&amp;K224&amp;","&amp;M224&amp;") ["&amp;N224&amp;"|"&amp;O224&amp;"] """&amp;L224&amp;""" TOOL")</f>
        <v/>
      </c>
      <c r="R224" t="str">
        <f t="shared" si="11"/>
        <v/>
      </c>
    </row>
    <row r="225" spans="1:18">
      <c r="A225">
        <v>1</v>
      </c>
      <c r="B225" s="48">
        <f t="shared" si="12"/>
        <v>80</v>
      </c>
      <c r="C225" s="54" t="str">
        <f t="shared" si="13"/>
        <v>S01_PID</v>
      </c>
      <c r="D225" s="60" t="s">
        <v>446</v>
      </c>
      <c r="E225" s="5" t="s">
        <v>449</v>
      </c>
      <c r="F225" s="6"/>
      <c r="G225">
        <v>48</v>
      </c>
      <c r="H225">
        <v>8</v>
      </c>
      <c r="I225">
        <v>1</v>
      </c>
      <c r="J225" t="s">
        <v>30</v>
      </c>
      <c r="K225">
        <v>1</v>
      </c>
      <c r="M225">
        <v>0</v>
      </c>
      <c r="N225" s="49">
        <v>0</v>
      </c>
      <c r="O225" s="49">
        <v>0</v>
      </c>
      <c r="Q225" t="str">
        <f>IF(F225="",""," SG_ "&amp;F225&amp;" m"&amp;B225&amp;" : "&amp;G225&amp;"|"&amp;H225&amp;"@"&amp;I225&amp;J225&amp;" ("&amp;K225&amp;","&amp;M225&amp;") ["&amp;N225&amp;"|"&amp;O225&amp;"] """&amp;L225&amp;""" TOOL")</f>
        <v/>
      </c>
      <c r="R225" t="str">
        <f t="shared" si="11"/>
        <v/>
      </c>
    </row>
    <row r="226" spans="1:18">
      <c r="A226">
        <v>1</v>
      </c>
      <c r="B226" s="48">
        <f t="shared" si="12"/>
        <v>81</v>
      </c>
      <c r="C226" s="54" t="str">
        <f t="shared" si="13"/>
        <v>S01_PID</v>
      </c>
      <c r="D226" s="60" t="s">
        <v>450</v>
      </c>
      <c r="E226" s="5" t="s">
        <v>451</v>
      </c>
      <c r="F226" s="4" t="s">
        <v>452</v>
      </c>
      <c r="G226">
        <v>24</v>
      </c>
      <c r="H226">
        <v>8</v>
      </c>
      <c r="I226">
        <v>1</v>
      </c>
      <c r="J226" t="s">
        <v>30</v>
      </c>
      <c r="K226">
        <v>1</v>
      </c>
      <c r="M226">
        <v>0</v>
      </c>
      <c r="N226" s="49">
        <v>0</v>
      </c>
      <c r="O226" s="49">
        <v>0</v>
      </c>
      <c r="Q226" t="str">
        <f>IF(F226="",""," SG_ "&amp;F226&amp;" m"&amp;B226&amp;" : "&amp;G226&amp;"|"&amp;H226&amp;"@"&amp;I226&amp;J226&amp;" ("&amp;K226&amp;","&amp;M226&amp;") ["&amp;N226&amp;"|"&amp;O226&amp;"] """&amp;L226&amp;""" TOOL")</f>
        <v> SG_ FUEL_TYP m81 : 24|8@1+ (1,0) [0|0] "" TOOL</v>
      </c>
      <c r="R226" t="str">
        <f t="shared" si="11"/>
        <v>SG_MUL_VAL_ 2024 FUEL_TYP S01_PID 81-81;</v>
      </c>
    </row>
    <row r="227" spans="1:18">
      <c r="A227">
        <v>1</v>
      </c>
      <c r="B227" s="48">
        <f t="shared" si="12"/>
        <v>82</v>
      </c>
      <c r="C227" s="54" t="str">
        <f t="shared" si="13"/>
        <v>S01_PID</v>
      </c>
      <c r="D227" s="60" t="s">
        <v>453</v>
      </c>
      <c r="E227" s="5" t="s">
        <v>454</v>
      </c>
      <c r="F227" s="4" t="s">
        <v>455</v>
      </c>
      <c r="G227">
        <v>24</v>
      </c>
      <c r="H227">
        <v>8</v>
      </c>
      <c r="I227">
        <v>1</v>
      </c>
      <c r="J227" t="s">
        <v>30</v>
      </c>
      <c r="K227">
        <f>100/255</f>
        <v>0.392156862745098</v>
      </c>
      <c r="L227" t="s">
        <v>86</v>
      </c>
      <c r="M227">
        <v>0</v>
      </c>
      <c r="N227" s="49">
        <v>0</v>
      </c>
      <c r="O227" s="49">
        <v>0</v>
      </c>
      <c r="Q227" t="str">
        <f>IF(F227="",""," SG_ "&amp;F227&amp;" m"&amp;B227&amp;" : "&amp;G227&amp;"|"&amp;H227&amp;"@"&amp;I227&amp;J227&amp;" ("&amp;K227&amp;","&amp;M227&amp;") ["&amp;N227&amp;"|"&amp;O227&amp;"] """&amp;L227&amp;""" TOOL")</f>
        <v> SG_ ALCH_PCT m82 : 24|8@1+ (0.392156862745098,0) [0|0] "%" TOOL</v>
      </c>
      <c r="R227" t="str">
        <f t="shared" si="11"/>
        <v>SG_MUL_VAL_ 2024 ALCH_PCT S01_PID 82-82;</v>
      </c>
    </row>
    <row r="228" spans="1:18">
      <c r="A228">
        <v>1</v>
      </c>
      <c r="B228" s="48">
        <f t="shared" si="12"/>
        <v>83</v>
      </c>
      <c r="C228" s="54" t="str">
        <f t="shared" si="13"/>
        <v>S01_PID</v>
      </c>
      <c r="D228" s="60" t="s">
        <v>456</v>
      </c>
      <c r="E228" s="5" t="s">
        <v>457</v>
      </c>
      <c r="F228" s="4" t="s">
        <v>458</v>
      </c>
      <c r="G228">
        <v>31</v>
      </c>
      <c r="H228">
        <v>16</v>
      </c>
      <c r="I228">
        <v>0</v>
      </c>
      <c r="J228" t="s">
        <v>30</v>
      </c>
      <c r="K228">
        <v>0.005</v>
      </c>
      <c r="L228" t="s">
        <v>103</v>
      </c>
      <c r="M228">
        <v>0</v>
      </c>
      <c r="N228" s="49">
        <v>0</v>
      </c>
      <c r="O228" s="49">
        <v>0</v>
      </c>
      <c r="Q228" t="str">
        <f>IF(F228="",""," SG_ "&amp;F228&amp;" m"&amp;B228&amp;" : "&amp;G228&amp;"|"&amp;H228&amp;"@"&amp;I228&amp;J228&amp;" ("&amp;K228&amp;","&amp;M228&amp;") ["&amp;N228&amp;"|"&amp;O228&amp;"] """&amp;L228&amp;""" TOOL")</f>
        <v> SG_ EVAP_VPA m83 : 31|16@0+ (0.005,0) [0|0] "kPa" TOOL</v>
      </c>
      <c r="R228" t="str">
        <f t="shared" si="11"/>
        <v>SG_MUL_VAL_ 2024 EVAP_VPA S01_PID 83-83;</v>
      </c>
    </row>
    <row r="229" spans="1:18">
      <c r="A229">
        <v>1</v>
      </c>
      <c r="B229" s="48">
        <f t="shared" si="12"/>
        <v>84</v>
      </c>
      <c r="C229" s="54" t="str">
        <f t="shared" si="13"/>
        <v>S01_PID</v>
      </c>
      <c r="D229" s="60" t="s">
        <v>459</v>
      </c>
      <c r="E229" s="5" t="s">
        <v>274</v>
      </c>
      <c r="F229" s="4" t="s">
        <v>275</v>
      </c>
      <c r="G229">
        <v>31</v>
      </c>
      <c r="H229">
        <v>16</v>
      </c>
      <c r="I229">
        <v>0</v>
      </c>
      <c r="J229" t="s">
        <v>276</v>
      </c>
      <c r="K229">
        <v>1</v>
      </c>
      <c r="L229" t="s">
        <v>277</v>
      </c>
      <c r="M229">
        <v>0</v>
      </c>
      <c r="N229" s="49">
        <v>0</v>
      </c>
      <c r="O229" s="49">
        <v>0</v>
      </c>
      <c r="Q229" t="str">
        <f>IF(F229="",""," SG_ "&amp;F229&amp;" m"&amp;B229&amp;" : "&amp;G229&amp;"|"&amp;H229&amp;"@"&amp;I229&amp;J229&amp;" ("&amp;K229&amp;","&amp;M229&amp;") ["&amp;N229&amp;"|"&amp;O229&amp;"] """&amp;L229&amp;""" TOOL")</f>
        <v> SG_ EVAP_VP m84 : 31|16@0- (1,0) [0|0] "Pa" TOOL</v>
      </c>
      <c r="R229" t="str">
        <f t="shared" si="11"/>
        <v>SG_MUL_VAL_ 2024 EVAP_VP S01_PID 84-84;</v>
      </c>
    </row>
    <row r="230" ht="22.5" spans="1:18">
      <c r="A230">
        <v>1</v>
      </c>
      <c r="B230" s="48">
        <f t="shared" si="12"/>
        <v>85</v>
      </c>
      <c r="C230" s="54" t="str">
        <f t="shared" si="13"/>
        <v>S01_PID</v>
      </c>
      <c r="D230" s="60" t="s">
        <v>460</v>
      </c>
      <c r="E230" s="5" t="s">
        <v>461</v>
      </c>
      <c r="F230" s="6" t="s">
        <v>462</v>
      </c>
      <c r="G230">
        <v>24</v>
      </c>
      <c r="H230">
        <v>8</v>
      </c>
      <c r="I230">
        <v>1</v>
      </c>
      <c r="J230" t="s">
        <v>30</v>
      </c>
      <c r="K230">
        <f t="shared" ref="K230:K233" si="15">100/128</f>
        <v>0.78125</v>
      </c>
      <c r="L230" t="s">
        <v>86</v>
      </c>
      <c r="M230">
        <v>-100</v>
      </c>
      <c r="N230" s="49">
        <v>0</v>
      </c>
      <c r="O230" s="49">
        <v>0</v>
      </c>
      <c r="Q230" t="str">
        <f>IF(F230="",""," SG_ "&amp;F230&amp;" m"&amp;B230&amp;" : "&amp;G230&amp;"|"&amp;H230&amp;"@"&amp;I230&amp;J230&amp;" ("&amp;K230&amp;","&amp;M230&amp;") ["&amp;N230&amp;"|"&amp;O230&amp;"] """&amp;L230&amp;""" TOOL")</f>
        <v> SG_ STSO2FT1 m85 : 24|8@1+ (0.78125,-100) [0|0] "%" TOOL</v>
      </c>
      <c r="R230" t="str">
        <f t="shared" si="11"/>
        <v>SG_MUL_VAL_ 2024 STSO2FT1 S01_PID 85-85;</v>
      </c>
    </row>
    <row r="231" spans="1:18">
      <c r="A231">
        <v>1</v>
      </c>
      <c r="B231" s="48">
        <f t="shared" si="12"/>
        <v>85</v>
      </c>
      <c r="C231" s="54" t="str">
        <f t="shared" si="13"/>
        <v>S01_PID</v>
      </c>
      <c r="D231" s="60" t="s">
        <v>460</v>
      </c>
      <c r="E231" s="5" t="s">
        <v>463</v>
      </c>
      <c r="F231" s="4" t="s">
        <v>464</v>
      </c>
      <c r="G231">
        <v>32</v>
      </c>
      <c r="H231">
        <v>8</v>
      </c>
      <c r="I231">
        <v>1</v>
      </c>
      <c r="J231" t="s">
        <v>30</v>
      </c>
      <c r="K231">
        <f t="shared" si="15"/>
        <v>0.78125</v>
      </c>
      <c r="L231" t="s">
        <v>86</v>
      </c>
      <c r="M231">
        <v>-100</v>
      </c>
      <c r="N231" s="49">
        <v>0</v>
      </c>
      <c r="O231" s="49">
        <v>0</v>
      </c>
      <c r="Q231" t="str">
        <f>IF(F231="",""," SG_ "&amp;F231&amp;" m"&amp;B231&amp;" : "&amp;G231&amp;"|"&amp;H231&amp;"@"&amp;I231&amp;J231&amp;" ("&amp;K231&amp;","&amp;M231&amp;") ["&amp;N231&amp;"|"&amp;O231&amp;"] """&amp;L231&amp;""" TOOL")</f>
        <v> SG_ STSO2FT3 m85 : 32|8@1+ (0.78125,-100) [0|0] "%" TOOL</v>
      </c>
      <c r="R231" t="str">
        <f t="shared" si="11"/>
        <v>SG_MUL_VAL_ 2024 STSO2FT3 S01_PID 85-85;</v>
      </c>
    </row>
    <row r="232" ht="22.5" spans="1:18">
      <c r="A232">
        <v>1</v>
      </c>
      <c r="B232" s="48">
        <f t="shared" si="12"/>
        <v>86</v>
      </c>
      <c r="C232" s="54" t="str">
        <f t="shared" si="13"/>
        <v>S01_PID</v>
      </c>
      <c r="D232" s="60" t="s">
        <v>465</v>
      </c>
      <c r="E232" s="5" t="s">
        <v>466</v>
      </c>
      <c r="F232" s="6" t="s">
        <v>467</v>
      </c>
      <c r="G232">
        <v>24</v>
      </c>
      <c r="H232">
        <v>8</v>
      </c>
      <c r="I232">
        <v>1</v>
      </c>
      <c r="J232" t="s">
        <v>30</v>
      </c>
      <c r="K232">
        <f t="shared" si="15"/>
        <v>0.78125</v>
      </c>
      <c r="L232" t="s">
        <v>86</v>
      </c>
      <c r="M232">
        <v>-100</v>
      </c>
      <c r="N232" s="49">
        <v>0</v>
      </c>
      <c r="O232" s="49">
        <v>0</v>
      </c>
      <c r="Q232" t="str">
        <f>IF(F232="",""," SG_ "&amp;F232&amp;" m"&amp;B232&amp;" : "&amp;G232&amp;"|"&amp;H232&amp;"@"&amp;I232&amp;J232&amp;" ("&amp;K232&amp;","&amp;M232&amp;") ["&amp;N232&amp;"|"&amp;O232&amp;"] """&amp;L232&amp;""" TOOL")</f>
        <v> SG_ LGSO2FT1 m86 : 24|8@1+ (0.78125,-100) [0|0] "%" TOOL</v>
      </c>
      <c r="R232" t="str">
        <f t="shared" si="11"/>
        <v>SG_MUL_VAL_ 2024 LGSO2FT1 S01_PID 86-86;</v>
      </c>
    </row>
    <row r="233" spans="1:18">
      <c r="A233">
        <v>1</v>
      </c>
      <c r="B233" s="48">
        <f t="shared" si="12"/>
        <v>86</v>
      </c>
      <c r="C233" s="54" t="str">
        <f t="shared" si="13"/>
        <v>S01_PID</v>
      </c>
      <c r="D233" s="60" t="s">
        <v>465</v>
      </c>
      <c r="E233" s="5" t="s">
        <v>468</v>
      </c>
      <c r="F233" s="4" t="s">
        <v>469</v>
      </c>
      <c r="G233">
        <v>32</v>
      </c>
      <c r="H233">
        <v>8</v>
      </c>
      <c r="I233">
        <v>1</v>
      </c>
      <c r="J233" t="s">
        <v>30</v>
      </c>
      <c r="K233">
        <f t="shared" si="15"/>
        <v>0.78125</v>
      </c>
      <c r="L233" t="s">
        <v>86</v>
      </c>
      <c r="M233">
        <v>-100</v>
      </c>
      <c r="N233" s="49">
        <v>0</v>
      </c>
      <c r="O233" s="49">
        <v>0</v>
      </c>
      <c r="Q233" t="str">
        <f>IF(F233="",""," SG_ "&amp;F233&amp;" m"&amp;B233&amp;" : "&amp;G233&amp;"|"&amp;H233&amp;"@"&amp;I233&amp;J233&amp;" ("&amp;K233&amp;","&amp;M233&amp;") ["&amp;N233&amp;"|"&amp;O233&amp;"] """&amp;L233&amp;""" TOOL")</f>
        <v> SG_ LGSO2FT3 m86 : 32|8@1+ (0.78125,-100) [0|0] "%" TOOL</v>
      </c>
      <c r="R233" t="str">
        <f t="shared" si="11"/>
        <v>SG_MUL_VAL_ 2024 LGSO2FT3 S01_PID 86-86;</v>
      </c>
    </row>
    <row r="234" ht="22.5" spans="1:18">
      <c r="A234">
        <v>1</v>
      </c>
      <c r="B234" s="48">
        <f t="shared" si="12"/>
        <v>87</v>
      </c>
      <c r="C234" s="54" t="str">
        <f t="shared" si="13"/>
        <v>S01_PID</v>
      </c>
      <c r="D234" s="60" t="s">
        <v>470</v>
      </c>
      <c r="E234" s="5" t="s">
        <v>471</v>
      </c>
      <c r="F234" s="6" t="s">
        <v>472</v>
      </c>
      <c r="G234">
        <v>24</v>
      </c>
      <c r="H234">
        <v>8</v>
      </c>
      <c r="I234">
        <v>1</v>
      </c>
      <c r="J234" t="s">
        <v>30</v>
      </c>
      <c r="K234">
        <f t="shared" ref="K234:K237" si="16">100/128</f>
        <v>0.78125</v>
      </c>
      <c r="L234" t="s">
        <v>86</v>
      </c>
      <c r="M234">
        <v>-100</v>
      </c>
      <c r="N234" s="49">
        <v>0</v>
      </c>
      <c r="O234" s="49">
        <v>0</v>
      </c>
      <c r="Q234" t="str">
        <f>IF(F234="",""," SG_ "&amp;F234&amp;" m"&amp;B234&amp;" : "&amp;G234&amp;"|"&amp;H234&amp;"@"&amp;I234&amp;J234&amp;" ("&amp;K234&amp;","&amp;M234&amp;") ["&amp;N234&amp;"|"&amp;O234&amp;"] """&amp;L234&amp;""" TOOL")</f>
        <v> SG_ STSO2FT2 m87 : 24|8@1+ (0.78125,-100) [0|0] "%" TOOL</v>
      </c>
      <c r="R234" t="str">
        <f t="shared" si="11"/>
        <v>SG_MUL_VAL_ 2024 STSO2FT2 S01_PID 87-87;</v>
      </c>
    </row>
    <row r="235" spans="1:18">
      <c r="A235">
        <v>1</v>
      </c>
      <c r="B235" s="48">
        <f t="shared" si="12"/>
        <v>87</v>
      </c>
      <c r="C235" s="54" t="str">
        <f t="shared" si="13"/>
        <v>S01_PID</v>
      </c>
      <c r="D235" s="60" t="s">
        <v>470</v>
      </c>
      <c r="E235" s="5" t="s">
        <v>473</v>
      </c>
      <c r="F235" s="4" t="s">
        <v>474</v>
      </c>
      <c r="G235">
        <v>32</v>
      </c>
      <c r="H235">
        <v>8</v>
      </c>
      <c r="I235">
        <v>1</v>
      </c>
      <c r="J235" t="s">
        <v>30</v>
      </c>
      <c r="K235">
        <f t="shared" si="16"/>
        <v>0.78125</v>
      </c>
      <c r="L235" t="s">
        <v>86</v>
      </c>
      <c r="M235">
        <v>-100</v>
      </c>
      <c r="N235" s="49">
        <v>0</v>
      </c>
      <c r="O235" s="49">
        <v>0</v>
      </c>
      <c r="Q235" t="str">
        <f>IF(F235="",""," SG_ "&amp;F235&amp;" m"&amp;B235&amp;" : "&amp;G235&amp;"|"&amp;H235&amp;"@"&amp;I235&amp;J235&amp;" ("&amp;K235&amp;","&amp;M235&amp;") ["&amp;N235&amp;"|"&amp;O235&amp;"] """&amp;L235&amp;""" TOOL")</f>
        <v> SG_ STSO2FT4 m87 : 32|8@1+ (0.78125,-100) [0|0] "%" TOOL</v>
      </c>
      <c r="R235" t="str">
        <f t="shared" si="11"/>
        <v>SG_MUL_VAL_ 2024 STSO2FT4 S01_PID 87-87;</v>
      </c>
    </row>
    <row r="236" ht="22.5" spans="1:18">
      <c r="A236">
        <v>1</v>
      </c>
      <c r="B236" s="48">
        <f t="shared" si="12"/>
        <v>88</v>
      </c>
      <c r="C236" s="54" t="str">
        <f t="shared" si="13"/>
        <v>S01_PID</v>
      </c>
      <c r="D236" s="60" t="s">
        <v>475</v>
      </c>
      <c r="E236" s="5" t="s">
        <v>476</v>
      </c>
      <c r="F236" s="6" t="s">
        <v>477</v>
      </c>
      <c r="G236">
        <v>24</v>
      </c>
      <c r="H236">
        <v>8</v>
      </c>
      <c r="I236">
        <v>1</v>
      </c>
      <c r="J236" t="s">
        <v>30</v>
      </c>
      <c r="K236">
        <f t="shared" si="16"/>
        <v>0.78125</v>
      </c>
      <c r="L236" t="s">
        <v>86</v>
      </c>
      <c r="M236">
        <v>-100</v>
      </c>
      <c r="N236" s="49">
        <v>0</v>
      </c>
      <c r="O236" s="49">
        <v>0</v>
      </c>
      <c r="Q236" t="str">
        <f>IF(F236="",""," SG_ "&amp;F236&amp;" m"&amp;B236&amp;" : "&amp;G236&amp;"|"&amp;H236&amp;"@"&amp;I236&amp;J236&amp;" ("&amp;K236&amp;","&amp;M236&amp;") ["&amp;N236&amp;"|"&amp;O236&amp;"] """&amp;L236&amp;""" TOOL")</f>
        <v> SG_ LGSO2FT2 m88 : 24|8@1+ (0.78125,-100) [0|0] "%" TOOL</v>
      </c>
      <c r="R236" t="str">
        <f t="shared" si="11"/>
        <v>SG_MUL_VAL_ 2024 LGSO2FT2 S01_PID 88-88;</v>
      </c>
    </row>
    <row r="237" spans="1:18">
      <c r="A237">
        <v>1</v>
      </c>
      <c r="B237" s="48">
        <f t="shared" si="12"/>
        <v>88</v>
      </c>
      <c r="C237" s="54" t="str">
        <f t="shared" si="13"/>
        <v>S01_PID</v>
      </c>
      <c r="D237" s="60" t="s">
        <v>475</v>
      </c>
      <c r="E237" s="5" t="s">
        <v>478</v>
      </c>
      <c r="F237" s="4" t="s">
        <v>479</v>
      </c>
      <c r="G237">
        <v>32</v>
      </c>
      <c r="H237">
        <v>8</v>
      </c>
      <c r="I237">
        <v>1</v>
      </c>
      <c r="J237" t="s">
        <v>30</v>
      </c>
      <c r="K237">
        <f t="shared" si="16"/>
        <v>0.78125</v>
      </c>
      <c r="L237" t="s">
        <v>86</v>
      </c>
      <c r="M237">
        <v>-100</v>
      </c>
      <c r="N237" s="49">
        <v>0</v>
      </c>
      <c r="O237" s="49">
        <v>0</v>
      </c>
      <c r="Q237" t="str">
        <f>IF(F237="",""," SG_ "&amp;F237&amp;" m"&amp;B237&amp;" : "&amp;G237&amp;"|"&amp;H237&amp;"@"&amp;I237&amp;J237&amp;" ("&amp;K237&amp;","&amp;M237&amp;") ["&amp;N237&amp;"|"&amp;O237&amp;"] """&amp;L237&amp;""" TOOL")</f>
        <v> SG_ LGSO2FT4 m88 : 32|8@1+ (0.78125,-100) [0|0] "%" TOOL</v>
      </c>
      <c r="R237" t="str">
        <f t="shared" si="11"/>
        <v>SG_MUL_VAL_ 2024 LGSO2FT4 S01_PID 88-88;</v>
      </c>
    </row>
    <row r="238" spans="1:18">
      <c r="A238">
        <v>1</v>
      </c>
      <c r="B238" s="48">
        <f t="shared" si="12"/>
        <v>89</v>
      </c>
      <c r="C238" s="54" t="str">
        <f t="shared" si="13"/>
        <v>S01_PID</v>
      </c>
      <c r="D238" s="60" t="s">
        <v>480</v>
      </c>
      <c r="E238" s="5" t="s">
        <v>481</v>
      </c>
      <c r="F238" s="4" t="s">
        <v>214</v>
      </c>
      <c r="G238">
        <v>31</v>
      </c>
      <c r="H238">
        <v>16</v>
      </c>
      <c r="I238">
        <v>0</v>
      </c>
      <c r="J238" t="s">
        <v>30</v>
      </c>
      <c r="K238">
        <v>10</v>
      </c>
      <c r="L238" t="s">
        <v>103</v>
      </c>
      <c r="M238">
        <v>0</v>
      </c>
      <c r="N238" s="49">
        <v>0</v>
      </c>
      <c r="O238" s="49">
        <v>0</v>
      </c>
      <c r="Q238" t="str">
        <f>IF(F238="",""," SG_ "&amp;F238&amp;" m"&amp;B238&amp;" : "&amp;G238&amp;"|"&amp;H238&amp;"@"&amp;I238&amp;J238&amp;" ("&amp;K238&amp;","&amp;M238&amp;") ["&amp;N238&amp;"|"&amp;O238&amp;"] """&amp;L238&amp;""" TOOL")</f>
        <v> SG_ FRP m89 : 31|16@0+ (10,0) [0|0] "kPa" TOOL</v>
      </c>
      <c r="R238" t="str">
        <f t="shared" si="11"/>
        <v>SG_MUL_VAL_ 2024 FRP S01_PID 89-89;</v>
      </c>
    </row>
    <row r="239" spans="1:18">
      <c r="A239">
        <v>1</v>
      </c>
      <c r="B239" s="48">
        <f t="shared" si="12"/>
        <v>90</v>
      </c>
      <c r="C239" s="54" t="str">
        <f t="shared" si="13"/>
        <v>S01_PID</v>
      </c>
      <c r="D239" s="60" t="s">
        <v>482</v>
      </c>
      <c r="E239" s="5" t="s">
        <v>483</v>
      </c>
      <c r="F239" s="6" t="s">
        <v>484</v>
      </c>
      <c r="G239">
        <v>24</v>
      </c>
      <c r="H239">
        <v>8</v>
      </c>
      <c r="I239">
        <v>1</v>
      </c>
      <c r="J239" t="s">
        <v>30</v>
      </c>
      <c r="K239">
        <f>100/255</f>
        <v>0.392156862745098</v>
      </c>
      <c r="L239" t="s">
        <v>86</v>
      </c>
      <c r="M239">
        <v>0</v>
      </c>
      <c r="N239" s="49">
        <v>0</v>
      </c>
      <c r="O239" s="49">
        <v>0</v>
      </c>
      <c r="Q239" t="str">
        <f>IF(F239="",""," SG_ "&amp;F239&amp;" m"&amp;B239&amp;" : "&amp;G239&amp;"|"&amp;H239&amp;"@"&amp;I239&amp;J239&amp;" ("&amp;K239&amp;","&amp;M239&amp;") ["&amp;N239&amp;"|"&amp;O239&amp;"] """&amp;L239&amp;""" TOOL")</f>
        <v> SG_ APP_R m90 : 24|8@1+ (0.392156862745098,0) [0|0] "%" TOOL</v>
      </c>
      <c r="R239" t="str">
        <f t="shared" si="11"/>
        <v>SG_MUL_VAL_ 2024 APP_R S01_PID 90-90;</v>
      </c>
    </row>
    <row r="240" spans="1:18">
      <c r="A240">
        <v>1</v>
      </c>
      <c r="B240" s="48">
        <f t="shared" si="12"/>
        <v>91</v>
      </c>
      <c r="C240" s="54" t="str">
        <f t="shared" si="13"/>
        <v>S01_PID</v>
      </c>
      <c r="D240" s="60" t="s">
        <v>485</v>
      </c>
      <c r="E240" s="5" t="s">
        <v>486</v>
      </c>
      <c r="F240" s="6" t="s">
        <v>487</v>
      </c>
      <c r="G240">
        <v>24</v>
      </c>
      <c r="H240">
        <v>8</v>
      </c>
      <c r="I240">
        <v>1</v>
      </c>
      <c r="J240" t="s">
        <v>30</v>
      </c>
      <c r="K240">
        <f>100/255</f>
        <v>0.392156862745098</v>
      </c>
      <c r="L240" t="s">
        <v>86</v>
      </c>
      <c r="M240">
        <v>0</v>
      </c>
      <c r="N240" s="49">
        <v>0</v>
      </c>
      <c r="O240" s="49">
        <v>0</v>
      </c>
      <c r="Q240" t="str">
        <f>IF(F240="",""," SG_ "&amp;F240&amp;" m"&amp;B240&amp;" : "&amp;G240&amp;"|"&amp;H240&amp;"@"&amp;I240&amp;J240&amp;" ("&amp;K240&amp;","&amp;M240&amp;") ["&amp;N240&amp;"|"&amp;O240&amp;"] """&amp;L240&amp;""" TOOL")</f>
        <v> SG_ BAT_PWR m91 : 24|8@1+ (0.392156862745098,0) [0|0] "%" TOOL</v>
      </c>
      <c r="R240" t="str">
        <f t="shared" si="11"/>
        <v>SG_MUL_VAL_ 2024 BAT_PWR S01_PID 91-91;</v>
      </c>
    </row>
    <row r="241" spans="1:18">
      <c r="A241">
        <v>1</v>
      </c>
      <c r="B241" s="48">
        <f t="shared" si="12"/>
        <v>92</v>
      </c>
      <c r="C241" s="54" t="str">
        <f t="shared" si="13"/>
        <v>S01_PID</v>
      </c>
      <c r="D241" s="60" t="s">
        <v>488</v>
      </c>
      <c r="E241" s="5" t="s">
        <v>489</v>
      </c>
      <c r="F241" s="6" t="s">
        <v>490</v>
      </c>
      <c r="G241">
        <v>24</v>
      </c>
      <c r="H241">
        <v>8</v>
      </c>
      <c r="I241">
        <v>1</v>
      </c>
      <c r="J241" t="s">
        <v>30</v>
      </c>
      <c r="K241">
        <v>1</v>
      </c>
      <c r="L241" t="s">
        <v>88</v>
      </c>
      <c r="M241">
        <v>-40</v>
      </c>
      <c r="N241" s="49">
        <v>0</v>
      </c>
      <c r="O241" s="49">
        <v>0</v>
      </c>
      <c r="Q241" t="str">
        <f>IF(F241="",""," SG_ "&amp;F241&amp;" m"&amp;B241&amp;" : "&amp;G241&amp;"|"&amp;H241&amp;"@"&amp;I241&amp;J241&amp;" ("&amp;K241&amp;","&amp;M241&amp;") ["&amp;N241&amp;"|"&amp;O241&amp;"] """&amp;L241&amp;""" TOOL")</f>
        <v> SG_ EOT m92 : 24|8@1+ (1,-40) [0|0] "°C " TOOL</v>
      </c>
      <c r="R241" t="str">
        <f t="shared" si="11"/>
        <v>SG_MUL_VAL_ 2024 EOT S01_PID 92-92;</v>
      </c>
    </row>
    <row r="242" spans="1:18">
      <c r="A242">
        <v>1</v>
      </c>
      <c r="B242" s="48">
        <f t="shared" si="12"/>
        <v>93</v>
      </c>
      <c r="C242" s="54" t="str">
        <f t="shared" si="13"/>
        <v>S01_PID</v>
      </c>
      <c r="D242" s="60" t="s">
        <v>491</v>
      </c>
      <c r="E242" s="5" t="s">
        <v>492</v>
      </c>
      <c r="F242" s="6" t="s">
        <v>493</v>
      </c>
      <c r="G242">
        <v>31</v>
      </c>
      <c r="H242">
        <v>16</v>
      </c>
      <c r="I242">
        <v>0</v>
      </c>
      <c r="J242" t="s">
        <v>30</v>
      </c>
      <c r="K242">
        <f>1/128</f>
        <v>0.0078125</v>
      </c>
      <c r="L242" t="s">
        <v>115</v>
      </c>
      <c r="M242">
        <v>-210</v>
      </c>
      <c r="N242" s="49">
        <v>0</v>
      </c>
      <c r="O242" s="49">
        <v>0</v>
      </c>
      <c r="Q242" t="str">
        <f>IF(F242="",""," SG_ "&amp;F242&amp;" m"&amp;B242&amp;" : "&amp;G242&amp;"|"&amp;H242&amp;"@"&amp;I242&amp;J242&amp;" ("&amp;K242&amp;","&amp;M242&amp;") ["&amp;N242&amp;"|"&amp;O242&amp;"] """&amp;L242&amp;""" TOOL")</f>
        <v> SG_ FUEL_TIMING m93 : 31|16@0+ (0.0078125,-210) [0|0] "°" TOOL</v>
      </c>
      <c r="R242" t="str">
        <f t="shared" si="11"/>
        <v>SG_MUL_VAL_ 2024 FUEL_TIMING S01_PID 93-93;</v>
      </c>
    </row>
    <row r="243" spans="1:18">
      <c r="A243">
        <v>1</v>
      </c>
      <c r="B243" s="48">
        <f t="shared" si="12"/>
        <v>94</v>
      </c>
      <c r="C243" s="54" t="str">
        <f t="shared" si="13"/>
        <v>S01_PID</v>
      </c>
      <c r="D243" s="60" t="s">
        <v>494</v>
      </c>
      <c r="E243" s="5" t="s">
        <v>495</v>
      </c>
      <c r="F243" s="6" t="s">
        <v>496</v>
      </c>
      <c r="G243">
        <v>31</v>
      </c>
      <c r="H243">
        <v>16</v>
      </c>
      <c r="I243">
        <v>0</v>
      </c>
      <c r="J243" t="s">
        <v>30</v>
      </c>
      <c r="K243">
        <v>0.05</v>
      </c>
      <c r="L243" t="s">
        <v>497</v>
      </c>
      <c r="M243">
        <v>0</v>
      </c>
      <c r="N243" s="49">
        <v>0</v>
      </c>
      <c r="O243" s="49">
        <v>0</v>
      </c>
      <c r="Q243" t="str">
        <f>IF(F243="",""," SG_ "&amp;F243&amp;" m"&amp;B243&amp;" : "&amp;G243&amp;"|"&amp;H243&amp;"@"&amp;I243&amp;J243&amp;" ("&amp;K243&amp;","&amp;M243&amp;") ["&amp;N243&amp;"|"&amp;O243&amp;"] """&amp;L243&amp;""" TOOL")</f>
        <v> SG_ FUEL_RATE m94 : 31|16@0+ (0.05,0) [0|0] "L/h" TOOL</v>
      </c>
      <c r="R243" t="str">
        <f t="shared" si="11"/>
        <v>SG_MUL_VAL_ 2024 FUEL_RATE S01_PID 94-94;</v>
      </c>
    </row>
    <row r="244" spans="1:18">
      <c r="A244">
        <v>1</v>
      </c>
      <c r="B244" s="48">
        <f t="shared" si="12"/>
        <v>95</v>
      </c>
      <c r="C244" s="54" t="str">
        <f t="shared" si="13"/>
        <v>S01_PID</v>
      </c>
      <c r="D244" s="60" t="s">
        <v>498</v>
      </c>
      <c r="E244" s="5" t="s">
        <v>499</v>
      </c>
      <c r="F244" s="4" t="s">
        <v>500</v>
      </c>
      <c r="G244">
        <v>24</v>
      </c>
      <c r="H244">
        <v>8</v>
      </c>
      <c r="I244">
        <v>1</v>
      </c>
      <c r="J244" t="s">
        <v>30</v>
      </c>
      <c r="K244">
        <v>1</v>
      </c>
      <c r="M244">
        <v>0</v>
      </c>
      <c r="N244" s="49">
        <v>0</v>
      </c>
      <c r="O244" s="49">
        <v>0</v>
      </c>
      <c r="Q244" t="str">
        <f>IF(F244="",""," SG_ "&amp;F244&amp;" m"&amp;B244&amp;" : "&amp;G244&amp;"|"&amp;H244&amp;"@"&amp;I244&amp;J244&amp;" ("&amp;K244&amp;","&amp;M244&amp;") ["&amp;N244&amp;"|"&amp;O244&amp;"] """&amp;L244&amp;""" TOOL")</f>
        <v> SG_ EMIS_SUP m95 : 24|8@1+ (1,0) [0|0] "" TOOL</v>
      </c>
      <c r="R244" t="str">
        <f t="shared" si="11"/>
        <v>SG_MUL_VAL_ 2024 EMIS_SUP S01_PID 95-95;</v>
      </c>
    </row>
    <row r="245" spans="1:18">
      <c r="A245">
        <v>1</v>
      </c>
      <c r="B245" s="48">
        <f t="shared" si="12"/>
        <v>0</v>
      </c>
      <c r="C245" s="54" t="str">
        <f t="shared" si="13"/>
        <v>S01_PID</v>
      </c>
      <c r="I245">
        <v>1</v>
      </c>
      <c r="J245" t="s">
        <v>30</v>
      </c>
      <c r="K245">
        <v>1</v>
      </c>
      <c r="M245">
        <v>0</v>
      </c>
      <c r="N245" s="49">
        <v>0</v>
      </c>
      <c r="O245" s="49">
        <v>0</v>
      </c>
      <c r="Q245" t="str">
        <f>IF(F245="",""," SG_ "&amp;F245&amp;" m"&amp;B245&amp;" : "&amp;G245&amp;"|"&amp;H245&amp;"@"&amp;I245&amp;J245&amp;" ("&amp;K245&amp;","&amp;M245&amp;") ["&amp;N245&amp;"|"&amp;O245&amp;"] """&amp;L245&amp;""" TOOL")</f>
        <v/>
      </c>
      <c r="R245" t="str">
        <f t="shared" si="11"/>
        <v/>
      </c>
    </row>
    <row r="246" spans="1:18">
      <c r="A246">
        <v>1</v>
      </c>
      <c r="B246" s="48">
        <f t="shared" si="12"/>
        <v>0</v>
      </c>
      <c r="C246" s="54" t="str">
        <f t="shared" si="13"/>
        <v>S01_PID</v>
      </c>
      <c r="I246">
        <v>1</v>
      </c>
      <c r="J246" t="s">
        <v>30</v>
      </c>
      <c r="K246">
        <v>1</v>
      </c>
      <c r="M246">
        <v>0</v>
      </c>
      <c r="N246" s="49">
        <v>0</v>
      </c>
      <c r="O246" s="49">
        <v>0</v>
      </c>
      <c r="Q246" t="str">
        <f>IF(F246="",""," SG_ "&amp;F246&amp;" m"&amp;B246&amp;" : "&amp;G246&amp;"|"&amp;H246&amp;"@"&amp;I246&amp;J246&amp;" ("&amp;K246&amp;","&amp;M246&amp;") ["&amp;N246&amp;"|"&amp;O246&amp;"] """&amp;L246&amp;""" TOOL")</f>
        <v/>
      </c>
      <c r="R246" t="str">
        <f t="shared" si="11"/>
        <v/>
      </c>
    </row>
    <row r="247" spans="1:18">
      <c r="A247">
        <v>1</v>
      </c>
      <c r="B247" s="48">
        <f t="shared" si="12"/>
        <v>0</v>
      </c>
      <c r="C247" s="54" t="str">
        <f t="shared" si="13"/>
        <v>S01_PID</v>
      </c>
      <c r="I247">
        <v>1</v>
      </c>
      <c r="J247" t="s">
        <v>30</v>
      </c>
      <c r="K247">
        <v>1</v>
      </c>
      <c r="M247">
        <v>0</v>
      </c>
      <c r="N247" s="49">
        <v>0</v>
      </c>
      <c r="O247" s="49">
        <v>0</v>
      </c>
      <c r="Q247" t="str">
        <f>IF(F247="",""," SG_ "&amp;F247&amp;" m"&amp;B247&amp;" : "&amp;G247&amp;"|"&amp;H247&amp;"@"&amp;I247&amp;J247&amp;" ("&amp;K247&amp;","&amp;M247&amp;") ["&amp;N247&amp;"|"&amp;O247&amp;"] """&amp;L247&amp;""" TOOL")</f>
        <v/>
      </c>
      <c r="R247" t="str">
        <f t="shared" si="11"/>
        <v/>
      </c>
    </row>
    <row r="248" spans="1:18">
      <c r="A248">
        <v>1</v>
      </c>
      <c r="B248" s="48">
        <f t="shared" si="12"/>
        <v>0</v>
      </c>
      <c r="C248" s="54" t="str">
        <f t="shared" si="13"/>
        <v>S01_PID</v>
      </c>
      <c r="I248">
        <v>1</v>
      </c>
      <c r="J248" t="s">
        <v>30</v>
      </c>
      <c r="K248">
        <v>1</v>
      </c>
      <c r="M248">
        <v>0</v>
      </c>
      <c r="N248" s="49">
        <v>0</v>
      </c>
      <c r="O248" s="49">
        <v>0</v>
      </c>
      <c r="Q248" t="str">
        <f>IF(F248="",""," SG_ "&amp;F248&amp;" m"&amp;B248&amp;" : "&amp;G248&amp;"|"&amp;H248&amp;"@"&amp;I248&amp;J248&amp;" ("&amp;K248&amp;","&amp;M248&amp;") ["&amp;N248&amp;"|"&amp;O248&amp;"] """&amp;L248&amp;""" TOOL")</f>
        <v/>
      </c>
      <c r="R248" t="str">
        <f t="shared" si="11"/>
        <v/>
      </c>
    </row>
    <row r="249" spans="1:18">
      <c r="A249">
        <v>1</v>
      </c>
      <c r="B249" s="48">
        <f t="shared" si="12"/>
        <v>0</v>
      </c>
      <c r="C249" s="54" t="str">
        <f t="shared" si="13"/>
        <v>S01_PID</v>
      </c>
      <c r="I249">
        <v>1</v>
      </c>
      <c r="J249" t="s">
        <v>30</v>
      </c>
      <c r="K249">
        <v>1</v>
      </c>
      <c r="M249">
        <v>0</v>
      </c>
      <c r="N249" s="49">
        <v>0</v>
      </c>
      <c r="O249" s="49">
        <v>0</v>
      </c>
      <c r="Q249" t="str">
        <f>IF(F249="",""," SG_ "&amp;F249&amp;" m"&amp;B249&amp;" : "&amp;G249&amp;"|"&amp;H249&amp;"@"&amp;I249&amp;J249&amp;" ("&amp;K249&amp;","&amp;M249&amp;") ["&amp;N249&amp;"|"&amp;O249&amp;"] """&amp;L249&amp;""" TOOL")</f>
        <v/>
      </c>
      <c r="R249" t="str">
        <f t="shared" si="11"/>
        <v/>
      </c>
    </row>
    <row r="250" spans="1:18">
      <c r="A250">
        <v>1</v>
      </c>
      <c r="B250" s="48">
        <f t="shared" si="12"/>
        <v>0</v>
      </c>
      <c r="C250" s="54" t="str">
        <f t="shared" si="13"/>
        <v>S01_PID</v>
      </c>
      <c r="I250">
        <v>1</v>
      </c>
      <c r="J250" t="s">
        <v>30</v>
      </c>
      <c r="K250">
        <v>1</v>
      </c>
      <c r="M250">
        <v>0</v>
      </c>
      <c r="N250" s="49">
        <v>0</v>
      </c>
      <c r="O250" s="49">
        <v>0</v>
      </c>
      <c r="Q250" t="str">
        <f>IF(F250="",""," SG_ "&amp;F250&amp;" m"&amp;B250&amp;" : "&amp;G250&amp;"|"&amp;H250&amp;"@"&amp;I250&amp;J250&amp;" ("&amp;K250&amp;","&amp;M250&amp;") ["&amp;N250&amp;"|"&amp;O250&amp;"] """&amp;L250&amp;""" TOOL")</f>
        <v/>
      </c>
      <c r="R250" t="str">
        <f t="shared" si="11"/>
        <v/>
      </c>
    </row>
    <row r="251" spans="1:18">
      <c r="A251">
        <v>1</v>
      </c>
      <c r="B251" s="48">
        <f t="shared" si="12"/>
        <v>0</v>
      </c>
      <c r="C251" s="54" t="str">
        <f t="shared" si="13"/>
        <v>S01_PID</v>
      </c>
      <c r="I251">
        <v>1</v>
      </c>
      <c r="J251" t="s">
        <v>30</v>
      </c>
      <c r="K251">
        <v>1</v>
      </c>
      <c r="M251">
        <v>0</v>
      </c>
      <c r="N251" s="49">
        <v>0</v>
      </c>
      <c r="O251" s="49">
        <v>0</v>
      </c>
      <c r="Q251" t="str">
        <f>IF(F251="",""," SG_ "&amp;F251&amp;" m"&amp;B251&amp;" : "&amp;G251&amp;"|"&amp;H251&amp;"@"&amp;I251&amp;J251&amp;" ("&amp;K251&amp;","&amp;M251&amp;") ["&amp;N251&amp;"|"&amp;O251&amp;"] """&amp;L251&amp;""" TOOL")</f>
        <v/>
      </c>
      <c r="R251" t="str">
        <f t="shared" si="11"/>
        <v/>
      </c>
    </row>
    <row r="252" spans="1:18">
      <c r="A252">
        <v>1</v>
      </c>
      <c r="B252" s="48">
        <f t="shared" si="12"/>
        <v>0</v>
      </c>
      <c r="C252" s="54" t="str">
        <f t="shared" si="13"/>
        <v>S01_PID</v>
      </c>
      <c r="I252">
        <v>1</v>
      </c>
      <c r="J252" t="s">
        <v>30</v>
      </c>
      <c r="K252">
        <v>1</v>
      </c>
      <c r="M252">
        <v>0</v>
      </c>
      <c r="N252" s="49">
        <v>0</v>
      </c>
      <c r="O252" s="49">
        <v>0</v>
      </c>
      <c r="Q252" t="str">
        <f>IF(F252="",""," SG_ "&amp;F252&amp;" m"&amp;B252&amp;" : "&amp;G252&amp;"|"&amp;H252&amp;"@"&amp;I252&amp;J252&amp;" ("&amp;K252&amp;","&amp;M252&amp;") ["&amp;N252&amp;"|"&amp;O252&amp;"] """&amp;L252&amp;""" TOOL")</f>
        <v/>
      </c>
      <c r="R252" t="str">
        <f t="shared" si="11"/>
        <v/>
      </c>
    </row>
    <row r="253" spans="1:18">
      <c r="A253">
        <v>1</v>
      </c>
      <c r="B253" s="48">
        <f t="shared" si="12"/>
        <v>0</v>
      </c>
      <c r="C253" s="54" t="str">
        <f t="shared" si="13"/>
        <v>S01_PID</v>
      </c>
      <c r="I253">
        <v>1</v>
      </c>
      <c r="J253" t="s">
        <v>30</v>
      </c>
      <c r="K253">
        <v>1</v>
      </c>
      <c r="M253">
        <v>0</v>
      </c>
      <c r="N253" s="49">
        <v>0</v>
      </c>
      <c r="O253" s="49">
        <v>0</v>
      </c>
      <c r="Q253" t="str">
        <f>IF(F253="",""," SG_ "&amp;F253&amp;" m"&amp;B253&amp;" : "&amp;G253&amp;"|"&amp;H253&amp;"@"&amp;I253&amp;J253&amp;" ("&amp;K253&amp;","&amp;M253&amp;") ["&amp;N253&amp;"|"&amp;O253&amp;"] """&amp;L253&amp;""" TOOL")</f>
        <v/>
      </c>
      <c r="R253" t="str">
        <f t="shared" si="11"/>
        <v/>
      </c>
    </row>
    <row r="254" spans="1:18">
      <c r="A254">
        <v>1</v>
      </c>
      <c r="I254">
        <v>1</v>
      </c>
      <c r="J254" t="s">
        <v>30</v>
      </c>
      <c r="K254">
        <v>1</v>
      </c>
      <c r="M254">
        <v>0</v>
      </c>
      <c r="N254" s="49">
        <v>0</v>
      </c>
      <c r="O254" s="49">
        <v>0</v>
      </c>
      <c r="Q254" t="str">
        <f>IF(F254="",""," SG_ "&amp;F254&amp;" m"&amp;B254&amp;" : "&amp;G254&amp;"|"&amp;H254&amp;"@"&amp;I254&amp;J254&amp;" ("&amp;K254&amp;","&amp;M254&amp;") ["&amp;N254&amp;"|"&amp;O254&amp;"] """&amp;L254&amp;""" TOOL")</f>
        <v/>
      </c>
      <c r="R254" t="str">
        <f t="shared" si="11"/>
        <v/>
      </c>
    </row>
    <row r="255" spans="1:18">
      <c r="A255">
        <v>1</v>
      </c>
      <c r="I255">
        <v>1</v>
      </c>
      <c r="J255" t="s">
        <v>30</v>
      </c>
      <c r="K255">
        <v>1</v>
      </c>
      <c r="M255">
        <v>0</v>
      </c>
      <c r="N255" s="49">
        <v>0</v>
      </c>
      <c r="O255" s="49">
        <v>0</v>
      </c>
      <c r="Q255" t="str">
        <f>IF(F255="",""," SG_ "&amp;F255&amp;" m"&amp;B255&amp;" : "&amp;G255&amp;"|"&amp;H255&amp;"@"&amp;I255&amp;J255&amp;" ("&amp;K255&amp;","&amp;M255&amp;") ["&amp;N255&amp;"|"&amp;O255&amp;"] """&amp;L255&amp;""" TOOL")</f>
        <v/>
      </c>
      <c r="R255" t="str">
        <f t="shared" si="11"/>
        <v/>
      </c>
    </row>
    <row r="256" spans="1:18">
      <c r="A256">
        <v>1</v>
      </c>
      <c r="I256">
        <v>1</v>
      </c>
      <c r="J256" t="s">
        <v>30</v>
      </c>
      <c r="K256">
        <v>1</v>
      </c>
      <c r="M256">
        <v>0</v>
      </c>
      <c r="N256" s="49">
        <v>0</v>
      </c>
      <c r="O256" s="49">
        <v>0</v>
      </c>
      <c r="Q256" t="str">
        <f>IF(F256="",""," SG_ "&amp;F256&amp;" m"&amp;B256&amp;" : "&amp;G256&amp;"|"&amp;H256&amp;"@"&amp;I256&amp;J256&amp;" ("&amp;K256&amp;","&amp;M256&amp;") ["&amp;N256&amp;"|"&amp;O256&amp;"] """&amp;L256&amp;""" TOOL")</f>
        <v/>
      </c>
      <c r="R256" t="str">
        <f t="shared" si="11"/>
        <v/>
      </c>
    </row>
    <row r="257" spans="1:18">
      <c r="A257">
        <v>1</v>
      </c>
      <c r="I257">
        <v>1</v>
      </c>
      <c r="J257" t="s">
        <v>30</v>
      </c>
      <c r="K257">
        <v>1</v>
      </c>
      <c r="M257">
        <v>0</v>
      </c>
      <c r="N257" s="49">
        <v>0</v>
      </c>
      <c r="O257" s="49">
        <v>0</v>
      </c>
      <c r="Q257" t="str">
        <f>IF(F257="",""," SG_ "&amp;F257&amp;" m"&amp;B257&amp;" : "&amp;G257&amp;"|"&amp;H257&amp;"@"&amp;I257&amp;J257&amp;" ("&amp;K257&amp;","&amp;M257&amp;") ["&amp;N257&amp;"|"&amp;O257&amp;"] """&amp;L257&amp;""" TOOL")</f>
        <v/>
      </c>
      <c r="R257" t="str">
        <f t="shared" si="11"/>
        <v/>
      </c>
    </row>
    <row r="258" spans="1:18">
      <c r="A258">
        <v>1</v>
      </c>
      <c r="I258">
        <v>1</v>
      </c>
      <c r="J258" t="s">
        <v>30</v>
      </c>
      <c r="K258">
        <v>1</v>
      </c>
      <c r="M258">
        <v>0</v>
      </c>
      <c r="N258" s="49">
        <v>0</v>
      </c>
      <c r="O258" s="49">
        <v>0</v>
      </c>
      <c r="Q258" t="str">
        <f>IF(F258="",""," SG_ "&amp;F258&amp;" m"&amp;B258&amp;" : "&amp;G258&amp;"|"&amp;H258&amp;"@"&amp;I258&amp;J258&amp;" ("&amp;K258&amp;","&amp;M258&amp;") ["&amp;N258&amp;"|"&amp;O258&amp;"] """&amp;L258&amp;""" TOOL")</f>
        <v/>
      </c>
      <c r="R258" t="str">
        <f t="shared" si="11"/>
        <v/>
      </c>
    </row>
    <row r="259" spans="1:18">
      <c r="A259">
        <v>1</v>
      </c>
      <c r="I259">
        <v>1</v>
      </c>
      <c r="J259" t="s">
        <v>30</v>
      </c>
      <c r="K259">
        <v>1</v>
      </c>
      <c r="M259">
        <v>0</v>
      </c>
      <c r="N259" s="49">
        <v>0</v>
      </c>
      <c r="O259" s="49">
        <v>0</v>
      </c>
      <c r="Q259" t="str">
        <f>IF(F259="",""," SG_ "&amp;F259&amp;" m"&amp;B259&amp;" : "&amp;G259&amp;"|"&amp;H259&amp;"@"&amp;I259&amp;J259&amp;" ("&amp;K259&amp;","&amp;M259&amp;") ["&amp;N259&amp;"|"&amp;O259&amp;"] """&amp;L259&amp;""" TOOL")</f>
        <v/>
      </c>
      <c r="R259" t="str">
        <f t="shared" ref="R259:R322" si="17">IF(F259="","","SG_MUL_VAL_ 2024 "&amp;F259&amp;" "&amp;C259&amp;" "&amp;SUBSTITUTE(B259,"M","")&amp;"-"&amp;SUBSTITUTE(B259,"M","")&amp;";")</f>
        <v/>
      </c>
    </row>
    <row r="260" spans="1:18">
      <c r="A260">
        <v>1</v>
      </c>
      <c r="I260">
        <v>1</v>
      </c>
      <c r="J260" t="s">
        <v>30</v>
      </c>
      <c r="K260">
        <v>1</v>
      </c>
      <c r="M260">
        <v>0</v>
      </c>
      <c r="N260" s="49">
        <v>0</v>
      </c>
      <c r="O260" s="49">
        <v>0</v>
      </c>
      <c r="Q260" t="str">
        <f>IF(F260="",""," SG_ "&amp;F260&amp;" m"&amp;B260&amp;" : "&amp;G260&amp;"|"&amp;H260&amp;"@"&amp;I260&amp;J260&amp;" ("&amp;K260&amp;","&amp;M260&amp;") ["&amp;N260&amp;"|"&amp;O260&amp;"] """&amp;L260&amp;""" TOOL")</f>
        <v/>
      </c>
      <c r="R260" t="str">
        <f t="shared" si="17"/>
        <v/>
      </c>
    </row>
    <row r="261" spans="1:18">
      <c r="A261">
        <v>1</v>
      </c>
      <c r="I261">
        <v>1</v>
      </c>
      <c r="J261" t="s">
        <v>30</v>
      </c>
      <c r="K261">
        <v>1</v>
      </c>
      <c r="M261">
        <v>0</v>
      </c>
      <c r="N261" s="49">
        <v>0</v>
      </c>
      <c r="O261" s="49">
        <v>0</v>
      </c>
      <c r="Q261" t="str">
        <f>IF(F261="",""," SG_ "&amp;F261&amp;" m"&amp;B261&amp;" : "&amp;G261&amp;"|"&amp;H261&amp;"@"&amp;I261&amp;J261&amp;" ("&amp;K261&amp;","&amp;M261&amp;") ["&amp;N261&amp;"|"&amp;O261&amp;"] """&amp;L261&amp;""" TOOL")</f>
        <v/>
      </c>
      <c r="R261" t="str">
        <f t="shared" si="17"/>
        <v/>
      </c>
    </row>
    <row r="262" spans="1:18">
      <c r="A262">
        <v>1</v>
      </c>
      <c r="I262">
        <v>1</v>
      </c>
      <c r="J262" t="s">
        <v>30</v>
      </c>
      <c r="K262">
        <v>1</v>
      </c>
      <c r="M262">
        <v>0</v>
      </c>
      <c r="N262" s="49">
        <v>0</v>
      </c>
      <c r="O262" s="49">
        <v>0</v>
      </c>
      <c r="Q262" t="str">
        <f>IF(F262="",""," SG_ "&amp;F262&amp;" m"&amp;B262&amp;" : "&amp;G262&amp;"|"&amp;H262&amp;"@"&amp;I262&amp;J262&amp;" ("&amp;K262&amp;","&amp;M262&amp;") ["&amp;N262&amp;"|"&amp;O262&amp;"] """&amp;L262&amp;""" TOOL")</f>
        <v/>
      </c>
      <c r="R262" t="str">
        <f t="shared" si="17"/>
        <v/>
      </c>
    </row>
    <row r="263" spans="1:18">
      <c r="A263">
        <v>1</v>
      </c>
      <c r="I263">
        <v>1</v>
      </c>
      <c r="J263" t="s">
        <v>30</v>
      </c>
      <c r="K263">
        <v>1</v>
      </c>
      <c r="M263">
        <v>0</v>
      </c>
      <c r="N263" s="49">
        <v>0</v>
      </c>
      <c r="O263" s="49">
        <v>0</v>
      </c>
      <c r="Q263" t="str">
        <f>IF(F263="",""," SG_ "&amp;F263&amp;" m"&amp;B263&amp;" : "&amp;G263&amp;"|"&amp;H263&amp;"@"&amp;I263&amp;J263&amp;" ("&amp;K263&amp;","&amp;M263&amp;") ["&amp;N263&amp;"|"&amp;O263&amp;"] """&amp;L263&amp;""" TOOL")</f>
        <v/>
      </c>
      <c r="R263" t="str">
        <f t="shared" si="17"/>
        <v/>
      </c>
    </row>
    <row r="264" spans="1:18">
      <c r="A264">
        <v>1</v>
      </c>
      <c r="I264">
        <v>1</v>
      </c>
      <c r="J264" t="s">
        <v>30</v>
      </c>
      <c r="K264">
        <v>1</v>
      </c>
      <c r="M264">
        <v>0</v>
      </c>
      <c r="N264" s="49">
        <v>0</v>
      </c>
      <c r="O264" s="49">
        <v>0</v>
      </c>
      <c r="Q264" t="str">
        <f>IF(F264="",""," SG_ "&amp;F264&amp;" m"&amp;B264&amp;" : "&amp;G264&amp;"|"&amp;H264&amp;"@"&amp;I264&amp;J264&amp;" ("&amp;K264&amp;","&amp;M264&amp;") ["&amp;N264&amp;"|"&amp;O264&amp;"] """&amp;L264&amp;""" TOOL")</f>
        <v/>
      </c>
      <c r="R264" t="str">
        <f t="shared" si="17"/>
        <v/>
      </c>
    </row>
    <row r="265" spans="1:18">
      <c r="A265">
        <v>1</v>
      </c>
      <c r="I265">
        <v>1</v>
      </c>
      <c r="J265" t="s">
        <v>30</v>
      </c>
      <c r="K265">
        <v>1</v>
      </c>
      <c r="M265">
        <v>0</v>
      </c>
      <c r="N265" s="49">
        <v>0</v>
      </c>
      <c r="O265" s="49">
        <v>0</v>
      </c>
      <c r="Q265" t="str">
        <f>IF(F265="",""," SG_ "&amp;F265&amp;" m"&amp;B265&amp;" : "&amp;G265&amp;"|"&amp;H265&amp;"@"&amp;I265&amp;J265&amp;" ("&amp;K265&amp;","&amp;M265&amp;") ["&amp;N265&amp;"|"&amp;O265&amp;"] """&amp;L265&amp;""" TOOL")</f>
        <v/>
      </c>
      <c r="R265" t="str">
        <f t="shared" si="17"/>
        <v/>
      </c>
    </row>
    <row r="266" spans="1:18">
      <c r="A266">
        <v>1</v>
      </c>
      <c r="I266">
        <v>1</v>
      </c>
      <c r="J266" t="s">
        <v>30</v>
      </c>
      <c r="K266">
        <v>1</v>
      </c>
      <c r="M266">
        <v>0</v>
      </c>
      <c r="N266" s="49">
        <v>0</v>
      </c>
      <c r="O266" s="49">
        <v>0</v>
      </c>
      <c r="Q266" t="str">
        <f>IF(F266="",""," SG_ "&amp;F266&amp;" m"&amp;B266&amp;" : "&amp;G266&amp;"|"&amp;H266&amp;"@"&amp;I266&amp;J266&amp;" ("&amp;K266&amp;","&amp;M266&amp;") ["&amp;N266&amp;"|"&amp;O266&amp;"] """&amp;L266&amp;""" TOOL")</f>
        <v/>
      </c>
      <c r="R266" t="str">
        <f t="shared" si="17"/>
        <v/>
      </c>
    </row>
    <row r="267" spans="1:18">
      <c r="A267">
        <v>1</v>
      </c>
      <c r="I267">
        <v>1</v>
      </c>
      <c r="J267" t="s">
        <v>30</v>
      </c>
      <c r="K267">
        <v>1</v>
      </c>
      <c r="M267">
        <v>0</v>
      </c>
      <c r="N267" s="49">
        <v>0</v>
      </c>
      <c r="O267" s="49">
        <v>0</v>
      </c>
      <c r="Q267" t="str">
        <f>IF(F267="",""," SG_ "&amp;F267&amp;" m"&amp;B267&amp;" : "&amp;G267&amp;"|"&amp;H267&amp;"@"&amp;I267&amp;J267&amp;" ("&amp;K267&amp;","&amp;M267&amp;") ["&amp;N267&amp;"|"&amp;O267&amp;"] """&amp;L267&amp;""" TOOL")</f>
        <v/>
      </c>
      <c r="R267" t="str">
        <f t="shared" si="17"/>
        <v/>
      </c>
    </row>
    <row r="268" spans="1:18">
      <c r="A268">
        <v>1</v>
      </c>
      <c r="I268">
        <v>1</v>
      </c>
      <c r="J268" t="s">
        <v>30</v>
      </c>
      <c r="K268">
        <v>1</v>
      </c>
      <c r="M268">
        <v>0</v>
      </c>
      <c r="N268" s="49">
        <v>0</v>
      </c>
      <c r="O268" s="49">
        <v>0</v>
      </c>
      <c r="Q268" t="str">
        <f>IF(F268="",""," SG_ "&amp;F268&amp;" m"&amp;B268&amp;" : "&amp;G268&amp;"|"&amp;H268&amp;"@"&amp;I268&amp;J268&amp;" ("&amp;K268&amp;","&amp;M268&amp;") ["&amp;N268&amp;"|"&amp;O268&amp;"] """&amp;L268&amp;""" TOOL")</f>
        <v/>
      </c>
      <c r="R268" t="str">
        <f t="shared" si="17"/>
        <v/>
      </c>
    </row>
    <row r="269" spans="1:18">
      <c r="A269">
        <v>1</v>
      </c>
      <c r="I269">
        <v>1</v>
      </c>
      <c r="J269" t="s">
        <v>30</v>
      </c>
      <c r="K269">
        <v>1</v>
      </c>
      <c r="M269">
        <v>0</v>
      </c>
      <c r="N269" s="49">
        <v>0</v>
      </c>
      <c r="O269" s="49">
        <v>0</v>
      </c>
      <c r="Q269" t="str">
        <f>IF(F269="",""," SG_ "&amp;F269&amp;" m"&amp;B269&amp;" : "&amp;G269&amp;"|"&amp;H269&amp;"@"&amp;I269&amp;J269&amp;" ("&amp;K269&amp;","&amp;M269&amp;") ["&amp;N269&amp;"|"&amp;O269&amp;"] """&amp;L269&amp;""" TOOL")</f>
        <v/>
      </c>
      <c r="R269" t="str">
        <f t="shared" si="17"/>
        <v/>
      </c>
    </row>
    <row r="270" spans="1:18">
      <c r="A270">
        <v>1</v>
      </c>
      <c r="I270">
        <v>1</v>
      </c>
      <c r="J270" t="s">
        <v>30</v>
      </c>
      <c r="K270">
        <v>1</v>
      </c>
      <c r="M270">
        <v>0</v>
      </c>
      <c r="N270" s="49">
        <v>0</v>
      </c>
      <c r="O270" s="49">
        <v>0</v>
      </c>
      <c r="Q270" t="str">
        <f>IF(F270="",""," SG_ "&amp;F270&amp;" m"&amp;B270&amp;" : "&amp;G270&amp;"|"&amp;H270&amp;"@"&amp;I270&amp;J270&amp;" ("&amp;K270&amp;","&amp;M270&amp;") ["&amp;N270&amp;"|"&amp;O270&amp;"] """&amp;L270&amp;""" TOOL")</f>
        <v/>
      </c>
      <c r="R270" t="str">
        <f t="shared" si="17"/>
        <v/>
      </c>
    </row>
    <row r="271" spans="1:18">
      <c r="A271">
        <v>1</v>
      </c>
      <c r="I271">
        <v>1</v>
      </c>
      <c r="J271" t="s">
        <v>30</v>
      </c>
      <c r="K271">
        <v>1</v>
      </c>
      <c r="M271">
        <v>0</v>
      </c>
      <c r="N271" s="49">
        <v>0</v>
      </c>
      <c r="O271" s="49">
        <v>0</v>
      </c>
      <c r="Q271" t="str">
        <f>IF(F271="",""," SG_ "&amp;F271&amp;" m"&amp;B271&amp;" : "&amp;G271&amp;"|"&amp;H271&amp;"@"&amp;I271&amp;J271&amp;" ("&amp;K271&amp;","&amp;M271&amp;") ["&amp;N271&amp;"|"&amp;O271&amp;"] """&amp;L271&amp;""" TOOL")</f>
        <v/>
      </c>
      <c r="R271" t="str">
        <f t="shared" si="17"/>
        <v/>
      </c>
    </row>
    <row r="272" spans="1:18">
      <c r="A272">
        <v>1</v>
      </c>
      <c r="I272">
        <v>1</v>
      </c>
      <c r="J272" t="s">
        <v>30</v>
      </c>
      <c r="K272">
        <v>1</v>
      </c>
      <c r="M272">
        <v>0</v>
      </c>
      <c r="N272" s="49">
        <v>0</v>
      </c>
      <c r="O272" s="49">
        <v>0</v>
      </c>
      <c r="Q272" t="str">
        <f>IF(F272="",""," SG_ "&amp;F272&amp;" m"&amp;B272&amp;" : "&amp;G272&amp;"|"&amp;H272&amp;"@"&amp;I272&amp;J272&amp;" ("&amp;K272&amp;","&amp;M272&amp;") ["&amp;N272&amp;"|"&amp;O272&amp;"] """&amp;L272&amp;""" TOOL")</f>
        <v/>
      </c>
      <c r="R272" t="str">
        <f t="shared" si="17"/>
        <v/>
      </c>
    </row>
    <row r="273" spans="1:18">
      <c r="A273">
        <v>1</v>
      </c>
      <c r="I273">
        <v>1</v>
      </c>
      <c r="J273" t="s">
        <v>30</v>
      </c>
      <c r="K273">
        <v>1</v>
      </c>
      <c r="M273">
        <v>0</v>
      </c>
      <c r="N273" s="49">
        <v>0</v>
      </c>
      <c r="O273" s="49">
        <v>0</v>
      </c>
      <c r="Q273" t="str">
        <f>IF(F273="",""," SG_ "&amp;F273&amp;" m"&amp;B273&amp;" : "&amp;G273&amp;"|"&amp;H273&amp;"@"&amp;I273&amp;J273&amp;" ("&amp;K273&amp;","&amp;M273&amp;") ["&amp;N273&amp;"|"&amp;O273&amp;"] """&amp;L273&amp;""" TOOL")</f>
        <v/>
      </c>
      <c r="R273" t="str">
        <f t="shared" si="17"/>
        <v/>
      </c>
    </row>
    <row r="274" spans="1:18">
      <c r="A274">
        <v>1</v>
      </c>
      <c r="I274">
        <v>1</v>
      </c>
      <c r="J274" t="s">
        <v>30</v>
      </c>
      <c r="K274">
        <v>1</v>
      </c>
      <c r="M274">
        <v>0</v>
      </c>
      <c r="N274" s="49">
        <v>0</v>
      </c>
      <c r="O274" s="49">
        <v>0</v>
      </c>
      <c r="Q274" t="str">
        <f>IF(F274="",""," SG_ "&amp;F274&amp;" m"&amp;B274&amp;" : "&amp;G274&amp;"|"&amp;H274&amp;"@"&amp;I274&amp;J274&amp;" ("&amp;K274&amp;","&amp;M274&amp;") ["&amp;N274&amp;"|"&amp;O274&amp;"] """&amp;L274&amp;""" TOOL")</f>
        <v/>
      </c>
      <c r="R274" t="str">
        <f t="shared" si="17"/>
        <v/>
      </c>
    </row>
    <row r="275" spans="1:18">
      <c r="A275">
        <v>1</v>
      </c>
      <c r="I275">
        <v>1</v>
      </c>
      <c r="J275" t="s">
        <v>30</v>
      </c>
      <c r="K275">
        <v>1</v>
      </c>
      <c r="M275">
        <v>0</v>
      </c>
      <c r="N275" s="49">
        <v>0</v>
      </c>
      <c r="O275" s="49">
        <v>0</v>
      </c>
      <c r="Q275" t="str">
        <f>IF(F275="",""," SG_ "&amp;F275&amp;" m"&amp;B275&amp;" : "&amp;G275&amp;"|"&amp;H275&amp;"@"&amp;I275&amp;J275&amp;" ("&amp;K275&amp;","&amp;M275&amp;") ["&amp;N275&amp;"|"&amp;O275&amp;"] """&amp;L275&amp;""" TOOL")</f>
        <v/>
      </c>
      <c r="R275" t="str">
        <f t="shared" si="17"/>
        <v/>
      </c>
    </row>
    <row r="276" spans="1:18">
      <c r="A276">
        <v>1</v>
      </c>
      <c r="I276">
        <v>1</v>
      </c>
      <c r="J276" t="s">
        <v>30</v>
      </c>
      <c r="K276">
        <v>1</v>
      </c>
      <c r="M276">
        <v>0</v>
      </c>
      <c r="N276" s="49">
        <v>0</v>
      </c>
      <c r="O276" s="49">
        <v>0</v>
      </c>
      <c r="Q276" t="str">
        <f>IF(F276="",""," SG_ "&amp;F276&amp;" m"&amp;B276&amp;" : "&amp;G276&amp;"|"&amp;H276&amp;"@"&amp;I276&amp;J276&amp;" ("&amp;K276&amp;","&amp;M276&amp;") ["&amp;N276&amp;"|"&amp;O276&amp;"] """&amp;L276&amp;""" TOOL")</f>
        <v/>
      </c>
      <c r="R276" t="str">
        <f t="shared" si="17"/>
        <v/>
      </c>
    </row>
    <row r="277" spans="1:18">
      <c r="A277">
        <v>1</v>
      </c>
      <c r="I277">
        <v>1</v>
      </c>
      <c r="J277" t="s">
        <v>30</v>
      </c>
      <c r="K277">
        <v>1</v>
      </c>
      <c r="M277">
        <v>0</v>
      </c>
      <c r="N277" s="49">
        <v>0</v>
      </c>
      <c r="O277" s="49">
        <v>0</v>
      </c>
      <c r="Q277" t="str">
        <f>IF(F277="",""," SG_ "&amp;F277&amp;" m"&amp;B277&amp;" : "&amp;G277&amp;"|"&amp;H277&amp;"@"&amp;I277&amp;J277&amp;" ("&amp;K277&amp;","&amp;M277&amp;") ["&amp;N277&amp;"|"&amp;O277&amp;"] """&amp;L277&amp;""" TOOL")</f>
        <v/>
      </c>
      <c r="R277" t="str">
        <f t="shared" si="17"/>
        <v/>
      </c>
    </row>
    <row r="278" spans="1:18">
      <c r="A278">
        <v>1</v>
      </c>
      <c r="I278">
        <v>1</v>
      </c>
      <c r="J278" t="s">
        <v>30</v>
      </c>
      <c r="K278">
        <v>1</v>
      </c>
      <c r="M278">
        <v>0</v>
      </c>
      <c r="N278" s="49">
        <v>0</v>
      </c>
      <c r="O278" s="49">
        <v>0</v>
      </c>
      <c r="Q278" t="str">
        <f>IF(F278="",""," SG_ "&amp;F278&amp;" m"&amp;B278&amp;" : "&amp;G278&amp;"|"&amp;H278&amp;"@"&amp;I278&amp;J278&amp;" ("&amp;K278&amp;","&amp;M278&amp;") ["&amp;N278&amp;"|"&amp;O278&amp;"] """&amp;L278&amp;""" TOOL")</f>
        <v/>
      </c>
      <c r="R278" t="str">
        <f t="shared" si="17"/>
        <v/>
      </c>
    </row>
    <row r="279" spans="1:18">
      <c r="A279">
        <v>1</v>
      </c>
      <c r="I279">
        <v>1</v>
      </c>
      <c r="J279" t="s">
        <v>30</v>
      </c>
      <c r="K279">
        <v>1</v>
      </c>
      <c r="M279">
        <v>0</v>
      </c>
      <c r="N279" s="49">
        <v>0</v>
      </c>
      <c r="O279" s="49">
        <v>0</v>
      </c>
      <c r="Q279" t="str">
        <f>IF(F279="",""," SG_ "&amp;F279&amp;" m"&amp;B279&amp;" : "&amp;G279&amp;"|"&amp;H279&amp;"@"&amp;I279&amp;J279&amp;" ("&amp;K279&amp;","&amp;M279&amp;") ["&amp;N279&amp;"|"&amp;O279&amp;"] """&amp;L279&amp;""" TOOL")</f>
        <v/>
      </c>
      <c r="R279" t="str">
        <f t="shared" si="17"/>
        <v/>
      </c>
    </row>
    <row r="280" spans="1:18">
      <c r="A280">
        <v>1</v>
      </c>
      <c r="I280">
        <v>1</v>
      </c>
      <c r="J280" t="s">
        <v>30</v>
      </c>
      <c r="K280">
        <v>1</v>
      </c>
      <c r="M280">
        <v>0</v>
      </c>
      <c r="N280" s="49">
        <v>0</v>
      </c>
      <c r="O280" s="49">
        <v>0</v>
      </c>
      <c r="Q280" t="str">
        <f>IF(F280="",""," SG_ "&amp;F280&amp;" m"&amp;B280&amp;" : "&amp;G280&amp;"|"&amp;H280&amp;"@"&amp;I280&amp;J280&amp;" ("&amp;K280&amp;","&amp;M280&amp;") ["&amp;N280&amp;"|"&amp;O280&amp;"] """&amp;L280&amp;""" TOOL")</f>
        <v/>
      </c>
      <c r="R280" t="str">
        <f t="shared" si="17"/>
        <v/>
      </c>
    </row>
    <row r="281" spans="1:18">
      <c r="A281">
        <v>1</v>
      </c>
      <c r="I281">
        <v>1</v>
      </c>
      <c r="J281" t="s">
        <v>30</v>
      </c>
      <c r="K281">
        <v>1</v>
      </c>
      <c r="M281">
        <v>0</v>
      </c>
      <c r="N281" s="49">
        <v>0</v>
      </c>
      <c r="O281" s="49">
        <v>0</v>
      </c>
      <c r="Q281" t="str">
        <f>IF(F281="",""," SG_ "&amp;F281&amp;" m"&amp;B281&amp;" : "&amp;G281&amp;"|"&amp;H281&amp;"@"&amp;I281&amp;J281&amp;" ("&amp;K281&amp;","&amp;M281&amp;") ["&amp;N281&amp;"|"&amp;O281&amp;"] """&amp;L281&amp;""" TOOL")</f>
        <v/>
      </c>
      <c r="R281" t="str">
        <f t="shared" si="17"/>
        <v/>
      </c>
    </row>
    <row r="282" spans="1:18">
      <c r="A282">
        <v>1</v>
      </c>
      <c r="I282">
        <v>1</v>
      </c>
      <c r="J282" t="s">
        <v>30</v>
      </c>
      <c r="K282">
        <v>1</v>
      </c>
      <c r="M282">
        <v>0</v>
      </c>
      <c r="N282" s="49">
        <v>0</v>
      </c>
      <c r="O282" s="49">
        <v>0</v>
      </c>
      <c r="Q282" t="str">
        <f>IF(F282="",""," SG_ "&amp;F282&amp;" m"&amp;B282&amp;" : "&amp;G282&amp;"|"&amp;H282&amp;"@"&amp;I282&amp;J282&amp;" ("&amp;K282&amp;","&amp;M282&amp;") ["&amp;N282&amp;"|"&amp;O282&amp;"] """&amp;L282&amp;""" TOOL")</f>
        <v/>
      </c>
      <c r="R282" t="str">
        <f t="shared" si="17"/>
        <v/>
      </c>
    </row>
    <row r="283" spans="1:18">
      <c r="A283">
        <v>1</v>
      </c>
      <c r="I283">
        <v>1</v>
      </c>
      <c r="J283" t="s">
        <v>30</v>
      </c>
      <c r="K283">
        <v>1</v>
      </c>
      <c r="M283">
        <v>0</v>
      </c>
      <c r="N283" s="49">
        <v>0</v>
      </c>
      <c r="O283" s="49">
        <v>0</v>
      </c>
      <c r="Q283" t="str">
        <f>IF(F283="",""," SG_ "&amp;F283&amp;" m"&amp;B283&amp;" : "&amp;G283&amp;"|"&amp;H283&amp;"@"&amp;I283&amp;J283&amp;" ("&amp;K283&amp;","&amp;M283&amp;") ["&amp;N283&amp;"|"&amp;O283&amp;"] """&amp;L283&amp;""" TOOL")</f>
        <v/>
      </c>
      <c r="R283" t="str">
        <f t="shared" si="17"/>
        <v/>
      </c>
    </row>
    <row r="284" spans="1:18">
      <c r="A284">
        <v>1</v>
      </c>
      <c r="I284">
        <v>1</v>
      </c>
      <c r="J284" t="s">
        <v>30</v>
      </c>
      <c r="K284">
        <v>1</v>
      </c>
      <c r="M284">
        <v>0</v>
      </c>
      <c r="N284" s="49">
        <v>0</v>
      </c>
      <c r="O284" s="49">
        <v>0</v>
      </c>
      <c r="Q284" t="str">
        <f>IF(F284="",""," SG_ "&amp;F284&amp;" m"&amp;B284&amp;" : "&amp;G284&amp;"|"&amp;H284&amp;"@"&amp;I284&amp;J284&amp;" ("&amp;K284&amp;","&amp;M284&amp;") ["&amp;N284&amp;"|"&amp;O284&amp;"] """&amp;L284&amp;""" TOOL")</f>
        <v/>
      </c>
      <c r="R284" t="str">
        <f t="shared" si="17"/>
        <v/>
      </c>
    </row>
    <row r="285" spans="1:18">
      <c r="A285">
        <v>1</v>
      </c>
      <c r="I285">
        <v>1</v>
      </c>
      <c r="J285" t="s">
        <v>30</v>
      </c>
      <c r="K285">
        <v>1</v>
      </c>
      <c r="M285">
        <v>0</v>
      </c>
      <c r="N285" s="49">
        <v>0</v>
      </c>
      <c r="O285" s="49">
        <v>0</v>
      </c>
      <c r="Q285" t="str">
        <f>IF(F285="",""," SG_ "&amp;F285&amp;" m"&amp;B285&amp;" : "&amp;G285&amp;"|"&amp;H285&amp;"@"&amp;I285&amp;J285&amp;" ("&amp;K285&amp;","&amp;M285&amp;") ["&amp;N285&amp;"|"&amp;O285&amp;"] """&amp;L285&amp;""" TOOL")</f>
        <v/>
      </c>
      <c r="R285" t="str">
        <f t="shared" si="17"/>
        <v/>
      </c>
    </row>
    <row r="286" spans="1:18">
      <c r="A286">
        <v>1</v>
      </c>
      <c r="I286">
        <v>1</v>
      </c>
      <c r="J286" t="s">
        <v>30</v>
      </c>
      <c r="K286">
        <v>1</v>
      </c>
      <c r="M286">
        <v>0</v>
      </c>
      <c r="N286" s="49">
        <v>0</v>
      </c>
      <c r="O286" s="49">
        <v>0</v>
      </c>
      <c r="Q286" t="str">
        <f>IF(F286="",""," SG_ "&amp;F286&amp;" m"&amp;B286&amp;" : "&amp;G286&amp;"|"&amp;H286&amp;"@"&amp;I286&amp;J286&amp;" ("&amp;K286&amp;","&amp;M286&amp;") ["&amp;N286&amp;"|"&amp;O286&amp;"] """&amp;L286&amp;""" TOOL")</f>
        <v/>
      </c>
      <c r="R286" t="str">
        <f t="shared" si="17"/>
        <v/>
      </c>
    </row>
    <row r="287" spans="1:18">
      <c r="A287">
        <v>1</v>
      </c>
      <c r="I287">
        <v>1</v>
      </c>
      <c r="J287" t="s">
        <v>30</v>
      </c>
      <c r="K287">
        <v>1</v>
      </c>
      <c r="M287">
        <v>0</v>
      </c>
      <c r="N287" s="49">
        <v>0</v>
      </c>
      <c r="O287" s="49">
        <v>0</v>
      </c>
      <c r="Q287" t="str">
        <f>IF(F287="",""," SG_ "&amp;F287&amp;" m"&amp;B287&amp;" : "&amp;G287&amp;"|"&amp;H287&amp;"@"&amp;I287&amp;J287&amp;" ("&amp;K287&amp;","&amp;M287&amp;") ["&amp;N287&amp;"|"&amp;O287&amp;"] """&amp;L287&amp;""" TOOL")</f>
        <v/>
      </c>
      <c r="R287" t="str">
        <f t="shared" si="17"/>
        <v/>
      </c>
    </row>
    <row r="288" spans="1:18">
      <c r="A288">
        <v>1</v>
      </c>
      <c r="I288">
        <v>1</v>
      </c>
      <c r="J288" t="s">
        <v>30</v>
      </c>
      <c r="K288">
        <v>1</v>
      </c>
      <c r="M288">
        <v>0</v>
      </c>
      <c r="N288" s="49">
        <v>0</v>
      </c>
      <c r="O288" s="49">
        <v>0</v>
      </c>
      <c r="Q288" t="str">
        <f>IF(F288="",""," SG_ "&amp;F288&amp;" m"&amp;B288&amp;" : "&amp;G288&amp;"|"&amp;H288&amp;"@"&amp;I288&amp;J288&amp;" ("&amp;K288&amp;","&amp;M288&amp;") ["&amp;N288&amp;"|"&amp;O288&amp;"] """&amp;L288&amp;""" TOOL")</f>
        <v/>
      </c>
      <c r="R288" t="str">
        <f t="shared" si="17"/>
        <v/>
      </c>
    </row>
    <row r="289" spans="1:18">
      <c r="A289">
        <v>1</v>
      </c>
      <c r="I289">
        <v>1</v>
      </c>
      <c r="J289" t="s">
        <v>30</v>
      </c>
      <c r="K289">
        <v>1</v>
      </c>
      <c r="M289">
        <v>0</v>
      </c>
      <c r="N289" s="49">
        <v>0</v>
      </c>
      <c r="O289" s="49">
        <v>0</v>
      </c>
      <c r="Q289" t="str">
        <f>IF(F289="",""," SG_ "&amp;F289&amp;" m"&amp;B289&amp;" : "&amp;G289&amp;"|"&amp;H289&amp;"@"&amp;I289&amp;J289&amp;" ("&amp;K289&amp;","&amp;M289&amp;") ["&amp;N289&amp;"|"&amp;O289&amp;"] """&amp;L289&amp;""" TOOL")</f>
        <v/>
      </c>
      <c r="R289" t="str">
        <f t="shared" si="17"/>
        <v/>
      </c>
    </row>
    <row r="290" spans="1:18">
      <c r="A290">
        <v>1</v>
      </c>
      <c r="I290">
        <v>1</v>
      </c>
      <c r="J290" t="s">
        <v>30</v>
      </c>
      <c r="K290">
        <v>1</v>
      </c>
      <c r="M290">
        <v>0</v>
      </c>
      <c r="N290" s="49">
        <v>0</v>
      </c>
      <c r="O290" s="49">
        <v>0</v>
      </c>
      <c r="Q290" t="str">
        <f>IF(F290="",""," SG_ "&amp;F290&amp;" m"&amp;B290&amp;" : "&amp;G290&amp;"|"&amp;H290&amp;"@"&amp;I290&amp;J290&amp;" ("&amp;K290&amp;","&amp;M290&amp;") ["&amp;N290&amp;"|"&amp;O290&amp;"] """&amp;L290&amp;""" TOOL")</f>
        <v/>
      </c>
      <c r="R290" t="str">
        <f t="shared" si="17"/>
        <v/>
      </c>
    </row>
    <row r="291" spans="1:18">
      <c r="A291">
        <v>1</v>
      </c>
      <c r="I291">
        <v>1</v>
      </c>
      <c r="J291" t="s">
        <v>30</v>
      </c>
      <c r="K291">
        <v>1</v>
      </c>
      <c r="M291">
        <v>0</v>
      </c>
      <c r="N291" s="49">
        <v>0</v>
      </c>
      <c r="O291" s="49">
        <v>0</v>
      </c>
      <c r="Q291" t="str">
        <f>IF(F291="",""," SG_ "&amp;F291&amp;" m"&amp;B291&amp;" : "&amp;G291&amp;"|"&amp;H291&amp;"@"&amp;I291&amp;J291&amp;" ("&amp;K291&amp;","&amp;M291&amp;") ["&amp;N291&amp;"|"&amp;O291&amp;"] """&amp;L291&amp;""" TOOL")</f>
        <v/>
      </c>
      <c r="R291" t="str">
        <f t="shared" si="17"/>
        <v/>
      </c>
    </row>
    <row r="292" spans="1:18">
      <c r="A292">
        <v>1</v>
      </c>
      <c r="I292">
        <v>1</v>
      </c>
      <c r="J292" t="s">
        <v>30</v>
      </c>
      <c r="K292">
        <v>1</v>
      </c>
      <c r="M292">
        <v>0</v>
      </c>
      <c r="N292" s="49">
        <v>0</v>
      </c>
      <c r="O292" s="49">
        <v>0</v>
      </c>
      <c r="Q292" t="str">
        <f>IF(F292="",""," SG_ "&amp;F292&amp;" m"&amp;B292&amp;" : "&amp;G292&amp;"|"&amp;H292&amp;"@"&amp;I292&amp;J292&amp;" ("&amp;K292&amp;","&amp;M292&amp;") ["&amp;N292&amp;"|"&amp;O292&amp;"] """&amp;L292&amp;""" TOOL")</f>
        <v/>
      </c>
      <c r="R292" t="str">
        <f t="shared" si="17"/>
        <v/>
      </c>
    </row>
    <row r="293" spans="1:18">
      <c r="A293">
        <v>1</v>
      </c>
      <c r="I293">
        <v>1</v>
      </c>
      <c r="J293" t="s">
        <v>30</v>
      </c>
      <c r="K293">
        <v>1</v>
      </c>
      <c r="M293">
        <v>0</v>
      </c>
      <c r="N293" s="49">
        <v>0</v>
      </c>
      <c r="O293" s="49">
        <v>0</v>
      </c>
      <c r="Q293" t="str">
        <f>IF(F293="",""," SG_ "&amp;F293&amp;" m"&amp;B293&amp;" : "&amp;G293&amp;"|"&amp;H293&amp;"@"&amp;I293&amp;J293&amp;" ("&amp;K293&amp;","&amp;M293&amp;") ["&amp;N293&amp;"|"&amp;O293&amp;"] """&amp;L293&amp;""" TOOL")</f>
        <v/>
      </c>
      <c r="R293" t="str">
        <f t="shared" si="17"/>
        <v/>
      </c>
    </row>
    <row r="294" spans="1:18">
      <c r="A294">
        <v>1</v>
      </c>
      <c r="I294">
        <v>1</v>
      </c>
      <c r="J294" t="s">
        <v>30</v>
      </c>
      <c r="K294">
        <v>1</v>
      </c>
      <c r="M294">
        <v>0</v>
      </c>
      <c r="N294" s="49">
        <v>0</v>
      </c>
      <c r="O294" s="49">
        <v>0</v>
      </c>
      <c r="Q294" t="str">
        <f>IF(F294="",""," SG_ "&amp;F294&amp;" m"&amp;B294&amp;" : "&amp;G294&amp;"|"&amp;H294&amp;"@"&amp;I294&amp;J294&amp;" ("&amp;K294&amp;","&amp;M294&amp;") ["&amp;N294&amp;"|"&amp;O294&amp;"] """&amp;L294&amp;""" TOOL")</f>
        <v/>
      </c>
      <c r="R294" t="str">
        <f t="shared" si="17"/>
        <v/>
      </c>
    </row>
    <row r="295" spans="1:18">
      <c r="A295">
        <v>1</v>
      </c>
      <c r="I295">
        <v>1</v>
      </c>
      <c r="J295" t="s">
        <v>30</v>
      </c>
      <c r="K295">
        <v>1</v>
      </c>
      <c r="M295">
        <v>0</v>
      </c>
      <c r="N295" s="49">
        <v>0</v>
      </c>
      <c r="O295" s="49">
        <v>0</v>
      </c>
      <c r="Q295" t="str">
        <f>IF(F295="",""," SG_ "&amp;F295&amp;" m"&amp;B295&amp;" : "&amp;G295&amp;"|"&amp;H295&amp;"@"&amp;I295&amp;J295&amp;" ("&amp;K295&amp;","&amp;M295&amp;") ["&amp;N295&amp;"|"&amp;O295&amp;"] """&amp;L295&amp;""" TOOL")</f>
        <v/>
      </c>
      <c r="R295" t="str">
        <f t="shared" si="17"/>
        <v/>
      </c>
    </row>
    <row r="296" spans="1:18">
      <c r="A296">
        <v>1</v>
      </c>
      <c r="I296">
        <v>1</v>
      </c>
      <c r="J296" t="s">
        <v>30</v>
      </c>
      <c r="K296">
        <v>1</v>
      </c>
      <c r="M296">
        <v>0</v>
      </c>
      <c r="N296" s="49">
        <v>0</v>
      </c>
      <c r="O296" s="49">
        <v>0</v>
      </c>
      <c r="Q296" t="str">
        <f>IF(F296="",""," SG_ "&amp;F296&amp;" m"&amp;B296&amp;" : "&amp;G296&amp;"|"&amp;H296&amp;"@"&amp;I296&amp;J296&amp;" ("&amp;K296&amp;","&amp;M296&amp;") ["&amp;N296&amp;"|"&amp;O296&amp;"] """&amp;L296&amp;""" TOOL")</f>
        <v/>
      </c>
      <c r="R296" t="str">
        <f t="shared" si="17"/>
        <v/>
      </c>
    </row>
    <row r="297" spans="1:18">
      <c r="A297">
        <v>1</v>
      </c>
      <c r="I297">
        <v>1</v>
      </c>
      <c r="J297" t="s">
        <v>30</v>
      </c>
      <c r="K297">
        <v>1</v>
      </c>
      <c r="M297">
        <v>0</v>
      </c>
      <c r="N297" s="49">
        <v>0</v>
      </c>
      <c r="O297" s="49">
        <v>0</v>
      </c>
      <c r="Q297" t="str">
        <f>IF(F297="",""," SG_ "&amp;F297&amp;" m"&amp;B297&amp;" : "&amp;G297&amp;"|"&amp;H297&amp;"@"&amp;I297&amp;J297&amp;" ("&amp;K297&amp;","&amp;M297&amp;") ["&amp;N297&amp;"|"&amp;O297&amp;"] """&amp;L297&amp;""" TOOL")</f>
        <v/>
      </c>
      <c r="R297" t="str">
        <f t="shared" si="17"/>
        <v/>
      </c>
    </row>
    <row r="298" spans="1:18">
      <c r="A298">
        <v>1</v>
      </c>
      <c r="I298">
        <v>1</v>
      </c>
      <c r="J298" t="s">
        <v>30</v>
      </c>
      <c r="K298">
        <v>1</v>
      </c>
      <c r="M298">
        <v>0</v>
      </c>
      <c r="N298" s="49">
        <v>0</v>
      </c>
      <c r="O298" s="49">
        <v>0</v>
      </c>
      <c r="Q298" t="str">
        <f>IF(F298="",""," SG_ "&amp;F298&amp;" m"&amp;B298&amp;" : "&amp;G298&amp;"|"&amp;H298&amp;"@"&amp;I298&amp;J298&amp;" ("&amp;K298&amp;","&amp;M298&amp;") ["&amp;N298&amp;"|"&amp;O298&amp;"] """&amp;L298&amp;""" TOOL")</f>
        <v/>
      </c>
      <c r="R298" t="str">
        <f t="shared" si="17"/>
        <v/>
      </c>
    </row>
    <row r="299" spans="1:18">
      <c r="A299">
        <v>1</v>
      </c>
      <c r="I299">
        <v>1</v>
      </c>
      <c r="J299" t="s">
        <v>30</v>
      </c>
      <c r="K299">
        <v>1</v>
      </c>
      <c r="M299">
        <v>0</v>
      </c>
      <c r="N299" s="49">
        <v>0</v>
      </c>
      <c r="O299" s="49">
        <v>0</v>
      </c>
      <c r="Q299" t="str">
        <f>IF(F299="",""," SG_ "&amp;F299&amp;" m"&amp;B299&amp;" : "&amp;G299&amp;"|"&amp;H299&amp;"@"&amp;I299&amp;J299&amp;" ("&amp;K299&amp;","&amp;M299&amp;") ["&amp;N299&amp;"|"&amp;O299&amp;"] """&amp;L299&amp;""" TOOL")</f>
        <v/>
      </c>
      <c r="R299" t="str">
        <f t="shared" si="17"/>
        <v/>
      </c>
    </row>
    <row r="300" spans="1:18">
      <c r="A300">
        <v>1</v>
      </c>
      <c r="I300">
        <v>1</v>
      </c>
      <c r="J300" t="s">
        <v>30</v>
      </c>
      <c r="K300">
        <v>1</v>
      </c>
      <c r="M300">
        <v>0</v>
      </c>
      <c r="N300" s="49">
        <v>0</v>
      </c>
      <c r="O300" s="49">
        <v>0</v>
      </c>
      <c r="Q300" t="str">
        <f>IF(F300="",""," SG_ "&amp;F300&amp;" m"&amp;B300&amp;" : "&amp;G300&amp;"|"&amp;H300&amp;"@"&amp;I300&amp;J300&amp;" ("&amp;K300&amp;","&amp;M300&amp;") ["&amp;N300&amp;"|"&amp;O300&amp;"] """&amp;L300&amp;""" TOOL")</f>
        <v/>
      </c>
      <c r="R300" t="str">
        <f t="shared" si="17"/>
        <v/>
      </c>
    </row>
    <row r="301" spans="1:18">
      <c r="A301">
        <v>1</v>
      </c>
      <c r="I301">
        <v>1</v>
      </c>
      <c r="J301" t="s">
        <v>30</v>
      </c>
      <c r="K301">
        <v>1</v>
      </c>
      <c r="M301">
        <v>0</v>
      </c>
      <c r="N301" s="49">
        <v>0</v>
      </c>
      <c r="O301" s="49">
        <v>0</v>
      </c>
      <c r="Q301" t="str">
        <f>IF(F301="",""," SG_ "&amp;F301&amp;" m"&amp;B301&amp;" : "&amp;G301&amp;"|"&amp;H301&amp;"@"&amp;I301&amp;J301&amp;" ("&amp;K301&amp;","&amp;M301&amp;") ["&amp;N301&amp;"|"&amp;O301&amp;"] """&amp;L301&amp;""" TOOL")</f>
        <v/>
      </c>
      <c r="R301" t="str">
        <f t="shared" si="17"/>
        <v/>
      </c>
    </row>
    <row r="302" spans="1:18">
      <c r="A302">
        <v>1</v>
      </c>
      <c r="I302">
        <v>1</v>
      </c>
      <c r="J302" t="s">
        <v>30</v>
      </c>
      <c r="K302">
        <v>1</v>
      </c>
      <c r="M302">
        <v>0</v>
      </c>
      <c r="N302" s="49">
        <v>0</v>
      </c>
      <c r="O302" s="49">
        <v>0</v>
      </c>
      <c r="Q302" t="str">
        <f>IF(F302="",""," SG_ "&amp;F302&amp;" m"&amp;B302&amp;" : "&amp;G302&amp;"|"&amp;H302&amp;"@"&amp;I302&amp;J302&amp;" ("&amp;K302&amp;","&amp;M302&amp;") ["&amp;N302&amp;"|"&amp;O302&amp;"] """&amp;L302&amp;""" TOOL")</f>
        <v/>
      </c>
      <c r="R302" t="str">
        <f t="shared" si="17"/>
        <v/>
      </c>
    </row>
    <row r="303" spans="1:18">
      <c r="A303">
        <v>1</v>
      </c>
      <c r="I303">
        <v>1</v>
      </c>
      <c r="J303" t="s">
        <v>30</v>
      </c>
      <c r="K303">
        <v>1</v>
      </c>
      <c r="M303">
        <v>0</v>
      </c>
      <c r="N303" s="49">
        <v>0</v>
      </c>
      <c r="O303" s="49">
        <v>0</v>
      </c>
      <c r="Q303" t="str">
        <f>IF(F303="",""," SG_ "&amp;F303&amp;" m"&amp;B303&amp;" : "&amp;G303&amp;"|"&amp;H303&amp;"@"&amp;I303&amp;J303&amp;" ("&amp;K303&amp;","&amp;M303&amp;") ["&amp;N303&amp;"|"&amp;O303&amp;"] """&amp;L303&amp;""" TOOL")</f>
        <v/>
      </c>
      <c r="R303" t="str">
        <f t="shared" si="17"/>
        <v/>
      </c>
    </row>
    <row r="304" spans="1:18">
      <c r="A304">
        <v>1</v>
      </c>
      <c r="I304">
        <v>1</v>
      </c>
      <c r="J304" t="s">
        <v>30</v>
      </c>
      <c r="K304">
        <v>1</v>
      </c>
      <c r="M304">
        <v>0</v>
      </c>
      <c r="N304" s="49">
        <v>0</v>
      </c>
      <c r="O304" s="49">
        <v>0</v>
      </c>
      <c r="Q304" t="str">
        <f>IF(F304="",""," SG_ "&amp;F304&amp;" m"&amp;B304&amp;" : "&amp;G304&amp;"|"&amp;H304&amp;"@"&amp;I304&amp;J304&amp;" ("&amp;K304&amp;","&amp;M304&amp;") ["&amp;N304&amp;"|"&amp;O304&amp;"] """&amp;L304&amp;""" TOOL")</f>
        <v/>
      </c>
      <c r="R304" t="str">
        <f t="shared" si="17"/>
        <v/>
      </c>
    </row>
    <row r="305" spans="1:18">
      <c r="A305">
        <v>1</v>
      </c>
      <c r="I305">
        <v>1</v>
      </c>
      <c r="J305" t="s">
        <v>30</v>
      </c>
      <c r="K305">
        <v>1</v>
      </c>
      <c r="M305">
        <v>0</v>
      </c>
      <c r="N305" s="49">
        <v>0</v>
      </c>
      <c r="O305" s="49">
        <v>0</v>
      </c>
      <c r="Q305" t="str">
        <f>IF(F305="",""," SG_ "&amp;F305&amp;" m"&amp;B305&amp;" : "&amp;G305&amp;"|"&amp;H305&amp;"@"&amp;I305&amp;J305&amp;" ("&amp;K305&amp;","&amp;M305&amp;") ["&amp;N305&amp;"|"&amp;O305&amp;"] """&amp;L305&amp;""" TOOL")</f>
        <v/>
      </c>
      <c r="R305" t="str">
        <f t="shared" si="17"/>
        <v/>
      </c>
    </row>
    <row r="306" spans="1:18">
      <c r="A306">
        <v>1</v>
      </c>
      <c r="I306">
        <v>1</v>
      </c>
      <c r="J306" t="s">
        <v>30</v>
      </c>
      <c r="K306">
        <v>1</v>
      </c>
      <c r="M306">
        <v>0</v>
      </c>
      <c r="N306" s="49">
        <v>0</v>
      </c>
      <c r="O306" s="49">
        <v>0</v>
      </c>
      <c r="Q306" t="str">
        <f>IF(F306="",""," SG_ "&amp;F306&amp;" m"&amp;B306&amp;" : "&amp;G306&amp;"|"&amp;H306&amp;"@"&amp;I306&amp;J306&amp;" ("&amp;K306&amp;","&amp;M306&amp;") ["&amp;N306&amp;"|"&amp;O306&amp;"] """&amp;L306&amp;""" TOOL")</f>
        <v/>
      </c>
      <c r="R306" t="str">
        <f t="shared" si="17"/>
        <v/>
      </c>
    </row>
    <row r="307" spans="1:18">
      <c r="A307">
        <v>1</v>
      </c>
      <c r="I307">
        <v>1</v>
      </c>
      <c r="J307" t="s">
        <v>30</v>
      </c>
      <c r="K307">
        <v>1</v>
      </c>
      <c r="M307">
        <v>0</v>
      </c>
      <c r="N307" s="49">
        <v>0</v>
      </c>
      <c r="O307" s="49">
        <v>0</v>
      </c>
      <c r="Q307" t="str">
        <f>IF(F307="",""," SG_ "&amp;F307&amp;" m"&amp;B307&amp;" : "&amp;G307&amp;"|"&amp;H307&amp;"@"&amp;I307&amp;J307&amp;" ("&amp;K307&amp;","&amp;M307&amp;") ["&amp;N307&amp;"|"&amp;O307&amp;"] """&amp;L307&amp;""" TOOL")</f>
        <v/>
      </c>
      <c r="R307" t="str">
        <f t="shared" si="17"/>
        <v/>
      </c>
    </row>
    <row r="308" spans="1:18">
      <c r="A308">
        <v>1</v>
      </c>
      <c r="I308">
        <v>1</v>
      </c>
      <c r="J308" t="s">
        <v>30</v>
      </c>
      <c r="K308">
        <v>1</v>
      </c>
      <c r="M308">
        <v>0</v>
      </c>
      <c r="N308" s="49">
        <v>0</v>
      </c>
      <c r="O308" s="49">
        <v>0</v>
      </c>
      <c r="Q308" t="str">
        <f>IF(F308="",""," SG_ "&amp;F308&amp;" m"&amp;B308&amp;" : "&amp;G308&amp;"|"&amp;H308&amp;"@"&amp;I308&amp;J308&amp;" ("&amp;K308&amp;","&amp;M308&amp;") ["&amp;N308&amp;"|"&amp;O308&amp;"] """&amp;L308&amp;""" TOOL")</f>
        <v/>
      </c>
      <c r="R308" t="str">
        <f t="shared" si="17"/>
        <v/>
      </c>
    </row>
    <row r="309" spans="1:18">
      <c r="A309">
        <v>1</v>
      </c>
      <c r="I309">
        <v>1</v>
      </c>
      <c r="J309" t="s">
        <v>30</v>
      </c>
      <c r="K309">
        <v>1</v>
      </c>
      <c r="M309">
        <v>0</v>
      </c>
      <c r="N309" s="49">
        <v>0</v>
      </c>
      <c r="O309" s="49">
        <v>0</v>
      </c>
      <c r="Q309" t="str">
        <f>IF(F309="",""," SG_ "&amp;F309&amp;" m"&amp;B309&amp;" : "&amp;G309&amp;"|"&amp;H309&amp;"@"&amp;I309&amp;J309&amp;" ("&amp;K309&amp;","&amp;M309&amp;") ["&amp;N309&amp;"|"&amp;O309&amp;"] """&amp;L309&amp;""" TOOL")</f>
        <v/>
      </c>
      <c r="R309" t="str">
        <f t="shared" si="17"/>
        <v/>
      </c>
    </row>
    <row r="310" spans="1:18">
      <c r="A310">
        <v>1</v>
      </c>
      <c r="I310">
        <v>1</v>
      </c>
      <c r="J310" t="s">
        <v>30</v>
      </c>
      <c r="K310">
        <v>1</v>
      </c>
      <c r="M310">
        <v>0</v>
      </c>
      <c r="N310" s="49">
        <v>0</v>
      </c>
      <c r="O310" s="49">
        <v>0</v>
      </c>
      <c r="Q310" t="str">
        <f>IF(F310="",""," SG_ "&amp;F310&amp;" m"&amp;B310&amp;" : "&amp;G310&amp;"|"&amp;H310&amp;"@"&amp;I310&amp;J310&amp;" ("&amp;K310&amp;","&amp;M310&amp;") ["&amp;N310&amp;"|"&amp;O310&amp;"] """&amp;L310&amp;""" TOOL")</f>
        <v/>
      </c>
      <c r="R310" t="str">
        <f t="shared" si="17"/>
        <v/>
      </c>
    </row>
    <row r="311" spans="1:18">
      <c r="A311">
        <v>1</v>
      </c>
      <c r="I311">
        <v>1</v>
      </c>
      <c r="J311" t="s">
        <v>30</v>
      </c>
      <c r="K311">
        <v>1</v>
      </c>
      <c r="M311">
        <v>0</v>
      </c>
      <c r="N311" s="49">
        <v>0</v>
      </c>
      <c r="O311" s="49">
        <v>0</v>
      </c>
      <c r="Q311" t="str">
        <f>IF(F311="",""," SG_ "&amp;F311&amp;" m"&amp;B311&amp;" : "&amp;G311&amp;"|"&amp;H311&amp;"@"&amp;I311&amp;J311&amp;" ("&amp;K311&amp;","&amp;M311&amp;") ["&amp;N311&amp;"|"&amp;O311&amp;"] """&amp;L311&amp;""" TOOL")</f>
        <v/>
      </c>
      <c r="R311" t="str">
        <f t="shared" si="17"/>
        <v/>
      </c>
    </row>
    <row r="312" spans="1:18">
      <c r="A312">
        <v>1</v>
      </c>
      <c r="I312">
        <v>1</v>
      </c>
      <c r="J312" t="s">
        <v>30</v>
      </c>
      <c r="K312">
        <v>1</v>
      </c>
      <c r="M312">
        <v>0</v>
      </c>
      <c r="N312" s="49">
        <v>0</v>
      </c>
      <c r="O312" s="49">
        <v>0</v>
      </c>
      <c r="Q312" t="str">
        <f>IF(F312="",""," SG_ "&amp;F312&amp;" m"&amp;B312&amp;" : "&amp;G312&amp;"|"&amp;H312&amp;"@"&amp;I312&amp;J312&amp;" ("&amp;K312&amp;","&amp;M312&amp;") ["&amp;N312&amp;"|"&amp;O312&amp;"] """&amp;L312&amp;""" TOOL")</f>
        <v/>
      </c>
      <c r="R312" t="str">
        <f t="shared" si="17"/>
        <v/>
      </c>
    </row>
    <row r="313" spans="1:18">
      <c r="A313">
        <v>1</v>
      </c>
      <c r="I313">
        <v>1</v>
      </c>
      <c r="J313" t="s">
        <v>30</v>
      </c>
      <c r="K313">
        <v>1</v>
      </c>
      <c r="M313">
        <v>0</v>
      </c>
      <c r="N313" s="49">
        <v>0</v>
      </c>
      <c r="O313" s="49">
        <v>0</v>
      </c>
      <c r="Q313" t="str">
        <f>IF(F313="",""," SG_ "&amp;F313&amp;" m"&amp;B313&amp;" : "&amp;G313&amp;"|"&amp;H313&amp;"@"&amp;I313&amp;J313&amp;" ("&amp;K313&amp;","&amp;M313&amp;") ["&amp;N313&amp;"|"&amp;O313&amp;"] """&amp;L313&amp;""" TOOL")</f>
        <v/>
      </c>
      <c r="R313" t="str">
        <f t="shared" si="17"/>
        <v/>
      </c>
    </row>
    <row r="314" spans="1:18">
      <c r="A314">
        <v>1</v>
      </c>
      <c r="I314">
        <v>1</v>
      </c>
      <c r="J314" t="s">
        <v>30</v>
      </c>
      <c r="K314">
        <v>1</v>
      </c>
      <c r="M314">
        <v>0</v>
      </c>
      <c r="N314" s="49">
        <v>0</v>
      </c>
      <c r="O314" s="49">
        <v>0</v>
      </c>
      <c r="Q314" t="str">
        <f>IF(F314="",""," SG_ "&amp;F314&amp;" m"&amp;B314&amp;" : "&amp;G314&amp;"|"&amp;H314&amp;"@"&amp;I314&amp;J314&amp;" ("&amp;K314&amp;","&amp;M314&amp;") ["&amp;N314&amp;"|"&amp;O314&amp;"] """&amp;L314&amp;""" TOOL")</f>
        <v/>
      </c>
      <c r="R314" t="str">
        <f t="shared" si="17"/>
        <v/>
      </c>
    </row>
    <row r="315" spans="1:18">
      <c r="A315">
        <v>1</v>
      </c>
      <c r="I315">
        <v>1</v>
      </c>
      <c r="J315" t="s">
        <v>30</v>
      </c>
      <c r="K315">
        <v>1</v>
      </c>
      <c r="M315">
        <v>0</v>
      </c>
      <c r="N315" s="49">
        <v>0</v>
      </c>
      <c r="O315" s="49">
        <v>0</v>
      </c>
      <c r="Q315" t="str">
        <f>IF(F315="",""," SG_ "&amp;F315&amp;" m"&amp;B315&amp;" : "&amp;G315&amp;"|"&amp;H315&amp;"@"&amp;I315&amp;J315&amp;" ("&amp;K315&amp;","&amp;M315&amp;") ["&amp;N315&amp;"|"&amp;O315&amp;"] """&amp;L315&amp;""" TOOL")</f>
        <v/>
      </c>
      <c r="R315" t="str">
        <f t="shared" si="17"/>
        <v/>
      </c>
    </row>
    <row r="316" spans="1:18">
      <c r="A316">
        <v>1</v>
      </c>
      <c r="I316">
        <v>1</v>
      </c>
      <c r="J316" t="s">
        <v>30</v>
      </c>
      <c r="K316">
        <v>1</v>
      </c>
      <c r="M316">
        <v>0</v>
      </c>
      <c r="N316" s="49">
        <v>0</v>
      </c>
      <c r="O316" s="49">
        <v>0</v>
      </c>
      <c r="Q316" t="str">
        <f>IF(F316="",""," SG_ "&amp;F316&amp;" m"&amp;B316&amp;" : "&amp;G316&amp;"|"&amp;H316&amp;"@"&amp;I316&amp;J316&amp;" ("&amp;K316&amp;","&amp;M316&amp;") ["&amp;N316&amp;"|"&amp;O316&amp;"] """&amp;L316&amp;""" TOOL")</f>
        <v/>
      </c>
      <c r="R316" t="str">
        <f t="shared" si="17"/>
        <v/>
      </c>
    </row>
    <row r="317" spans="1:18">
      <c r="A317">
        <v>1</v>
      </c>
      <c r="I317">
        <v>1</v>
      </c>
      <c r="J317" t="s">
        <v>30</v>
      </c>
      <c r="K317">
        <v>1</v>
      </c>
      <c r="M317">
        <v>0</v>
      </c>
      <c r="N317" s="49">
        <v>0</v>
      </c>
      <c r="O317" s="49">
        <v>0</v>
      </c>
      <c r="Q317" t="str">
        <f>IF(F317="",""," SG_ "&amp;F317&amp;" m"&amp;B317&amp;" : "&amp;G317&amp;"|"&amp;H317&amp;"@"&amp;I317&amp;J317&amp;" ("&amp;K317&amp;","&amp;M317&amp;") ["&amp;N317&amp;"|"&amp;O317&amp;"] """&amp;L317&amp;""" TOOL")</f>
        <v/>
      </c>
      <c r="R317" t="str">
        <f t="shared" si="17"/>
        <v/>
      </c>
    </row>
    <row r="318" spans="1:18">
      <c r="A318">
        <v>1</v>
      </c>
      <c r="I318">
        <v>1</v>
      </c>
      <c r="J318" t="s">
        <v>30</v>
      </c>
      <c r="K318">
        <v>1</v>
      </c>
      <c r="M318">
        <v>0</v>
      </c>
      <c r="N318" s="49">
        <v>0</v>
      </c>
      <c r="O318" s="49">
        <v>0</v>
      </c>
      <c r="Q318" t="str">
        <f>IF(F318="",""," SG_ "&amp;F318&amp;" m"&amp;B318&amp;" : "&amp;G318&amp;"|"&amp;H318&amp;"@"&amp;I318&amp;J318&amp;" ("&amp;K318&amp;","&amp;M318&amp;") ["&amp;N318&amp;"|"&amp;O318&amp;"] """&amp;L318&amp;""" TOOL")</f>
        <v/>
      </c>
      <c r="R318" t="str">
        <f t="shared" si="17"/>
        <v/>
      </c>
    </row>
    <row r="319" spans="1:18">
      <c r="A319">
        <v>1</v>
      </c>
      <c r="I319">
        <v>1</v>
      </c>
      <c r="J319" t="s">
        <v>30</v>
      </c>
      <c r="K319">
        <v>1</v>
      </c>
      <c r="M319">
        <v>0</v>
      </c>
      <c r="N319" s="49">
        <v>0</v>
      </c>
      <c r="O319" s="49">
        <v>0</v>
      </c>
      <c r="Q319" t="str">
        <f>IF(F319="",""," SG_ "&amp;F319&amp;" m"&amp;B319&amp;" : "&amp;G319&amp;"|"&amp;H319&amp;"@"&amp;I319&amp;J319&amp;" ("&amp;K319&amp;","&amp;M319&amp;") ["&amp;N319&amp;"|"&amp;O319&amp;"] """&amp;L319&amp;""" TOOL")</f>
        <v/>
      </c>
      <c r="R319" t="str">
        <f t="shared" si="17"/>
        <v/>
      </c>
    </row>
    <row r="320" spans="1:18">
      <c r="A320">
        <v>1</v>
      </c>
      <c r="I320">
        <v>1</v>
      </c>
      <c r="J320" t="s">
        <v>30</v>
      </c>
      <c r="K320">
        <v>1</v>
      </c>
      <c r="M320">
        <v>0</v>
      </c>
      <c r="N320" s="49">
        <v>0</v>
      </c>
      <c r="O320" s="49">
        <v>0</v>
      </c>
      <c r="Q320" t="str">
        <f>IF(F320="",""," SG_ "&amp;F320&amp;" m"&amp;B320&amp;" : "&amp;G320&amp;"|"&amp;H320&amp;"@"&amp;I320&amp;J320&amp;" ("&amp;K320&amp;","&amp;M320&amp;") ["&amp;N320&amp;"|"&amp;O320&amp;"] """&amp;L320&amp;""" TOOL")</f>
        <v/>
      </c>
      <c r="R320" t="str">
        <f t="shared" si="17"/>
        <v/>
      </c>
    </row>
    <row r="321" spans="1:18">
      <c r="A321">
        <v>1</v>
      </c>
      <c r="I321">
        <v>1</v>
      </c>
      <c r="J321" t="s">
        <v>30</v>
      </c>
      <c r="K321">
        <v>1</v>
      </c>
      <c r="M321">
        <v>0</v>
      </c>
      <c r="N321" s="49">
        <v>0</v>
      </c>
      <c r="O321" s="49">
        <v>0</v>
      </c>
      <c r="Q321" t="str">
        <f>IF(F321="",""," SG_ "&amp;F321&amp;" m"&amp;B321&amp;" : "&amp;G321&amp;"|"&amp;H321&amp;"@"&amp;I321&amp;J321&amp;" ("&amp;K321&amp;","&amp;M321&amp;") ["&amp;N321&amp;"|"&amp;O321&amp;"] """&amp;L321&amp;""" TOOL")</f>
        <v/>
      </c>
      <c r="R321" t="str">
        <f t="shared" si="17"/>
        <v/>
      </c>
    </row>
    <row r="322" spans="1:18">
      <c r="A322">
        <v>1</v>
      </c>
      <c r="I322">
        <v>1</v>
      </c>
      <c r="J322" t="s">
        <v>30</v>
      </c>
      <c r="K322">
        <v>1</v>
      </c>
      <c r="M322">
        <v>0</v>
      </c>
      <c r="N322" s="49">
        <v>0</v>
      </c>
      <c r="O322" s="49">
        <v>0</v>
      </c>
      <c r="Q322" t="str">
        <f>IF(F322="",""," SG_ "&amp;F322&amp;" m"&amp;B322&amp;" : "&amp;G322&amp;"|"&amp;H322&amp;"@"&amp;I322&amp;J322&amp;" ("&amp;K322&amp;","&amp;M322&amp;") ["&amp;N322&amp;"|"&amp;O322&amp;"] """&amp;L322&amp;""" TOOL")</f>
        <v/>
      </c>
      <c r="R322" t="str">
        <f t="shared" si="17"/>
        <v/>
      </c>
    </row>
    <row r="323" spans="1:18">
      <c r="A323">
        <v>1</v>
      </c>
      <c r="I323">
        <v>1</v>
      </c>
      <c r="J323" t="s">
        <v>30</v>
      </c>
      <c r="K323">
        <v>1</v>
      </c>
      <c r="M323">
        <v>0</v>
      </c>
      <c r="N323" s="49">
        <v>0</v>
      </c>
      <c r="O323" s="49">
        <v>0</v>
      </c>
      <c r="Q323" t="str">
        <f>IF(F323="",""," SG_ "&amp;F323&amp;" m"&amp;B323&amp;" : "&amp;G323&amp;"|"&amp;H323&amp;"@"&amp;I323&amp;J323&amp;" ("&amp;K323&amp;","&amp;M323&amp;") ["&amp;N323&amp;"|"&amp;O323&amp;"] """&amp;L323&amp;""" TOOL")</f>
        <v/>
      </c>
      <c r="R323" t="str">
        <f t="shared" ref="R323:R386" si="18">IF(F323="","","SG_MUL_VAL_ 2024 "&amp;F323&amp;" "&amp;C323&amp;" "&amp;SUBSTITUTE(B323,"M","")&amp;"-"&amp;SUBSTITUTE(B323,"M","")&amp;";")</f>
        <v/>
      </c>
    </row>
    <row r="324" spans="1:18">
      <c r="A324">
        <v>1</v>
      </c>
      <c r="I324">
        <v>1</v>
      </c>
      <c r="J324" t="s">
        <v>30</v>
      </c>
      <c r="K324">
        <v>1</v>
      </c>
      <c r="M324">
        <v>0</v>
      </c>
      <c r="N324" s="49">
        <v>0</v>
      </c>
      <c r="O324" s="49">
        <v>0</v>
      </c>
      <c r="Q324" t="str">
        <f>IF(F324="",""," SG_ "&amp;F324&amp;" m"&amp;B324&amp;" : "&amp;G324&amp;"|"&amp;H324&amp;"@"&amp;I324&amp;J324&amp;" ("&amp;K324&amp;","&amp;M324&amp;") ["&amp;N324&amp;"|"&amp;O324&amp;"] """&amp;L324&amp;""" TOOL")</f>
        <v/>
      </c>
      <c r="R324" t="str">
        <f t="shared" si="18"/>
        <v/>
      </c>
    </row>
    <row r="325" spans="1:18">
      <c r="A325">
        <v>1</v>
      </c>
      <c r="I325">
        <v>1</v>
      </c>
      <c r="J325" t="s">
        <v>30</v>
      </c>
      <c r="K325">
        <v>1</v>
      </c>
      <c r="M325">
        <v>0</v>
      </c>
      <c r="N325" s="49">
        <v>0</v>
      </c>
      <c r="O325" s="49">
        <v>0</v>
      </c>
      <c r="Q325" t="str">
        <f>IF(F325="",""," SG_ "&amp;F325&amp;" m"&amp;B325&amp;" : "&amp;G325&amp;"|"&amp;H325&amp;"@"&amp;I325&amp;J325&amp;" ("&amp;K325&amp;","&amp;M325&amp;") ["&amp;N325&amp;"|"&amp;O325&amp;"] """&amp;L325&amp;""" TOOL")</f>
        <v/>
      </c>
      <c r="R325" t="str">
        <f t="shared" si="18"/>
        <v/>
      </c>
    </row>
    <row r="326" spans="1:18">
      <c r="A326">
        <v>1</v>
      </c>
      <c r="I326">
        <v>1</v>
      </c>
      <c r="J326" t="s">
        <v>30</v>
      </c>
      <c r="K326">
        <v>1</v>
      </c>
      <c r="M326">
        <v>0</v>
      </c>
      <c r="N326" s="49">
        <v>0</v>
      </c>
      <c r="O326" s="49">
        <v>0</v>
      </c>
      <c r="Q326" t="str">
        <f>IF(F326="",""," SG_ "&amp;F326&amp;" m"&amp;B326&amp;" : "&amp;G326&amp;"|"&amp;H326&amp;"@"&amp;I326&amp;J326&amp;" ("&amp;K326&amp;","&amp;M326&amp;") ["&amp;N326&amp;"|"&amp;O326&amp;"] """&amp;L326&amp;""" TOOL")</f>
        <v/>
      </c>
      <c r="R326" t="str">
        <f t="shared" si="18"/>
        <v/>
      </c>
    </row>
    <row r="327" spans="1:18">
      <c r="A327">
        <v>1</v>
      </c>
      <c r="I327">
        <v>1</v>
      </c>
      <c r="J327" t="s">
        <v>30</v>
      </c>
      <c r="K327">
        <v>1</v>
      </c>
      <c r="M327">
        <v>0</v>
      </c>
      <c r="N327" s="49">
        <v>0</v>
      </c>
      <c r="O327" s="49">
        <v>0</v>
      </c>
      <c r="Q327" t="str">
        <f>IF(F327="",""," SG_ "&amp;F327&amp;" m"&amp;B327&amp;" : "&amp;G327&amp;"|"&amp;H327&amp;"@"&amp;I327&amp;J327&amp;" ("&amp;K327&amp;","&amp;M327&amp;") ["&amp;N327&amp;"|"&amp;O327&amp;"] """&amp;L327&amp;""" TOOL")</f>
        <v/>
      </c>
      <c r="R327" t="str">
        <f t="shared" si="18"/>
        <v/>
      </c>
    </row>
    <row r="328" spans="1:18">
      <c r="A328">
        <v>1</v>
      </c>
      <c r="I328">
        <v>1</v>
      </c>
      <c r="J328" t="s">
        <v>30</v>
      </c>
      <c r="K328">
        <v>1</v>
      </c>
      <c r="M328">
        <v>0</v>
      </c>
      <c r="N328" s="49">
        <v>0</v>
      </c>
      <c r="O328" s="49">
        <v>0</v>
      </c>
      <c r="Q328" t="str">
        <f>IF(F328="",""," SG_ "&amp;F328&amp;" m"&amp;B328&amp;" : "&amp;G328&amp;"|"&amp;H328&amp;"@"&amp;I328&amp;J328&amp;" ("&amp;K328&amp;","&amp;M328&amp;") ["&amp;N328&amp;"|"&amp;O328&amp;"] """&amp;L328&amp;""" TOOL")</f>
        <v/>
      </c>
      <c r="R328" t="str">
        <f t="shared" si="18"/>
        <v/>
      </c>
    </row>
    <row r="329" spans="1:18">
      <c r="A329">
        <v>1</v>
      </c>
      <c r="I329">
        <v>1</v>
      </c>
      <c r="J329" t="s">
        <v>30</v>
      </c>
      <c r="K329">
        <v>1</v>
      </c>
      <c r="M329">
        <v>0</v>
      </c>
      <c r="N329" s="49">
        <v>0</v>
      </c>
      <c r="O329" s="49">
        <v>0</v>
      </c>
      <c r="Q329" t="str">
        <f>IF(F329="",""," SG_ "&amp;F329&amp;" m"&amp;B329&amp;" : "&amp;G329&amp;"|"&amp;H329&amp;"@"&amp;I329&amp;J329&amp;" ("&amp;K329&amp;","&amp;M329&amp;") ["&amp;N329&amp;"|"&amp;O329&amp;"] """&amp;L329&amp;""" TOOL")</f>
        <v/>
      </c>
      <c r="R329" t="str">
        <f t="shared" si="18"/>
        <v/>
      </c>
    </row>
    <row r="330" spans="1:18">
      <c r="A330">
        <v>1</v>
      </c>
      <c r="I330">
        <v>1</v>
      </c>
      <c r="J330" t="s">
        <v>30</v>
      </c>
      <c r="K330">
        <v>1</v>
      </c>
      <c r="M330">
        <v>0</v>
      </c>
      <c r="N330" s="49">
        <v>0</v>
      </c>
      <c r="O330" s="49">
        <v>0</v>
      </c>
      <c r="Q330" t="str">
        <f>IF(F330="",""," SG_ "&amp;F330&amp;" m"&amp;B330&amp;" : "&amp;G330&amp;"|"&amp;H330&amp;"@"&amp;I330&amp;J330&amp;" ("&amp;K330&amp;","&amp;M330&amp;") ["&amp;N330&amp;"|"&amp;O330&amp;"] """&amp;L330&amp;""" TOOL")</f>
        <v/>
      </c>
      <c r="R330" t="str">
        <f t="shared" si="18"/>
        <v/>
      </c>
    </row>
    <row r="331" spans="1:18">
      <c r="A331">
        <v>1</v>
      </c>
      <c r="I331">
        <v>1</v>
      </c>
      <c r="J331" t="s">
        <v>30</v>
      </c>
      <c r="K331">
        <v>1</v>
      </c>
      <c r="M331">
        <v>0</v>
      </c>
      <c r="N331" s="49">
        <v>0</v>
      </c>
      <c r="O331" s="49">
        <v>0</v>
      </c>
      <c r="Q331" t="str">
        <f>IF(F331="",""," SG_ "&amp;F331&amp;" m"&amp;B331&amp;" : "&amp;G331&amp;"|"&amp;H331&amp;"@"&amp;I331&amp;J331&amp;" ("&amp;K331&amp;","&amp;M331&amp;") ["&amp;N331&amp;"|"&amp;O331&amp;"] """&amp;L331&amp;""" TOOL")</f>
        <v/>
      </c>
      <c r="R331" t="str">
        <f t="shared" si="18"/>
        <v/>
      </c>
    </row>
    <row r="332" spans="1:18">
      <c r="A332">
        <v>1</v>
      </c>
      <c r="I332">
        <v>1</v>
      </c>
      <c r="J332" t="s">
        <v>30</v>
      </c>
      <c r="K332">
        <v>1</v>
      </c>
      <c r="M332">
        <v>0</v>
      </c>
      <c r="N332" s="49">
        <v>0</v>
      </c>
      <c r="O332" s="49">
        <v>0</v>
      </c>
      <c r="Q332" t="str">
        <f>IF(F332="",""," SG_ "&amp;F332&amp;" m"&amp;B332&amp;" : "&amp;G332&amp;"|"&amp;H332&amp;"@"&amp;I332&amp;J332&amp;" ("&amp;K332&amp;","&amp;M332&amp;") ["&amp;N332&amp;"|"&amp;O332&amp;"] """&amp;L332&amp;""" TOOL")</f>
        <v/>
      </c>
      <c r="R332" t="str">
        <f t="shared" si="18"/>
        <v/>
      </c>
    </row>
    <row r="333" spans="1:18">
      <c r="A333">
        <v>1</v>
      </c>
      <c r="I333">
        <v>1</v>
      </c>
      <c r="J333" t="s">
        <v>30</v>
      </c>
      <c r="K333">
        <v>1</v>
      </c>
      <c r="M333">
        <v>0</v>
      </c>
      <c r="N333" s="49">
        <v>0</v>
      </c>
      <c r="O333" s="49">
        <v>0</v>
      </c>
      <c r="Q333" t="str">
        <f>IF(F333="",""," SG_ "&amp;F333&amp;" m"&amp;B333&amp;" : "&amp;G333&amp;"|"&amp;H333&amp;"@"&amp;I333&amp;J333&amp;" ("&amp;K333&amp;","&amp;M333&amp;") ["&amp;N333&amp;"|"&amp;O333&amp;"] """&amp;L333&amp;""" TOOL")</f>
        <v/>
      </c>
      <c r="R333" t="str">
        <f t="shared" si="18"/>
        <v/>
      </c>
    </row>
    <row r="334" spans="1:18">
      <c r="A334">
        <v>1</v>
      </c>
      <c r="I334">
        <v>1</v>
      </c>
      <c r="J334" t="s">
        <v>30</v>
      </c>
      <c r="K334">
        <v>1</v>
      </c>
      <c r="M334">
        <v>0</v>
      </c>
      <c r="N334" s="49">
        <v>0</v>
      </c>
      <c r="O334" s="49">
        <v>0</v>
      </c>
      <c r="Q334" t="str">
        <f>IF(F334="",""," SG_ "&amp;F334&amp;" m"&amp;B334&amp;" : "&amp;G334&amp;"|"&amp;H334&amp;"@"&amp;I334&amp;J334&amp;" ("&amp;K334&amp;","&amp;M334&amp;") ["&amp;N334&amp;"|"&amp;O334&amp;"] """&amp;L334&amp;""" TOOL")</f>
        <v/>
      </c>
      <c r="R334" t="str">
        <f t="shared" si="18"/>
        <v/>
      </c>
    </row>
    <row r="335" spans="1:18">
      <c r="A335">
        <v>1</v>
      </c>
      <c r="I335">
        <v>1</v>
      </c>
      <c r="J335" t="s">
        <v>30</v>
      </c>
      <c r="K335">
        <v>1</v>
      </c>
      <c r="M335">
        <v>0</v>
      </c>
      <c r="N335" s="49">
        <v>0</v>
      </c>
      <c r="O335" s="49">
        <v>0</v>
      </c>
      <c r="Q335" t="str">
        <f>IF(F335="",""," SG_ "&amp;F335&amp;" m"&amp;B335&amp;" : "&amp;G335&amp;"|"&amp;H335&amp;"@"&amp;I335&amp;J335&amp;" ("&amp;K335&amp;","&amp;M335&amp;") ["&amp;N335&amp;"|"&amp;O335&amp;"] """&amp;L335&amp;""" TOOL")</f>
        <v/>
      </c>
      <c r="R335" t="str">
        <f t="shared" si="18"/>
        <v/>
      </c>
    </row>
    <row r="336" spans="1:18">
      <c r="A336">
        <v>1</v>
      </c>
      <c r="I336">
        <v>1</v>
      </c>
      <c r="J336" t="s">
        <v>30</v>
      </c>
      <c r="K336">
        <v>1</v>
      </c>
      <c r="M336">
        <v>0</v>
      </c>
      <c r="N336" s="49">
        <v>0</v>
      </c>
      <c r="O336" s="49">
        <v>0</v>
      </c>
      <c r="Q336" t="str">
        <f>IF(F336="",""," SG_ "&amp;F336&amp;" m"&amp;B336&amp;" : "&amp;G336&amp;"|"&amp;H336&amp;"@"&amp;I336&amp;J336&amp;" ("&amp;K336&amp;","&amp;M336&amp;") ["&amp;N336&amp;"|"&amp;O336&amp;"] """&amp;L336&amp;""" TOOL")</f>
        <v/>
      </c>
      <c r="R336" t="str">
        <f t="shared" si="18"/>
        <v/>
      </c>
    </row>
    <row r="337" spans="1:18">
      <c r="A337">
        <v>1</v>
      </c>
      <c r="I337">
        <v>1</v>
      </c>
      <c r="J337" t="s">
        <v>30</v>
      </c>
      <c r="K337">
        <v>1</v>
      </c>
      <c r="M337">
        <v>0</v>
      </c>
      <c r="N337" s="49">
        <v>0</v>
      </c>
      <c r="O337" s="49">
        <v>0</v>
      </c>
      <c r="Q337" t="str">
        <f>IF(F337="",""," SG_ "&amp;F337&amp;" m"&amp;B337&amp;" : "&amp;G337&amp;"|"&amp;H337&amp;"@"&amp;I337&amp;J337&amp;" ("&amp;K337&amp;","&amp;M337&amp;") ["&amp;N337&amp;"|"&amp;O337&amp;"] """&amp;L337&amp;""" TOOL")</f>
        <v/>
      </c>
      <c r="R337" t="str">
        <f t="shared" si="18"/>
        <v/>
      </c>
    </row>
    <row r="338" spans="1:18">
      <c r="A338">
        <v>1</v>
      </c>
      <c r="I338">
        <v>1</v>
      </c>
      <c r="J338" t="s">
        <v>30</v>
      </c>
      <c r="K338">
        <v>1</v>
      </c>
      <c r="M338">
        <v>0</v>
      </c>
      <c r="N338" s="49">
        <v>0</v>
      </c>
      <c r="O338" s="49">
        <v>0</v>
      </c>
      <c r="Q338" t="str">
        <f>IF(F338="",""," SG_ "&amp;F338&amp;" m"&amp;B338&amp;" : "&amp;G338&amp;"|"&amp;H338&amp;"@"&amp;I338&amp;J338&amp;" ("&amp;K338&amp;","&amp;M338&amp;") ["&amp;N338&amp;"|"&amp;O338&amp;"] """&amp;L338&amp;""" TOOL")</f>
        <v/>
      </c>
      <c r="R338" t="str">
        <f t="shared" si="18"/>
        <v/>
      </c>
    </row>
    <row r="339" spans="1:18">
      <c r="A339">
        <v>1</v>
      </c>
      <c r="I339">
        <v>1</v>
      </c>
      <c r="J339" t="s">
        <v>30</v>
      </c>
      <c r="K339">
        <v>1</v>
      </c>
      <c r="M339">
        <v>0</v>
      </c>
      <c r="N339" s="49">
        <v>0</v>
      </c>
      <c r="O339" s="49">
        <v>0</v>
      </c>
      <c r="Q339" t="str">
        <f>IF(F339="",""," SG_ "&amp;F339&amp;" m"&amp;B339&amp;" : "&amp;G339&amp;"|"&amp;H339&amp;"@"&amp;I339&amp;J339&amp;" ("&amp;K339&amp;","&amp;M339&amp;") ["&amp;N339&amp;"|"&amp;O339&amp;"] """&amp;L339&amp;""" TOOL")</f>
        <v/>
      </c>
      <c r="R339" t="str">
        <f t="shared" si="18"/>
        <v/>
      </c>
    </row>
    <row r="340" spans="1:18">
      <c r="A340">
        <v>1</v>
      </c>
      <c r="I340">
        <v>1</v>
      </c>
      <c r="J340" t="s">
        <v>30</v>
      </c>
      <c r="K340">
        <v>1</v>
      </c>
      <c r="M340">
        <v>0</v>
      </c>
      <c r="N340" s="49">
        <v>0</v>
      </c>
      <c r="O340" s="49">
        <v>0</v>
      </c>
      <c r="Q340" t="str">
        <f>IF(F340="",""," SG_ "&amp;F340&amp;" m"&amp;B340&amp;" : "&amp;G340&amp;"|"&amp;H340&amp;"@"&amp;I340&amp;J340&amp;" ("&amp;K340&amp;","&amp;M340&amp;") ["&amp;N340&amp;"|"&amp;O340&amp;"] """&amp;L340&amp;""" TOOL")</f>
        <v/>
      </c>
      <c r="R340" t="str">
        <f t="shared" si="18"/>
        <v/>
      </c>
    </row>
    <row r="341" spans="1:18">
      <c r="A341">
        <v>1</v>
      </c>
      <c r="I341">
        <v>1</v>
      </c>
      <c r="J341" t="s">
        <v>30</v>
      </c>
      <c r="K341">
        <v>1</v>
      </c>
      <c r="M341">
        <v>0</v>
      </c>
      <c r="N341" s="49">
        <v>0</v>
      </c>
      <c r="O341" s="49">
        <v>0</v>
      </c>
      <c r="Q341" t="str">
        <f>IF(F341="",""," SG_ "&amp;F341&amp;" m"&amp;B341&amp;" : "&amp;G341&amp;"|"&amp;H341&amp;"@"&amp;I341&amp;J341&amp;" ("&amp;K341&amp;","&amp;M341&amp;") ["&amp;N341&amp;"|"&amp;O341&amp;"] """&amp;L341&amp;""" TOOL")</f>
        <v/>
      </c>
      <c r="R341" t="str">
        <f t="shared" si="18"/>
        <v/>
      </c>
    </row>
    <row r="342" spans="1:18">
      <c r="A342">
        <v>1</v>
      </c>
      <c r="I342">
        <v>1</v>
      </c>
      <c r="J342" t="s">
        <v>30</v>
      </c>
      <c r="K342">
        <v>1</v>
      </c>
      <c r="M342">
        <v>0</v>
      </c>
      <c r="N342" s="49">
        <v>0</v>
      </c>
      <c r="O342" s="49">
        <v>0</v>
      </c>
      <c r="Q342" t="str">
        <f>IF(F342="",""," SG_ "&amp;F342&amp;" m"&amp;B342&amp;" : "&amp;G342&amp;"|"&amp;H342&amp;"@"&amp;I342&amp;J342&amp;" ("&amp;K342&amp;","&amp;M342&amp;") ["&amp;N342&amp;"|"&amp;O342&amp;"] """&amp;L342&amp;""" TOOL")</f>
        <v/>
      </c>
      <c r="R342" t="str">
        <f t="shared" si="18"/>
        <v/>
      </c>
    </row>
    <row r="343" spans="1:18">
      <c r="A343">
        <v>1</v>
      </c>
      <c r="I343">
        <v>1</v>
      </c>
      <c r="J343" t="s">
        <v>30</v>
      </c>
      <c r="K343">
        <v>1</v>
      </c>
      <c r="M343">
        <v>0</v>
      </c>
      <c r="N343" s="49">
        <v>0</v>
      </c>
      <c r="O343" s="49">
        <v>0</v>
      </c>
      <c r="Q343" t="str">
        <f>IF(F343="",""," SG_ "&amp;F343&amp;" m"&amp;B343&amp;" : "&amp;G343&amp;"|"&amp;H343&amp;"@"&amp;I343&amp;J343&amp;" ("&amp;K343&amp;","&amp;M343&amp;") ["&amp;N343&amp;"|"&amp;O343&amp;"] """&amp;L343&amp;""" TOOL")</f>
        <v/>
      </c>
      <c r="R343" t="str">
        <f t="shared" si="18"/>
        <v/>
      </c>
    </row>
    <row r="344" spans="1:18">
      <c r="A344">
        <v>1</v>
      </c>
      <c r="I344">
        <v>1</v>
      </c>
      <c r="J344" t="s">
        <v>30</v>
      </c>
      <c r="K344">
        <v>1</v>
      </c>
      <c r="M344">
        <v>0</v>
      </c>
      <c r="N344" s="49">
        <v>0</v>
      </c>
      <c r="O344" s="49">
        <v>0</v>
      </c>
      <c r="Q344" t="str">
        <f>IF(F344="",""," SG_ "&amp;F344&amp;" m"&amp;B344&amp;" : "&amp;G344&amp;"|"&amp;H344&amp;"@"&amp;I344&amp;J344&amp;" ("&amp;K344&amp;","&amp;M344&amp;") ["&amp;N344&amp;"|"&amp;O344&amp;"] """&amp;L344&amp;""" TOOL")</f>
        <v/>
      </c>
      <c r="R344" t="str">
        <f t="shared" si="18"/>
        <v/>
      </c>
    </row>
    <row r="345" spans="1:18">
      <c r="A345">
        <v>1</v>
      </c>
      <c r="I345">
        <v>1</v>
      </c>
      <c r="J345" t="s">
        <v>30</v>
      </c>
      <c r="K345">
        <v>1</v>
      </c>
      <c r="M345">
        <v>0</v>
      </c>
      <c r="N345" s="49">
        <v>0</v>
      </c>
      <c r="O345" s="49">
        <v>0</v>
      </c>
      <c r="Q345" t="str">
        <f>IF(F345="",""," SG_ "&amp;F345&amp;" m"&amp;B345&amp;" : "&amp;G345&amp;"|"&amp;H345&amp;"@"&amp;I345&amp;J345&amp;" ("&amp;K345&amp;","&amp;M345&amp;") ["&amp;N345&amp;"|"&amp;O345&amp;"] """&amp;L345&amp;""" TOOL")</f>
        <v/>
      </c>
      <c r="R345" t="str">
        <f t="shared" si="18"/>
        <v/>
      </c>
    </row>
    <row r="346" spans="1:18">
      <c r="A346">
        <v>1</v>
      </c>
      <c r="I346">
        <v>1</v>
      </c>
      <c r="J346" t="s">
        <v>30</v>
      </c>
      <c r="K346">
        <v>1</v>
      </c>
      <c r="M346">
        <v>0</v>
      </c>
      <c r="N346" s="49">
        <v>0</v>
      </c>
      <c r="O346" s="49">
        <v>0</v>
      </c>
      <c r="Q346" t="str">
        <f>IF(F346="",""," SG_ "&amp;F346&amp;" m"&amp;B346&amp;" : "&amp;G346&amp;"|"&amp;H346&amp;"@"&amp;I346&amp;J346&amp;" ("&amp;K346&amp;","&amp;M346&amp;") ["&amp;N346&amp;"|"&amp;O346&amp;"] """&amp;L346&amp;""" TOOL")</f>
        <v/>
      </c>
      <c r="R346" t="str">
        <f t="shared" si="18"/>
        <v/>
      </c>
    </row>
    <row r="347" spans="1:18">
      <c r="A347">
        <v>1</v>
      </c>
      <c r="I347">
        <v>1</v>
      </c>
      <c r="J347" t="s">
        <v>30</v>
      </c>
      <c r="K347">
        <v>1</v>
      </c>
      <c r="M347">
        <v>0</v>
      </c>
      <c r="N347" s="49">
        <v>0</v>
      </c>
      <c r="O347" s="49">
        <v>0</v>
      </c>
      <c r="Q347" t="str">
        <f>IF(F347="",""," SG_ "&amp;F347&amp;" m"&amp;B347&amp;" : "&amp;G347&amp;"|"&amp;H347&amp;"@"&amp;I347&amp;J347&amp;" ("&amp;K347&amp;","&amp;M347&amp;") ["&amp;N347&amp;"|"&amp;O347&amp;"] """&amp;L347&amp;""" TOOL")</f>
        <v/>
      </c>
      <c r="R347" t="str">
        <f t="shared" si="18"/>
        <v/>
      </c>
    </row>
    <row r="348" spans="1:18">
      <c r="A348">
        <v>1</v>
      </c>
      <c r="I348">
        <v>1</v>
      </c>
      <c r="J348" t="s">
        <v>30</v>
      </c>
      <c r="K348">
        <v>1</v>
      </c>
      <c r="M348">
        <v>0</v>
      </c>
      <c r="N348" s="49">
        <v>0</v>
      </c>
      <c r="O348" s="49">
        <v>0</v>
      </c>
      <c r="Q348" t="str">
        <f>IF(F348="",""," SG_ "&amp;F348&amp;" m"&amp;B348&amp;" : "&amp;G348&amp;"|"&amp;H348&amp;"@"&amp;I348&amp;J348&amp;" ("&amp;K348&amp;","&amp;M348&amp;") ["&amp;N348&amp;"|"&amp;O348&amp;"] """&amp;L348&amp;""" TOOL")</f>
        <v/>
      </c>
      <c r="R348" t="str">
        <f t="shared" si="18"/>
        <v/>
      </c>
    </row>
    <row r="349" spans="1:18">
      <c r="A349">
        <v>1</v>
      </c>
      <c r="I349">
        <v>1</v>
      </c>
      <c r="J349" t="s">
        <v>30</v>
      </c>
      <c r="K349">
        <v>1</v>
      </c>
      <c r="M349">
        <v>0</v>
      </c>
      <c r="N349" s="49">
        <v>0</v>
      </c>
      <c r="O349" s="49">
        <v>0</v>
      </c>
      <c r="Q349" t="str">
        <f>IF(F349="",""," SG_ "&amp;F349&amp;" m"&amp;B349&amp;" : "&amp;G349&amp;"|"&amp;H349&amp;"@"&amp;I349&amp;J349&amp;" ("&amp;K349&amp;","&amp;M349&amp;") ["&amp;N349&amp;"|"&amp;O349&amp;"] """&amp;L349&amp;""" TOOL")</f>
        <v/>
      </c>
      <c r="R349" t="str">
        <f t="shared" si="18"/>
        <v/>
      </c>
    </row>
    <row r="350" spans="1:18">
      <c r="A350">
        <v>1</v>
      </c>
      <c r="I350">
        <v>1</v>
      </c>
      <c r="J350" t="s">
        <v>30</v>
      </c>
      <c r="K350">
        <v>1</v>
      </c>
      <c r="M350">
        <v>0</v>
      </c>
      <c r="N350" s="49">
        <v>0</v>
      </c>
      <c r="O350" s="49">
        <v>0</v>
      </c>
      <c r="Q350" t="str">
        <f>IF(F350="",""," SG_ "&amp;F350&amp;" m"&amp;B350&amp;" : "&amp;G350&amp;"|"&amp;H350&amp;"@"&amp;I350&amp;J350&amp;" ("&amp;K350&amp;","&amp;M350&amp;") ["&amp;N350&amp;"|"&amp;O350&amp;"] """&amp;L350&amp;""" TOOL")</f>
        <v/>
      </c>
      <c r="R350" t="str">
        <f t="shared" si="18"/>
        <v/>
      </c>
    </row>
    <row r="351" spans="1:18">
      <c r="A351">
        <v>1</v>
      </c>
      <c r="I351">
        <v>1</v>
      </c>
      <c r="J351" t="s">
        <v>30</v>
      </c>
      <c r="K351">
        <v>1</v>
      </c>
      <c r="M351">
        <v>0</v>
      </c>
      <c r="N351" s="49">
        <v>0</v>
      </c>
      <c r="O351" s="49">
        <v>0</v>
      </c>
      <c r="Q351" t="str">
        <f>IF(F351="",""," SG_ "&amp;F351&amp;" m"&amp;B351&amp;" : "&amp;G351&amp;"|"&amp;H351&amp;"@"&amp;I351&amp;J351&amp;" ("&amp;K351&amp;","&amp;M351&amp;") ["&amp;N351&amp;"|"&amp;O351&amp;"] """&amp;L351&amp;""" TOOL")</f>
        <v/>
      </c>
      <c r="R351" t="str">
        <f t="shared" si="18"/>
        <v/>
      </c>
    </row>
    <row r="352" spans="1:18">
      <c r="A352">
        <v>1</v>
      </c>
      <c r="I352">
        <v>1</v>
      </c>
      <c r="J352" t="s">
        <v>30</v>
      </c>
      <c r="K352">
        <v>1</v>
      </c>
      <c r="M352">
        <v>0</v>
      </c>
      <c r="N352" s="49">
        <v>0</v>
      </c>
      <c r="O352" s="49">
        <v>0</v>
      </c>
      <c r="Q352" t="str">
        <f>IF(F352="",""," SG_ "&amp;F352&amp;" m"&amp;B352&amp;" : "&amp;G352&amp;"|"&amp;H352&amp;"@"&amp;I352&amp;J352&amp;" ("&amp;K352&amp;","&amp;M352&amp;") ["&amp;N352&amp;"|"&amp;O352&amp;"] """&amp;L352&amp;""" TOOL")</f>
        <v/>
      </c>
      <c r="R352" t="str">
        <f t="shared" si="18"/>
        <v/>
      </c>
    </row>
    <row r="353" spans="1:18">
      <c r="A353">
        <v>1</v>
      </c>
      <c r="I353">
        <v>1</v>
      </c>
      <c r="J353" t="s">
        <v>30</v>
      </c>
      <c r="K353">
        <v>1</v>
      </c>
      <c r="M353">
        <v>0</v>
      </c>
      <c r="N353" s="49">
        <v>0</v>
      </c>
      <c r="O353" s="49">
        <v>0</v>
      </c>
      <c r="Q353" t="str">
        <f>IF(F353="",""," SG_ "&amp;F353&amp;" m"&amp;B353&amp;" : "&amp;G353&amp;"|"&amp;H353&amp;"@"&amp;I353&amp;J353&amp;" ("&amp;K353&amp;","&amp;M353&amp;") ["&amp;N353&amp;"|"&amp;O353&amp;"] """&amp;L353&amp;""" TOOL")</f>
        <v/>
      </c>
      <c r="R353" t="str">
        <f t="shared" si="18"/>
        <v/>
      </c>
    </row>
    <row r="354" spans="1:18">
      <c r="A354">
        <v>1</v>
      </c>
      <c r="I354">
        <v>1</v>
      </c>
      <c r="J354" t="s">
        <v>30</v>
      </c>
      <c r="K354">
        <v>1</v>
      </c>
      <c r="M354">
        <v>0</v>
      </c>
      <c r="N354" s="49">
        <v>0</v>
      </c>
      <c r="O354" s="49">
        <v>0</v>
      </c>
      <c r="Q354" t="str">
        <f>IF(F354="",""," SG_ "&amp;F354&amp;" m"&amp;B354&amp;" : "&amp;G354&amp;"|"&amp;H354&amp;"@"&amp;I354&amp;J354&amp;" ("&amp;K354&amp;","&amp;M354&amp;") ["&amp;N354&amp;"|"&amp;O354&amp;"] """&amp;L354&amp;""" TOOL")</f>
        <v/>
      </c>
      <c r="R354" t="str">
        <f t="shared" si="18"/>
        <v/>
      </c>
    </row>
    <row r="355" spans="1:18">
      <c r="A355">
        <v>1</v>
      </c>
      <c r="I355">
        <v>1</v>
      </c>
      <c r="J355" t="s">
        <v>30</v>
      </c>
      <c r="K355">
        <v>1</v>
      </c>
      <c r="M355">
        <v>0</v>
      </c>
      <c r="N355" s="49">
        <v>0</v>
      </c>
      <c r="O355" s="49">
        <v>0</v>
      </c>
      <c r="Q355" t="str">
        <f>IF(F355="",""," SG_ "&amp;F355&amp;" m"&amp;B355&amp;" : "&amp;G355&amp;"|"&amp;H355&amp;"@"&amp;I355&amp;J355&amp;" ("&amp;K355&amp;","&amp;M355&amp;") ["&amp;N355&amp;"|"&amp;O355&amp;"] """&amp;L355&amp;""" TOOL")</f>
        <v/>
      </c>
      <c r="R355" t="str">
        <f t="shared" si="18"/>
        <v/>
      </c>
    </row>
    <row r="356" spans="1:18">
      <c r="A356">
        <v>1</v>
      </c>
      <c r="I356">
        <v>1</v>
      </c>
      <c r="J356" t="s">
        <v>30</v>
      </c>
      <c r="K356">
        <v>1</v>
      </c>
      <c r="M356">
        <v>0</v>
      </c>
      <c r="N356" s="49">
        <v>0</v>
      </c>
      <c r="O356" s="49">
        <v>0</v>
      </c>
      <c r="Q356" t="str">
        <f>IF(F356="",""," SG_ "&amp;F356&amp;" m"&amp;B356&amp;" : "&amp;G356&amp;"|"&amp;H356&amp;"@"&amp;I356&amp;J356&amp;" ("&amp;K356&amp;","&amp;M356&amp;") ["&amp;N356&amp;"|"&amp;O356&amp;"] """&amp;L356&amp;""" TOOL")</f>
        <v/>
      </c>
      <c r="R356" t="str">
        <f t="shared" si="18"/>
        <v/>
      </c>
    </row>
    <row r="357" spans="1:18">
      <c r="A357">
        <v>1</v>
      </c>
      <c r="I357">
        <v>1</v>
      </c>
      <c r="J357" t="s">
        <v>30</v>
      </c>
      <c r="K357">
        <v>1</v>
      </c>
      <c r="M357">
        <v>0</v>
      </c>
      <c r="N357" s="49">
        <v>0</v>
      </c>
      <c r="O357" s="49">
        <v>0</v>
      </c>
      <c r="Q357" t="str">
        <f>IF(F357="",""," SG_ "&amp;F357&amp;" m"&amp;B357&amp;" : "&amp;G357&amp;"|"&amp;H357&amp;"@"&amp;I357&amp;J357&amp;" ("&amp;K357&amp;","&amp;M357&amp;") ["&amp;N357&amp;"|"&amp;O357&amp;"] """&amp;L357&amp;""" TOOL")</f>
        <v/>
      </c>
      <c r="R357" t="str">
        <f t="shared" si="18"/>
        <v/>
      </c>
    </row>
    <row r="358" spans="1:18">
      <c r="A358">
        <v>1</v>
      </c>
      <c r="I358">
        <v>1</v>
      </c>
      <c r="J358" t="s">
        <v>30</v>
      </c>
      <c r="K358">
        <v>1</v>
      </c>
      <c r="M358">
        <v>0</v>
      </c>
      <c r="N358" s="49">
        <v>0</v>
      </c>
      <c r="O358" s="49">
        <v>0</v>
      </c>
      <c r="Q358" t="str">
        <f>IF(F358="",""," SG_ "&amp;F358&amp;" m"&amp;B358&amp;" : "&amp;G358&amp;"|"&amp;H358&amp;"@"&amp;I358&amp;J358&amp;" ("&amp;K358&amp;","&amp;M358&amp;") ["&amp;N358&amp;"|"&amp;O358&amp;"] """&amp;L358&amp;""" TOOL")</f>
        <v/>
      </c>
      <c r="R358" t="str">
        <f t="shared" si="18"/>
        <v/>
      </c>
    </row>
    <row r="359" spans="1:18">
      <c r="A359">
        <v>1</v>
      </c>
      <c r="I359">
        <v>1</v>
      </c>
      <c r="J359" t="s">
        <v>30</v>
      </c>
      <c r="K359">
        <v>1</v>
      </c>
      <c r="M359">
        <v>0</v>
      </c>
      <c r="N359" s="49">
        <v>0</v>
      </c>
      <c r="O359" s="49">
        <v>0</v>
      </c>
      <c r="Q359" t="str">
        <f>IF(F359="",""," SG_ "&amp;F359&amp;" m"&amp;B359&amp;" : "&amp;G359&amp;"|"&amp;H359&amp;"@"&amp;I359&amp;J359&amp;" ("&amp;K359&amp;","&amp;M359&amp;") ["&amp;N359&amp;"|"&amp;O359&amp;"] """&amp;L359&amp;""" TOOL")</f>
        <v/>
      </c>
      <c r="R359" t="str">
        <f t="shared" si="18"/>
        <v/>
      </c>
    </row>
    <row r="360" spans="1:18">
      <c r="A360">
        <v>1</v>
      </c>
      <c r="I360">
        <v>1</v>
      </c>
      <c r="J360" t="s">
        <v>30</v>
      </c>
      <c r="K360">
        <v>1</v>
      </c>
      <c r="M360">
        <v>0</v>
      </c>
      <c r="N360" s="49">
        <v>0</v>
      </c>
      <c r="O360" s="49">
        <v>0</v>
      </c>
      <c r="Q360" t="str">
        <f>IF(F360="",""," SG_ "&amp;F360&amp;" m"&amp;B360&amp;" : "&amp;G360&amp;"|"&amp;H360&amp;"@"&amp;I360&amp;J360&amp;" ("&amp;K360&amp;","&amp;M360&amp;") ["&amp;N360&amp;"|"&amp;O360&amp;"] """&amp;L360&amp;""" TOOL")</f>
        <v/>
      </c>
      <c r="R360" t="str">
        <f t="shared" si="18"/>
        <v/>
      </c>
    </row>
    <row r="361" spans="1:18">
      <c r="A361">
        <v>1</v>
      </c>
      <c r="I361">
        <v>1</v>
      </c>
      <c r="J361" t="s">
        <v>30</v>
      </c>
      <c r="K361">
        <v>1</v>
      </c>
      <c r="M361">
        <v>0</v>
      </c>
      <c r="N361" s="49">
        <v>0</v>
      </c>
      <c r="O361" s="49">
        <v>0</v>
      </c>
      <c r="Q361" t="str">
        <f>IF(F361="",""," SG_ "&amp;F361&amp;" m"&amp;B361&amp;" : "&amp;G361&amp;"|"&amp;H361&amp;"@"&amp;I361&amp;J361&amp;" ("&amp;K361&amp;","&amp;M361&amp;") ["&amp;N361&amp;"|"&amp;O361&amp;"] """&amp;L361&amp;""" TOOL")</f>
        <v/>
      </c>
      <c r="R361" t="str">
        <f t="shared" si="18"/>
        <v/>
      </c>
    </row>
    <row r="362" spans="1:18">
      <c r="A362">
        <v>1</v>
      </c>
      <c r="I362">
        <v>1</v>
      </c>
      <c r="J362" t="s">
        <v>30</v>
      </c>
      <c r="K362">
        <v>1</v>
      </c>
      <c r="M362">
        <v>0</v>
      </c>
      <c r="N362" s="49">
        <v>0</v>
      </c>
      <c r="O362" s="49">
        <v>0</v>
      </c>
      <c r="Q362" t="str">
        <f>IF(F362="",""," SG_ "&amp;F362&amp;" m"&amp;B362&amp;" : "&amp;G362&amp;"|"&amp;H362&amp;"@"&amp;I362&amp;J362&amp;" ("&amp;K362&amp;","&amp;M362&amp;") ["&amp;N362&amp;"|"&amp;O362&amp;"] """&amp;L362&amp;""" TOOL")</f>
        <v/>
      </c>
      <c r="R362" t="str">
        <f t="shared" si="18"/>
        <v/>
      </c>
    </row>
    <row r="363" spans="1:18">
      <c r="A363">
        <v>1</v>
      </c>
      <c r="I363">
        <v>1</v>
      </c>
      <c r="J363" t="s">
        <v>30</v>
      </c>
      <c r="K363">
        <v>1</v>
      </c>
      <c r="M363">
        <v>0</v>
      </c>
      <c r="N363" s="49">
        <v>0</v>
      </c>
      <c r="O363" s="49">
        <v>0</v>
      </c>
      <c r="Q363" t="str">
        <f>IF(F363="",""," SG_ "&amp;F363&amp;" m"&amp;B363&amp;" : "&amp;G363&amp;"|"&amp;H363&amp;"@"&amp;I363&amp;J363&amp;" ("&amp;K363&amp;","&amp;M363&amp;") ["&amp;N363&amp;"|"&amp;O363&amp;"] """&amp;L363&amp;""" TOOL")</f>
        <v/>
      </c>
      <c r="R363" t="str">
        <f t="shared" si="18"/>
        <v/>
      </c>
    </row>
    <row r="364" spans="1:18">
      <c r="A364">
        <v>1</v>
      </c>
      <c r="I364">
        <v>1</v>
      </c>
      <c r="J364" t="s">
        <v>30</v>
      </c>
      <c r="K364">
        <v>1</v>
      </c>
      <c r="M364">
        <v>0</v>
      </c>
      <c r="N364" s="49">
        <v>0</v>
      </c>
      <c r="O364" s="49">
        <v>0</v>
      </c>
      <c r="Q364" t="str">
        <f>IF(F364="",""," SG_ "&amp;F364&amp;" m"&amp;B364&amp;" : "&amp;G364&amp;"|"&amp;H364&amp;"@"&amp;I364&amp;J364&amp;" ("&amp;K364&amp;","&amp;M364&amp;") ["&amp;N364&amp;"|"&amp;O364&amp;"] """&amp;L364&amp;""" TOOL")</f>
        <v/>
      </c>
      <c r="R364" t="str">
        <f t="shared" si="18"/>
        <v/>
      </c>
    </row>
    <row r="365" spans="1:18">
      <c r="A365">
        <v>1</v>
      </c>
      <c r="I365">
        <v>1</v>
      </c>
      <c r="J365" t="s">
        <v>30</v>
      </c>
      <c r="K365">
        <v>1</v>
      </c>
      <c r="M365">
        <v>0</v>
      </c>
      <c r="N365" s="49">
        <v>0</v>
      </c>
      <c r="O365" s="49">
        <v>0</v>
      </c>
      <c r="Q365" t="str">
        <f>IF(F365="",""," SG_ "&amp;F365&amp;" m"&amp;B365&amp;" : "&amp;G365&amp;"|"&amp;H365&amp;"@"&amp;I365&amp;J365&amp;" ("&amp;K365&amp;","&amp;M365&amp;") ["&amp;N365&amp;"|"&amp;O365&amp;"] """&amp;L365&amp;""" TOOL")</f>
        <v/>
      </c>
      <c r="R365" t="str">
        <f t="shared" si="18"/>
        <v/>
      </c>
    </row>
    <row r="366" spans="1:18">
      <c r="A366">
        <v>1</v>
      </c>
      <c r="I366">
        <v>1</v>
      </c>
      <c r="J366" t="s">
        <v>30</v>
      </c>
      <c r="K366">
        <v>1</v>
      </c>
      <c r="M366">
        <v>0</v>
      </c>
      <c r="N366" s="49">
        <v>0</v>
      </c>
      <c r="O366" s="49">
        <v>0</v>
      </c>
      <c r="Q366" t="str">
        <f>IF(F366="",""," SG_ "&amp;F366&amp;" m"&amp;B366&amp;" : "&amp;G366&amp;"|"&amp;H366&amp;"@"&amp;I366&amp;J366&amp;" ("&amp;K366&amp;","&amp;M366&amp;") ["&amp;N366&amp;"|"&amp;O366&amp;"] """&amp;L366&amp;""" TOOL")</f>
        <v/>
      </c>
      <c r="R366" t="str">
        <f t="shared" si="18"/>
        <v/>
      </c>
    </row>
    <row r="367" spans="1:18">
      <c r="A367">
        <v>1</v>
      </c>
      <c r="I367">
        <v>1</v>
      </c>
      <c r="J367" t="s">
        <v>30</v>
      </c>
      <c r="K367">
        <v>1</v>
      </c>
      <c r="M367">
        <v>0</v>
      </c>
      <c r="N367" s="49">
        <v>0</v>
      </c>
      <c r="O367" s="49">
        <v>0</v>
      </c>
      <c r="Q367" t="str">
        <f>IF(F367="",""," SG_ "&amp;F367&amp;" m"&amp;B367&amp;" : "&amp;G367&amp;"|"&amp;H367&amp;"@"&amp;I367&amp;J367&amp;" ("&amp;K367&amp;","&amp;M367&amp;") ["&amp;N367&amp;"|"&amp;O367&amp;"] """&amp;L367&amp;""" TOOL")</f>
        <v/>
      </c>
      <c r="R367" t="str">
        <f t="shared" si="18"/>
        <v/>
      </c>
    </row>
    <row r="368" spans="1:18">
      <c r="A368">
        <v>1</v>
      </c>
      <c r="I368">
        <v>1</v>
      </c>
      <c r="J368" t="s">
        <v>30</v>
      </c>
      <c r="K368">
        <v>1</v>
      </c>
      <c r="M368">
        <v>0</v>
      </c>
      <c r="N368" s="49">
        <v>0</v>
      </c>
      <c r="O368" s="49">
        <v>0</v>
      </c>
      <c r="Q368" t="str">
        <f>IF(F368="",""," SG_ "&amp;F368&amp;" m"&amp;B368&amp;" : "&amp;G368&amp;"|"&amp;H368&amp;"@"&amp;I368&amp;J368&amp;" ("&amp;K368&amp;","&amp;M368&amp;") ["&amp;N368&amp;"|"&amp;O368&amp;"] """&amp;L368&amp;""" TOOL")</f>
        <v/>
      </c>
      <c r="R368" t="str">
        <f t="shared" si="18"/>
        <v/>
      </c>
    </row>
    <row r="369" spans="1:18">
      <c r="A369">
        <v>1</v>
      </c>
      <c r="I369">
        <v>1</v>
      </c>
      <c r="J369" t="s">
        <v>30</v>
      </c>
      <c r="K369">
        <v>1</v>
      </c>
      <c r="M369">
        <v>0</v>
      </c>
      <c r="N369" s="49">
        <v>0</v>
      </c>
      <c r="O369" s="49">
        <v>0</v>
      </c>
      <c r="Q369" t="str">
        <f>IF(F369="",""," SG_ "&amp;F369&amp;" m"&amp;B369&amp;" : "&amp;G369&amp;"|"&amp;H369&amp;"@"&amp;I369&amp;J369&amp;" ("&amp;K369&amp;","&amp;M369&amp;") ["&amp;N369&amp;"|"&amp;O369&amp;"] """&amp;L369&amp;""" TOOL")</f>
        <v/>
      </c>
      <c r="R369" t="str">
        <f t="shared" si="18"/>
        <v/>
      </c>
    </row>
    <row r="370" spans="1:18">
      <c r="A370">
        <v>1</v>
      </c>
      <c r="I370">
        <v>1</v>
      </c>
      <c r="J370" t="s">
        <v>30</v>
      </c>
      <c r="K370">
        <v>1</v>
      </c>
      <c r="M370">
        <v>0</v>
      </c>
      <c r="N370" s="49">
        <v>0</v>
      </c>
      <c r="O370" s="49">
        <v>0</v>
      </c>
      <c r="Q370" t="str">
        <f>IF(F370="",""," SG_ "&amp;F370&amp;" m"&amp;B370&amp;" : "&amp;G370&amp;"|"&amp;H370&amp;"@"&amp;I370&amp;J370&amp;" ("&amp;K370&amp;","&amp;M370&amp;") ["&amp;N370&amp;"|"&amp;O370&amp;"] """&amp;L370&amp;""" TOOL")</f>
        <v/>
      </c>
      <c r="R370" t="str">
        <f t="shared" si="18"/>
        <v/>
      </c>
    </row>
    <row r="371" spans="1:18">
      <c r="A371">
        <v>1</v>
      </c>
      <c r="I371">
        <v>1</v>
      </c>
      <c r="J371" t="s">
        <v>30</v>
      </c>
      <c r="K371">
        <v>1</v>
      </c>
      <c r="M371">
        <v>0</v>
      </c>
      <c r="N371" s="49">
        <v>0</v>
      </c>
      <c r="O371" s="49">
        <v>0</v>
      </c>
      <c r="Q371" t="str">
        <f>IF(F371="",""," SG_ "&amp;F371&amp;" m"&amp;B371&amp;" : "&amp;G371&amp;"|"&amp;H371&amp;"@"&amp;I371&amp;J371&amp;" ("&amp;K371&amp;","&amp;M371&amp;") ["&amp;N371&amp;"|"&amp;O371&amp;"] """&amp;L371&amp;""" TOOL")</f>
        <v/>
      </c>
      <c r="R371" t="str">
        <f t="shared" si="18"/>
        <v/>
      </c>
    </row>
    <row r="372" spans="1:18">
      <c r="A372">
        <v>1</v>
      </c>
      <c r="I372">
        <v>1</v>
      </c>
      <c r="J372" t="s">
        <v>30</v>
      </c>
      <c r="K372">
        <v>1</v>
      </c>
      <c r="M372">
        <v>0</v>
      </c>
      <c r="N372" s="49">
        <v>0</v>
      </c>
      <c r="O372" s="49">
        <v>0</v>
      </c>
      <c r="Q372" t="str">
        <f>IF(F372="",""," SG_ "&amp;F372&amp;" m"&amp;B372&amp;" : "&amp;G372&amp;"|"&amp;H372&amp;"@"&amp;I372&amp;J372&amp;" ("&amp;K372&amp;","&amp;M372&amp;") ["&amp;N372&amp;"|"&amp;O372&amp;"] """&amp;L372&amp;""" TOOL")</f>
        <v/>
      </c>
      <c r="R372" t="str">
        <f t="shared" si="18"/>
        <v/>
      </c>
    </row>
    <row r="373" spans="1:18">
      <c r="A373">
        <v>1</v>
      </c>
      <c r="I373">
        <v>1</v>
      </c>
      <c r="J373" t="s">
        <v>30</v>
      </c>
      <c r="K373">
        <v>1</v>
      </c>
      <c r="M373">
        <v>0</v>
      </c>
      <c r="N373" s="49">
        <v>0</v>
      </c>
      <c r="O373" s="49">
        <v>0</v>
      </c>
      <c r="Q373" t="str">
        <f>IF(F373="",""," SG_ "&amp;F373&amp;" m"&amp;B373&amp;" : "&amp;G373&amp;"|"&amp;H373&amp;"@"&amp;I373&amp;J373&amp;" ("&amp;K373&amp;","&amp;M373&amp;") ["&amp;N373&amp;"|"&amp;O373&amp;"] """&amp;L373&amp;""" TOOL")</f>
        <v/>
      </c>
      <c r="R373" t="str">
        <f t="shared" si="18"/>
        <v/>
      </c>
    </row>
    <row r="374" spans="1:18">
      <c r="A374">
        <v>1</v>
      </c>
      <c r="I374">
        <v>1</v>
      </c>
      <c r="J374" t="s">
        <v>30</v>
      </c>
      <c r="K374">
        <v>1</v>
      </c>
      <c r="M374">
        <v>0</v>
      </c>
      <c r="N374" s="49">
        <v>0</v>
      </c>
      <c r="O374" s="49">
        <v>0</v>
      </c>
      <c r="Q374" t="str">
        <f>IF(F374="",""," SG_ "&amp;F374&amp;" m"&amp;B374&amp;" : "&amp;G374&amp;"|"&amp;H374&amp;"@"&amp;I374&amp;J374&amp;" ("&amp;K374&amp;","&amp;M374&amp;") ["&amp;N374&amp;"|"&amp;O374&amp;"] """&amp;L374&amp;""" TOOL")</f>
        <v/>
      </c>
      <c r="R374" t="str">
        <f t="shared" si="18"/>
        <v/>
      </c>
    </row>
    <row r="375" spans="1:18">
      <c r="A375">
        <v>1</v>
      </c>
      <c r="I375">
        <v>1</v>
      </c>
      <c r="J375" t="s">
        <v>30</v>
      </c>
      <c r="K375">
        <v>1</v>
      </c>
      <c r="M375">
        <v>0</v>
      </c>
      <c r="N375" s="49">
        <v>0</v>
      </c>
      <c r="O375" s="49">
        <v>0</v>
      </c>
      <c r="Q375" t="str">
        <f>IF(F375="",""," SG_ "&amp;F375&amp;" m"&amp;B375&amp;" : "&amp;G375&amp;"|"&amp;H375&amp;"@"&amp;I375&amp;J375&amp;" ("&amp;K375&amp;","&amp;M375&amp;") ["&amp;N375&amp;"|"&amp;O375&amp;"] """&amp;L375&amp;""" TOOL")</f>
        <v/>
      </c>
      <c r="R375" t="str">
        <f t="shared" si="18"/>
        <v/>
      </c>
    </row>
    <row r="376" spans="1:18">
      <c r="A376">
        <v>1</v>
      </c>
      <c r="I376">
        <v>1</v>
      </c>
      <c r="J376" t="s">
        <v>30</v>
      </c>
      <c r="K376">
        <v>1</v>
      </c>
      <c r="M376">
        <v>0</v>
      </c>
      <c r="N376" s="49">
        <v>0</v>
      </c>
      <c r="O376" s="49">
        <v>0</v>
      </c>
      <c r="Q376" t="str">
        <f>IF(F376="",""," SG_ "&amp;F376&amp;" m"&amp;B376&amp;" : "&amp;G376&amp;"|"&amp;H376&amp;"@"&amp;I376&amp;J376&amp;" ("&amp;K376&amp;","&amp;M376&amp;") ["&amp;N376&amp;"|"&amp;O376&amp;"] """&amp;L376&amp;""" TOOL")</f>
        <v/>
      </c>
      <c r="R376" t="str">
        <f t="shared" si="18"/>
        <v/>
      </c>
    </row>
    <row r="377" spans="1:18">
      <c r="A377">
        <v>1</v>
      </c>
      <c r="I377">
        <v>1</v>
      </c>
      <c r="J377" t="s">
        <v>30</v>
      </c>
      <c r="K377">
        <v>1</v>
      </c>
      <c r="M377">
        <v>0</v>
      </c>
      <c r="N377" s="49">
        <v>0</v>
      </c>
      <c r="O377" s="49">
        <v>0</v>
      </c>
      <c r="Q377" t="str">
        <f>IF(F377="",""," SG_ "&amp;F377&amp;" m"&amp;B377&amp;" : "&amp;G377&amp;"|"&amp;H377&amp;"@"&amp;I377&amp;J377&amp;" ("&amp;K377&amp;","&amp;M377&amp;") ["&amp;N377&amp;"|"&amp;O377&amp;"] """&amp;L377&amp;""" TOOL")</f>
        <v/>
      </c>
      <c r="R377" t="str">
        <f t="shared" si="18"/>
        <v/>
      </c>
    </row>
    <row r="378" spans="1:18">
      <c r="A378">
        <v>1</v>
      </c>
      <c r="I378">
        <v>1</v>
      </c>
      <c r="J378" t="s">
        <v>30</v>
      </c>
      <c r="K378">
        <v>1</v>
      </c>
      <c r="M378">
        <v>0</v>
      </c>
      <c r="N378" s="49">
        <v>0</v>
      </c>
      <c r="O378" s="49">
        <v>0</v>
      </c>
      <c r="Q378" t="str">
        <f>IF(F378="",""," SG_ "&amp;F378&amp;" m"&amp;B378&amp;" : "&amp;G378&amp;"|"&amp;H378&amp;"@"&amp;I378&amp;J378&amp;" ("&amp;K378&amp;","&amp;M378&amp;") ["&amp;N378&amp;"|"&amp;O378&amp;"] """&amp;L378&amp;""" TOOL")</f>
        <v/>
      </c>
      <c r="R378" t="str">
        <f t="shared" si="18"/>
        <v/>
      </c>
    </row>
    <row r="379" spans="1:18">
      <c r="A379">
        <v>1</v>
      </c>
      <c r="I379">
        <v>1</v>
      </c>
      <c r="J379" t="s">
        <v>30</v>
      </c>
      <c r="K379">
        <v>1</v>
      </c>
      <c r="M379">
        <v>0</v>
      </c>
      <c r="N379" s="49">
        <v>0</v>
      </c>
      <c r="O379" s="49">
        <v>0</v>
      </c>
      <c r="Q379" t="str">
        <f>IF(F379="",""," SG_ "&amp;F379&amp;" m"&amp;B379&amp;" : "&amp;G379&amp;"|"&amp;H379&amp;"@"&amp;I379&amp;J379&amp;" ("&amp;K379&amp;","&amp;M379&amp;") ["&amp;N379&amp;"|"&amp;O379&amp;"] """&amp;L379&amp;""" TOOL")</f>
        <v/>
      </c>
      <c r="R379" t="str">
        <f t="shared" si="18"/>
        <v/>
      </c>
    </row>
    <row r="380" spans="1:18">
      <c r="A380">
        <v>1</v>
      </c>
      <c r="I380">
        <v>1</v>
      </c>
      <c r="J380" t="s">
        <v>30</v>
      </c>
      <c r="K380">
        <v>1</v>
      </c>
      <c r="M380">
        <v>0</v>
      </c>
      <c r="N380" s="49">
        <v>0</v>
      </c>
      <c r="O380" s="49">
        <v>0</v>
      </c>
      <c r="Q380" t="str">
        <f>IF(F380="",""," SG_ "&amp;F380&amp;" m"&amp;B380&amp;" : "&amp;G380&amp;"|"&amp;H380&amp;"@"&amp;I380&amp;J380&amp;" ("&amp;K380&amp;","&amp;M380&amp;") ["&amp;N380&amp;"|"&amp;O380&amp;"] """&amp;L380&amp;""" TOOL")</f>
        <v/>
      </c>
      <c r="R380" t="str">
        <f t="shared" si="18"/>
        <v/>
      </c>
    </row>
    <row r="381" spans="1:18">
      <c r="A381">
        <v>1</v>
      </c>
      <c r="I381">
        <v>1</v>
      </c>
      <c r="J381" t="s">
        <v>30</v>
      </c>
      <c r="K381">
        <v>1</v>
      </c>
      <c r="M381">
        <v>0</v>
      </c>
      <c r="N381" s="49">
        <v>0</v>
      </c>
      <c r="O381" s="49">
        <v>0</v>
      </c>
      <c r="Q381" t="str">
        <f>IF(F381="",""," SG_ "&amp;F381&amp;" m"&amp;B381&amp;" : "&amp;G381&amp;"|"&amp;H381&amp;"@"&amp;I381&amp;J381&amp;" ("&amp;K381&amp;","&amp;M381&amp;") ["&amp;N381&amp;"|"&amp;O381&amp;"] """&amp;L381&amp;""" TOOL")</f>
        <v/>
      </c>
      <c r="R381" t="str">
        <f t="shared" si="18"/>
        <v/>
      </c>
    </row>
    <row r="382" spans="1:18">
      <c r="A382">
        <v>1</v>
      </c>
      <c r="I382">
        <v>1</v>
      </c>
      <c r="J382" t="s">
        <v>30</v>
      </c>
      <c r="K382">
        <v>1</v>
      </c>
      <c r="M382">
        <v>0</v>
      </c>
      <c r="N382" s="49">
        <v>0</v>
      </c>
      <c r="O382" s="49">
        <v>0</v>
      </c>
      <c r="Q382" t="str">
        <f>IF(F382="",""," SG_ "&amp;F382&amp;" m"&amp;B382&amp;" : "&amp;G382&amp;"|"&amp;H382&amp;"@"&amp;I382&amp;J382&amp;" ("&amp;K382&amp;","&amp;M382&amp;") ["&amp;N382&amp;"|"&amp;O382&amp;"] """&amp;L382&amp;""" TOOL")</f>
        <v/>
      </c>
      <c r="R382" t="str">
        <f t="shared" si="18"/>
        <v/>
      </c>
    </row>
    <row r="383" spans="1:18">
      <c r="A383">
        <v>1</v>
      </c>
      <c r="I383">
        <v>1</v>
      </c>
      <c r="J383" t="s">
        <v>30</v>
      </c>
      <c r="K383">
        <v>1</v>
      </c>
      <c r="M383">
        <v>0</v>
      </c>
      <c r="N383" s="49">
        <v>0</v>
      </c>
      <c r="O383" s="49">
        <v>0</v>
      </c>
      <c r="Q383" t="str">
        <f>IF(F383="",""," SG_ "&amp;F383&amp;" m"&amp;B383&amp;" : "&amp;G383&amp;"|"&amp;H383&amp;"@"&amp;I383&amp;J383&amp;" ("&amp;K383&amp;","&amp;M383&amp;") ["&amp;N383&amp;"|"&amp;O383&amp;"] """&amp;L383&amp;""" TOOL")</f>
        <v/>
      </c>
      <c r="R383" t="str">
        <f t="shared" si="18"/>
        <v/>
      </c>
    </row>
    <row r="384" spans="1:18">
      <c r="A384">
        <v>1</v>
      </c>
      <c r="I384">
        <v>1</v>
      </c>
      <c r="J384" t="s">
        <v>30</v>
      </c>
      <c r="K384">
        <v>1</v>
      </c>
      <c r="M384">
        <v>0</v>
      </c>
      <c r="N384" s="49">
        <v>0</v>
      </c>
      <c r="O384" s="49">
        <v>0</v>
      </c>
      <c r="Q384" t="str">
        <f>IF(F384="",""," SG_ "&amp;F384&amp;" m"&amp;B384&amp;" : "&amp;G384&amp;"|"&amp;H384&amp;"@"&amp;I384&amp;J384&amp;" ("&amp;K384&amp;","&amp;M384&amp;") ["&amp;N384&amp;"|"&amp;O384&amp;"] """&amp;L384&amp;""" TOOL")</f>
        <v/>
      </c>
      <c r="R384" t="str">
        <f t="shared" si="18"/>
        <v/>
      </c>
    </row>
    <row r="385" spans="1:18">
      <c r="A385">
        <v>1</v>
      </c>
      <c r="I385">
        <v>1</v>
      </c>
      <c r="J385" t="s">
        <v>30</v>
      </c>
      <c r="K385">
        <v>1</v>
      </c>
      <c r="M385">
        <v>0</v>
      </c>
      <c r="N385" s="49">
        <v>0</v>
      </c>
      <c r="O385" s="49">
        <v>0</v>
      </c>
      <c r="Q385" t="str">
        <f>IF(F385="",""," SG_ "&amp;F385&amp;" m"&amp;B385&amp;" : "&amp;G385&amp;"|"&amp;H385&amp;"@"&amp;I385&amp;J385&amp;" ("&amp;K385&amp;","&amp;M385&amp;") ["&amp;N385&amp;"|"&amp;O385&amp;"] """&amp;L385&amp;""" TOOL")</f>
        <v/>
      </c>
      <c r="R385" t="str">
        <f t="shared" si="18"/>
        <v/>
      </c>
    </row>
    <row r="386" spans="1:18">
      <c r="A386">
        <v>1</v>
      </c>
      <c r="I386">
        <v>1</v>
      </c>
      <c r="J386" t="s">
        <v>30</v>
      </c>
      <c r="K386">
        <v>1</v>
      </c>
      <c r="M386">
        <v>0</v>
      </c>
      <c r="N386" s="49">
        <v>0</v>
      </c>
      <c r="O386" s="49">
        <v>0</v>
      </c>
      <c r="Q386" t="str">
        <f>IF(F386="",""," SG_ "&amp;F386&amp;" m"&amp;B386&amp;" : "&amp;G386&amp;"|"&amp;H386&amp;"@"&amp;I386&amp;J386&amp;" ("&amp;K386&amp;","&amp;M386&amp;") ["&amp;N386&amp;"|"&amp;O386&amp;"] """&amp;L386&amp;""" TOOL")</f>
        <v/>
      </c>
      <c r="R386" t="str">
        <f t="shared" si="18"/>
        <v/>
      </c>
    </row>
    <row r="387" spans="1:18">
      <c r="A387">
        <v>1</v>
      </c>
      <c r="I387">
        <v>1</v>
      </c>
      <c r="J387" t="s">
        <v>30</v>
      </c>
      <c r="K387">
        <v>1</v>
      </c>
      <c r="M387">
        <v>0</v>
      </c>
      <c r="N387" s="49">
        <v>0</v>
      </c>
      <c r="O387" s="49">
        <v>0</v>
      </c>
      <c r="Q387" t="str">
        <f>IF(F387="",""," SG_ "&amp;F387&amp;" m"&amp;B387&amp;" : "&amp;G387&amp;"|"&amp;H387&amp;"@"&amp;I387&amp;J387&amp;" ("&amp;K387&amp;","&amp;M387&amp;") ["&amp;N387&amp;"|"&amp;O387&amp;"] """&amp;L387&amp;""" TOOL")</f>
        <v/>
      </c>
      <c r="R387" t="str">
        <f>IF(F387="","","SG_MUL_VAL_ 2024 "&amp;F387&amp;" "&amp;C387&amp;" "&amp;SUBSTITUTE(B387,"M","")&amp;"-"&amp;SUBSTITUTE(B387,"M","")&amp;";")</f>
        <v/>
      </c>
    </row>
    <row r="388" spans="1:18">
      <c r="A388">
        <v>1</v>
      </c>
      <c r="I388">
        <v>1</v>
      </c>
      <c r="J388" t="s">
        <v>30</v>
      </c>
      <c r="K388">
        <v>1</v>
      </c>
      <c r="M388">
        <v>0</v>
      </c>
      <c r="N388" s="49">
        <v>0</v>
      </c>
      <c r="O388" s="49">
        <v>0</v>
      </c>
      <c r="Q388" t="str">
        <f>IF(F388="",""," SG_ "&amp;F388&amp;" m"&amp;B388&amp;" : "&amp;G388&amp;"|"&amp;H388&amp;"@"&amp;I388&amp;J388&amp;" ("&amp;K388&amp;","&amp;M388&amp;") ["&amp;N388&amp;"|"&amp;O388&amp;"] """&amp;L388&amp;""" TOOL")</f>
        <v/>
      </c>
      <c r="R388" t="str">
        <f>IF(F388="","","SG_MUL_VAL_ 2024 "&amp;F388&amp;" "&amp;C388&amp;" "&amp;SUBSTITUTE(B388,"M","")&amp;"-"&amp;SUBSTITUTE(B388,"M","")&amp;";")</f>
        <v/>
      </c>
    </row>
    <row r="389" spans="1:18">
      <c r="A389">
        <v>1</v>
      </c>
      <c r="I389">
        <v>1</v>
      </c>
      <c r="J389" t="s">
        <v>30</v>
      </c>
      <c r="K389">
        <v>1</v>
      </c>
      <c r="M389">
        <v>0</v>
      </c>
      <c r="N389" s="49">
        <v>0</v>
      </c>
      <c r="O389" s="49">
        <v>0</v>
      </c>
      <c r="Q389" t="str">
        <f>IF(F389="",""," SG_ "&amp;F389&amp;" m"&amp;B389&amp;" : "&amp;G389&amp;"|"&amp;H389&amp;"@"&amp;I389&amp;J389&amp;" ("&amp;K389&amp;","&amp;M389&amp;") ["&amp;N389&amp;"|"&amp;O389&amp;"] """&amp;L389&amp;""" TOOL")</f>
        <v/>
      </c>
      <c r="R389" t="str">
        <f>IF(F389="","","SG_MUL_VAL_ 2024 "&amp;F389&amp;" "&amp;C389&amp;" "&amp;SUBSTITUTE(B389,"M","")&amp;"-"&amp;SUBSTITUTE(B389,"M","")&amp;";")</f>
        <v/>
      </c>
    </row>
    <row r="390" spans="1:18">
      <c r="A390">
        <v>1</v>
      </c>
      <c r="I390">
        <v>1</v>
      </c>
      <c r="J390" t="s">
        <v>30</v>
      </c>
      <c r="K390">
        <v>1</v>
      </c>
      <c r="M390">
        <v>0</v>
      </c>
      <c r="N390" s="49">
        <v>0</v>
      </c>
      <c r="O390" s="49">
        <v>0</v>
      </c>
      <c r="Q390" t="str">
        <f>IF(F390="",""," SG_ "&amp;F390&amp;" m"&amp;B390&amp;" : "&amp;G390&amp;"|"&amp;H390&amp;"@"&amp;I390&amp;J390&amp;" ("&amp;K390&amp;","&amp;M390&amp;") ["&amp;N390&amp;"|"&amp;O390&amp;"] """&amp;L390&amp;""" TOOL")</f>
        <v/>
      </c>
      <c r="R390" t="str">
        <f>IF(F390="","","SG_MUL_VAL_ 2024 "&amp;F390&amp;" "&amp;C390&amp;" "&amp;SUBSTITUTE(B390,"M","")&amp;"-"&amp;SUBSTITUTE(B390,"M","")&amp;";")</f>
        <v/>
      </c>
    </row>
    <row r="391" spans="1:18">
      <c r="A391">
        <v>1</v>
      </c>
      <c r="I391">
        <v>1</v>
      </c>
      <c r="J391" t="s">
        <v>30</v>
      </c>
      <c r="K391">
        <v>1</v>
      </c>
      <c r="M391">
        <v>0</v>
      </c>
      <c r="N391" s="49">
        <v>0</v>
      </c>
      <c r="O391" s="49">
        <v>0</v>
      </c>
      <c r="Q391" t="str">
        <f>IF(F391="",""," SG_ "&amp;F391&amp;" m"&amp;B391&amp;" : "&amp;G391&amp;"|"&amp;H391&amp;"@"&amp;I391&amp;J391&amp;" ("&amp;K391&amp;","&amp;M391&amp;") ["&amp;N391&amp;"|"&amp;O391&amp;"] """&amp;L391&amp;""" TOOL")</f>
        <v/>
      </c>
      <c r="R391" t="str">
        <f>IF(F391="","","SG_MUL_VAL_ 2024 "&amp;F391&amp;" "&amp;C391&amp;" "&amp;SUBSTITUTE(B391,"M","")&amp;"-"&amp;SUBSTITUTE(B391,"M","")&amp;";")</f>
        <v/>
      </c>
    </row>
    <row r="392" spans="1:18">
      <c r="A392">
        <v>1</v>
      </c>
      <c r="I392">
        <v>1</v>
      </c>
      <c r="J392" t="s">
        <v>30</v>
      </c>
      <c r="K392">
        <v>1</v>
      </c>
      <c r="M392">
        <v>0</v>
      </c>
      <c r="N392" s="49">
        <v>0</v>
      </c>
      <c r="O392" s="49">
        <v>0</v>
      </c>
      <c r="Q392" t="str">
        <f>IF(F392="",""," SG_ "&amp;F392&amp;" m"&amp;B392&amp;" : "&amp;G392&amp;"|"&amp;H392&amp;"@"&amp;I392&amp;J392&amp;" ("&amp;K392&amp;","&amp;M392&amp;") ["&amp;N392&amp;"|"&amp;O392&amp;"] """&amp;L392&amp;""" TOOL")</f>
        <v/>
      </c>
      <c r="R392" t="str">
        <f>IF(F392="","","SG_MUL_VAL_ 2024 "&amp;F392&amp;" "&amp;C392&amp;" "&amp;SUBSTITUTE(B392,"M","")&amp;"-"&amp;SUBSTITUTE(B392,"M","")&amp;";")</f>
        <v/>
      </c>
    </row>
    <row r="393" spans="1:18">
      <c r="A393">
        <v>1</v>
      </c>
      <c r="I393">
        <v>1</v>
      </c>
      <c r="J393" t="s">
        <v>30</v>
      </c>
      <c r="K393">
        <v>1</v>
      </c>
      <c r="M393">
        <v>0</v>
      </c>
      <c r="N393" s="49">
        <v>0</v>
      </c>
      <c r="O393" s="49">
        <v>0</v>
      </c>
      <c r="Q393" t="str">
        <f>IF(F393="",""," SG_ "&amp;F393&amp;" m"&amp;B393&amp;" : "&amp;G393&amp;"|"&amp;H393&amp;"@"&amp;I393&amp;J393&amp;" ("&amp;K393&amp;","&amp;M393&amp;") ["&amp;N393&amp;"|"&amp;O393&amp;"] """&amp;L393&amp;""" TOOL")</f>
        <v/>
      </c>
      <c r="R393" t="str">
        <f>IF(F393="","","SG_MUL_VAL_ 2024 "&amp;F393&amp;" "&amp;C393&amp;" "&amp;SUBSTITUTE(B393,"M","")&amp;"-"&amp;SUBSTITUTE(B393,"M","")&amp;";")</f>
        <v/>
      </c>
    </row>
    <row r="394" spans="1:18">
      <c r="A394">
        <v>1</v>
      </c>
      <c r="I394">
        <v>1</v>
      </c>
      <c r="J394" t="s">
        <v>30</v>
      </c>
      <c r="K394">
        <v>1</v>
      </c>
      <c r="M394">
        <v>0</v>
      </c>
      <c r="N394" s="49">
        <v>0</v>
      </c>
      <c r="O394" s="49">
        <v>0</v>
      </c>
      <c r="Q394" t="str">
        <f>IF(F394="",""," SG_ "&amp;F394&amp;" m"&amp;B394&amp;" : "&amp;G394&amp;"|"&amp;H394&amp;"@"&amp;I394&amp;J394&amp;" ("&amp;K394&amp;","&amp;M394&amp;") ["&amp;N394&amp;"|"&amp;O394&amp;"] """&amp;L394&amp;""" TOOL")</f>
        <v/>
      </c>
      <c r="R394" t="str">
        <f>IF(F394="","","SG_MUL_VAL_ 2024 "&amp;F394&amp;" "&amp;C394&amp;" "&amp;SUBSTITUTE(B394,"M","")&amp;"-"&amp;SUBSTITUTE(B394,"M","")&amp;";")</f>
        <v/>
      </c>
    </row>
    <row r="395" spans="1:18">
      <c r="A395">
        <v>1</v>
      </c>
      <c r="I395">
        <v>1</v>
      </c>
      <c r="J395" t="s">
        <v>30</v>
      </c>
      <c r="K395">
        <v>1</v>
      </c>
      <c r="M395">
        <v>0</v>
      </c>
      <c r="N395" s="49">
        <v>0</v>
      </c>
      <c r="O395" s="49">
        <v>0</v>
      </c>
      <c r="Q395" t="str">
        <f>IF(F395="",""," SG_ "&amp;F395&amp;" m"&amp;B395&amp;" : "&amp;G395&amp;"|"&amp;H395&amp;"@"&amp;I395&amp;J395&amp;" ("&amp;K395&amp;","&amp;M395&amp;") ["&amp;N395&amp;"|"&amp;O395&amp;"] """&amp;L395&amp;""" TOOL")</f>
        <v/>
      </c>
      <c r="R395" t="str">
        <f>IF(F395="","","SG_MUL_VAL_ 2024 "&amp;F395&amp;" "&amp;C395&amp;" "&amp;SUBSTITUTE(B395,"M","")&amp;"-"&amp;SUBSTITUTE(B395,"M","")&amp;";")</f>
        <v/>
      </c>
    </row>
    <row r="396" spans="1:18">
      <c r="A396">
        <v>1</v>
      </c>
      <c r="I396">
        <v>1</v>
      </c>
      <c r="J396" t="s">
        <v>30</v>
      </c>
      <c r="K396">
        <v>1</v>
      </c>
      <c r="M396">
        <v>0</v>
      </c>
      <c r="N396" s="49">
        <v>0</v>
      </c>
      <c r="O396" s="49">
        <v>0</v>
      </c>
      <c r="Q396" t="str">
        <f>IF(F396="",""," SG_ "&amp;F396&amp;" m"&amp;B396&amp;" : "&amp;G396&amp;"|"&amp;H396&amp;"@"&amp;I396&amp;J396&amp;" ("&amp;K396&amp;","&amp;M396&amp;") ["&amp;N396&amp;"|"&amp;O396&amp;"] """&amp;L396&amp;""" TOOL")</f>
        <v/>
      </c>
      <c r="R396" t="str">
        <f>IF(F396="","","SG_MUL_VAL_ 2024 "&amp;F396&amp;" "&amp;C396&amp;" "&amp;SUBSTITUTE(B396,"M","")&amp;"-"&amp;SUBSTITUTE(B396,"M","")&amp;";")</f>
        <v/>
      </c>
    </row>
    <row r="397" spans="1:18">
      <c r="A397">
        <v>1</v>
      </c>
      <c r="I397">
        <v>1</v>
      </c>
      <c r="J397" t="s">
        <v>30</v>
      </c>
      <c r="K397">
        <v>1</v>
      </c>
      <c r="M397">
        <v>0</v>
      </c>
      <c r="N397" s="49">
        <v>0</v>
      </c>
      <c r="O397" s="49">
        <v>0</v>
      </c>
      <c r="Q397" t="str">
        <f>IF(F397="",""," SG_ "&amp;F397&amp;" m"&amp;B397&amp;" : "&amp;G397&amp;"|"&amp;H397&amp;"@"&amp;I397&amp;J397&amp;" ("&amp;K397&amp;","&amp;M397&amp;") ["&amp;N397&amp;"|"&amp;O397&amp;"] """&amp;L397&amp;""" TOOL")</f>
        <v/>
      </c>
      <c r="R397" t="str">
        <f>IF(F397="","","SG_MUL_VAL_ 2024 "&amp;F397&amp;" "&amp;C397&amp;" "&amp;SUBSTITUTE(B397,"M","")&amp;"-"&amp;SUBSTITUTE(B397,"M","")&amp;";")</f>
        <v/>
      </c>
    </row>
    <row r="398" spans="1:18">
      <c r="A398">
        <v>1</v>
      </c>
      <c r="I398">
        <v>1</v>
      </c>
      <c r="J398" t="s">
        <v>30</v>
      </c>
      <c r="K398">
        <v>1</v>
      </c>
      <c r="M398">
        <v>0</v>
      </c>
      <c r="N398" s="49">
        <v>0</v>
      </c>
      <c r="O398" s="49">
        <v>0</v>
      </c>
      <c r="Q398" t="str">
        <f>IF(F398="",""," SG_ "&amp;F398&amp;" m"&amp;B398&amp;" : "&amp;G398&amp;"|"&amp;H398&amp;"@"&amp;I398&amp;J398&amp;" ("&amp;K398&amp;","&amp;M398&amp;") ["&amp;N398&amp;"|"&amp;O398&amp;"] """&amp;L398&amp;""" TOOL")</f>
        <v/>
      </c>
      <c r="R398" t="str">
        <f>IF(F398="","","SG_MUL_VAL_ 2024 "&amp;F398&amp;" "&amp;C398&amp;" "&amp;SUBSTITUTE(B398,"M","")&amp;"-"&amp;SUBSTITUTE(B398,"M","")&amp;";")</f>
        <v/>
      </c>
    </row>
    <row r="399" spans="1:18">
      <c r="A399">
        <v>1</v>
      </c>
      <c r="I399">
        <v>1</v>
      </c>
      <c r="J399" t="s">
        <v>30</v>
      </c>
      <c r="K399">
        <v>1</v>
      </c>
      <c r="M399">
        <v>0</v>
      </c>
      <c r="N399" s="49">
        <v>0</v>
      </c>
      <c r="O399" s="49">
        <v>0</v>
      </c>
      <c r="Q399" t="str">
        <f>IF(F399="",""," SG_ "&amp;F399&amp;" m"&amp;B399&amp;" : "&amp;G399&amp;"|"&amp;H399&amp;"@"&amp;I399&amp;J399&amp;" ("&amp;K399&amp;","&amp;M399&amp;") ["&amp;N399&amp;"|"&amp;O399&amp;"] """&amp;L399&amp;""" TOOL")</f>
        <v/>
      </c>
      <c r="R399" t="str">
        <f>IF(F399="","","SG_MUL_VAL_ 2024 "&amp;F399&amp;" "&amp;C399&amp;" "&amp;SUBSTITUTE(B399,"M","")&amp;"-"&amp;SUBSTITUTE(B399,"M","")&amp;";")</f>
        <v/>
      </c>
    </row>
    <row r="400" spans="1:18">
      <c r="A400">
        <v>1</v>
      </c>
      <c r="I400">
        <v>1</v>
      </c>
      <c r="J400" t="s">
        <v>30</v>
      </c>
      <c r="K400">
        <v>1</v>
      </c>
      <c r="M400">
        <v>0</v>
      </c>
      <c r="N400" s="49">
        <v>0</v>
      </c>
      <c r="O400" s="49">
        <v>0</v>
      </c>
      <c r="Q400" t="str">
        <f>IF(F400="",""," SG_ "&amp;F400&amp;" m"&amp;B400&amp;" : "&amp;G400&amp;"|"&amp;H400&amp;"@"&amp;I400&amp;J400&amp;" ("&amp;K400&amp;","&amp;M400&amp;") ["&amp;N400&amp;"|"&amp;O400&amp;"] """&amp;L400&amp;""" TOOL")</f>
        <v/>
      </c>
      <c r="R400" t="str">
        <f>IF(F400="","","SG_MUL_VAL_ 2024 "&amp;F400&amp;" "&amp;C400&amp;" "&amp;SUBSTITUTE(B400,"M","")&amp;"-"&amp;SUBSTITUTE(B400,"M","")&amp;";")</f>
        <v/>
      </c>
    </row>
    <row r="401" spans="1:18">
      <c r="A401">
        <v>1</v>
      </c>
      <c r="I401">
        <v>1</v>
      </c>
      <c r="J401" t="s">
        <v>30</v>
      </c>
      <c r="K401">
        <v>1</v>
      </c>
      <c r="M401">
        <v>0</v>
      </c>
      <c r="N401" s="49">
        <v>0</v>
      </c>
      <c r="O401" s="49">
        <v>0</v>
      </c>
      <c r="Q401" t="str">
        <f>IF(F401="",""," SG_ "&amp;F401&amp;" m"&amp;B401&amp;" : "&amp;G401&amp;"|"&amp;H401&amp;"@"&amp;I401&amp;J401&amp;" ("&amp;K401&amp;","&amp;M401&amp;") ["&amp;N401&amp;"|"&amp;O401&amp;"] """&amp;L401&amp;""" TOOL")</f>
        <v/>
      </c>
      <c r="R401" t="str">
        <f>IF(F401="","","SG_MUL_VAL_ 2024 "&amp;F401&amp;" "&amp;C401&amp;" "&amp;SUBSTITUTE(B401,"M","")&amp;"-"&amp;SUBSTITUTE(B401,"M","")&amp;";")</f>
        <v/>
      </c>
    </row>
    <row r="402" spans="1:18">
      <c r="A402">
        <v>9</v>
      </c>
      <c r="B402" s="48">
        <v>2</v>
      </c>
      <c r="C402" s="54" t="str">
        <f>"S"&amp;DEC2HEX(A402,2)&amp;"_PID"</f>
        <v>S09_PID</v>
      </c>
      <c r="F402" t="s">
        <v>501</v>
      </c>
      <c r="G402">
        <v>32</v>
      </c>
      <c r="H402">
        <v>136</v>
      </c>
      <c r="I402">
        <v>1</v>
      </c>
      <c r="J402" t="s">
        <v>30</v>
      </c>
      <c r="K402">
        <v>1</v>
      </c>
      <c r="M402">
        <v>0</v>
      </c>
      <c r="N402" s="49">
        <v>0</v>
      </c>
      <c r="O402" s="49">
        <v>0</v>
      </c>
      <c r="Q402" t="str">
        <f>IF(F402="",""," SG_ "&amp;F402&amp;" m"&amp;B402&amp;" : "&amp;G402&amp;"|"&amp;H402&amp;"@"&amp;I402&amp;J402&amp;" ("&amp;K402&amp;","&amp;M402&amp;") ["&amp;N402&amp;"|"&amp;O402&amp;"] """&amp;L402&amp;""" TOOL")</f>
        <v> SG_ VIN m2 : 32|136@1+ (1,0) [0|0] "" TOOL</v>
      </c>
      <c r="R402" t="str">
        <f>IF(F402="","","SG_MUL_VAL_ 2024 "&amp;F402&amp;" "&amp;C402&amp;" "&amp;SUBSTITUTE(B402,"M","")&amp;"-"&amp;SUBSTITUTE(B402,"M","")&amp;";")</f>
        <v>SG_MUL_VAL_ 2024 VIN S09_PID 2-2;</v>
      </c>
    </row>
  </sheetData>
  <autoFilter ref="A1:R40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opLeftCell="A13" workbookViewId="0">
      <selection activeCell="O10" sqref="O10"/>
    </sheetView>
  </sheetViews>
  <sheetFormatPr defaultColWidth="8.8" defaultRowHeight="15.75"/>
  <cols>
    <col min="1" max="1" width="35.6" style="29" customWidth="1"/>
    <col min="2" max="2" width="2.9" style="29" customWidth="1"/>
    <col min="3" max="3" width="4.2" style="29" customWidth="1"/>
    <col min="4" max="4" width="21" style="29" customWidth="1"/>
    <col min="5" max="5" width="29.6" style="29" customWidth="1"/>
    <col min="6" max="9" width="8.8" style="29"/>
    <col min="10" max="10" width="4" style="29" customWidth="1"/>
    <col min="11" max="11" width="19" style="29" customWidth="1"/>
    <col min="12" max="12" width="63.1" style="29" customWidth="1"/>
    <col min="13" max="13" width="8.8" style="29"/>
    <col min="14" max="14" width="14.8" style="29" customWidth="1"/>
    <col min="15" max="16384" width="8.8" style="29"/>
  </cols>
  <sheetData>
    <row r="1" spans="1:1">
      <c r="A1" s="29" t="s">
        <v>502</v>
      </c>
    </row>
    <row r="2" spans="1:15">
      <c r="A2" s="29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0">
        <v>1</v>
      </c>
      <c r="C2" s="31">
        <f>HEX2DEC(B2)</f>
        <v>1</v>
      </c>
      <c r="D2" s="32" t="s">
        <v>503</v>
      </c>
      <c r="E2" s="31" t="str">
        <f>C2&amp;" """&amp;D2&amp;""" "</f>
        <v>1 "OBD II" </v>
      </c>
      <c r="F2" s="69" t="s">
        <v>504</v>
      </c>
      <c r="G2" s="38" t="s">
        <v>505</v>
      </c>
      <c r="H2" s="39" t="s">
        <v>4</v>
      </c>
      <c r="I2" s="45"/>
      <c r="J2" s="46">
        <f>HEX2DEC(SUBSTITUTE(F2,"$",""))</f>
        <v>0</v>
      </c>
      <c r="K2" s="40" t="s">
        <v>506</v>
      </c>
      <c r="L2" s="46" t="str">
        <f>J2&amp;" """&amp;K2&amp;""" "</f>
        <v>0 "Not available" </v>
      </c>
      <c r="M2" s="29" t="s">
        <v>507</v>
      </c>
      <c r="N2" s="29" t="s">
        <v>508</v>
      </c>
      <c r="O2" s="29" t="s">
        <v>509</v>
      </c>
    </row>
    <row r="3" spans="1:14">
      <c r="A3" s="29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0">
        <v>2</v>
      </c>
      <c r="C3" s="31">
        <f t="shared" ref="C3:C34" si="0">HEX2DEC(B3)</f>
        <v>2</v>
      </c>
      <c r="D3" s="32" t="s">
        <v>510</v>
      </c>
      <c r="E3" s="31" t="str">
        <f t="shared" ref="E3:E34" si="1">C3&amp;" """&amp;D3&amp;""" "</f>
        <v>2 "OBD" </v>
      </c>
      <c r="F3" s="70" t="s">
        <v>511</v>
      </c>
      <c r="G3" s="38" t="s">
        <v>512</v>
      </c>
      <c r="H3" s="39" t="s">
        <v>4</v>
      </c>
      <c r="I3" s="45"/>
      <c r="J3" s="46">
        <f t="shared" ref="J3:J35" si="2">HEX2DEC(SUBSTITUTE(F3,"$",""))</f>
        <v>1</v>
      </c>
      <c r="K3" s="40" t="s">
        <v>513</v>
      </c>
      <c r="L3" s="46" t="str">
        <f t="shared" ref="L3:L35" si="3">J3&amp;" """&amp;K3&amp;""" "</f>
        <v>1 "Gasoline/petrol" </v>
      </c>
      <c r="M3" s="29" t="s">
        <v>514</v>
      </c>
      <c r="N3" s="71" t="s">
        <v>515</v>
      </c>
    </row>
    <row r="4" spans="2:15">
      <c r="B4" s="30">
        <v>3</v>
      </c>
      <c r="C4" s="31">
        <f t="shared" si="0"/>
        <v>3</v>
      </c>
      <c r="D4" s="32" t="s">
        <v>516</v>
      </c>
      <c r="E4" s="31" t="str">
        <f t="shared" si="1"/>
        <v>3 "OBD and OBD II" </v>
      </c>
      <c r="F4" s="70" t="s">
        <v>517</v>
      </c>
      <c r="G4" s="41" t="s">
        <v>518</v>
      </c>
      <c r="H4" s="39" t="s">
        <v>4</v>
      </c>
      <c r="I4" s="45"/>
      <c r="J4" s="46">
        <f t="shared" si="2"/>
        <v>2</v>
      </c>
      <c r="K4" s="40" t="s">
        <v>519</v>
      </c>
      <c r="L4" s="46" t="str">
        <f t="shared" si="3"/>
        <v>2 "Methanol" </v>
      </c>
      <c r="M4" s="29" t="s">
        <v>520</v>
      </c>
      <c r="N4" s="29" t="s">
        <v>521</v>
      </c>
      <c r="O4" s="71" t="s">
        <v>522</v>
      </c>
    </row>
    <row r="5" spans="2:15">
      <c r="B5" s="30">
        <v>4</v>
      </c>
      <c r="C5" s="31">
        <f t="shared" si="0"/>
        <v>4</v>
      </c>
      <c r="D5" s="32" t="s">
        <v>523</v>
      </c>
      <c r="E5" s="31" t="str">
        <f t="shared" si="1"/>
        <v>4 "OBD I" </v>
      </c>
      <c r="F5" s="70" t="s">
        <v>524</v>
      </c>
      <c r="G5" s="41" t="s">
        <v>525</v>
      </c>
      <c r="H5" s="39" t="s">
        <v>4</v>
      </c>
      <c r="I5" s="45"/>
      <c r="J5" s="46">
        <f t="shared" si="2"/>
        <v>3</v>
      </c>
      <c r="K5" s="40" t="s">
        <v>526</v>
      </c>
      <c r="L5" s="46" t="str">
        <f t="shared" si="3"/>
        <v>3 "Ethanol" </v>
      </c>
      <c r="M5" s="29" t="s">
        <v>527</v>
      </c>
      <c r="N5" s="29" t="s">
        <v>528</v>
      </c>
      <c r="O5" s="71" t="s">
        <v>529</v>
      </c>
    </row>
    <row r="6" spans="2:15">
      <c r="B6" s="30">
        <v>5</v>
      </c>
      <c r="C6" s="31">
        <f t="shared" si="0"/>
        <v>5</v>
      </c>
      <c r="D6" s="32" t="s">
        <v>530</v>
      </c>
      <c r="E6" s="31" t="str">
        <f t="shared" si="1"/>
        <v>5 "NO OBD" </v>
      </c>
      <c r="F6" s="70" t="s">
        <v>531</v>
      </c>
      <c r="G6" s="41" t="s">
        <v>532</v>
      </c>
      <c r="H6" s="39" t="s">
        <v>4</v>
      </c>
      <c r="I6" s="45"/>
      <c r="J6" s="46">
        <f t="shared" si="2"/>
        <v>4</v>
      </c>
      <c r="K6" s="40" t="s">
        <v>533</v>
      </c>
      <c r="L6" s="46" t="str">
        <f t="shared" si="3"/>
        <v>4 "Diesel" </v>
      </c>
      <c r="M6" s="29">
        <v>10</v>
      </c>
      <c r="N6" s="29" t="s">
        <v>534</v>
      </c>
      <c r="O6" s="71" t="s">
        <v>535</v>
      </c>
    </row>
    <row r="7" spans="2:15">
      <c r="B7" s="30">
        <v>6</v>
      </c>
      <c r="C7" s="31">
        <f t="shared" si="0"/>
        <v>6</v>
      </c>
      <c r="D7" s="32" t="s">
        <v>536</v>
      </c>
      <c r="E7" s="31" t="str">
        <f t="shared" si="1"/>
        <v>6 "EOBD" </v>
      </c>
      <c r="F7" s="70" t="s">
        <v>537</v>
      </c>
      <c r="G7" s="41" t="s">
        <v>538</v>
      </c>
      <c r="H7" s="39" t="s">
        <v>4</v>
      </c>
      <c r="I7" s="45"/>
      <c r="J7" s="46">
        <f t="shared" si="2"/>
        <v>5</v>
      </c>
      <c r="K7" s="40" t="s">
        <v>539</v>
      </c>
      <c r="L7" s="46" t="str">
        <f t="shared" si="3"/>
        <v>5 "Liquefied Petroleum Gas (LPG)" </v>
      </c>
      <c r="M7" s="29">
        <v>11</v>
      </c>
      <c r="N7" s="29" t="s">
        <v>540</v>
      </c>
      <c r="O7" s="29" t="s">
        <v>541</v>
      </c>
    </row>
    <row r="8" spans="2:14">
      <c r="B8" s="30">
        <v>7</v>
      </c>
      <c r="C8" s="31">
        <f t="shared" si="0"/>
        <v>7</v>
      </c>
      <c r="D8" s="32" t="s">
        <v>542</v>
      </c>
      <c r="E8" s="31" t="str">
        <f t="shared" si="1"/>
        <v>7 "EOBD and OBD II" </v>
      </c>
      <c r="F8" s="70" t="s">
        <v>543</v>
      </c>
      <c r="G8" s="41" t="s">
        <v>544</v>
      </c>
      <c r="H8" s="39" t="s">
        <v>4</v>
      </c>
      <c r="I8" s="45"/>
      <c r="J8" s="46">
        <f t="shared" si="2"/>
        <v>6</v>
      </c>
      <c r="K8" s="40" t="s">
        <v>545</v>
      </c>
      <c r="L8" s="46" t="str">
        <f t="shared" si="3"/>
        <v>6 "Compressed Natural Gas (CNG)" </v>
      </c>
      <c r="M8" s="29" t="s">
        <v>546</v>
      </c>
      <c r="N8" s="71" t="s">
        <v>515</v>
      </c>
    </row>
    <row r="9" spans="2:12">
      <c r="B9" s="30">
        <v>8</v>
      </c>
      <c r="C9" s="31">
        <f t="shared" si="0"/>
        <v>8</v>
      </c>
      <c r="D9" s="32" t="s">
        <v>547</v>
      </c>
      <c r="E9" s="31" t="str">
        <f t="shared" si="1"/>
        <v>8 "EOBD and OBD" </v>
      </c>
      <c r="F9" s="70" t="s">
        <v>548</v>
      </c>
      <c r="G9" s="41" t="s">
        <v>549</v>
      </c>
      <c r="H9" s="39" t="s">
        <v>4</v>
      </c>
      <c r="I9" s="45"/>
      <c r="J9" s="46">
        <f t="shared" si="2"/>
        <v>7</v>
      </c>
      <c r="K9" s="40" t="s">
        <v>550</v>
      </c>
      <c r="L9" s="46" t="str">
        <f t="shared" si="3"/>
        <v>7 "Propane" </v>
      </c>
    </row>
    <row r="10" spans="2:12">
      <c r="B10" s="30">
        <v>9</v>
      </c>
      <c r="C10" s="31">
        <f t="shared" si="0"/>
        <v>9</v>
      </c>
      <c r="D10" s="32" t="s">
        <v>551</v>
      </c>
      <c r="E10" s="31" t="str">
        <f t="shared" si="1"/>
        <v>9 "EOBD, OBD and OBD II" </v>
      </c>
      <c r="F10" s="70" t="s">
        <v>552</v>
      </c>
      <c r="G10" s="41" t="s">
        <v>553</v>
      </c>
      <c r="H10" s="39" t="s">
        <v>4</v>
      </c>
      <c r="I10" s="45"/>
      <c r="J10" s="46">
        <f t="shared" si="2"/>
        <v>8</v>
      </c>
      <c r="K10" s="40" t="s">
        <v>554</v>
      </c>
      <c r="L10" s="46" t="str">
        <f t="shared" si="3"/>
        <v>8 "Battery/electric" </v>
      </c>
    </row>
    <row r="11" spans="2:12">
      <c r="B11" s="30" t="s">
        <v>555</v>
      </c>
      <c r="C11" s="31">
        <f t="shared" si="0"/>
        <v>10</v>
      </c>
      <c r="D11" s="32" t="s">
        <v>556</v>
      </c>
      <c r="E11" s="31" t="str">
        <f t="shared" si="1"/>
        <v>10 "JOBD " </v>
      </c>
      <c r="F11" s="70" t="s">
        <v>557</v>
      </c>
      <c r="G11" s="41" t="s">
        <v>558</v>
      </c>
      <c r="H11" s="39" t="s">
        <v>4</v>
      </c>
      <c r="I11" s="45"/>
      <c r="J11" s="46">
        <f t="shared" si="2"/>
        <v>9</v>
      </c>
      <c r="K11" s="40" t="s">
        <v>559</v>
      </c>
      <c r="L11" s="46" t="str">
        <f t="shared" si="3"/>
        <v>9 "Bi-fuel vehicle using gasoline" </v>
      </c>
    </row>
    <row r="12" spans="2:12">
      <c r="B12" s="30" t="s">
        <v>560</v>
      </c>
      <c r="C12" s="31">
        <f t="shared" si="0"/>
        <v>11</v>
      </c>
      <c r="D12" s="32" t="s">
        <v>561</v>
      </c>
      <c r="E12" s="31" t="str">
        <f t="shared" si="1"/>
        <v>11 "JOBD and OBD II" </v>
      </c>
      <c r="F12" s="70" t="s">
        <v>562</v>
      </c>
      <c r="G12" s="41" t="s">
        <v>563</v>
      </c>
      <c r="H12" s="39" t="s">
        <v>4</v>
      </c>
      <c r="I12" s="45"/>
      <c r="J12" s="46">
        <f t="shared" si="2"/>
        <v>10</v>
      </c>
      <c r="K12" s="40" t="s">
        <v>564</v>
      </c>
      <c r="L12" s="46" t="str">
        <f t="shared" si="3"/>
        <v>10 "Bi-fuel vehicle using methanol" </v>
      </c>
    </row>
    <row r="13" spans="2:12">
      <c r="B13" s="30" t="s">
        <v>565</v>
      </c>
      <c r="C13" s="31">
        <f t="shared" si="0"/>
        <v>12</v>
      </c>
      <c r="D13" s="32" t="s">
        <v>566</v>
      </c>
      <c r="E13" s="31" t="str">
        <f t="shared" si="1"/>
        <v>12 "JOBD and EOBD" </v>
      </c>
      <c r="F13" s="70" t="s">
        <v>567</v>
      </c>
      <c r="G13" s="41" t="s">
        <v>568</v>
      </c>
      <c r="H13" s="39" t="s">
        <v>4</v>
      </c>
      <c r="I13" s="45"/>
      <c r="J13" s="46">
        <f t="shared" si="2"/>
        <v>11</v>
      </c>
      <c r="K13" s="40" t="s">
        <v>569</v>
      </c>
      <c r="L13" s="46" t="str">
        <f t="shared" si="3"/>
        <v>11 "Bi-fuel vehicle using ethanol" </v>
      </c>
    </row>
    <row r="14" spans="2:12">
      <c r="B14" s="30" t="s">
        <v>570</v>
      </c>
      <c r="C14" s="31">
        <f t="shared" si="0"/>
        <v>13</v>
      </c>
      <c r="D14" s="32" t="s">
        <v>571</v>
      </c>
      <c r="E14" s="31" t="str">
        <f t="shared" si="1"/>
        <v>13 "JOBD, EOBD, and OBD II" </v>
      </c>
      <c r="F14" s="70" t="s">
        <v>572</v>
      </c>
      <c r="G14" s="41" t="s">
        <v>573</v>
      </c>
      <c r="H14" s="39" t="s">
        <v>4</v>
      </c>
      <c r="I14" s="45"/>
      <c r="J14" s="46">
        <f t="shared" si="2"/>
        <v>12</v>
      </c>
      <c r="K14" s="40" t="s">
        <v>574</v>
      </c>
      <c r="L14" s="46" t="str">
        <f t="shared" si="3"/>
        <v>12 "Bi-fuel vehicle using LPG" </v>
      </c>
    </row>
    <row r="15" spans="2:12">
      <c r="B15" s="30" t="s">
        <v>520</v>
      </c>
      <c r="C15" s="31">
        <f t="shared" si="0"/>
        <v>14</v>
      </c>
      <c r="D15" s="30" t="s">
        <v>575</v>
      </c>
      <c r="E15" s="31" t="str">
        <f t="shared" si="1"/>
        <v>14 "OBD, EOBD and KOBD" </v>
      </c>
      <c r="F15" s="70" t="s">
        <v>576</v>
      </c>
      <c r="G15" s="41" t="s">
        <v>577</v>
      </c>
      <c r="H15" s="39" t="s">
        <v>4</v>
      </c>
      <c r="I15" s="45"/>
      <c r="J15" s="46">
        <f t="shared" si="2"/>
        <v>13</v>
      </c>
      <c r="K15" s="40" t="s">
        <v>578</v>
      </c>
      <c r="L15" s="46" t="str">
        <f t="shared" si="3"/>
        <v>13 "Bi-fuel vehicle using CNG" </v>
      </c>
    </row>
    <row r="16" spans="2:12">
      <c r="B16" s="30" t="s">
        <v>527</v>
      </c>
      <c r="C16" s="31">
        <f t="shared" si="0"/>
        <v>15</v>
      </c>
      <c r="D16" s="30" t="s">
        <v>579</v>
      </c>
      <c r="E16" s="31" t="str">
        <f t="shared" si="1"/>
        <v>15 "OBD, OBD II, EOBD and KOBD" </v>
      </c>
      <c r="F16" s="70" t="s">
        <v>580</v>
      </c>
      <c r="G16" s="41" t="s">
        <v>581</v>
      </c>
      <c r="H16" s="39" t="s">
        <v>4</v>
      </c>
      <c r="I16" s="45"/>
      <c r="J16" s="46">
        <f t="shared" si="2"/>
        <v>14</v>
      </c>
      <c r="K16" s="40" t="s">
        <v>582</v>
      </c>
      <c r="L16" s="46" t="str">
        <f t="shared" si="3"/>
        <v>14 "Bi-fuel vehicle using propane" </v>
      </c>
    </row>
    <row r="17" spans="2:12">
      <c r="B17" s="30">
        <v>10</v>
      </c>
      <c r="C17" s="31">
        <f t="shared" si="0"/>
        <v>16</v>
      </c>
      <c r="D17" s="30" t="s">
        <v>583</v>
      </c>
      <c r="E17" s="31" t="str">
        <f t="shared" si="1"/>
        <v>16 "SAE/ISO reserved" </v>
      </c>
      <c r="F17" s="70" t="s">
        <v>584</v>
      </c>
      <c r="G17" s="41" t="s">
        <v>585</v>
      </c>
      <c r="H17" s="39" t="s">
        <v>4</v>
      </c>
      <c r="I17" s="45"/>
      <c r="J17" s="46">
        <f t="shared" si="2"/>
        <v>15</v>
      </c>
      <c r="K17" s="40" t="s">
        <v>586</v>
      </c>
      <c r="L17" s="46" t="str">
        <f t="shared" si="3"/>
        <v>15 "Bi-fuel vehicle using battery [Not to be used]" </v>
      </c>
    </row>
    <row r="18" spans="2:12">
      <c r="B18" s="30">
        <v>11</v>
      </c>
      <c r="C18" s="31">
        <f t="shared" si="0"/>
        <v>17</v>
      </c>
      <c r="D18" s="32" t="s">
        <v>587</v>
      </c>
      <c r="E18" s="31" t="str">
        <f t="shared" si="1"/>
        <v>17 "EMD" </v>
      </c>
      <c r="F18" s="70" t="s">
        <v>588</v>
      </c>
      <c r="G18" s="41" t="s">
        <v>589</v>
      </c>
      <c r="H18" s="39" t="s">
        <v>4</v>
      </c>
      <c r="I18" s="45"/>
      <c r="J18" s="46">
        <f t="shared" si="2"/>
        <v>16</v>
      </c>
      <c r="K18" s="40" t="s">
        <v>590</v>
      </c>
      <c r="L18" s="46" t="str">
        <f t="shared" si="3"/>
        <v>16 "Bi-fuel vehicle using battery and combustion engine [Not to be used]" </v>
      </c>
    </row>
    <row r="19" spans="2:12">
      <c r="B19" s="30">
        <v>12</v>
      </c>
      <c r="C19" s="31">
        <f t="shared" si="0"/>
        <v>18</v>
      </c>
      <c r="D19" s="32" t="s">
        <v>591</v>
      </c>
      <c r="E19" s="31" t="str">
        <f t="shared" si="1"/>
        <v>18 "EMD+" </v>
      </c>
      <c r="F19" s="70" t="s">
        <v>592</v>
      </c>
      <c r="G19" s="41" t="s">
        <v>593</v>
      </c>
      <c r="H19" s="39" t="s">
        <v>4</v>
      </c>
      <c r="I19" s="45"/>
      <c r="J19" s="46">
        <f t="shared" si="2"/>
        <v>17</v>
      </c>
      <c r="K19" s="40" t="s">
        <v>594</v>
      </c>
      <c r="L19" s="46" t="str">
        <f t="shared" si="3"/>
        <v>17 "Hybrid vehicle using gasoline engine [Not to be used]" </v>
      </c>
    </row>
    <row r="20" spans="2:12">
      <c r="B20" s="30">
        <v>13</v>
      </c>
      <c r="C20" s="31">
        <f t="shared" si="0"/>
        <v>19</v>
      </c>
      <c r="D20" s="32" t="s">
        <v>595</v>
      </c>
      <c r="E20" s="31" t="str">
        <f t="shared" si="1"/>
        <v>19 "HD OBD-C" </v>
      </c>
      <c r="F20" s="70" t="s">
        <v>596</v>
      </c>
      <c r="G20" s="41" t="s">
        <v>597</v>
      </c>
      <c r="H20" s="39" t="s">
        <v>4</v>
      </c>
      <c r="I20" s="45"/>
      <c r="J20" s="46">
        <f t="shared" si="2"/>
        <v>18</v>
      </c>
      <c r="K20" s="40" t="s">
        <v>598</v>
      </c>
      <c r="L20" s="46" t="str">
        <f t="shared" si="3"/>
        <v>18 "Hybrid vehicle using gasoline engine on ethanol [Not to be used]" </v>
      </c>
    </row>
    <row r="21" spans="2:12">
      <c r="B21" s="30">
        <v>14</v>
      </c>
      <c r="C21" s="31">
        <f t="shared" si="0"/>
        <v>20</v>
      </c>
      <c r="D21" s="32" t="s">
        <v>599</v>
      </c>
      <c r="E21" s="31" t="str">
        <f t="shared" si="1"/>
        <v>20 "HD OBD" </v>
      </c>
      <c r="F21" s="70" t="s">
        <v>600</v>
      </c>
      <c r="G21" s="41" t="s">
        <v>601</v>
      </c>
      <c r="H21" s="39" t="s">
        <v>4</v>
      </c>
      <c r="I21" s="45"/>
      <c r="J21" s="46">
        <f t="shared" si="2"/>
        <v>19</v>
      </c>
      <c r="K21" s="40" t="s">
        <v>602</v>
      </c>
      <c r="L21" s="46" t="str">
        <f t="shared" si="3"/>
        <v>19 "Hybrid vehicle using diesel engine [Not to be used]" </v>
      </c>
    </row>
    <row r="22" spans="2:12">
      <c r="B22" s="30">
        <v>15</v>
      </c>
      <c r="C22" s="31">
        <f t="shared" si="0"/>
        <v>21</v>
      </c>
      <c r="D22" s="32" t="s">
        <v>603</v>
      </c>
      <c r="E22" s="31" t="str">
        <f t="shared" si="1"/>
        <v>21 "WWH OBD" </v>
      </c>
      <c r="F22" s="70" t="s">
        <v>604</v>
      </c>
      <c r="G22" s="41" t="s">
        <v>605</v>
      </c>
      <c r="H22" s="39" t="s">
        <v>4</v>
      </c>
      <c r="I22" s="45"/>
      <c r="J22" s="46">
        <f t="shared" si="2"/>
        <v>20</v>
      </c>
      <c r="K22" s="40" t="s">
        <v>606</v>
      </c>
      <c r="L22" s="46" t="str">
        <f t="shared" si="3"/>
        <v>20 "Hybrid vehicle using battery [Not to be used]" </v>
      </c>
    </row>
    <row r="23" spans="2:12">
      <c r="B23" s="30">
        <v>16</v>
      </c>
      <c r="C23" s="31">
        <f t="shared" si="0"/>
        <v>22</v>
      </c>
      <c r="D23" s="30" t="s">
        <v>583</v>
      </c>
      <c r="E23" s="31" t="str">
        <f t="shared" si="1"/>
        <v>22 "SAE/ISO reserved" </v>
      </c>
      <c r="F23" s="70" t="s">
        <v>607</v>
      </c>
      <c r="G23" s="41" t="s">
        <v>608</v>
      </c>
      <c r="H23" s="39" t="s">
        <v>4</v>
      </c>
      <c r="I23" s="45"/>
      <c r="J23" s="46">
        <f t="shared" si="2"/>
        <v>21</v>
      </c>
      <c r="K23" s="40" t="s">
        <v>609</v>
      </c>
      <c r="L23" s="46" t="str">
        <f t="shared" si="3"/>
        <v>21 "Hybrid vehicle using battery and combustion engine [Not to be used]" </v>
      </c>
    </row>
    <row r="24" spans="2:12">
      <c r="B24" s="30">
        <v>17</v>
      </c>
      <c r="C24" s="31">
        <f t="shared" si="0"/>
        <v>23</v>
      </c>
      <c r="D24" s="32" t="s">
        <v>610</v>
      </c>
      <c r="E24" s="31" t="str">
        <f t="shared" si="1"/>
        <v>23 "HD EOBD-I" </v>
      </c>
      <c r="F24" s="70" t="s">
        <v>611</v>
      </c>
      <c r="G24" s="41" t="s">
        <v>612</v>
      </c>
      <c r="H24" s="39" t="s">
        <v>4</v>
      </c>
      <c r="I24" s="45"/>
      <c r="J24" s="46">
        <f t="shared" si="2"/>
        <v>22</v>
      </c>
      <c r="K24" s="40" t="s">
        <v>613</v>
      </c>
      <c r="L24" s="46" t="str">
        <f t="shared" si="3"/>
        <v>22 "Hybrid vehicle in regeneration mode [Not to be used]" </v>
      </c>
    </row>
    <row r="25" spans="2:12">
      <c r="B25" s="30">
        <v>18</v>
      </c>
      <c r="C25" s="31">
        <f t="shared" si="0"/>
        <v>24</v>
      </c>
      <c r="D25" s="32" t="s">
        <v>614</v>
      </c>
      <c r="E25" s="31" t="str">
        <f t="shared" si="1"/>
        <v>24 "HD EOBD-I N" </v>
      </c>
      <c r="F25" s="70" t="s">
        <v>615</v>
      </c>
      <c r="G25" s="41" t="s">
        <v>616</v>
      </c>
      <c r="H25" s="39" t="s">
        <v>4</v>
      </c>
      <c r="I25" s="45"/>
      <c r="J25" s="46">
        <f t="shared" si="2"/>
        <v>23</v>
      </c>
      <c r="K25" s="40" t="s">
        <v>617</v>
      </c>
      <c r="L25" s="46" t="str">
        <f t="shared" si="3"/>
        <v>23 "Bi-fuel vehicle using diesel (as defined in J1979) [Not to be used]" </v>
      </c>
    </row>
    <row r="26" spans="2:12">
      <c r="B26" s="30">
        <v>19</v>
      </c>
      <c r="C26" s="31">
        <f t="shared" si="0"/>
        <v>25</v>
      </c>
      <c r="D26" s="32" t="s">
        <v>618</v>
      </c>
      <c r="E26" s="31" t="str">
        <f t="shared" si="1"/>
        <v>25 "HD EOBD-II" </v>
      </c>
      <c r="F26" s="70" t="s">
        <v>615</v>
      </c>
      <c r="G26" s="41" t="s">
        <v>619</v>
      </c>
      <c r="H26" s="39" t="s">
        <v>4</v>
      </c>
      <c r="I26" s="45"/>
      <c r="J26" s="46">
        <f t="shared" si="2"/>
        <v>23</v>
      </c>
      <c r="K26" s="40" t="s">
        <v>620</v>
      </c>
      <c r="L26" s="46" t="str">
        <f t="shared" si="3"/>
        <v>23 "Natural Gas (as defined in SAE J1939) [Not to be used]" </v>
      </c>
    </row>
    <row r="27" spans="2:12">
      <c r="B27" s="30" t="s">
        <v>621</v>
      </c>
      <c r="C27" s="31">
        <f t="shared" si="0"/>
        <v>26</v>
      </c>
      <c r="D27" s="32" t="s">
        <v>622</v>
      </c>
      <c r="E27" s="31" t="str">
        <f t="shared" si="1"/>
        <v>26 "HD EOBD-II N" </v>
      </c>
      <c r="F27" s="70" t="s">
        <v>623</v>
      </c>
      <c r="G27" s="41" t="s">
        <v>624</v>
      </c>
      <c r="H27" s="39" t="s">
        <v>4</v>
      </c>
      <c r="I27" s="45"/>
      <c r="J27" s="46">
        <f t="shared" si="2"/>
        <v>24</v>
      </c>
      <c r="K27" s="40" t="s">
        <v>625</v>
      </c>
      <c r="L27" s="46" t="str">
        <f t="shared" si="3"/>
        <v>24 "Bi-fuel vehicle using Natural Gas" </v>
      </c>
    </row>
    <row r="28" spans="2:12">
      <c r="B28" s="30" t="s">
        <v>626</v>
      </c>
      <c r="C28" s="31">
        <f t="shared" si="0"/>
        <v>27</v>
      </c>
      <c r="D28" s="30" t="s">
        <v>627</v>
      </c>
      <c r="E28" s="31" t="str">
        <f t="shared" si="1"/>
        <v>27 "HD-ZEV" </v>
      </c>
      <c r="F28" s="70" t="s">
        <v>628</v>
      </c>
      <c r="G28" s="41" t="s">
        <v>616</v>
      </c>
      <c r="H28" s="39" t="s">
        <v>4</v>
      </c>
      <c r="I28" s="45"/>
      <c r="J28" s="46">
        <f t="shared" si="2"/>
        <v>25</v>
      </c>
      <c r="K28" s="40" t="s">
        <v>629</v>
      </c>
      <c r="L28" s="46" t="str">
        <f t="shared" si="3"/>
        <v>25 "Bi-fuel vehicle using diesel" </v>
      </c>
    </row>
    <row r="29" spans="2:12">
      <c r="B29" s="30" t="s">
        <v>630</v>
      </c>
      <c r="C29" s="31">
        <f t="shared" si="0"/>
        <v>28</v>
      </c>
      <c r="D29" s="32" t="s">
        <v>631</v>
      </c>
      <c r="E29" s="31" t="str">
        <f t="shared" si="1"/>
        <v>28 "OBDBr-1" </v>
      </c>
      <c r="F29" s="70" t="s">
        <v>632</v>
      </c>
      <c r="G29" s="41" t="s">
        <v>619</v>
      </c>
      <c r="H29" s="39" t="s">
        <v>4</v>
      </c>
      <c r="I29" s="45"/>
      <c r="J29" s="46">
        <f t="shared" si="2"/>
        <v>26</v>
      </c>
      <c r="K29" s="40" t="s">
        <v>633</v>
      </c>
      <c r="L29" s="46" t="str">
        <f t="shared" si="3"/>
        <v>26 "Natural Gas (Compressed or Liquefied Natural Gas)" </v>
      </c>
    </row>
    <row r="30" spans="2:12">
      <c r="B30" s="30" t="s">
        <v>634</v>
      </c>
      <c r="C30" s="31">
        <f t="shared" si="0"/>
        <v>29</v>
      </c>
      <c r="D30" s="32" t="s">
        <v>635</v>
      </c>
      <c r="E30" s="31" t="str">
        <f t="shared" si="1"/>
        <v>29 "OBDBr-2" </v>
      </c>
      <c r="F30" s="70" t="s">
        <v>636</v>
      </c>
      <c r="G30" s="41" t="s">
        <v>637</v>
      </c>
      <c r="H30" s="39" t="s">
        <v>4</v>
      </c>
      <c r="I30" s="45"/>
      <c r="J30" s="46">
        <f t="shared" si="2"/>
        <v>27</v>
      </c>
      <c r="K30" s="40" t="s">
        <v>638</v>
      </c>
      <c r="L30" s="46" t="str">
        <f t="shared" si="3"/>
        <v>27 "Dual Fuel – Diesel and CNG" </v>
      </c>
    </row>
    <row r="31" spans="2:12">
      <c r="B31" s="30" t="s">
        <v>639</v>
      </c>
      <c r="C31" s="31">
        <f t="shared" si="0"/>
        <v>30</v>
      </c>
      <c r="D31" s="32" t="s">
        <v>640</v>
      </c>
      <c r="E31" s="31" t="str">
        <f t="shared" si="1"/>
        <v>30 "KOBD" </v>
      </c>
      <c r="F31" s="70" t="s">
        <v>641</v>
      </c>
      <c r="G31" s="41" t="s">
        <v>642</v>
      </c>
      <c r="H31" s="39" t="s">
        <v>4</v>
      </c>
      <c r="I31" s="45"/>
      <c r="J31" s="46">
        <f t="shared" si="2"/>
        <v>28</v>
      </c>
      <c r="K31" s="40" t="s">
        <v>643</v>
      </c>
      <c r="L31" s="46" t="str">
        <f t="shared" si="3"/>
        <v>28 "Dual Fuel – Diesel and LNG" </v>
      </c>
    </row>
    <row r="32" spans="2:12">
      <c r="B32" s="30" t="s">
        <v>644</v>
      </c>
      <c r="C32" s="31">
        <f t="shared" si="0"/>
        <v>31</v>
      </c>
      <c r="D32" s="33" t="s">
        <v>645</v>
      </c>
      <c r="E32" s="31" t="str">
        <f t="shared" si="1"/>
        <v>31 "IOBD-I-BS4" </v>
      </c>
      <c r="F32" s="70" t="s">
        <v>646</v>
      </c>
      <c r="G32" s="41" t="s">
        <v>647</v>
      </c>
      <c r="H32" s="39" t="s">
        <v>4</v>
      </c>
      <c r="I32" s="45"/>
      <c r="J32" s="46">
        <f t="shared" si="2"/>
        <v>29</v>
      </c>
      <c r="K32" s="40" t="s">
        <v>648</v>
      </c>
      <c r="L32" s="46" t="str">
        <f t="shared" si="3"/>
        <v>29 "Fuel cell utilizing hydrogen" </v>
      </c>
    </row>
    <row r="33" spans="2:12">
      <c r="B33" s="30">
        <v>20</v>
      </c>
      <c r="C33" s="31">
        <f t="shared" si="0"/>
        <v>32</v>
      </c>
      <c r="D33" s="33" t="s">
        <v>649</v>
      </c>
      <c r="E33" s="31" t="str">
        <f t="shared" si="1"/>
        <v>32 "IOBD-II-BS4" </v>
      </c>
      <c r="F33" s="70" t="s">
        <v>650</v>
      </c>
      <c r="G33" s="41" t="s">
        <v>651</v>
      </c>
      <c r="H33" s="39" t="s">
        <v>4</v>
      </c>
      <c r="I33" s="45"/>
      <c r="J33" s="46">
        <f t="shared" si="2"/>
        <v>30</v>
      </c>
      <c r="K33" s="40" t="s">
        <v>652</v>
      </c>
      <c r="L33" s="46" t="str">
        <f t="shared" si="3"/>
        <v>30 "Hydrogen Internal Combustion Engine" </v>
      </c>
    </row>
    <row r="34" spans="2:12">
      <c r="B34" s="30">
        <v>21</v>
      </c>
      <c r="C34" s="31">
        <f t="shared" si="0"/>
        <v>33</v>
      </c>
      <c r="D34" s="32" t="s">
        <v>653</v>
      </c>
      <c r="E34" s="31" t="str">
        <f t="shared" si="1"/>
        <v>33 "HD EOBD-VI" </v>
      </c>
      <c r="F34" s="70" t="s">
        <v>654</v>
      </c>
      <c r="G34" s="41" t="s">
        <v>655</v>
      </c>
      <c r="H34" s="39" t="s">
        <v>4</v>
      </c>
      <c r="I34" s="45"/>
      <c r="J34" s="46">
        <f t="shared" si="2"/>
        <v>31</v>
      </c>
      <c r="K34" s="40" t="s">
        <v>656</v>
      </c>
      <c r="L34" s="46" t="str">
        <f t="shared" si="3"/>
        <v>31 "Kerosene" </v>
      </c>
    </row>
    <row r="35" spans="2:12">
      <c r="B35" s="30">
        <v>22</v>
      </c>
      <c r="C35" s="31">
        <f t="shared" ref="C35:C53" si="4">HEX2DEC(B35)</f>
        <v>34</v>
      </c>
      <c r="D35" s="32" t="s">
        <v>657</v>
      </c>
      <c r="E35" s="31" t="str">
        <f t="shared" ref="E35:E53" si="5">C35&amp;" """&amp;D35&amp;""" "</f>
        <v>34 "OBD, OBD II and HD OBD" </v>
      </c>
      <c r="F35" s="70" t="s">
        <v>658</v>
      </c>
      <c r="G35" s="41" t="s">
        <v>659</v>
      </c>
      <c r="H35" s="39" t="s">
        <v>4</v>
      </c>
      <c r="I35" s="45"/>
      <c r="J35" s="46">
        <f t="shared" si="2"/>
        <v>32</v>
      </c>
      <c r="K35" s="40" t="s">
        <v>660</v>
      </c>
      <c r="L35" s="46" t="str">
        <f t="shared" si="3"/>
        <v>32 "Heavy Fuel Oil" </v>
      </c>
    </row>
    <row r="36" spans="2:11">
      <c r="B36" s="30">
        <v>23</v>
      </c>
      <c r="C36" s="31">
        <f t="shared" si="4"/>
        <v>35</v>
      </c>
      <c r="D36" s="32" t="s">
        <v>661</v>
      </c>
      <c r="E36" s="31" t="str">
        <f t="shared" si="5"/>
        <v>35 "OBDBr-3" </v>
      </c>
      <c r="F36" s="42"/>
      <c r="G36" s="43"/>
      <c r="H36" s="44"/>
      <c r="I36" s="47"/>
      <c r="J36" s="47"/>
      <c r="K36" s="42"/>
    </row>
    <row r="37" spans="2:5">
      <c r="B37" s="30">
        <v>24</v>
      </c>
      <c r="C37" s="31">
        <f t="shared" si="4"/>
        <v>36</v>
      </c>
      <c r="D37" s="32" t="s">
        <v>662</v>
      </c>
      <c r="E37" s="31" t="str">
        <f t="shared" si="5"/>
        <v>36 "MC EOBD-I" </v>
      </c>
    </row>
    <row r="38" spans="2:5">
      <c r="B38" s="30">
        <v>25</v>
      </c>
      <c r="C38" s="31">
        <f t="shared" si="4"/>
        <v>37</v>
      </c>
      <c r="D38" s="32" t="s">
        <v>663</v>
      </c>
      <c r="E38" s="31" t="str">
        <f t="shared" si="5"/>
        <v>37 "MC EOBD-II" </v>
      </c>
    </row>
    <row r="39" spans="2:5">
      <c r="B39" s="30">
        <v>26</v>
      </c>
      <c r="C39" s="31">
        <f t="shared" si="4"/>
        <v>38</v>
      </c>
      <c r="D39" s="32" t="s">
        <v>664</v>
      </c>
      <c r="E39" s="31" t="str">
        <f t="shared" si="5"/>
        <v>38 "MC COBD-I" </v>
      </c>
    </row>
    <row r="40" spans="2:5">
      <c r="B40" s="30">
        <v>27</v>
      </c>
      <c r="C40" s="31">
        <f t="shared" si="4"/>
        <v>39</v>
      </c>
      <c r="D40" s="32" t="s">
        <v>665</v>
      </c>
      <c r="E40" s="31" t="str">
        <f t="shared" si="5"/>
        <v>39 "MC TOBD-I" </v>
      </c>
    </row>
    <row r="41" spans="2:5">
      <c r="B41" s="30">
        <v>28</v>
      </c>
      <c r="C41" s="31">
        <f t="shared" si="4"/>
        <v>40</v>
      </c>
      <c r="D41" s="32" t="s">
        <v>666</v>
      </c>
      <c r="E41" s="31" t="str">
        <f t="shared" si="5"/>
        <v>40 "MC JOBD-I" </v>
      </c>
    </row>
    <row r="42" spans="2:5">
      <c r="B42" s="30">
        <v>29</v>
      </c>
      <c r="C42" s="31">
        <f t="shared" si="4"/>
        <v>41</v>
      </c>
      <c r="D42" s="32" t="s">
        <v>667</v>
      </c>
      <c r="E42" s="31" t="str">
        <f t="shared" si="5"/>
        <v>41 "CN-OBD-6" </v>
      </c>
    </row>
    <row r="43" spans="2:5">
      <c r="B43" s="30" t="s">
        <v>668</v>
      </c>
      <c r="C43" s="31">
        <f t="shared" si="4"/>
        <v>42</v>
      </c>
      <c r="D43" s="32" t="s">
        <v>669</v>
      </c>
      <c r="E43" s="31" t="str">
        <f t="shared" si="5"/>
        <v>42 "OBDBr-P7" </v>
      </c>
    </row>
    <row r="44" spans="2:5">
      <c r="B44" s="30" t="s">
        <v>670</v>
      </c>
      <c r="C44" s="31">
        <f t="shared" si="4"/>
        <v>43</v>
      </c>
      <c r="D44" s="32" t="s">
        <v>671</v>
      </c>
      <c r="E44" s="31" t="str">
        <f t="shared" si="5"/>
        <v>43 "CN-HDOBD-VI" </v>
      </c>
    </row>
    <row r="45" spans="2:5">
      <c r="B45" s="30" t="s">
        <v>672</v>
      </c>
      <c r="C45" s="31">
        <f t="shared" si="4"/>
        <v>44</v>
      </c>
      <c r="D45" s="33" t="s">
        <v>673</v>
      </c>
      <c r="E45" s="31" t="str">
        <f t="shared" si="5"/>
        <v>44 "IOBD-I-BS6" </v>
      </c>
    </row>
    <row r="46" spans="2:5">
      <c r="B46" s="30" t="s">
        <v>674</v>
      </c>
      <c r="C46" s="31">
        <f t="shared" si="4"/>
        <v>45</v>
      </c>
      <c r="D46" s="33" t="s">
        <v>675</v>
      </c>
      <c r="E46" s="31" t="str">
        <f t="shared" si="5"/>
        <v>45 "IOBD-II-BS6" </v>
      </c>
    </row>
    <row r="47" spans="2:5">
      <c r="B47" s="30" t="s">
        <v>676</v>
      </c>
      <c r="C47" s="31">
        <f t="shared" si="4"/>
        <v>46</v>
      </c>
      <c r="D47" s="33" t="s">
        <v>677</v>
      </c>
      <c r="E47" s="31" t="str">
        <f t="shared" si="5"/>
        <v>46 "IHDOBD-BSVI" </v>
      </c>
    </row>
    <row r="48" spans="2:5">
      <c r="B48" s="30" t="s">
        <v>678</v>
      </c>
      <c r="C48" s="31">
        <f t="shared" si="4"/>
        <v>47</v>
      </c>
      <c r="D48" s="33" t="s">
        <v>679</v>
      </c>
      <c r="E48" s="31" t="str">
        <f t="shared" si="5"/>
        <v>47 "OBDBr-P8" </v>
      </c>
    </row>
    <row r="49" spans="2:5">
      <c r="B49" s="30">
        <v>30</v>
      </c>
      <c r="C49" s="31">
        <f t="shared" si="4"/>
        <v>48</v>
      </c>
      <c r="D49" s="33" t="s">
        <v>680</v>
      </c>
      <c r="E49" s="31" t="str">
        <f t="shared" si="5"/>
        <v>48 "HD-JOBD-II" </v>
      </c>
    </row>
    <row r="50" spans="2:5">
      <c r="B50" s="30">
        <v>31</v>
      </c>
      <c r="C50" s="31">
        <f t="shared" si="4"/>
        <v>49</v>
      </c>
      <c r="D50" s="33" t="s">
        <v>681</v>
      </c>
      <c r="E50" s="31" t="str">
        <f t="shared" si="5"/>
        <v>49 "HD-KOBD-II" </v>
      </c>
    </row>
    <row r="51" spans="2:5">
      <c r="B51" s="34">
        <v>32</v>
      </c>
      <c r="C51" s="31">
        <f t="shared" si="4"/>
        <v>50</v>
      </c>
      <c r="D51" s="35" t="s">
        <v>682</v>
      </c>
      <c r="E51" s="31" t="str">
        <f t="shared" si="5"/>
        <v>50 "CN-OROBD-IV" </v>
      </c>
    </row>
    <row r="52" spans="2:5">
      <c r="B52" s="34">
        <v>33</v>
      </c>
      <c r="C52" s="31">
        <f t="shared" si="4"/>
        <v>51</v>
      </c>
      <c r="D52" s="35" t="s">
        <v>683</v>
      </c>
      <c r="E52" s="31" t="str">
        <f t="shared" si="5"/>
        <v>51 "ZEV Placeholder" </v>
      </c>
    </row>
    <row r="53" spans="2:5">
      <c r="B53" s="34">
        <v>34</v>
      </c>
      <c r="C53" s="31">
        <f t="shared" si="4"/>
        <v>52</v>
      </c>
      <c r="D53" s="36" t="s">
        <v>684</v>
      </c>
      <c r="E53" s="31" t="str">
        <f t="shared" si="5"/>
        <v>52 "MC JOBD-II" 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777"/>
  <sheetViews>
    <sheetView workbookViewId="0">
      <selection activeCell="D31" sqref="B3:D31"/>
    </sheetView>
  </sheetViews>
  <sheetFormatPr defaultColWidth="8.8" defaultRowHeight="15.75" outlineLevelCol="4"/>
  <cols>
    <col min="2" max="2" width="23" style="1" customWidth="1"/>
    <col min="3" max="3" width="40.1" customWidth="1"/>
  </cols>
  <sheetData>
    <row r="1" ht="25.5" spans="2:5">
      <c r="B1" s="2" t="s">
        <v>326</v>
      </c>
      <c r="C1" s="3" t="s">
        <v>685</v>
      </c>
      <c r="D1" s="4"/>
      <c r="E1" s="7" t="s">
        <v>2</v>
      </c>
    </row>
    <row r="2" ht="22.5" hidden="1" spans="1:5">
      <c r="A2">
        <f>SEARCH("spark",C2)</f>
        <v>30</v>
      </c>
      <c r="B2" s="2" t="s">
        <v>326</v>
      </c>
      <c r="C2" s="5" t="s">
        <v>342</v>
      </c>
      <c r="D2" s="6" t="s">
        <v>343</v>
      </c>
      <c r="E2" s="7" t="s">
        <v>686</v>
      </c>
    </row>
    <row r="3" ht="22.5" spans="1:5">
      <c r="A3" t="e">
        <f t="shared" ref="A3:A32" si="0">SEARCH("spark",C3)</f>
        <v>#VALUE!</v>
      </c>
      <c r="B3" s="2" t="s">
        <v>326</v>
      </c>
      <c r="C3" s="5" t="s">
        <v>374</v>
      </c>
      <c r="D3" s="6" t="s">
        <v>375</v>
      </c>
      <c r="E3" s="7" t="s">
        <v>686</v>
      </c>
    </row>
    <row r="4" ht="22.5" hidden="1" spans="1:5">
      <c r="A4">
        <f t="shared" si="0"/>
        <v>37</v>
      </c>
      <c r="B4" s="2" t="s">
        <v>326</v>
      </c>
      <c r="C4" s="5" t="s">
        <v>344</v>
      </c>
      <c r="D4" s="6" t="s">
        <v>345</v>
      </c>
      <c r="E4" s="7" t="s">
        <v>687</v>
      </c>
    </row>
    <row r="5" ht="22.5" spans="1:5">
      <c r="A5" t="e">
        <f t="shared" si="0"/>
        <v>#VALUE!</v>
      </c>
      <c r="B5" s="2" t="s">
        <v>326</v>
      </c>
      <c r="C5" s="5" t="s">
        <v>376</v>
      </c>
      <c r="D5" s="6" t="s">
        <v>377</v>
      </c>
      <c r="E5" s="7" t="s">
        <v>687</v>
      </c>
    </row>
    <row r="6" ht="22.5" hidden="1" spans="1:5">
      <c r="A6">
        <f t="shared" si="0"/>
        <v>40</v>
      </c>
      <c r="B6" s="2" t="s">
        <v>326</v>
      </c>
      <c r="C6" s="5" t="s">
        <v>346</v>
      </c>
      <c r="D6" s="6" t="s">
        <v>347</v>
      </c>
      <c r="E6" s="7" t="s">
        <v>688</v>
      </c>
    </row>
    <row r="7" ht="22.5" spans="1:5">
      <c r="A7" t="e">
        <f t="shared" si="0"/>
        <v>#VALUE!</v>
      </c>
      <c r="B7" s="2" t="s">
        <v>326</v>
      </c>
      <c r="C7" s="5" t="s">
        <v>378</v>
      </c>
      <c r="D7" s="6"/>
      <c r="E7" s="7" t="s">
        <v>688</v>
      </c>
    </row>
    <row r="8" ht="22.5" hidden="1" spans="1:5">
      <c r="A8">
        <f t="shared" si="0"/>
        <v>42</v>
      </c>
      <c r="B8" s="2" t="s">
        <v>326</v>
      </c>
      <c r="C8" s="5" t="s">
        <v>348</v>
      </c>
      <c r="D8" s="6" t="s">
        <v>349</v>
      </c>
      <c r="E8" s="7" t="s">
        <v>689</v>
      </c>
    </row>
    <row r="9" ht="22.5" spans="1:5">
      <c r="A9" t="e">
        <f t="shared" si="0"/>
        <v>#VALUE!</v>
      </c>
      <c r="B9" s="2" t="s">
        <v>326</v>
      </c>
      <c r="C9" s="5" t="s">
        <v>379</v>
      </c>
      <c r="D9" s="6" t="s">
        <v>380</v>
      </c>
      <c r="E9" s="7" t="s">
        <v>689</v>
      </c>
    </row>
    <row r="10" ht="22.5" hidden="1" spans="1:5">
      <c r="A10">
        <f t="shared" si="0"/>
        <v>49</v>
      </c>
      <c r="B10" s="2" t="s">
        <v>326</v>
      </c>
      <c r="C10" s="5" t="s">
        <v>350</v>
      </c>
      <c r="D10" s="6" t="s">
        <v>351</v>
      </c>
      <c r="E10" s="7" t="s">
        <v>690</v>
      </c>
    </row>
    <row r="11" ht="22.5" spans="1:5">
      <c r="A11" t="e">
        <f t="shared" si="0"/>
        <v>#VALUE!</v>
      </c>
      <c r="B11" s="2" t="s">
        <v>326</v>
      </c>
      <c r="C11" s="5" t="s">
        <v>381</v>
      </c>
      <c r="D11" s="6"/>
      <c r="E11" s="7" t="s">
        <v>690</v>
      </c>
    </row>
    <row r="12" ht="22.5" hidden="1" spans="1:5">
      <c r="A12">
        <f t="shared" si="0"/>
        <v>35</v>
      </c>
      <c r="B12" s="2" t="s">
        <v>326</v>
      </c>
      <c r="C12" s="5" t="s">
        <v>352</v>
      </c>
      <c r="D12" s="6" t="s">
        <v>353</v>
      </c>
      <c r="E12" s="7" t="s">
        <v>691</v>
      </c>
    </row>
    <row r="13" ht="22.5" spans="1:5">
      <c r="A13" t="e">
        <f t="shared" si="0"/>
        <v>#VALUE!</v>
      </c>
      <c r="B13" s="2" t="s">
        <v>326</v>
      </c>
      <c r="C13" s="5" t="s">
        <v>382</v>
      </c>
      <c r="D13" s="6" t="s">
        <v>383</v>
      </c>
      <c r="E13" s="7" t="s">
        <v>691</v>
      </c>
    </row>
    <row r="14" ht="22.5" hidden="1" spans="1:5">
      <c r="A14">
        <f t="shared" si="0"/>
        <v>42</v>
      </c>
      <c r="B14" s="2" t="s">
        <v>326</v>
      </c>
      <c r="C14" s="5" t="s">
        <v>354</v>
      </c>
      <c r="D14" s="6" t="s">
        <v>355</v>
      </c>
      <c r="E14" s="7" t="s">
        <v>692</v>
      </c>
    </row>
    <row r="15" ht="22.5" spans="1:5">
      <c r="A15" t="e">
        <f t="shared" si="0"/>
        <v>#VALUE!</v>
      </c>
      <c r="B15" s="2" t="s">
        <v>326</v>
      </c>
      <c r="C15" s="5" t="s">
        <v>384</v>
      </c>
      <c r="D15" s="6" t="s">
        <v>385</v>
      </c>
      <c r="E15" s="7" t="s">
        <v>692</v>
      </c>
    </row>
    <row r="16" ht="22.5" hidden="1" spans="1:5">
      <c r="A16">
        <f t="shared" si="0"/>
        <v>43</v>
      </c>
      <c r="B16" s="2" t="s">
        <v>326</v>
      </c>
      <c r="C16" s="5" t="s">
        <v>356</v>
      </c>
      <c r="D16" s="4" t="s">
        <v>357</v>
      </c>
      <c r="E16" s="7" t="s">
        <v>693</v>
      </c>
    </row>
    <row r="17" spans="1:5">
      <c r="A17" t="e">
        <f t="shared" si="0"/>
        <v>#VALUE!</v>
      </c>
      <c r="B17" s="2" t="s">
        <v>326</v>
      </c>
      <c r="C17" s="3" t="s">
        <v>694</v>
      </c>
      <c r="D17" s="4"/>
      <c r="E17" s="7" t="s">
        <v>693</v>
      </c>
    </row>
    <row r="18" ht="22.5" hidden="1" spans="1:5">
      <c r="A18">
        <f t="shared" si="0"/>
        <v>31</v>
      </c>
      <c r="B18" s="2" t="s">
        <v>326</v>
      </c>
      <c r="C18" s="5" t="s">
        <v>358</v>
      </c>
      <c r="D18" s="6" t="s">
        <v>359</v>
      </c>
      <c r="E18" s="7" t="s">
        <v>695</v>
      </c>
    </row>
    <row r="19" ht="22.5" spans="1:5">
      <c r="A19" t="e">
        <f t="shared" si="0"/>
        <v>#VALUE!</v>
      </c>
      <c r="B19" s="2" t="s">
        <v>326</v>
      </c>
      <c r="C19" s="5" t="s">
        <v>386</v>
      </c>
      <c r="D19" s="6" t="s">
        <v>387</v>
      </c>
      <c r="E19" s="7" t="s">
        <v>695</v>
      </c>
    </row>
    <row r="20" ht="22.5" hidden="1" spans="1:5">
      <c r="A20">
        <f t="shared" si="0"/>
        <v>38</v>
      </c>
      <c r="B20" s="2" t="s">
        <v>326</v>
      </c>
      <c r="C20" s="5" t="s">
        <v>360</v>
      </c>
      <c r="D20" s="6" t="s">
        <v>361</v>
      </c>
      <c r="E20" s="7" t="s">
        <v>696</v>
      </c>
    </row>
    <row r="21" ht="22.5" spans="1:5">
      <c r="A21" t="e">
        <f t="shared" si="0"/>
        <v>#VALUE!</v>
      </c>
      <c r="B21" s="2" t="s">
        <v>326</v>
      </c>
      <c r="C21" s="5" t="s">
        <v>388</v>
      </c>
      <c r="D21" s="6" t="s">
        <v>389</v>
      </c>
      <c r="E21" s="7" t="s">
        <v>696</v>
      </c>
    </row>
    <row r="22" ht="22.5" hidden="1" spans="1:5">
      <c r="A22">
        <f t="shared" si="0"/>
        <v>41</v>
      </c>
      <c r="B22" s="2" t="s">
        <v>326</v>
      </c>
      <c r="C22" s="5" t="s">
        <v>362</v>
      </c>
      <c r="D22" s="6" t="s">
        <v>363</v>
      </c>
      <c r="E22" s="7" t="s">
        <v>697</v>
      </c>
    </row>
    <row r="23" ht="22.5" spans="1:5">
      <c r="A23" t="e">
        <f t="shared" si="0"/>
        <v>#VALUE!</v>
      </c>
      <c r="B23" s="2" t="s">
        <v>326</v>
      </c>
      <c r="C23" s="5" t="s">
        <v>390</v>
      </c>
      <c r="D23" s="6"/>
      <c r="E23" s="7" t="s">
        <v>697</v>
      </c>
    </row>
    <row r="24" ht="22.5" hidden="1" spans="1:5">
      <c r="A24">
        <f t="shared" si="0"/>
        <v>43</v>
      </c>
      <c r="B24" s="2" t="s">
        <v>326</v>
      </c>
      <c r="C24" s="5" t="s">
        <v>364</v>
      </c>
      <c r="D24" s="6" t="s">
        <v>365</v>
      </c>
      <c r="E24" s="7" t="s">
        <v>698</v>
      </c>
    </row>
    <row r="25" ht="22.5" spans="1:5">
      <c r="A25" t="e">
        <f t="shared" si="0"/>
        <v>#VALUE!</v>
      </c>
      <c r="B25" s="2" t="s">
        <v>326</v>
      </c>
      <c r="C25" s="5" t="s">
        <v>391</v>
      </c>
      <c r="D25" s="6" t="s">
        <v>392</v>
      </c>
      <c r="E25" s="7" t="s">
        <v>698</v>
      </c>
    </row>
    <row r="26" ht="22.5" hidden="1" spans="1:5">
      <c r="A26">
        <f t="shared" si="0"/>
        <v>50</v>
      </c>
      <c r="B26" s="2" t="s">
        <v>326</v>
      </c>
      <c r="C26" s="5" t="s">
        <v>366</v>
      </c>
      <c r="D26" s="6" t="s">
        <v>367</v>
      </c>
      <c r="E26" s="7" t="s">
        <v>699</v>
      </c>
    </row>
    <row r="27" ht="22.5" spans="1:5">
      <c r="A27" t="e">
        <f t="shared" si="0"/>
        <v>#VALUE!</v>
      </c>
      <c r="B27" s="2" t="s">
        <v>326</v>
      </c>
      <c r="C27" s="5" t="s">
        <v>393</v>
      </c>
      <c r="D27" s="6"/>
      <c r="E27" s="7" t="s">
        <v>699</v>
      </c>
    </row>
    <row r="28" ht="22.5" hidden="1" spans="1:5">
      <c r="A28">
        <f t="shared" si="0"/>
        <v>33</v>
      </c>
      <c r="B28" s="2" t="s">
        <v>326</v>
      </c>
      <c r="C28" s="5" t="s">
        <v>368</v>
      </c>
      <c r="D28" s="6" t="s">
        <v>369</v>
      </c>
      <c r="E28" s="7" t="s">
        <v>700</v>
      </c>
    </row>
    <row r="29" ht="22.5" spans="1:5">
      <c r="A29" t="e">
        <f t="shared" si="0"/>
        <v>#VALUE!</v>
      </c>
      <c r="B29" s="2" t="s">
        <v>326</v>
      </c>
      <c r="C29" s="5" t="s">
        <v>394</v>
      </c>
      <c r="D29" s="6" t="s">
        <v>395</v>
      </c>
      <c r="E29" s="7" t="s">
        <v>700</v>
      </c>
    </row>
    <row r="30" ht="22.5" hidden="1" spans="1:5">
      <c r="A30">
        <f t="shared" si="0"/>
        <v>43</v>
      </c>
      <c r="B30" s="2" t="s">
        <v>326</v>
      </c>
      <c r="C30" s="5" t="s">
        <v>370</v>
      </c>
      <c r="D30" s="6" t="s">
        <v>371</v>
      </c>
      <c r="E30" s="7" t="s">
        <v>701</v>
      </c>
    </row>
    <row r="31" ht="22.5" spans="1:5">
      <c r="A31" t="e">
        <f t="shared" si="0"/>
        <v>#VALUE!</v>
      </c>
      <c r="B31" s="2" t="s">
        <v>326</v>
      </c>
      <c r="C31" s="5" t="s">
        <v>396</v>
      </c>
      <c r="D31" s="6" t="s">
        <v>397</v>
      </c>
      <c r="E31" s="7" t="s">
        <v>701</v>
      </c>
    </row>
    <row r="32" ht="22.5" hidden="1" spans="1:5">
      <c r="A32">
        <f t="shared" si="0"/>
        <v>44</v>
      </c>
      <c r="B32" s="2" t="s">
        <v>326</v>
      </c>
      <c r="C32" s="5" t="s">
        <v>372</v>
      </c>
      <c r="D32" s="4" t="s">
        <v>373</v>
      </c>
      <c r="E32" s="7" t="s">
        <v>702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6"/>
    </row>
    <row r="75" spans="2:2">
      <c r="B75" s="6"/>
    </row>
    <row r="76" spans="2:2">
      <c r="B76" s="4"/>
    </row>
    <row r="77" spans="2:2">
      <c r="B77" s="4"/>
    </row>
    <row r="78" spans="2:2">
      <c r="B78" s="4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4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4"/>
    </row>
    <row r="123" spans="2:2">
      <c r="B123" s="4"/>
    </row>
    <row r="124" spans="2:2">
      <c r="B124" s="6"/>
    </row>
    <row r="125" spans="2:2">
      <c r="B125" s="4"/>
    </row>
    <row r="126" spans="2:2">
      <c r="B126" s="4"/>
    </row>
    <row r="127" spans="2:2">
      <c r="B127" s="6"/>
    </row>
    <row r="128" spans="2:2">
      <c r="B128" s="4"/>
    </row>
    <row r="129" spans="2:2">
      <c r="B129" s="4"/>
    </row>
    <row r="130" spans="2:2">
      <c r="B130" s="6"/>
    </row>
    <row r="131" spans="2:2">
      <c r="B131" s="4"/>
    </row>
    <row r="132" spans="2:2">
      <c r="B132" s="4"/>
    </row>
    <row r="133" spans="2:2">
      <c r="B133" s="6"/>
    </row>
    <row r="134" spans="2:2">
      <c r="B134" s="4"/>
    </row>
    <row r="135" spans="2:2">
      <c r="B135" s="4"/>
    </row>
    <row r="136" spans="2:2">
      <c r="B136" s="6"/>
    </row>
    <row r="137" spans="2:2">
      <c r="B137" s="4"/>
    </row>
    <row r="138" spans="2:2">
      <c r="B138" s="4"/>
    </row>
    <row r="139" spans="2:2">
      <c r="B139" s="6"/>
    </row>
    <row r="140" spans="2:2">
      <c r="B140" s="4"/>
    </row>
    <row r="141" spans="2:2">
      <c r="B141" s="4"/>
    </row>
    <row r="142" spans="2:2">
      <c r="B142" s="6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5"/>
    </row>
    <row r="161" spans="2:2">
      <c r="B161" s="5"/>
    </row>
    <row r="162" spans="2:2">
      <c r="B162" s="5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5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5"/>
    </row>
    <row r="174" spans="2:2">
      <c r="B174" s="6"/>
    </row>
    <row r="175" spans="2:2">
      <c r="B175" s="6"/>
    </row>
    <row r="176" spans="2:2">
      <c r="B176" s="6"/>
    </row>
    <row r="177" spans="2:2">
      <c r="B177" s="4"/>
    </row>
    <row r="178" spans="2:2">
      <c r="B178" s="4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8"/>
    </row>
    <row r="197" spans="2:2">
      <c r="B197" s="8"/>
    </row>
    <row r="198" spans="2:2">
      <c r="B198" s="9"/>
    </row>
    <row r="199" spans="2:2">
      <c r="B199" s="6"/>
    </row>
    <row r="200" spans="2:2">
      <c r="B200" s="9"/>
    </row>
    <row r="201" spans="2:2">
      <c r="B201" s="6"/>
    </row>
    <row r="202" spans="2:2">
      <c r="B202" s="4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6"/>
    </row>
    <row r="219" spans="2:2">
      <c r="B219" s="6"/>
    </row>
    <row r="220" spans="2:2">
      <c r="B220" s="4"/>
    </row>
    <row r="221" spans="2:2">
      <c r="B221" s="4"/>
    </row>
    <row r="222" spans="2:2">
      <c r="B222" s="5"/>
    </row>
    <row r="223" spans="2:2">
      <c r="B223" s="5"/>
    </row>
    <row r="224" spans="2:2">
      <c r="B224" s="5"/>
    </row>
    <row r="225" spans="2:2">
      <c r="B225" s="4"/>
    </row>
    <row r="226" spans="2:2">
      <c r="B226" s="4"/>
    </row>
    <row r="227" spans="2:2">
      <c r="B227" s="5"/>
    </row>
    <row r="228" spans="2:2">
      <c r="B228" s="4"/>
    </row>
    <row r="229" spans="2:2">
      <c r="B229" s="4"/>
    </row>
    <row r="230" spans="2:2">
      <c r="B230" s="5"/>
    </row>
    <row r="231" spans="2:2">
      <c r="B231" s="4"/>
    </row>
    <row r="232" spans="2:2">
      <c r="B232" s="4"/>
    </row>
    <row r="233" spans="2:2">
      <c r="B233" s="5"/>
    </row>
    <row r="234" spans="2:2">
      <c r="B234" s="4"/>
    </row>
    <row r="235" spans="2:2">
      <c r="B235" s="4"/>
    </row>
    <row r="236" spans="2:2">
      <c r="B236" s="5"/>
    </row>
    <row r="237" spans="2:2">
      <c r="B237" s="4"/>
    </row>
    <row r="238" spans="2:2">
      <c r="B238" s="4"/>
    </row>
    <row r="239" spans="2:2">
      <c r="B239" s="5"/>
    </row>
    <row r="240" spans="2:2">
      <c r="B240" s="4"/>
    </row>
    <row r="241" spans="2:2">
      <c r="B241" s="4"/>
    </row>
    <row r="242" spans="2:2">
      <c r="B242" s="5"/>
    </row>
    <row r="243" spans="2:2">
      <c r="B243" s="4"/>
    </row>
    <row r="244" spans="2:2">
      <c r="B244" s="4"/>
    </row>
    <row r="245" spans="2:2">
      <c r="B245" s="5"/>
    </row>
    <row r="246" spans="2:2">
      <c r="B246" s="4"/>
    </row>
    <row r="247" spans="2:2">
      <c r="B247" s="4"/>
    </row>
    <row r="248" spans="2:2">
      <c r="B248" s="4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5"/>
    </row>
    <row r="265" spans="2:2">
      <c r="B265" s="6"/>
    </row>
    <row r="266" spans="2:2">
      <c r="B266" s="6"/>
    </row>
    <row r="267" spans="2:2">
      <c r="B267" s="6"/>
    </row>
    <row r="268" spans="2:2">
      <c r="B268" s="5"/>
    </row>
    <row r="269" spans="2:2">
      <c r="B269" s="6"/>
    </row>
    <row r="270" spans="2:2">
      <c r="B270" s="6"/>
    </row>
    <row r="271" spans="2:3">
      <c r="B271" s="5"/>
      <c r="C271" s="10"/>
    </row>
    <row r="272" spans="2:2">
      <c r="B272" s="6"/>
    </row>
    <row r="273" spans="2:2">
      <c r="B273" s="6"/>
    </row>
    <row r="274" spans="2:2">
      <c r="B274" s="5"/>
    </row>
    <row r="275" spans="2:2">
      <c r="B275" s="6"/>
    </row>
    <row r="276" spans="2:2">
      <c r="B276" s="6"/>
    </row>
    <row r="277" spans="2:2">
      <c r="B277" s="5"/>
    </row>
    <row r="278" spans="2:2">
      <c r="B278" s="6"/>
    </row>
    <row r="279" spans="2:2">
      <c r="B279" s="6"/>
    </row>
    <row r="280" spans="2:2">
      <c r="B280" s="5"/>
    </row>
    <row r="281" spans="2:2">
      <c r="B281" s="6"/>
    </row>
    <row r="282" spans="2:2">
      <c r="B282" s="6"/>
    </row>
    <row r="283" spans="2:2">
      <c r="B283" s="5"/>
    </row>
    <row r="284" spans="2:2">
      <c r="B284" s="6"/>
    </row>
    <row r="285" spans="2:2">
      <c r="B285" s="6"/>
    </row>
    <row r="286" spans="2:2">
      <c r="B286" s="5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4"/>
    </row>
    <row r="301" spans="2:2">
      <c r="B301" s="4"/>
    </row>
    <row r="302" spans="2:2">
      <c r="B302" s="4"/>
    </row>
    <row r="303" spans="2:2">
      <c r="B303" s="6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6"/>
    </row>
    <row r="309" spans="2:2">
      <c r="B309" s="4"/>
    </row>
    <row r="310" spans="2:2">
      <c r="B310" s="4"/>
    </row>
    <row r="311" spans="2:2">
      <c r="B311" s="4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4"/>
    </row>
    <row r="327" spans="2:2">
      <c r="B327" s="4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4"/>
    </row>
    <row r="343" spans="2:2">
      <c r="B343" s="4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3">
      <c r="B348" s="6"/>
      <c r="C348" s="10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4"/>
    </row>
    <row r="383" spans="2:2">
      <c r="B383" s="4"/>
    </row>
    <row r="384" spans="2:2">
      <c r="B384" s="4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6"/>
    </row>
    <row r="426" spans="2:2">
      <c r="B426" s="4"/>
    </row>
    <row r="427" spans="2:2">
      <c r="B427" s="4"/>
    </row>
    <row r="428" spans="2:2">
      <c r="B428" s="6"/>
    </row>
    <row r="429" spans="2:2">
      <c r="B429" s="4"/>
    </row>
    <row r="430" spans="2:2">
      <c r="B430" s="4"/>
    </row>
    <row r="431" spans="2:2">
      <c r="B431" s="6"/>
    </row>
    <row r="432" spans="2:2">
      <c r="B432" s="4"/>
    </row>
    <row r="433" spans="2:2">
      <c r="B433" s="4"/>
    </row>
    <row r="434" spans="2:2">
      <c r="B434" s="6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4"/>
    </row>
    <row r="450" spans="2:2">
      <c r="B450" s="5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5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4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4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5"/>
    </row>
    <row r="575" spans="2:2">
      <c r="B575" s="5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5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4"/>
    </row>
    <row r="599" spans="2:2">
      <c r="B599" s="4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3">
      <c r="B622" s="6"/>
      <c r="C622" s="10"/>
    </row>
    <row r="623" spans="2:3">
      <c r="B623" s="6"/>
      <c r="C623" s="10"/>
    </row>
    <row r="624" spans="2:3">
      <c r="B624" s="6"/>
      <c r="C624" s="10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3">
      <c r="B632" s="6"/>
      <c r="C632" s="10"/>
    </row>
    <row r="633" spans="2:3">
      <c r="B633" s="6"/>
      <c r="C633" s="10"/>
    </row>
    <row r="634" spans="2:3">
      <c r="B634" s="6"/>
      <c r="C634" s="10"/>
    </row>
    <row r="635" spans="2:3">
      <c r="B635" s="6"/>
      <c r="C635" s="10"/>
    </row>
    <row r="636" spans="2:3">
      <c r="B636" s="6"/>
      <c r="C636" s="10"/>
    </row>
    <row r="637" spans="2:3">
      <c r="B637" s="6"/>
      <c r="C637" s="10"/>
    </row>
    <row r="638" spans="2:3">
      <c r="B638" s="6"/>
      <c r="C638" s="10"/>
    </row>
    <row r="639" spans="2:3">
      <c r="B639" s="6"/>
      <c r="C639" s="10"/>
    </row>
    <row r="640" spans="2:3">
      <c r="B640" s="6"/>
      <c r="C640" s="10"/>
    </row>
    <row r="641" spans="2:3">
      <c r="B641" s="6"/>
      <c r="C641" s="10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3">
      <c r="B649" s="6"/>
      <c r="C649" s="10"/>
    </row>
    <row r="650" spans="2:3">
      <c r="B650" s="6"/>
      <c r="C650" s="10"/>
    </row>
    <row r="651" spans="2:3">
      <c r="B651" s="6"/>
      <c r="C651" s="10"/>
    </row>
    <row r="652" spans="2:3">
      <c r="B652" s="6"/>
      <c r="C652" s="10"/>
    </row>
    <row r="653" spans="2:3">
      <c r="B653" s="6"/>
      <c r="C653" s="10"/>
    </row>
    <row r="654" spans="2:3">
      <c r="B654" s="6"/>
      <c r="C654" s="10"/>
    </row>
    <row r="655" spans="2:3">
      <c r="B655" s="4"/>
      <c r="C655" s="10"/>
    </row>
    <row r="656" spans="2:3">
      <c r="B656" s="4"/>
      <c r="C656" s="10"/>
    </row>
    <row r="657" spans="2:3">
      <c r="B657" s="6"/>
      <c r="C657" s="10"/>
    </row>
    <row r="658" spans="2:3">
      <c r="B658" s="6"/>
      <c r="C658" s="10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3">
      <c r="B682" s="6"/>
      <c r="C682" s="10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3">
      <c r="B735" s="6"/>
      <c r="C735" s="10"/>
    </row>
    <row r="736" spans="2:3">
      <c r="B736" s="6"/>
      <c r="C736" s="10"/>
    </row>
    <row r="737" spans="2:3">
      <c r="B737" s="6"/>
      <c r="C737" s="10"/>
    </row>
    <row r="738" spans="2:3">
      <c r="B738" s="6"/>
      <c r="C738" s="10"/>
    </row>
    <row r="739" spans="2:3">
      <c r="B739" s="6"/>
      <c r="C739" s="10"/>
    </row>
    <row r="740" spans="2:3">
      <c r="B740" s="6"/>
      <c r="C740" s="10"/>
    </row>
    <row r="741" spans="2:3">
      <c r="B741" s="6"/>
      <c r="C741" s="10"/>
    </row>
    <row r="742" spans="2:3">
      <c r="B742" s="6"/>
      <c r="C742" s="10"/>
    </row>
    <row r="743" spans="2:3">
      <c r="B743" s="6"/>
      <c r="C743" s="10"/>
    </row>
    <row r="744" spans="2:3">
      <c r="B744" s="6"/>
      <c r="C744" s="10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3">
      <c r="B752" s="6"/>
      <c r="C752" s="10"/>
    </row>
    <row r="753" spans="2:3">
      <c r="B753" s="6"/>
      <c r="C753" s="10"/>
    </row>
    <row r="754" spans="2:3">
      <c r="B754" s="6"/>
      <c r="C754" s="10"/>
    </row>
    <row r="755" spans="2:3">
      <c r="B755" s="6"/>
      <c r="C755" s="10"/>
    </row>
    <row r="756" spans="2:3">
      <c r="B756" s="6"/>
      <c r="C756" s="10"/>
    </row>
    <row r="757" spans="2:3">
      <c r="B757" s="6"/>
      <c r="C757" s="10"/>
    </row>
    <row r="758" spans="2:3">
      <c r="B758" s="6"/>
      <c r="C758" s="10"/>
    </row>
    <row r="759" spans="2:3">
      <c r="B759" s="6"/>
      <c r="C759" s="10"/>
    </row>
    <row r="760" spans="2:3">
      <c r="B760" s="6"/>
      <c r="C760" s="10"/>
    </row>
    <row r="761" spans="2:3">
      <c r="B761" s="6"/>
      <c r="C761" s="10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3">
      <c r="B773" s="6"/>
      <c r="C773" s="10"/>
    </row>
    <row r="774" spans="2:3">
      <c r="B774" s="6"/>
      <c r="C774" s="10"/>
    </row>
    <row r="775" spans="2:3">
      <c r="B775" s="6"/>
      <c r="C775" s="10"/>
    </row>
    <row r="776" spans="2:3">
      <c r="B776" s="6"/>
      <c r="C776" s="10"/>
    </row>
    <row r="777" spans="2:3">
      <c r="B777" s="6"/>
      <c r="C777" s="10"/>
    </row>
    <row r="778" spans="2:3">
      <c r="B778" s="6"/>
      <c r="C778" s="10"/>
    </row>
    <row r="779" spans="2:3">
      <c r="B779" s="6"/>
      <c r="C779" s="10"/>
    </row>
    <row r="780" spans="2:3">
      <c r="B780" s="6"/>
      <c r="C780" s="10"/>
    </row>
    <row r="781" spans="2:3">
      <c r="B781" s="6"/>
      <c r="C781" s="10"/>
    </row>
    <row r="782" spans="2:3">
      <c r="B782" s="6"/>
      <c r="C782" s="10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3">
      <c r="B791" s="6"/>
      <c r="C791" s="10"/>
    </row>
    <row r="792" spans="2:3">
      <c r="B792" s="6"/>
      <c r="C792" s="10"/>
    </row>
    <row r="793" spans="2:3">
      <c r="B793" s="6"/>
      <c r="C793" s="10"/>
    </row>
    <row r="794" spans="2:3">
      <c r="B794" s="6"/>
      <c r="C794" s="10"/>
    </row>
    <row r="795" spans="2:3">
      <c r="B795" s="6"/>
      <c r="C795" s="10"/>
    </row>
    <row r="796" spans="2:3">
      <c r="B796" s="6"/>
      <c r="C796" s="10"/>
    </row>
    <row r="797" spans="2:3">
      <c r="B797" s="6"/>
      <c r="C797" s="10"/>
    </row>
    <row r="798" spans="2:3">
      <c r="B798" s="6"/>
      <c r="C798" s="10"/>
    </row>
    <row r="799" spans="2:3">
      <c r="B799" s="6"/>
      <c r="C799" s="10"/>
    </row>
    <row r="800" spans="2:3">
      <c r="B800" s="6"/>
      <c r="C800" s="10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3">
      <c r="B827" s="6"/>
      <c r="C827" s="10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11"/>
    </row>
    <row r="835" spans="2:2">
      <c r="B835" s="11"/>
    </row>
    <row r="836" spans="2:2">
      <c r="B836" s="11"/>
    </row>
    <row r="837" spans="2:2">
      <c r="B837" s="11"/>
    </row>
    <row r="838" spans="2:2">
      <c r="B838" s="11"/>
    </row>
    <row r="839" spans="2:2">
      <c r="B839" s="11"/>
    </row>
    <row r="840" spans="2:2">
      <c r="B840" s="11"/>
    </row>
    <row r="841" spans="2:2">
      <c r="B841" s="11"/>
    </row>
    <row r="842" spans="2:2">
      <c r="B842" s="11"/>
    </row>
    <row r="843" spans="2:2">
      <c r="B843" s="11"/>
    </row>
    <row r="844" spans="2:2">
      <c r="B844" s="11"/>
    </row>
    <row r="845" spans="2:2">
      <c r="B845" s="11"/>
    </row>
    <row r="846" spans="2:2">
      <c r="B846" s="11"/>
    </row>
    <row r="847" spans="2:2">
      <c r="B847" s="11"/>
    </row>
    <row r="848" spans="2:2">
      <c r="B848" s="11"/>
    </row>
    <row r="849" spans="2:2">
      <c r="B849" s="11"/>
    </row>
    <row r="850" spans="2:2">
      <c r="B850" s="11"/>
    </row>
    <row r="851" spans="2:2">
      <c r="B851" s="11"/>
    </row>
    <row r="852" spans="2:2">
      <c r="B852" s="11"/>
    </row>
    <row r="853" spans="2:2">
      <c r="B853" s="11"/>
    </row>
    <row r="854" spans="2:2">
      <c r="B854" s="11"/>
    </row>
    <row r="855" spans="2:2">
      <c r="B855" s="11"/>
    </row>
    <row r="856" spans="2:2">
      <c r="B856" s="11"/>
    </row>
    <row r="857" spans="2:2">
      <c r="B857" s="11"/>
    </row>
    <row r="858" spans="2:2">
      <c r="B858" s="11"/>
    </row>
    <row r="859" spans="2:2">
      <c r="B859" s="11"/>
    </row>
    <row r="860" spans="2:2">
      <c r="B860" s="11"/>
    </row>
    <row r="861" spans="2:2">
      <c r="B861" s="11"/>
    </row>
    <row r="862" spans="2:2">
      <c r="B862" s="11"/>
    </row>
    <row r="863" spans="2:2">
      <c r="B863" s="11"/>
    </row>
    <row r="864" spans="2:2">
      <c r="B864" s="11"/>
    </row>
    <row r="865" spans="2:2">
      <c r="B865" s="11"/>
    </row>
    <row r="866" spans="2:2">
      <c r="B866" s="11"/>
    </row>
    <row r="867" spans="2:2">
      <c r="B867" s="11"/>
    </row>
    <row r="868" spans="2:2">
      <c r="B868" s="11"/>
    </row>
    <row r="869" spans="2:2">
      <c r="B869" s="11"/>
    </row>
    <row r="870" spans="2:2">
      <c r="B870" s="11"/>
    </row>
    <row r="871" spans="2:2">
      <c r="B871" s="11"/>
    </row>
    <row r="872" spans="2:2">
      <c r="B872" s="11"/>
    </row>
    <row r="873" spans="2:2">
      <c r="B873" s="11"/>
    </row>
    <row r="874" spans="2:2">
      <c r="B874" s="11"/>
    </row>
    <row r="875" spans="2:2">
      <c r="B875" s="11"/>
    </row>
    <row r="876" spans="2:2">
      <c r="B876" s="11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3">
      <c r="B885" s="6"/>
      <c r="C885" s="10"/>
    </row>
    <row r="886" spans="2:3">
      <c r="B886" s="6"/>
      <c r="C886" s="10"/>
    </row>
    <row r="887" spans="2:3">
      <c r="B887" s="6"/>
      <c r="C887" s="10"/>
    </row>
    <row r="888" spans="2:3">
      <c r="B888" s="6"/>
      <c r="C888" s="10"/>
    </row>
    <row r="889" spans="2:3">
      <c r="B889" s="6"/>
      <c r="C889" s="10"/>
    </row>
    <row r="890" spans="2:3">
      <c r="B890" s="6"/>
      <c r="C890" s="10"/>
    </row>
    <row r="891" spans="2:3">
      <c r="B891" s="6"/>
      <c r="C891" s="10"/>
    </row>
    <row r="892" spans="2:3">
      <c r="B892" s="6"/>
      <c r="C892" s="10"/>
    </row>
    <row r="893" spans="2:3">
      <c r="B893" s="6"/>
      <c r="C893" s="10"/>
    </row>
    <row r="894" spans="2:3">
      <c r="B894" s="6"/>
      <c r="C894" s="10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3">
      <c r="B903" s="6"/>
      <c r="C903" s="10"/>
    </row>
    <row r="904" spans="2:3">
      <c r="B904" s="6"/>
      <c r="C904" s="10"/>
    </row>
    <row r="905" spans="2:3">
      <c r="B905" s="6"/>
      <c r="C905" s="10"/>
    </row>
    <row r="906" spans="2:3">
      <c r="B906" s="6"/>
      <c r="C906" s="10"/>
    </row>
    <row r="907" spans="2:3">
      <c r="B907" s="6"/>
      <c r="C907" s="10"/>
    </row>
    <row r="908" spans="2:3">
      <c r="B908" s="6"/>
      <c r="C908" s="10"/>
    </row>
    <row r="909" spans="2:3">
      <c r="B909" s="6"/>
      <c r="C909" s="10"/>
    </row>
    <row r="910" spans="2:3">
      <c r="B910" s="6"/>
      <c r="C910" s="10"/>
    </row>
    <row r="911" spans="2:3">
      <c r="B911" s="6"/>
      <c r="C911" s="10"/>
    </row>
    <row r="912" spans="2:3">
      <c r="B912" s="6"/>
      <c r="C912" s="10"/>
    </row>
    <row r="913" spans="2:2">
      <c r="B913" s="11"/>
    </row>
    <row r="914" spans="2:2">
      <c r="B914" s="11"/>
    </row>
    <row r="915" spans="2:2">
      <c r="B915" s="11"/>
    </row>
    <row r="916" spans="2:2">
      <c r="B916" s="11"/>
    </row>
    <row r="917" spans="2:2">
      <c r="B917" s="11"/>
    </row>
    <row r="918" spans="2:2">
      <c r="B918" s="11"/>
    </row>
    <row r="919" spans="2:2">
      <c r="B919" s="11"/>
    </row>
    <row r="920" spans="2:2">
      <c r="B920" s="11"/>
    </row>
    <row r="921" spans="2:2">
      <c r="B921" s="11"/>
    </row>
    <row r="922" spans="2:2">
      <c r="B922" s="11"/>
    </row>
    <row r="923" spans="2:2">
      <c r="B923" s="11"/>
    </row>
    <row r="924" spans="2:2">
      <c r="B924" s="11"/>
    </row>
    <row r="925" spans="2:2">
      <c r="B925" s="11"/>
    </row>
    <row r="926" spans="2:2">
      <c r="B926" s="11"/>
    </row>
    <row r="927" spans="2:2">
      <c r="B927" s="11"/>
    </row>
    <row r="928" spans="2:2">
      <c r="B928" s="11"/>
    </row>
    <row r="929" spans="2:2">
      <c r="B929" s="11"/>
    </row>
    <row r="930" spans="2:2">
      <c r="B930" s="11"/>
    </row>
    <row r="931" spans="2:2">
      <c r="B931" s="11"/>
    </row>
    <row r="932" spans="2:2">
      <c r="B932" s="11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6"/>
    </row>
    <row r="953" spans="2:2">
      <c r="B953" s="6"/>
    </row>
    <row r="954" spans="2:2">
      <c r="B954" s="6"/>
    </row>
    <row r="955" spans="2:2">
      <c r="B955" s="11"/>
    </row>
    <row r="956" spans="2:2">
      <c r="B956" s="11"/>
    </row>
    <row r="957" spans="2:2">
      <c r="B957" s="11"/>
    </row>
    <row r="958" spans="2:2">
      <c r="B958" s="11"/>
    </row>
    <row r="959" spans="2:2">
      <c r="B959" s="11"/>
    </row>
    <row r="960" spans="2:2">
      <c r="B960" s="11"/>
    </row>
    <row r="961" spans="2:2">
      <c r="B961" s="11"/>
    </row>
    <row r="962" spans="2:2">
      <c r="B962" s="11"/>
    </row>
    <row r="963" spans="2:2">
      <c r="B963" s="11"/>
    </row>
    <row r="964" spans="2:2">
      <c r="B964" s="11"/>
    </row>
    <row r="965" spans="2:2">
      <c r="B965" s="11"/>
    </row>
    <row r="966" spans="2:2">
      <c r="B966" s="11"/>
    </row>
    <row r="967" spans="2:2">
      <c r="B967" s="11"/>
    </row>
    <row r="968" spans="2:2">
      <c r="B968" s="11"/>
    </row>
    <row r="969" spans="2:2">
      <c r="B969" s="11"/>
    </row>
    <row r="970" spans="2:2">
      <c r="B970" s="11"/>
    </row>
    <row r="971" spans="2:2">
      <c r="B971" s="11"/>
    </row>
    <row r="972" spans="2:2">
      <c r="B972" s="11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6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11"/>
    </row>
    <row r="1017" spans="2:2">
      <c r="B1017" s="11"/>
    </row>
    <row r="1018" spans="2:2">
      <c r="B1018" s="11"/>
    </row>
    <row r="1019" spans="2:2">
      <c r="B1019" s="11"/>
    </row>
    <row r="1020" spans="2:2">
      <c r="B1020" s="11"/>
    </row>
    <row r="1021" spans="2:2">
      <c r="B1021" s="11"/>
    </row>
    <row r="1022" spans="2:2">
      <c r="B1022" s="11"/>
    </row>
    <row r="1023" spans="2:2">
      <c r="B1023" s="11"/>
    </row>
    <row r="1024" spans="2:2">
      <c r="B1024" s="11"/>
    </row>
    <row r="1025" spans="2:2">
      <c r="B1025" s="11"/>
    </row>
    <row r="1026" spans="2:2">
      <c r="B1026" s="4"/>
    </row>
    <row r="1027" spans="2:3">
      <c r="B1027" s="4"/>
      <c r="C1027" s="10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11"/>
    </row>
    <row r="1036" spans="2:2">
      <c r="B1036" s="11"/>
    </row>
    <row r="1037" spans="2:2">
      <c r="B1037" s="11"/>
    </row>
    <row r="1038" spans="2:2">
      <c r="B1038" s="11"/>
    </row>
    <row r="1039" spans="2:2">
      <c r="B1039" s="11"/>
    </row>
    <row r="1040" spans="2:2">
      <c r="B1040" s="11"/>
    </row>
    <row r="1041" spans="2:2">
      <c r="B1041" s="11"/>
    </row>
    <row r="1042" spans="2:2">
      <c r="B1042" s="11"/>
    </row>
    <row r="1043" spans="2:2">
      <c r="B1043" s="11"/>
    </row>
    <row r="1044" spans="2:2">
      <c r="B1044" s="11"/>
    </row>
    <row r="1045" spans="2:2">
      <c r="B1045" s="11"/>
    </row>
    <row r="1046" spans="2:2">
      <c r="B1046" s="11"/>
    </row>
    <row r="1047" spans="2:2">
      <c r="B1047" s="11"/>
    </row>
    <row r="1048" spans="2:2">
      <c r="B1048" s="11"/>
    </row>
    <row r="1049" spans="2:2">
      <c r="B1049" s="11"/>
    </row>
    <row r="1050" spans="2:2">
      <c r="B1050" s="11"/>
    </row>
    <row r="1051" spans="2:2">
      <c r="B1051" s="11"/>
    </row>
    <row r="1052" spans="2:2">
      <c r="B1052" s="11"/>
    </row>
    <row r="1053" spans="2:2">
      <c r="B1053" s="11"/>
    </row>
    <row r="1054" spans="2:2">
      <c r="B1054" s="11"/>
    </row>
    <row r="1055" spans="2:2">
      <c r="B1055" s="11"/>
    </row>
    <row r="1056" spans="2:2">
      <c r="B1056" s="11"/>
    </row>
    <row r="1057" spans="2:2">
      <c r="B1057" s="11"/>
    </row>
    <row r="1058" spans="2:2">
      <c r="B1058" s="11"/>
    </row>
    <row r="1059" spans="2:2">
      <c r="B1059" s="11"/>
    </row>
    <row r="1060" spans="2:2">
      <c r="B1060" s="11"/>
    </row>
    <row r="1061" spans="2:2">
      <c r="B1061" s="11"/>
    </row>
    <row r="1062" spans="2:2">
      <c r="B1062" s="6"/>
    </row>
    <row r="1063" spans="2:2">
      <c r="B1063" s="6"/>
    </row>
    <row r="1064" spans="2:2">
      <c r="B1064" s="6"/>
    </row>
    <row r="1065" spans="2:2">
      <c r="B1065" s="6"/>
    </row>
    <row r="1066" spans="2:2">
      <c r="B1066" s="6"/>
    </row>
    <row r="1067" spans="2:2">
      <c r="B1067" s="6"/>
    </row>
    <row r="1068" spans="2:2">
      <c r="B1068" s="6"/>
    </row>
    <row r="1069" spans="2:2">
      <c r="B1069" s="6"/>
    </row>
    <row r="1070" spans="2:2">
      <c r="B1070" s="6"/>
    </row>
    <row r="1071" spans="2:2">
      <c r="B1071" s="6"/>
    </row>
    <row r="1072" spans="2:2">
      <c r="B1072" s="6"/>
    </row>
    <row r="1073" spans="2:2">
      <c r="B1073" s="11"/>
    </row>
    <row r="1074" spans="2:2">
      <c r="B1074" s="6"/>
    </row>
    <row r="1075" spans="2:2">
      <c r="B1075" s="6"/>
    </row>
    <row r="1076" spans="2:2">
      <c r="B1076" s="6"/>
    </row>
    <row r="1077" spans="2:2">
      <c r="B1077" s="6"/>
    </row>
    <row r="1078" spans="2:2">
      <c r="B1078" s="6"/>
    </row>
    <row r="1079" spans="2:2">
      <c r="B1079" s="6"/>
    </row>
    <row r="1080" spans="2:2">
      <c r="B1080" s="6"/>
    </row>
    <row r="1081" spans="2:2">
      <c r="B1081" s="6"/>
    </row>
    <row r="1082" spans="2:2">
      <c r="B1082" s="6"/>
    </row>
    <row r="1083" spans="2:2">
      <c r="B1083" s="6"/>
    </row>
    <row r="1084" spans="2:2">
      <c r="B1084" s="6"/>
    </row>
    <row r="1085" spans="2:2">
      <c r="B1085" s="11"/>
    </row>
    <row r="1086" spans="2:2">
      <c r="B1086" s="11"/>
    </row>
    <row r="1087" spans="2:2">
      <c r="B1087" s="6"/>
    </row>
    <row r="1088" spans="2:2">
      <c r="B1088" s="6"/>
    </row>
    <row r="1089" spans="2:2">
      <c r="B1089" s="6"/>
    </row>
    <row r="1090" spans="2:2">
      <c r="B1090" s="6"/>
    </row>
    <row r="1091" spans="2:2">
      <c r="B1091" s="6"/>
    </row>
    <row r="1092" spans="2:2">
      <c r="B1092" s="6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11"/>
    </row>
    <row r="1102" spans="2:2">
      <c r="B1102" s="11"/>
    </row>
    <row r="1103" spans="2:2">
      <c r="B1103" s="11"/>
    </row>
    <row r="1104" spans="2:2">
      <c r="B1104" s="11"/>
    </row>
    <row r="1105" spans="2:2">
      <c r="B1105" s="11"/>
    </row>
    <row r="1106" spans="2:2">
      <c r="B1106" s="11"/>
    </row>
    <row r="1107" spans="2:2">
      <c r="B1107" s="11"/>
    </row>
    <row r="1108" spans="2:2">
      <c r="B1108" s="11"/>
    </row>
    <row r="1109" spans="2:2">
      <c r="B1109" s="11"/>
    </row>
    <row r="1110" spans="2:2">
      <c r="B1110" s="11"/>
    </row>
    <row r="1111" spans="2:2">
      <c r="B1111" s="11"/>
    </row>
    <row r="1112" spans="2:2">
      <c r="B1112" s="11"/>
    </row>
    <row r="1113" spans="2:2">
      <c r="B1113" s="6"/>
    </row>
    <row r="1114" spans="2:2">
      <c r="B1114" s="6"/>
    </row>
    <row r="1115" spans="2:2">
      <c r="B1115" s="6"/>
    </row>
    <row r="1116" spans="2:2">
      <c r="B1116" s="6"/>
    </row>
    <row r="1117" spans="2:2">
      <c r="B1117" s="6"/>
    </row>
    <row r="1118" spans="2:2">
      <c r="B1118" s="6"/>
    </row>
    <row r="1119" spans="2:2">
      <c r="B1119" s="6"/>
    </row>
    <row r="1120" spans="2:2">
      <c r="B1120" s="6"/>
    </row>
    <row r="1121" spans="2:2">
      <c r="B1121" s="6"/>
    </row>
    <row r="1122" spans="2:2">
      <c r="B1122" s="6"/>
    </row>
    <row r="1123" spans="2:2">
      <c r="B1123" s="6"/>
    </row>
    <row r="1124" spans="2:2">
      <c r="B1124" s="6"/>
    </row>
    <row r="1125" spans="2:2">
      <c r="B1125" s="6"/>
    </row>
    <row r="1126" spans="2:2">
      <c r="B1126" s="6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6"/>
    </row>
    <row r="1132" spans="2:2">
      <c r="B1132" s="6"/>
    </row>
    <row r="1133" spans="2:2">
      <c r="B1133" s="6"/>
    </row>
    <row r="1134" spans="2:2">
      <c r="B1134" s="6"/>
    </row>
    <row r="1135" spans="2:2">
      <c r="B1135" s="6"/>
    </row>
    <row r="1136" spans="2:2">
      <c r="B1136" s="6"/>
    </row>
    <row r="1137" spans="2:2">
      <c r="B1137" s="6"/>
    </row>
    <row r="1138" spans="2:2">
      <c r="B1138" s="6"/>
    </row>
    <row r="1139" spans="2:2">
      <c r="B1139" s="6"/>
    </row>
    <row r="1140" spans="2:2">
      <c r="B1140" s="6"/>
    </row>
    <row r="1141" spans="2:2">
      <c r="B1141" s="6"/>
    </row>
    <row r="1142" spans="2:2">
      <c r="B1142" s="6"/>
    </row>
    <row r="1143" spans="2:2">
      <c r="B1143" s="6"/>
    </row>
    <row r="1144" spans="2:2">
      <c r="B1144" s="6"/>
    </row>
    <row r="1145" spans="2:2">
      <c r="B1145" s="6"/>
    </row>
    <row r="1146" spans="2:2">
      <c r="B1146" s="6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11"/>
    </row>
    <row r="1156" spans="2:2">
      <c r="B1156" s="6"/>
    </row>
    <row r="1157" spans="2:2">
      <c r="B1157" s="6"/>
    </row>
    <row r="1158" spans="2:2">
      <c r="B1158" s="6"/>
    </row>
    <row r="1159" spans="2:2">
      <c r="B1159" s="6"/>
    </row>
    <row r="1160" spans="2:2">
      <c r="B1160" s="6"/>
    </row>
    <row r="1161" spans="2:2">
      <c r="B1161" s="6"/>
    </row>
    <row r="1162" spans="2:2">
      <c r="B1162" s="6"/>
    </row>
    <row r="1163" spans="2:2">
      <c r="B1163" s="6"/>
    </row>
    <row r="1164" spans="2:2">
      <c r="B1164" s="6"/>
    </row>
    <row r="1165" spans="2:2">
      <c r="B1165" s="6"/>
    </row>
    <row r="1166" spans="2:2">
      <c r="B1166" s="6"/>
    </row>
    <row r="1167" spans="2:2">
      <c r="B1167" s="6"/>
    </row>
    <row r="1168" spans="2:2">
      <c r="B1168" s="6"/>
    </row>
    <row r="1169" spans="2:2">
      <c r="B1169" s="6"/>
    </row>
    <row r="1170" spans="2:2">
      <c r="B1170" s="6"/>
    </row>
    <row r="1171" spans="2:2">
      <c r="B1171" s="6"/>
    </row>
    <row r="1172" spans="2:2">
      <c r="B1172" s="6"/>
    </row>
    <row r="1173" spans="2:2">
      <c r="B1173" s="6"/>
    </row>
    <row r="1174" spans="2:2">
      <c r="B1174" s="6"/>
    </row>
    <row r="1175" spans="2:2">
      <c r="B1175" s="6"/>
    </row>
    <row r="1176" spans="2:2">
      <c r="B1176" s="6"/>
    </row>
    <row r="1177" spans="2:2">
      <c r="B1177" s="6"/>
    </row>
    <row r="1178" spans="2:2">
      <c r="B1178" s="9"/>
    </row>
    <row r="1179" spans="2:2">
      <c r="B1179" s="9"/>
    </row>
    <row r="1180" spans="2:2">
      <c r="B1180" s="6"/>
    </row>
    <row r="1181" spans="2:2">
      <c r="B1181" s="6"/>
    </row>
    <row r="1182" spans="2:2">
      <c r="B1182" s="6"/>
    </row>
    <row r="1183" spans="2:2">
      <c r="B1183" s="6"/>
    </row>
    <row r="1184" spans="2:2">
      <c r="B1184" s="6"/>
    </row>
    <row r="1185" spans="2:2">
      <c r="B1185" s="6"/>
    </row>
    <row r="1186" spans="2:2">
      <c r="B1186" s="6"/>
    </row>
    <row r="1187" spans="2:2">
      <c r="B1187" s="6"/>
    </row>
    <row r="1188" spans="2:2">
      <c r="B1188" s="6"/>
    </row>
    <row r="1189" spans="2:2">
      <c r="B1189" s="6"/>
    </row>
    <row r="1190" spans="2:2">
      <c r="B1190" s="6"/>
    </row>
    <row r="1191" spans="2:2">
      <c r="B1191" s="6"/>
    </row>
    <row r="1192" spans="2:2">
      <c r="B1192" s="11"/>
    </row>
    <row r="1193" spans="2:2">
      <c r="B1193" s="6"/>
    </row>
    <row r="1194" spans="2:2">
      <c r="B1194" s="6"/>
    </row>
    <row r="1195" spans="2:2">
      <c r="B1195" s="6"/>
    </row>
    <row r="1196" spans="2:2">
      <c r="B1196" s="6"/>
    </row>
    <row r="1197" spans="2:2">
      <c r="B1197" s="6"/>
    </row>
    <row r="1198" spans="2:2">
      <c r="B1198" s="6"/>
    </row>
    <row r="1199" spans="2:2">
      <c r="B1199" s="6"/>
    </row>
    <row r="1200" spans="2:2">
      <c r="B1200" s="4"/>
    </row>
    <row r="1201" spans="2:3">
      <c r="B1201" s="6"/>
      <c r="C1201" s="10"/>
    </row>
    <row r="1202" spans="2:2">
      <c r="B1202" s="6"/>
    </row>
    <row r="1203" spans="2:2">
      <c r="B1203" s="6"/>
    </row>
    <row r="1204" spans="2:2">
      <c r="B1204" s="6"/>
    </row>
    <row r="1205" spans="2:2">
      <c r="B1205" s="6"/>
    </row>
    <row r="1206" spans="2:2">
      <c r="B1206" s="6"/>
    </row>
    <row r="1207" spans="2:2">
      <c r="B1207" s="6"/>
    </row>
    <row r="1208" spans="2:2">
      <c r="B1208" s="6"/>
    </row>
    <row r="1209" spans="2:2">
      <c r="B1209" s="6"/>
    </row>
    <row r="1210" spans="2:2">
      <c r="B1210" s="6"/>
    </row>
    <row r="1211" spans="2:2">
      <c r="B1211" s="6"/>
    </row>
    <row r="1212" spans="2:2">
      <c r="B1212" s="6"/>
    </row>
    <row r="1213" spans="2:2">
      <c r="B1213" s="6"/>
    </row>
    <row r="1214" spans="2:2">
      <c r="B1214" s="6"/>
    </row>
    <row r="1215" spans="2:2">
      <c r="B1215" s="6"/>
    </row>
    <row r="1216" spans="2:2">
      <c r="B1216" s="6"/>
    </row>
    <row r="1217" spans="2:2">
      <c r="B1217" s="6"/>
    </row>
    <row r="1218" spans="2:2">
      <c r="B1218" s="6"/>
    </row>
    <row r="1219" spans="2:2">
      <c r="B1219" s="6"/>
    </row>
    <row r="1220" spans="2:2">
      <c r="B1220" s="6"/>
    </row>
    <row r="1221" spans="2:2">
      <c r="B1221" s="6"/>
    </row>
    <row r="1222" spans="2:2">
      <c r="B1222" s="6"/>
    </row>
    <row r="1223" spans="2:2">
      <c r="B1223" s="6"/>
    </row>
    <row r="1224" spans="2:2">
      <c r="B1224" s="6"/>
    </row>
    <row r="1225" spans="2:2">
      <c r="B1225" s="6"/>
    </row>
    <row r="1226" spans="2:2">
      <c r="B1226" s="6"/>
    </row>
    <row r="1227" spans="2:2">
      <c r="B1227" s="6"/>
    </row>
    <row r="1228" spans="2:2">
      <c r="B1228" s="6"/>
    </row>
    <row r="1229" spans="2:2">
      <c r="B1229" s="6"/>
    </row>
    <row r="1230" spans="2:2">
      <c r="B1230" s="6"/>
    </row>
    <row r="1231" spans="2:2">
      <c r="B1231" s="4"/>
    </row>
    <row r="1232" spans="2:2">
      <c r="B1232" s="6"/>
    </row>
    <row r="1233" spans="2:2">
      <c r="B1233" s="6"/>
    </row>
    <row r="1234" spans="2:2">
      <c r="B1234" s="4"/>
    </row>
    <row r="1235" spans="2:2">
      <c r="B1235" s="6"/>
    </row>
    <row r="1236" spans="2:2">
      <c r="B1236" s="4"/>
    </row>
    <row r="1237" spans="2:2">
      <c r="B1237" s="6"/>
    </row>
    <row r="1238" spans="2:2">
      <c r="B1238" s="6"/>
    </row>
    <row r="1239" spans="2:2">
      <c r="B1239" s="6"/>
    </row>
    <row r="1240" spans="2:2">
      <c r="B1240" s="6"/>
    </row>
    <row r="1241" spans="2:2">
      <c r="B1241" s="6"/>
    </row>
    <row r="1242" spans="2:2">
      <c r="B1242" s="6"/>
    </row>
    <row r="1243" spans="2:2">
      <c r="B1243" s="6"/>
    </row>
    <row r="1244" spans="2:2">
      <c r="B1244" s="6"/>
    </row>
    <row r="1245" spans="2:2">
      <c r="B1245" s="6"/>
    </row>
    <row r="1246" spans="2:2">
      <c r="B1246" s="6"/>
    </row>
    <row r="1247" spans="2:2">
      <c r="B1247" s="6"/>
    </row>
    <row r="1248" spans="2:2">
      <c r="B1248" s="6"/>
    </row>
    <row r="1249" spans="2:2">
      <c r="B1249" s="6"/>
    </row>
    <row r="1250" spans="2:2">
      <c r="B1250" s="6"/>
    </row>
    <row r="1251" spans="2:2">
      <c r="B1251" s="11"/>
    </row>
    <row r="1252" spans="2:2">
      <c r="B1252" s="11"/>
    </row>
    <row r="1253" spans="2:2">
      <c r="B1253" s="11"/>
    </row>
    <row r="1254" spans="2:2">
      <c r="B1254" s="11"/>
    </row>
    <row r="1255" spans="2:2">
      <c r="B1255" s="11"/>
    </row>
    <row r="1256" spans="2:2">
      <c r="B1256" s="11"/>
    </row>
    <row r="1257" spans="2:2">
      <c r="B1257" s="11"/>
    </row>
    <row r="1258" spans="2:2">
      <c r="B1258" s="11"/>
    </row>
    <row r="1259" spans="2:2">
      <c r="B1259" s="11"/>
    </row>
    <row r="1260" spans="2:2">
      <c r="B1260" s="11"/>
    </row>
    <row r="1261" spans="2:2">
      <c r="B1261" s="11"/>
    </row>
    <row r="1262" spans="2:2">
      <c r="B1262" s="11"/>
    </row>
    <row r="1263" spans="2:2">
      <c r="B1263" s="11"/>
    </row>
    <row r="1264" spans="2:2">
      <c r="B1264" s="11"/>
    </row>
    <row r="1265" spans="2:2">
      <c r="B1265" s="6"/>
    </row>
    <row r="1266" spans="2:2">
      <c r="B1266" s="6"/>
    </row>
    <row r="1267" spans="2:2">
      <c r="B1267" s="6"/>
    </row>
    <row r="1268" spans="2:2">
      <c r="B1268" s="6"/>
    </row>
    <row r="1269" spans="2:2">
      <c r="B1269" s="11"/>
    </row>
    <row r="1270" spans="2:2">
      <c r="B1270" s="11"/>
    </row>
    <row r="1271" spans="2:2">
      <c r="B1271" s="11"/>
    </row>
    <row r="1272" spans="2:2">
      <c r="B1272" s="11"/>
    </row>
    <row r="1273" spans="2:2">
      <c r="B1273" s="11"/>
    </row>
    <row r="1274" spans="2:2">
      <c r="B1274" s="11"/>
    </row>
    <row r="1275" spans="2:2">
      <c r="B1275" s="11"/>
    </row>
    <row r="1276" spans="2:2">
      <c r="B1276" s="11"/>
    </row>
    <row r="1277" spans="2:2">
      <c r="B1277" s="11"/>
    </row>
    <row r="1278" spans="2:2">
      <c r="B1278" s="11"/>
    </row>
    <row r="1279" spans="2:2">
      <c r="B1279" s="11"/>
    </row>
    <row r="1280" spans="2:2">
      <c r="B1280" s="11"/>
    </row>
    <row r="1281" spans="2:2">
      <c r="B1281" s="11"/>
    </row>
    <row r="1282" spans="2:2">
      <c r="B1282" s="11"/>
    </row>
    <row r="1283" spans="2:2">
      <c r="B1283" s="11"/>
    </row>
    <row r="1284" spans="2:2">
      <c r="B1284" s="11"/>
    </row>
    <row r="1285" spans="2:2">
      <c r="B1285" s="11"/>
    </row>
    <row r="1286" spans="2:2">
      <c r="B1286" s="11"/>
    </row>
    <row r="1287" spans="2:2">
      <c r="B1287" s="11"/>
    </row>
    <row r="1288" spans="2:2">
      <c r="B1288" s="11"/>
    </row>
    <row r="1289" spans="2:2">
      <c r="B1289" s="11"/>
    </row>
    <row r="1290" spans="2:2">
      <c r="B1290" s="11"/>
    </row>
    <row r="1291" spans="2:2">
      <c r="B1291" s="11"/>
    </row>
    <row r="1292" spans="2:2">
      <c r="B1292" s="11"/>
    </row>
    <row r="1293" spans="2:2">
      <c r="B1293" s="11"/>
    </row>
    <row r="1294" spans="2:2">
      <c r="B1294" s="11"/>
    </row>
    <row r="1295" spans="2:2">
      <c r="B1295" s="11"/>
    </row>
    <row r="1296" spans="2:2">
      <c r="B1296" s="11"/>
    </row>
    <row r="1297" spans="2:2">
      <c r="B1297" s="11"/>
    </row>
    <row r="1298" spans="2:2">
      <c r="B1298" s="11"/>
    </row>
    <row r="1299" spans="2:2">
      <c r="B1299" s="11"/>
    </row>
    <row r="1300" spans="2:2">
      <c r="B1300" s="11"/>
    </row>
    <row r="1301" spans="2:2">
      <c r="B1301" s="11"/>
    </row>
    <row r="1302" spans="2:2">
      <c r="B1302" s="11"/>
    </row>
    <row r="1303" spans="2:2">
      <c r="B1303" s="11"/>
    </row>
    <row r="1304" spans="2:2">
      <c r="B1304" s="11"/>
    </row>
    <row r="1305" spans="2:2">
      <c r="B1305" s="11"/>
    </row>
    <row r="1306" spans="2:2">
      <c r="B1306" s="11"/>
    </row>
    <row r="1307" spans="2:2">
      <c r="B1307" s="11"/>
    </row>
    <row r="1308" spans="2:2">
      <c r="B1308" s="11"/>
    </row>
    <row r="1309" spans="2:2">
      <c r="B1309" s="11"/>
    </row>
    <row r="1310" spans="2:2">
      <c r="B1310" s="11"/>
    </row>
    <row r="1311" spans="2:2">
      <c r="B1311" s="11"/>
    </row>
    <row r="1312" spans="2:2">
      <c r="B1312" s="11"/>
    </row>
    <row r="1313" spans="2:2">
      <c r="B1313" s="11"/>
    </row>
    <row r="1314" spans="2:2">
      <c r="B1314" s="11"/>
    </row>
    <row r="1315" spans="2:2">
      <c r="B1315" s="11"/>
    </row>
    <row r="1316" spans="2:2">
      <c r="B1316" s="11"/>
    </row>
    <row r="1317" spans="2:2">
      <c r="B1317" s="11"/>
    </row>
    <row r="1318" spans="2:2">
      <c r="B1318" s="11"/>
    </row>
    <row r="1319" spans="2:2">
      <c r="B1319" s="11"/>
    </row>
    <row r="1320" spans="2:2">
      <c r="B1320" s="11"/>
    </row>
    <row r="1321" spans="2:2">
      <c r="B1321" s="11"/>
    </row>
    <row r="1322" spans="2:2">
      <c r="B1322" s="11"/>
    </row>
    <row r="1323" spans="2:2">
      <c r="B1323" s="11"/>
    </row>
    <row r="1324" spans="2:2">
      <c r="B1324" s="11"/>
    </row>
    <row r="1325" spans="2:2">
      <c r="B1325" s="11"/>
    </row>
    <row r="1326" spans="2:2">
      <c r="B1326" s="11"/>
    </row>
    <row r="1327" spans="2:2">
      <c r="B1327" s="11"/>
    </row>
    <row r="1328" spans="2:2">
      <c r="B1328" s="11"/>
    </row>
    <row r="1329" spans="2:2">
      <c r="B1329" s="11"/>
    </row>
    <row r="1330" spans="2:2">
      <c r="B1330" s="11"/>
    </row>
    <row r="1331" spans="2:2">
      <c r="B1331" s="11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11"/>
    </row>
    <row r="1342" spans="2:2">
      <c r="B1342" s="11"/>
    </row>
    <row r="1343" spans="2:2">
      <c r="B1343" s="11"/>
    </row>
    <row r="1344" spans="2:2">
      <c r="B1344" s="11"/>
    </row>
    <row r="1345" spans="2:2">
      <c r="B1345" s="11"/>
    </row>
    <row r="1346" spans="2:2">
      <c r="B1346" s="11"/>
    </row>
    <row r="1347" spans="2:2">
      <c r="B1347" s="11"/>
    </row>
    <row r="1348" spans="2:2">
      <c r="B1348" s="11"/>
    </row>
    <row r="1349" spans="2:2">
      <c r="B1349" s="11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  <row r="1354" spans="2:2">
      <c r="B1354" s="5"/>
    </row>
    <row r="1355" spans="2:2">
      <c r="B1355" s="5"/>
    </row>
    <row r="1356" spans="2:2">
      <c r="B1356" s="5"/>
    </row>
    <row r="1357" spans="2:2">
      <c r="B1357" s="5"/>
    </row>
    <row r="1358" spans="2:2">
      <c r="B1358" s="5"/>
    </row>
    <row r="1359" spans="2:2">
      <c r="B1359" s="11"/>
    </row>
    <row r="1360" spans="2:2">
      <c r="B1360" s="11"/>
    </row>
    <row r="1361" spans="2:2">
      <c r="B1361" s="11"/>
    </row>
    <row r="1362" spans="2:2">
      <c r="B1362" s="11"/>
    </row>
    <row r="1363" spans="2:2">
      <c r="B1363" s="11"/>
    </row>
    <row r="1364" spans="2:2">
      <c r="B1364" s="11"/>
    </row>
    <row r="1365" spans="2:2">
      <c r="B1365" s="11"/>
    </row>
    <row r="1366" spans="2:2">
      <c r="B1366" s="11"/>
    </row>
    <row r="1367" spans="2:2">
      <c r="B1367" s="11"/>
    </row>
    <row r="1368" spans="2:2">
      <c r="B1368" s="5"/>
    </row>
    <row r="1369" spans="2:2">
      <c r="B1369" s="5"/>
    </row>
    <row r="1370" spans="2:2">
      <c r="B1370" s="5"/>
    </row>
    <row r="1371" spans="2:2">
      <c r="B1371" s="5"/>
    </row>
    <row r="1372" spans="2:2">
      <c r="B1372" s="5"/>
    </row>
    <row r="1373" spans="2:2">
      <c r="B1373" s="5"/>
    </row>
    <row r="1374" spans="2:2">
      <c r="B1374" s="5"/>
    </row>
    <row r="1375" spans="2:2">
      <c r="B1375" s="5"/>
    </row>
    <row r="1376" spans="2:2">
      <c r="B1376" s="5"/>
    </row>
    <row r="1377" spans="2:2">
      <c r="B1377" s="11"/>
    </row>
    <row r="1378" spans="2:2">
      <c r="B1378" s="11"/>
    </row>
    <row r="1379" spans="2:2">
      <c r="B1379" s="11"/>
    </row>
    <row r="1380" spans="2:2">
      <c r="B1380" s="11"/>
    </row>
    <row r="1381" spans="2:2">
      <c r="B1381" s="11"/>
    </row>
    <row r="1382" spans="2:2">
      <c r="B1382" s="11"/>
    </row>
    <row r="1383" spans="2:2">
      <c r="B1383" s="11"/>
    </row>
    <row r="1384" spans="2:2">
      <c r="B1384" s="11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5"/>
    </row>
    <row r="1410" spans="2:2">
      <c r="B1410" s="5"/>
    </row>
    <row r="1411" spans="2:2">
      <c r="B1411" s="5"/>
    </row>
    <row r="1412" spans="2:2">
      <c r="B1412" s="5"/>
    </row>
    <row r="1413" spans="2:2">
      <c r="B1413" s="5"/>
    </row>
    <row r="1414" spans="2:2">
      <c r="B1414" s="5"/>
    </row>
    <row r="1415" spans="2:2">
      <c r="B1415" s="5"/>
    </row>
    <row r="1416" spans="2:2">
      <c r="B1416" s="5"/>
    </row>
    <row r="1417" spans="2:2">
      <c r="B1417" s="5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5"/>
    </row>
    <row r="1428" spans="2:2">
      <c r="B1428" s="5"/>
    </row>
    <row r="1429" spans="2:2">
      <c r="B1429" s="5"/>
    </row>
    <row r="1430" spans="2:2">
      <c r="B1430" s="5"/>
    </row>
    <row r="1431" spans="2:2">
      <c r="B1431" s="5"/>
    </row>
    <row r="1432" spans="2:2">
      <c r="B1432" s="5"/>
    </row>
    <row r="1433" spans="2:2">
      <c r="B1433" s="5"/>
    </row>
    <row r="1434" spans="2:2">
      <c r="B1434" s="5"/>
    </row>
    <row r="1435" spans="2:2">
      <c r="B1435" s="5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5"/>
    </row>
    <row r="1446" spans="2:2">
      <c r="B1446" s="5"/>
    </row>
    <row r="1447" spans="2:2">
      <c r="B1447" s="5"/>
    </row>
    <row r="1448" spans="2:2">
      <c r="B1448" s="5"/>
    </row>
    <row r="1449" spans="2:2">
      <c r="B1449" s="5"/>
    </row>
    <row r="1450" spans="2:2">
      <c r="B1450" s="5"/>
    </row>
    <row r="1451" spans="2:2">
      <c r="B1451" s="5"/>
    </row>
    <row r="1452" spans="2:2">
      <c r="B1452" s="5"/>
    </row>
    <row r="1453" spans="2:2">
      <c r="B1453" s="5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5"/>
    </row>
    <row r="1464" spans="2:2">
      <c r="B1464" s="5"/>
    </row>
    <row r="1465" spans="2:2">
      <c r="B1465" s="5"/>
    </row>
    <row r="1466" spans="2:2">
      <c r="B1466" s="5"/>
    </row>
    <row r="1467" spans="2:2">
      <c r="B1467" s="5"/>
    </row>
    <row r="1468" spans="2:2">
      <c r="B1468" s="5"/>
    </row>
    <row r="1469" spans="2:2">
      <c r="B1469" s="5"/>
    </row>
    <row r="1470" spans="2:2">
      <c r="B1470" s="5"/>
    </row>
    <row r="1471" spans="2:2">
      <c r="B1471" s="5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5"/>
    </row>
    <row r="1482" spans="2:2">
      <c r="B1482" s="5"/>
    </row>
    <row r="1483" spans="2:2">
      <c r="B1483" s="5"/>
    </row>
    <row r="1484" spans="2:2">
      <c r="B1484" s="5"/>
    </row>
    <row r="1485" spans="2:2">
      <c r="B1485" s="5"/>
    </row>
    <row r="1486" spans="2:2">
      <c r="B1486" s="5"/>
    </row>
    <row r="1487" spans="2:2">
      <c r="B1487" s="5"/>
    </row>
    <row r="1488" spans="2:2">
      <c r="B1488" s="5"/>
    </row>
    <row r="1489" spans="2:2">
      <c r="B1489" s="5"/>
    </row>
    <row r="1490" spans="2:2">
      <c r="B1490" s="11"/>
    </row>
    <row r="1491" spans="2:2">
      <c r="B1491" s="11"/>
    </row>
    <row r="1492" spans="2:2">
      <c r="B1492" s="11"/>
    </row>
    <row r="1493" spans="2:2">
      <c r="B1493" s="11"/>
    </row>
    <row r="1494" spans="2:2">
      <c r="B1494" s="11"/>
    </row>
    <row r="1495" spans="2:2">
      <c r="B1495" s="11"/>
    </row>
    <row r="1496" spans="2:2">
      <c r="B1496" s="11"/>
    </row>
    <row r="1497" spans="2:2">
      <c r="B1497" s="11"/>
    </row>
    <row r="1498" spans="2:2">
      <c r="B1498" s="11"/>
    </row>
    <row r="1499" spans="2:2">
      <c r="B1499" s="11"/>
    </row>
    <row r="1500" spans="2:2">
      <c r="B1500" s="5"/>
    </row>
    <row r="1501" spans="2:2">
      <c r="B1501" s="5"/>
    </row>
    <row r="1502" spans="2:2">
      <c r="B1502" s="5"/>
    </row>
    <row r="1503" spans="2:2">
      <c r="B1503" s="5"/>
    </row>
    <row r="1504" spans="2:2">
      <c r="B1504" s="5"/>
    </row>
    <row r="1505" spans="2:2">
      <c r="B1505" s="5"/>
    </row>
    <row r="1506" spans="2:2">
      <c r="B1506" s="5"/>
    </row>
    <row r="1507" spans="2:2">
      <c r="B1507" s="5"/>
    </row>
    <row r="1508" spans="2:2">
      <c r="B1508" s="5"/>
    </row>
    <row r="1509" spans="2:2">
      <c r="B1509" s="11"/>
    </row>
    <row r="1510" spans="2:2">
      <c r="B1510" s="11"/>
    </row>
    <row r="1511" spans="2:2">
      <c r="B1511" s="11"/>
    </row>
    <row r="1512" spans="2:2">
      <c r="B1512" s="11"/>
    </row>
    <row r="1513" spans="2:2">
      <c r="B1513" s="11"/>
    </row>
    <row r="1514" spans="2:2">
      <c r="B1514" s="11"/>
    </row>
    <row r="1515" spans="2:2">
      <c r="B1515" s="11"/>
    </row>
    <row r="1516" spans="2:2">
      <c r="B1516" s="11"/>
    </row>
    <row r="1517" spans="2:2">
      <c r="B1517" s="11"/>
    </row>
    <row r="1518" spans="2:2">
      <c r="B1518" s="5"/>
    </row>
    <row r="1519" spans="2:2">
      <c r="B1519" s="5"/>
    </row>
    <row r="1520" spans="2:2">
      <c r="B1520" s="5"/>
    </row>
    <row r="1521" spans="2:2">
      <c r="B1521" s="5"/>
    </row>
    <row r="1522" spans="2:2">
      <c r="B1522" s="5"/>
    </row>
    <row r="1523" spans="2:2">
      <c r="B1523" s="5"/>
    </row>
    <row r="1524" spans="2:2">
      <c r="B1524" s="5"/>
    </row>
    <row r="1525" spans="2:2">
      <c r="B1525" s="5"/>
    </row>
    <row r="1526" spans="2:2">
      <c r="B1526" s="5"/>
    </row>
    <row r="1527" spans="2:2">
      <c r="B1527" s="11"/>
    </row>
    <row r="1528" spans="2:2">
      <c r="B1528" s="11"/>
    </row>
    <row r="1529" spans="2:2">
      <c r="B1529" s="11"/>
    </row>
    <row r="1530" spans="2:2">
      <c r="B1530" s="11"/>
    </row>
    <row r="1531" spans="2:2">
      <c r="B1531" s="11"/>
    </row>
    <row r="1532" spans="2:2">
      <c r="B1532" s="11"/>
    </row>
    <row r="1533" spans="2:2">
      <c r="B1533" s="11"/>
    </row>
    <row r="1534" spans="2:2">
      <c r="B1534" s="4"/>
    </row>
    <row r="1535" spans="2:2">
      <c r="B1535" s="4"/>
    </row>
    <row r="1536" spans="2:2">
      <c r="B1536" s="4"/>
    </row>
    <row r="1537" spans="2:2">
      <c r="B1537" s="4"/>
    </row>
    <row r="1538" spans="2:2">
      <c r="B1538" s="4"/>
    </row>
    <row r="1539" spans="2:2">
      <c r="B1539" s="4"/>
    </row>
    <row r="1540" spans="2:2">
      <c r="B1540" s="4"/>
    </row>
    <row r="1541" spans="2:2">
      <c r="B1541" s="4"/>
    </row>
    <row r="1542" spans="2:2">
      <c r="B1542" s="4"/>
    </row>
    <row r="1543" spans="2:2">
      <c r="B1543" s="13"/>
    </row>
    <row r="1544" spans="2:2">
      <c r="B1544" s="8"/>
    </row>
    <row r="1545" spans="2:2">
      <c r="B1545" s="14"/>
    </row>
    <row r="1546" spans="2:2">
      <c r="B1546" s="14"/>
    </row>
    <row r="1547" spans="2:2">
      <c r="B1547" s="14"/>
    </row>
    <row r="1548" spans="2:2">
      <c r="B1548" s="14"/>
    </row>
    <row r="1549" spans="2:2">
      <c r="B1549" s="14"/>
    </row>
    <row r="1550" spans="2:2">
      <c r="B1550" s="14"/>
    </row>
    <row r="1551" spans="2:2">
      <c r="B1551" s="14"/>
    </row>
    <row r="1552" spans="2:2">
      <c r="B1552" s="14"/>
    </row>
    <row r="1553" spans="2:2">
      <c r="B1553" s="14"/>
    </row>
    <row r="1554" spans="2:2">
      <c r="B1554" s="14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15"/>
    </row>
    <row r="1562" spans="2:2">
      <c r="B1562" s="9"/>
    </row>
    <row r="1563" spans="2:2">
      <c r="B1563" s="9"/>
    </row>
    <row r="1564" spans="2:2">
      <c r="B1564" s="16"/>
    </row>
    <row r="1565" spans="2:2">
      <c r="B1565" s="17"/>
    </row>
    <row r="1566" spans="2:2">
      <c r="B1566" s="17"/>
    </row>
    <row r="1567" spans="2:2">
      <c r="B1567" s="18"/>
    </row>
    <row r="1568" spans="2:2">
      <c r="B1568" s="8"/>
    </row>
    <row r="1569" spans="2:2">
      <c r="B1569" s="8"/>
    </row>
    <row r="1570" spans="2:2">
      <c r="B1570" s="8"/>
    </row>
    <row r="1571" spans="2:2">
      <c r="B1571" s="19"/>
    </row>
    <row r="1572" spans="2:2">
      <c r="B1572" s="20"/>
    </row>
    <row r="1573" spans="2:2">
      <c r="B1573" s="21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22"/>
    </row>
    <row r="1608" spans="2:2">
      <c r="B1608" s="23"/>
    </row>
    <row r="1609" spans="2:2">
      <c r="B1609" s="23"/>
    </row>
    <row r="1610" spans="2:2">
      <c r="B1610" s="23"/>
    </row>
    <row r="1611" spans="2:2">
      <c r="B1611" s="23"/>
    </row>
    <row r="1612" spans="2:2">
      <c r="B1612" s="23"/>
    </row>
    <row r="1613" spans="2:2">
      <c r="B1613" s="23"/>
    </row>
    <row r="1614" spans="2:2">
      <c r="B1614" s="23"/>
    </row>
    <row r="1615" spans="2:2">
      <c r="B1615" s="23"/>
    </row>
    <row r="1616" spans="2:2">
      <c r="B1616" s="23"/>
    </row>
    <row r="1617" spans="2:2">
      <c r="B1617" s="23"/>
    </row>
    <row r="1618" spans="2:2">
      <c r="B1618" s="23"/>
    </row>
    <row r="1619" spans="2:2">
      <c r="B1619" s="23"/>
    </row>
    <row r="1620" spans="2:2">
      <c r="B1620" s="23"/>
    </row>
    <row r="1621" spans="2:2">
      <c r="B1621" s="23"/>
    </row>
    <row r="1622" spans="2:2">
      <c r="B1622" s="23"/>
    </row>
    <row r="1623" spans="2:2">
      <c r="B1623" s="23"/>
    </row>
    <row r="1624" spans="2:2">
      <c r="B1624" s="22"/>
    </row>
    <row r="1625" spans="2:2">
      <c r="B1625" s="23"/>
    </row>
    <row r="1626" spans="2:2">
      <c r="B1626" s="23"/>
    </row>
    <row r="1627" spans="2:2">
      <c r="B1627" s="23"/>
    </row>
    <row r="1628" spans="2:2">
      <c r="B1628" s="23"/>
    </row>
    <row r="1629" spans="2:2">
      <c r="B1629" s="23"/>
    </row>
    <row r="1630" spans="2:2">
      <c r="B1630" s="23"/>
    </row>
    <row r="1631" spans="2:2">
      <c r="B1631" s="23"/>
    </row>
    <row r="1632" spans="2:2">
      <c r="B1632" s="23"/>
    </row>
    <row r="1633" spans="2:2">
      <c r="B1633" s="24"/>
    </row>
    <row r="1634" spans="2:2">
      <c r="B1634" s="24"/>
    </row>
    <row r="1635" spans="2:2">
      <c r="B1635" s="24"/>
    </row>
    <row r="1636" spans="2:2">
      <c r="B1636" s="24"/>
    </row>
    <row r="1637" spans="2:2">
      <c r="B1637" s="24"/>
    </row>
    <row r="1638" spans="2:2">
      <c r="B1638" s="24"/>
    </row>
    <row r="1639" spans="2:2">
      <c r="B1639" s="24"/>
    </row>
    <row r="1640" spans="2:2">
      <c r="B1640" s="24"/>
    </row>
    <row r="1641" spans="2:2">
      <c r="B1641" s="24"/>
    </row>
    <row r="1642" spans="2:2">
      <c r="B1642" s="25"/>
    </row>
    <row r="1643" spans="2:2">
      <c r="B1643" s="11"/>
    </row>
    <row r="1644" spans="2:2">
      <c r="B1644" s="26"/>
    </row>
    <row r="1645" spans="2:2">
      <c r="B1645" s="4"/>
    </row>
    <row r="1646" spans="2:2">
      <c r="B1646" s="4"/>
    </row>
    <row r="1647" spans="2:2">
      <c r="B1647" s="4"/>
    </row>
    <row r="1648" spans="2:2">
      <c r="B1648" s="4"/>
    </row>
    <row r="1649" spans="2:2">
      <c r="B1649" s="4"/>
    </row>
    <row r="1650" spans="2:2">
      <c r="B1650" s="4"/>
    </row>
    <row r="1651" spans="2:2">
      <c r="B1651" s="4"/>
    </row>
    <row r="1652" spans="2:2">
      <c r="B1652" s="4"/>
    </row>
    <row r="1653" spans="2:2">
      <c r="B1653" s="4"/>
    </row>
    <row r="1654" spans="2:2">
      <c r="B1654" s="4"/>
    </row>
    <row r="1655" spans="2:2">
      <c r="B1655" s="4"/>
    </row>
    <row r="1656" spans="2:2">
      <c r="B1656" s="4"/>
    </row>
    <row r="1657" spans="2:2">
      <c r="B1657" s="4"/>
    </row>
    <row r="1658" spans="2:2">
      <c r="B1658" s="4"/>
    </row>
    <row r="1659" spans="2:2">
      <c r="B1659" s="4"/>
    </row>
    <row r="1660" spans="2:2">
      <c r="B1660" s="4"/>
    </row>
    <row r="1661" spans="2:2">
      <c r="B1661" s="4"/>
    </row>
    <row r="1662" spans="2:2">
      <c r="B1662" s="4"/>
    </row>
    <row r="1663" spans="2:2">
      <c r="B1663" s="4"/>
    </row>
    <row r="1664" spans="2:2">
      <c r="B1664" s="4"/>
    </row>
    <row r="1665" spans="2:2">
      <c r="B1665" s="4"/>
    </row>
    <row r="1666" spans="2:2">
      <c r="B1666" s="4"/>
    </row>
    <row r="1667" spans="2:2">
      <c r="B1667" s="4"/>
    </row>
    <row r="1668" spans="2:2">
      <c r="B1668" s="4"/>
    </row>
    <row r="1669" spans="2:2">
      <c r="B1669" s="4"/>
    </row>
    <row r="1670" spans="2:2">
      <c r="B1670" s="4"/>
    </row>
    <row r="1671" spans="2:2">
      <c r="B1671" s="4"/>
    </row>
    <row r="1672" spans="2:2">
      <c r="B1672" s="4"/>
    </row>
    <row r="1673" spans="2:2">
      <c r="B1673" s="4"/>
    </row>
    <row r="1674" spans="2:2">
      <c r="B1674" s="4"/>
    </row>
    <row r="1675" spans="2:2">
      <c r="B1675" s="4"/>
    </row>
    <row r="1676" spans="2:2">
      <c r="B1676" s="4"/>
    </row>
    <row r="1677" spans="2:2">
      <c r="B1677" s="4"/>
    </row>
    <row r="1678" spans="2:2">
      <c r="B1678" s="4"/>
    </row>
    <row r="1679" spans="2:2">
      <c r="B1679" s="4"/>
    </row>
    <row r="1680" spans="2:2">
      <c r="B1680" s="4"/>
    </row>
    <row r="1681" spans="2:2">
      <c r="B1681" s="4"/>
    </row>
    <row r="1682" spans="2:2">
      <c r="B1682" s="4"/>
    </row>
    <row r="1683" spans="2:2">
      <c r="B1683" s="4"/>
    </row>
    <row r="1684" spans="2:2">
      <c r="B1684" s="4"/>
    </row>
    <row r="1685" spans="2:2">
      <c r="B1685" s="4"/>
    </row>
    <row r="1686" spans="2:2">
      <c r="B1686" s="4"/>
    </row>
    <row r="1687" spans="2:2">
      <c r="B1687" s="4"/>
    </row>
    <row r="1688" spans="2:2">
      <c r="B1688" s="4"/>
    </row>
    <row r="1689" spans="2:2">
      <c r="B1689" s="4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27"/>
    </row>
    <row r="1763" spans="2:2">
      <c r="B1763" s="28"/>
    </row>
    <row r="1764" spans="2:2">
      <c r="B1764" s="28"/>
    </row>
    <row r="1765" spans="2:2">
      <c r="B1765" s="28"/>
    </row>
    <row r="1766" spans="2:2">
      <c r="B1766" s="28"/>
    </row>
    <row r="1767" spans="2:2">
      <c r="B1767" s="28"/>
    </row>
    <row r="1768" spans="2:2">
      <c r="B1768" s="28"/>
    </row>
    <row r="1769" spans="2:2">
      <c r="B1769" s="28"/>
    </row>
    <row r="1770" spans="2:2">
      <c r="B1770" s="28"/>
    </row>
    <row r="1771" spans="2:2">
      <c r="B1771" s="28"/>
    </row>
    <row r="1772" spans="2:2">
      <c r="B1772" s="28"/>
    </row>
    <row r="1773" spans="2:2">
      <c r="B1773" s="28"/>
    </row>
    <row r="1774" spans="2:2">
      <c r="B1774" s="28"/>
    </row>
    <row r="1775" spans="2:2">
      <c r="B1775" s="28"/>
    </row>
    <row r="1776" spans="2:2">
      <c r="B1776" s="28"/>
    </row>
    <row r="1777" spans="2:2">
      <c r="B1777" s="28"/>
    </row>
  </sheetData>
  <autoFilter ref="A1:E32">
    <filterColumn colId="0">
      <customFilters>
        <customFilter operator="equal" val="#VALUE!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dbcmap</vt:lpstr>
      <vt:lpstr>dbcsid</vt:lpstr>
      <vt:lpstr>dbcgen</vt:lpstr>
      <vt:lpstr>dbcval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2022-11-27T19:39:05Z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