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filterPrivacy="1" defaultThemeVersion="124226"/>
  <xr:revisionPtr revIDLastSave="0" documentId="13_ncr:1_{36E32619-AF86-42EE-9B14-608CE0F4D03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ummary" sheetId="1" r:id="rId1"/>
    <sheet name="RawData" sheetId="2" r:id="rId2"/>
  </sheets>
  <externalReferences>
    <externalReference r:id="rId3"/>
  </externalReferences>
  <definedNames>
    <definedName name="A_cal">[1]Settings!$C$6</definedName>
    <definedName name="AnalysisMode">[1]User!$H$6</definedName>
    <definedName name="B_cal">[1]Settings!$C$7</definedName>
    <definedName name="BiasLight">[1]User!$G$6</definedName>
    <definedName name="C_cal">[1]Settings!$C$9</definedName>
    <definedName name="ImpliedFF">[1]Calc!$AG$6</definedName>
    <definedName name="ImpliedVoc1sun">[1]Calc!$AB$6</definedName>
    <definedName name="InstrumentSN">[1]Settings!$C$4</definedName>
    <definedName name="Jo">[1]Calc!$AA$6</definedName>
    <definedName name="MaxApparentCD">[1]Calc!$J$6</definedName>
    <definedName name="MaxSuns">[1]Calc!$F$6</definedName>
    <definedName name="MeasDate">[1]Calc!$F$2</definedName>
    <definedName name="MeasTime">[1]Calc!$F$3</definedName>
    <definedName name="MeasuredLifetime">[1]Calc!$R$6</definedName>
    <definedName name="MeasuredResistivity">[1]Calc!$C$6</definedName>
    <definedName name="OptConst">[1]User!$E$6</definedName>
    <definedName name="RefCellCal">[1]Settings!$C$5</definedName>
    <definedName name="SampleDoping">[1]Calc!$D$6</definedName>
    <definedName name="SampleNameUserSheet">[1]User!$A$6</definedName>
    <definedName name="SheetResistance">[1]Calc!$B$6</definedName>
    <definedName name="SpecMCD">[1]User!$F$6</definedName>
    <definedName name="TauFitIntercept">[1]Calc!$Y$6</definedName>
    <definedName name="Thickness">[1]User!$B$6</definedName>
    <definedName name="Traps">[1]Calc!$N$6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6" i="2" l="1"/>
  <c r="H126" i="2"/>
  <c r="G126" i="2"/>
  <c r="F126" i="2"/>
  <c r="E126" i="2"/>
  <c r="D126" i="2"/>
  <c r="C126" i="2"/>
  <c r="B126" i="2"/>
  <c r="A126" i="2"/>
  <c r="I125" i="2"/>
  <c r="H125" i="2"/>
  <c r="G125" i="2"/>
  <c r="F125" i="2"/>
  <c r="E125" i="2"/>
  <c r="D125" i="2"/>
  <c r="C125" i="2"/>
  <c r="B125" i="2"/>
  <c r="A125" i="2"/>
  <c r="I124" i="2"/>
  <c r="H124" i="2"/>
  <c r="G124" i="2"/>
  <c r="F124" i="2"/>
  <c r="E124" i="2"/>
  <c r="D124" i="2"/>
  <c r="C124" i="2"/>
  <c r="B124" i="2"/>
  <c r="A124" i="2"/>
  <c r="I123" i="2"/>
  <c r="H123" i="2"/>
  <c r="G123" i="2"/>
  <c r="F123" i="2"/>
  <c r="E123" i="2"/>
  <c r="D123" i="2"/>
  <c r="C123" i="2"/>
  <c r="B123" i="2"/>
  <c r="A123" i="2"/>
  <c r="I122" i="2"/>
  <c r="H122" i="2"/>
  <c r="G122" i="2"/>
  <c r="F122" i="2"/>
  <c r="E122" i="2"/>
  <c r="D122" i="2"/>
  <c r="C122" i="2"/>
  <c r="B122" i="2"/>
  <c r="A122" i="2"/>
  <c r="I121" i="2"/>
  <c r="H121" i="2"/>
  <c r="G121" i="2"/>
  <c r="F121" i="2"/>
  <c r="E121" i="2"/>
  <c r="D121" i="2"/>
  <c r="C121" i="2"/>
  <c r="B121" i="2"/>
  <c r="A121" i="2"/>
  <c r="I120" i="2"/>
  <c r="H120" i="2"/>
  <c r="G120" i="2"/>
  <c r="F120" i="2"/>
  <c r="E120" i="2"/>
  <c r="D120" i="2"/>
  <c r="C120" i="2"/>
  <c r="B120" i="2"/>
  <c r="A120" i="2"/>
  <c r="I119" i="2"/>
  <c r="H119" i="2"/>
  <c r="G119" i="2"/>
  <c r="F119" i="2"/>
  <c r="E119" i="2"/>
  <c r="D119" i="2"/>
  <c r="C119" i="2"/>
  <c r="B119" i="2"/>
  <c r="A119" i="2"/>
  <c r="I118" i="2"/>
  <c r="H118" i="2"/>
  <c r="G118" i="2"/>
  <c r="F118" i="2"/>
  <c r="E118" i="2"/>
  <c r="D118" i="2"/>
  <c r="C118" i="2"/>
  <c r="B118" i="2"/>
  <c r="A118" i="2"/>
  <c r="I117" i="2"/>
  <c r="H117" i="2"/>
  <c r="G117" i="2"/>
  <c r="F117" i="2"/>
  <c r="E117" i="2"/>
  <c r="D117" i="2"/>
  <c r="C117" i="2"/>
  <c r="B117" i="2"/>
  <c r="A117" i="2"/>
  <c r="I116" i="2"/>
  <c r="H116" i="2"/>
  <c r="G116" i="2"/>
  <c r="F116" i="2"/>
  <c r="E116" i="2"/>
  <c r="D116" i="2"/>
  <c r="C116" i="2"/>
  <c r="B116" i="2"/>
  <c r="A116" i="2"/>
  <c r="I115" i="2"/>
  <c r="H115" i="2"/>
  <c r="G115" i="2"/>
  <c r="F115" i="2"/>
  <c r="E115" i="2"/>
  <c r="D115" i="2"/>
  <c r="C115" i="2"/>
  <c r="B115" i="2"/>
  <c r="A115" i="2"/>
  <c r="I114" i="2"/>
  <c r="H114" i="2"/>
  <c r="G114" i="2"/>
  <c r="F114" i="2"/>
  <c r="E114" i="2"/>
  <c r="D114" i="2"/>
  <c r="C114" i="2"/>
  <c r="B114" i="2"/>
  <c r="A114" i="2"/>
  <c r="I113" i="2"/>
  <c r="H113" i="2"/>
  <c r="G113" i="2"/>
  <c r="F113" i="2"/>
  <c r="E113" i="2"/>
  <c r="D113" i="2"/>
  <c r="C113" i="2"/>
  <c r="B113" i="2"/>
  <c r="A113" i="2"/>
  <c r="I112" i="2"/>
  <c r="H112" i="2"/>
  <c r="G112" i="2"/>
  <c r="F112" i="2"/>
  <c r="E112" i="2"/>
  <c r="D112" i="2"/>
  <c r="C112" i="2"/>
  <c r="B112" i="2"/>
  <c r="A112" i="2"/>
  <c r="I111" i="2"/>
  <c r="H111" i="2"/>
  <c r="G111" i="2"/>
  <c r="F111" i="2"/>
  <c r="E111" i="2"/>
  <c r="D111" i="2"/>
  <c r="C111" i="2"/>
  <c r="B111" i="2"/>
  <c r="A111" i="2"/>
  <c r="I110" i="2"/>
  <c r="H110" i="2"/>
  <c r="G110" i="2"/>
  <c r="F110" i="2"/>
  <c r="E110" i="2"/>
  <c r="D110" i="2"/>
  <c r="C110" i="2"/>
  <c r="B110" i="2"/>
  <c r="A110" i="2"/>
  <c r="I109" i="2"/>
  <c r="H109" i="2"/>
  <c r="G109" i="2"/>
  <c r="F109" i="2"/>
  <c r="E109" i="2"/>
  <c r="D109" i="2"/>
  <c r="C109" i="2"/>
  <c r="B109" i="2"/>
  <c r="A109" i="2"/>
  <c r="I108" i="2"/>
  <c r="H108" i="2"/>
  <c r="G108" i="2"/>
  <c r="F108" i="2"/>
  <c r="E108" i="2"/>
  <c r="D108" i="2"/>
  <c r="C108" i="2"/>
  <c r="B108" i="2"/>
  <c r="A108" i="2"/>
  <c r="I107" i="2"/>
  <c r="H107" i="2"/>
  <c r="G107" i="2"/>
  <c r="F107" i="2"/>
  <c r="E107" i="2"/>
  <c r="D107" i="2"/>
  <c r="C107" i="2"/>
  <c r="B107" i="2"/>
  <c r="A107" i="2"/>
  <c r="I106" i="2"/>
  <c r="H106" i="2"/>
  <c r="G106" i="2"/>
  <c r="F106" i="2"/>
  <c r="E106" i="2"/>
  <c r="D106" i="2"/>
  <c r="C106" i="2"/>
  <c r="B106" i="2"/>
  <c r="A106" i="2"/>
  <c r="I105" i="2"/>
  <c r="H105" i="2"/>
  <c r="G105" i="2"/>
  <c r="F105" i="2"/>
  <c r="E105" i="2"/>
  <c r="D105" i="2"/>
  <c r="C105" i="2"/>
  <c r="B105" i="2"/>
  <c r="A105" i="2"/>
  <c r="I104" i="2"/>
  <c r="H104" i="2"/>
  <c r="G104" i="2"/>
  <c r="F104" i="2"/>
  <c r="E104" i="2"/>
  <c r="D104" i="2"/>
  <c r="C104" i="2"/>
  <c r="B104" i="2"/>
  <c r="A104" i="2"/>
  <c r="I103" i="2"/>
  <c r="H103" i="2"/>
  <c r="G103" i="2"/>
  <c r="F103" i="2"/>
  <c r="E103" i="2"/>
  <c r="D103" i="2"/>
  <c r="C103" i="2"/>
  <c r="B103" i="2"/>
  <c r="A103" i="2"/>
  <c r="I102" i="2"/>
  <c r="H102" i="2"/>
  <c r="G102" i="2"/>
  <c r="F102" i="2"/>
  <c r="E102" i="2"/>
  <c r="D102" i="2"/>
  <c r="C102" i="2"/>
  <c r="B102" i="2"/>
  <c r="A102" i="2"/>
  <c r="I101" i="2"/>
  <c r="H101" i="2"/>
  <c r="G101" i="2"/>
  <c r="F101" i="2"/>
  <c r="E101" i="2"/>
  <c r="D101" i="2"/>
  <c r="C101" i="2"/>
  <c r="B101" i="2"/>
  <c r="A101" i="2"/>
  <c r="I100" i="2"/>
  <c r="H100" i="2"/>
  <c r="G100" i="2"/>
  <c r="F100" i="2"/>
  <c r="E100" i="2"/>
  <c r="D100" i="2"/>
  <c r="C100" i="2"/>
  <c r="B100" i="2"/>
  <c r="A100" i="2"/>
  <c r="I99" i="2"/>
  <c r="H99" i="2"/>
  <c r="G99" i="2"/>
  <c r="F99" i="2"/>
  <c r="E99" i="2"/>
  <c r="D99" i="2"/>
  <c r="C99" i="2"/>
  <c r="B99" i="2"/>
  <c r="A99" i="2"/>
  <c r="I98" i="2"/>
  <c r="H98" i="2"/>
  <c r="G98" i="2"/>
  <c r="F98" i="2"/>
  <c r="E98" i="2"/>
  <c r="D98" i="2"/>
  <c r="C98" i="2"/>
  <c r="B98" i="2"/>
  <c r="A98" i="2"/>
  <c r="I97" i="2"/>
  <c r="H97" i="2"/>
  <c r="G97" i="2"/>
  <c r="F97" i="2"/>
  <c r="E97" i="2"/>
  <c r="D97" i="2"/>
  <c r="C97" i="2"/>
  <c r="B97" i="2"/>
  <c r="A97" i="2"/>
  <c r="I96" i="2"/>
  <c r="H96" i="2"/>
  <c r="G96" i="2"/>
  <c r="F96" i="2"/>
  <c r="E96" i="2"/>
  <c r="D96" i="2"/>
  <c r="C96" i="2"/>
  <c r="B96" i="2"/>
  <c r="A96" i="2"/>
  <c r="I95" i="2"/>
  <c r="H95" i="2"/>
  <c r="G95" i="2"/>
  <c r="F95" i="2"/>
  <c r="E95" i="2"/>
  <c r="D95" i="2"/>
  <c r="C95" i="2"/>
  <c r="B95" i="2"/>
  <c r="A95" i="2"/>
  <c r="I94" i="2"/>
  <c r="H94" i="2"/>
  <c r="G94" i="2"/>
  <c r="F94" i="2"/>
  <c r="E94" i="2"/>
  <c r="D94" i="2"/>
  <c r="C94" i="2"/>
  <c r="B94" i="2"/>
  <c r="A94" i="2"/>
  <c r="I93" i="2"/>
  <c r="H93" i="2"/>
  <c r="G93" i="2"/>
  <c r="F93" i="2"/>
  <c r="E93" i="2"/>
  <c r="D93" i="2"/>
  <c r="C93" i="2"/>
  <c r="B93" i="2"/>
  <c r="A93" i="2"/>
  <c r="I92" i="2"/>
  <c r="H92" i="2"/>
  <c r="G92" i="2"/>
  <c r="F92" i="2"/>
  <c r="E92" i="2"/>
  <c r="D92" i="2"/>
  <c r="C92" i="2"/>
  <c r="B92" i="2"/>
  <c r="A92" i="2"/>
  <c r="I91" i="2"/>
  <c r="H91" i="2"/>
  <c r="G91" i="2"/>
  <c r="F91" i="2"/>
  <c r="E91" i="2"/>
  <c r="D91" i="2"/>
  <c r="C91" i="2"/>
  <c r="B91" i="2"/>
  <c r="A91" i="2"/>
  <c r="I90" i="2"/>
  <c r="H90" i="2"/>
  <c r="G90" i="2"/>
  <c r="F90" i="2"/>
  <c r="E90" i="2"/>
  <c r="D90" i="2"/>
  <c r="C90" i="2"/>
  <c r="B90" i="2"/>
  <c r="A90" i="2"/>
  <c r="I89" i="2"/>
  <c r="H89" i="2"/>
  <c r="G89" i="2"/>
  <c r="F89" i="2"/>
  <c r="E89" i="2"/>
  <c r="D89" i="2"/>
  <c r="C89" i="2"/>
  <c r="B89" i="2"/>
  <c r="A89" i="2"/>
  <c r="I88" i="2"/>
  <c r="H88" i="2"/>
  <c r="G88" i="2"/>
  <c r="F88" i="2"/>
  <c r="E88" i="2"/>
  <c r="D88" i="2"/>
  <c r="C88" i="2"/>
  <c r="B88" i="2"/>
  <c r="A88" i="2"/>
  <c r="I87" i="2"/>
  <c r="H87" i="2"/>
  <c r="G87" i="2"/>
  <c r="F87" i="2"/>
  <c r="E87" i="2"/>
  <c r="D87" i="2"/>
  <c r="C87" i="2"/>
  <c r="B87" i="2"/>
  <c r="A87" i="2"/>
  <c r="I86" i="2"/>
  <c r="H86" i="2"/>
  <c r="G86" i="2"/>
  <c r="F86" i="2"/>
  <c r="E86" i="2"/>
  <c r="D86" i="2"/>
  <c r="C86" i="2"/>
  <c r="B86" i="2"/>
  <c r="A86" i="2"/>
  <c r="I85" i="2"/>
  <c r="H85" i="2"/>
  <c r="G85" i="2"/>
  <c r="F85" i="2"/>
  <c r="E85" i="2"/>
  <c r="D85" i="2"/>
  <c r="C85" i="2"/>
  <c r="B85" i="2"/>
  <c r="A85" i="2"/>
  <c r="I84" i="2"/>
  <c r="H84" i="2"/>
  <c r="G84" i="2"/>
  <c r="F84" i="2"/>
  <c r="E84" i="2"/>
  <c r="D84" i="2"/>
  <c r="C84" i="2"/>
  <c r="B84" i="2"/>
  <c r="A84" i="2"/>
  <c r="I83" i="2"/>
  <c r="H83" i="2"/>
  <c r="G83" i="2"/>
  <c r="F83" i="2"/>
  <c r="E83" i="2"/>
  <c r="D83" i="2"/>
  <c r="C83" i="2"/>
  <c r="B83" i="2"/>
  <c r="A83" i="2"/>
  <c r="I82" i="2"/>
  <c r="H82" i="2"/>
  <c r="G82" i="2"/>
  <c r="F82" i="2"/>
  <c r="E82" i="2"/>
  <c r="D82" i="2"/>
  <c r="C82" i="2"/>
  <c r="B82" i="2"/>
  <c r="A82" i="2"/>
  <c r="I81" i="2"/>
  <c r="H81" i="2"/>
  <c r="G81" i="2"/>
  <c r="F81" i="2"/>
  <c r="E81" i="2"/>
  <c r="D81" i="2"/>
  <c r="C81" i="2"/>
  <c r="B81" i="2"/>
  <c r="A81" i="2"/>
  <c r="I80" i="2"/>
  <c r="H80" i="2"/>
  <c r="G80" i="2"/>
  <c r="F80" i="2"/>
  <c r="E80" i="2"/>
  <c r="D80" i="2"/>
  <c r="C80" i="2"/>
  <c r="B80" i="2"/>
  <c r="A80" i="2"/>
  <c r="I79" i="2"/>
  <c r="H79" i="2"/>
  <c r="G79" i="2"/>
  <c r="F79" i="2"/>
  <c r="E79" i="2"/>
  <c r="D79" i="2"/>
  <c r="C79" i="2"/>
  <c r="B79" i="2"/>
  <c r="A79" i="2"/>
  <c r="I78" i="2"/>
  <c r="H78" i="2"/>
  <c r="G78" i="2"/>
  <c r="F78" i="2"/>
  <c r="E78" i="2"/>
  <c r="D78" i="2"/>
  <c r="C78" i="2"/>
  <c r="B78" i="2"/>
  <c r="A78" i="2"/>
  <c r="I77" i="2"/>
  <c r="H77" i="2"/>
  <c r="G77" i="2"/>
  <c r="F77" i="2"/>
  <c r="E77" i="2"/>
  <c r="D77" i="2"/>
  <c r="C77" i="2"/>
  <c r="B77" i="2"/>
  <c r="A77" i="2"/>
  <c r="I76" i="2"/>
  <c r="H76" i="2"/>
  <c r="G76" i="2"/>
  <c r="F76" i="2"/>
  <c r="E76" i="2"/>
  <c r="D76" i="2"/>
  <c r="C76" i="2"/>
  <c r="B76" i="2"/>
  <c r="A76" i="2"/>
  <c r="I75" i="2"/>
  <c r="H75" i="2"/>
  <c r="G75" i="2"/>
  <c r="F75" i="2"/>
  <c r="E75" i="2"/>
  <c r="D75" i="2"/>
  <c r="C75" i="2"/>
  <c r="B75" i="2"/>
  <c r="A75" i="2"/>
  <c r="I74" i="2"/>
  <c r="H74" i="2"/>
  <c r="G74" i="2"/>
  <c r="F74" i="2"/>
  <c r="E74" i="2"/>
  <c r="D74" i="2"/>
  <c r="C74" i="2"/>
  <c r="B74" i="2"/>
  <c r="A74" i="2"/>
  <c r="I73" i="2"/>
  <c r="H73" i="2"/>
  <c r="G73" i="2"/>
  <c r="F73" i="2"/>
  <c r="E73" i="2"/>
  <c r="D73" i="2"/>
  <c r="C73" i="2"/>
  <c r="B73" i="2"/>
  <c r="A73" i="2"/>
  <c r="I72" i="2"/>
  <c r="H72" i="2"/>
  <c r="G72" i="2"/>
  <c r="F72" i="2"/>
  <c r="E72" i="2"/>
  <c r="D72" i="2"/>
  <c r="C72" i="2"/>
  <c r="B72" i="2"/>
  <c r="A72" i="2"/>
  <c r="I71" i="2"/>
  <c r="H71" i="2"/>
  <c r="G71" i="2"/>
  <c r="F71" i="2"/>
  <c r="E71" i="2"/>
  <c r="D71" i="2"/>
  <c r="C71" i="2"/>
  <c r="B71" i="2"/>
  <c r="A71" i="2"/>
  <c r="I70" i="2"/>
  <c r="H70" i="2"/>
  <c r="G70" i="2"/>
  <c r="F70" i="2"/>
  <c r="E70" i="2"/>
  <c r="D70" i="2"/>
  <c r="C70" i="2"/>
  <c r="B70" i="2"/>
  <c r="A70" i="2"/>
  <c r="I69" i="2"/>
  <c r="H69" i="2"/>
  <c r="G69" i="2"/>
  <c r="F69" i="2"/>
  <c r="E69" i="2"/>
  <c r="D69" i="2"/>
  <c r="C69" i="2"/>
  <c r="B69" i="2"/>
  <c r="A69" i="2"/>
  <c r="I68" i="2"/>
  <c r="H68" i="2"/>
  <c r="G68" i="2"/>
  <c r="F68" i="2"/>
  <c r="E68" i="2"/>
  <c r="D68" i="2"/>
  <c r="C68" i="2"/>
  <c r="B68" i="2"/>
  <c r="A68" i="2"/>
  <c r="I67" i="2"/>
  <c r="H67" i="2"/>
  <c r="G67" i="2"/>
  <c r="F67" i="2"/>
  <c r="E67" i="2"/>
  <c r="D67" i="2"/>
  <c r="C67" i="2"/>
  <c r="B67" i="2"/>
  <c r="A67" i="2"/>
  <c r="I66" i="2"/>
  <c r="H66" i="2"/>
  <c r="G66" i="2"/>
  <c r="F66" i="2"/>
  <c r="E66" i="2"/>
  <c r="D66" i="2"/>
  <c r="C66" i="2"/>
  <c r="B66" i="2"/>
  <c r="A66" i="2"/>
  <c r="I65" i="2"/>
  <c r="H65" i="2"/>
  <c r="G65" i="2"/>
  <c r="F65" i="2"/>
  <c r="E65" i="2"/>
  <c r="D65" i="2"/>
  <c r="C65" i="2"/>
  <c r="B65" i="2"/>
  <c r="A65" i="2"/>
  <c r="I64" i="2"/>
  <c r="H64" i="2"/>
  <c r="G64" i="2"/>
  <c r="F64" i="2"/>
  <c r="E64" i="2"/>
  <c r="D64" i="2"/>
  <c r="C64" i="2"/>
  <c r="B64" i="2"/>
  <c r="A64" i="2"/>
  <c r="I63" i="2"/>
  <c r="H63" i="2"/>
  <c r="G63" i="2"/>
  <c r="F63" i="2"/>
  <c r="E63" i="2"/>
  <c r="D63" i="2"/>
  <c r="C63" i="2"/>
  <c r="B63" i="2"/>
  <c r="A63" i="2"/>
  <c r="I62" i="2"/>
  <c r="H62" i="2"/>
  <c r="G62" i="2"/>
  <c r="F62" i="2"/>
  <c r="E62" i="2"/>
  <c r="D62" i="2"/>
  <c r="C62" i="2"/>
  <c r="B62" i="2"/>
  <c r="A62" i="2"/>
  <c r="I61" i="2"/>
  <c r="H61" i="2"/>
  <c r="G61" i="2"/>
  <c r="F61" i="2"/>
  <c r="E61" i="2"/>
  <c r="D61" i="2"/>
  <c r="C61" i="2"/>
  <c r="B61" i="2"/>
  <c r="A61" i="2"/>
  <c r="I60" i="2"/>
  <c r="H60" i="2"/>
  <c r="G60" i="2"/>
  <c r="F60" i="2"/>
  <c r="E60" i="2"/>
  <c r="D60" i="2"/>
  <c r="C60" i="2"/>
  <c r="B60" i="2"/>
  <c r="A60" i="2"/>
  <c r="I59" i="2"/>
  <c r="H59" i="2"/>
  <c r="G59" i="2"/>
  <c r="F59" i="2"/>
  <c r="E59" i="2"/>
  <c r="D59" i="2"/>
  <c r="C59" i="2"/>
  <c r="B59" i="2"/>
  <c r="A59" i="2"/>
  <c r="I58" i="2"/>
  <c r="H58" i="2"/>
  <c r="G58" i="2"/>
  <c r="F58" i="2"/>
  <c r="E58" i="2"/>
  <c r="D58" i="2"/>
  <c r="C58" i="2"/>
  <c r="B58" i="2"/>
  <c r="A58" i="2"/>
  <c r="I57" i="2"/>
  <c r="H57" i="2"/>
  <c r="G57" i="2"/>
  <c r="F57" i="2"/>
  <c r="E57" i="2"/>
  <c r="D57" i="2"/>
  <c r="C57" i="2"/>
  <c r="B57" i="2"/>
  <c r="A57" i="2"/>
  <c r="I56" i="2"/>
  <c r="H56" i="2"/>
  <c r="G56" i="2"/>
  <c r="F56" i="2"/>
  <c r="E56" i="2"/>
  <c r="D56" i="2"/>
  <c r="C56" i="2"/>
  <c r="B56" i="2"/>
  <c r="A56" i="2"/>
  <c r="I55" i="2"/>
  <c r="H55" i="2"/>
  <c r="G55" i="2"/>
  <c r="F55" i="2"/>
  <c r="E55" i="2"/>
  <c r="D55" i="2"/>
  <c r="C55" i="2"/>
  <c r="B55" i="2"/>
  <c r="A55" i="2"/>
  <c r="I54" i="2"/>
  <c r="H54" i="2"/>
  <c r="G54" i="2"/>
  <c r="F54" i="2"/>
  <c r="E54" i="2"/>
  <c r="D54" i="2"/>
  <c r="C54" i="2"/>
  <c r="B54" i="2"/>
  <c r="A54" i="2"/>
  <c r="I53" i="2"/>
  <c r="H53" i="2"/>
  <c r="G53" i="2"/>
  <c r="F53" i="2"/>
  <c r="E53" i="2"/>
  <c r="D53" i="2"/>
  <c r="C53" i="2"/>
  <c r="B53" i="2"/>
  <c r="A53" i="2"/>
  <c r="I52" i="2"/>
  <c r="H52" i="2"/>
  <c r="G52" i="2"/>
  <c r="F52" i="2"/>
  <c r="E52" i="2"/>
  <c r="D52" i="2"/>
  <c r="C52" i="2"/>
  <c r="B52" i="2"/>
  <c r="A52" i="2"/>
  <c r="I51" i="2"/>
  <c r="H51" i="2"/>
  <c r="G51" i="2"/>
  <c r="F51" i="2"/>
  <c r="E51" i="2"/>
  <c r="D51" i="2"/>
  <c r="C51" i="2"/>
  <c r="B51" i="2"/>
  <c r="A51" i="2"/>
  <c r="I50" i="2"/>
  <c r="H50" i="2"/>
  <c r="G50" i="2"/>
  <c r="F50" i="2"/>
  <c r="E50" i="2"/>
  <c r="D50" i="2"/>
  <c r="C50" i="2"/>
  <c r="B50" i="2"/>
  <c r="A50" i="2"/>
  <c r="I49" i="2"/>
  <c r="H49" i="2"/>
  <c r="G49" i="2"/>
  <c r="F49" i="2"/>
  <c r="E49" i="2"/>
  <c r="D49" i="2"/>
  <c r="C49" i="2"/>
  <c r="B49" i="2"/>
  <c r="A49" i="2"/>
  <c r="I48" i="2"/>
  <c r="H48" i="2"/>
  <c r="G48" i="2"/>
  <c r="F48" i="2"/>
  <c r="E48" i="2"/>
  <c r="D48" i="2"/>
  <c r="C48" i="2"/>
  <c r="B48" i="2"/>
  <c r="A48" i="2"/>
  <c r="I47" i="2"/>
  <c r="H47" i="2"/>
  <c r="G47" i="2"/>
  <c r="F47" i="2"/>
  <c r="E47" i="2"/>
  <c r="D47" i="2"/>
  <c r="C47" i="2"/>
  <c r="B47" i="2"/>
  <c r="A47" i="2"/>
  <c r="I46" i="2"/>
  <c r="H46" i="2"/>
  <c r="G46" i="2"/>
  <c r="F46" i="2"/>
  <c r="E46" i="2"/>
  <c r="D46" i="2"/>
  <c r="C46" i="2"/>
  <c r="B46" i="2"/>
  <c r="A46" i="2"/>
  <c r="I45" i="2"/>
  <c r="H45" i="2"/>
  <c r="G45" i="2"/>
  <c r="F45" i="2"/>
  <c r="E45" i="2"/>
  <c r="D45" i="2"/>
  <c r="C45" i="2"/>
  <c r="B45" i="2"/>
  <c r="A45" i="2"/>
  <c r="I44" i="2"/>
  <c r="H44" i="2"/>
  <c r="G44" i="2"/>
  <c r="F44" i="2"/>
  <c r="E44" i="2"/>
  <c r="D44" i="2"/>
  <c r="C44" i="2"/>
  <c r="B44" i="2"/>
  <c r="A44" i="2"/>
  <c r="I43" i="2"/>
  <c r="H43" i="2"/>
  <c r="G43" i="2"/>
  <c r="F43" i="2"/>
  <c r="E43" i="2"/>
  <c r="D43" i="2"/>
  <c r="C43" i="2"/>
  <c r="B43" i="2"/>
  <c r="A43" i="2"/>
  <c r="I42" i="2"/>
  <c r="H42" i="2"/>
  <c r="G42" i="2"/>
  <c r="F42" i="2"/>
  <c r="E42" i="2"/>
  <c r="D42" i="2"/>
  <c r="C42" i="2"/>
  <c r="B42" i="2"/>
  <c r="A42" i="2"/>
  <c r="I41" i="2"/>
  <c r="H41" i="2"/>
  <c r="G41" i="2"/>
  <c r="F41" i="2"/>
  <c r="E41" i="2"/>
  <c r="D41" i="2"/>
  <c r="C41" i="2"/>
  <c r="B41" i="2"/>
  <c r="A41" i="2"/>
  <c r="I40" i="2"/>
  <c r="H40" i="2"/>
  <c r="G40" i="2"/>
  <c r="F40" i="2"/>
  <c r="E40" i="2"/>
  <c r="D40" i="2"/>
  <c r="C40" i="2"/>
  <c r="B40" i="2"/>
  <c r="A40" i="2"/>
  <c r="I39" i="2"/>
  <c r="H39" i="2"/>
  <c r="G39" i="2"/>
  <c r="F39" i="2"/>
  <c r="E39" i="2"/>
  <c r="D39" i="2"/>
  <c r="C39" i="2"/>
  <c r="B39" i="2"/>
  <c r="A39" i="2"/>
  <c r="I38" i="2"/>
  <c r="H38" i="2"/>
  <c r="G38" i="2"/>
  <c r="F38" i="2"/>
  <c r="E38" i="2"/>
  <c r="D38" i="2"/>
  <c r="C38" i="2"/>
  <c r="B38" i="2"/>
  <c r="A38" i="2"/>
  <c r="I37" i="2"/>
  <c r="H37" i="2"/>
  <c r="G37" i="2"/>
  <c r="F37" i="2"/>
  <c r="E37" i="2"/>
  <c r="D37" i="2"/>
  <c r="C37" i="2"/>
  <c r="B37" i="2"/>
  <c r="A37" i="2"/>
  <c r="I36" i="2"/>
  <c r="H36" i="2"/>
  <c r="G36" i="2"/>
  <c r="F36" i="2"/>
  <c r="E36" i="2"/>
  <c r="D36" i="2"/>
  <c r="C36" i="2"/>
  <c r="B36" i="2"/>
  <c r="A36" i="2"/>
  <c r="I35" i="2"/>
  <c r="H35" i="2"/>
  <c r="G35" i="2"/>
  <c r="F35" i="2"/>
  <c r="E35" i="2"/>
  <c r="D35" i="2"/>
  <c r="C35" i="2"/>
  <c r="B35" i="2"/>
  <c r="A35" i="2"/>
  <c r="I34" i="2"/>
  <c r="H34" i="2"/>
  <c r="G34" i="2"/>
  <c r="F34" i="2"/>
  <c r="E34" i="2"/>
  <c r="D34" i="2"/>
  <c r="C34" i="2"/>
  <c r="B34" i="2"/>
  <c r="A34" i="2"/>
  <c r="I33" i="2"/>
  <c r="H33" i="2"/>
  <c r="G33" i="2"/>
  <c r="F33" i="2"/>
  <c r="E33" i="2"/>
  <c r="D33" i="2"/>
  <c r="C33" i="2"/>
  <c r="B33" i="2"/>
  <c r="A33" i="2"/>
  <c r="I32" i="2"/>
  <c r="H32" i="2"/>
  <c r="G32" i="2"/>
  <c r="F32" i="2"/>
  <c r="E32" i="2"/>
  <c r="D32" i="2"/>
  <c r="C32" i="2"/>
  <c r="B32" i="2"/>
  <c r="A32" i="2"/>
  <c r="I31" i="2"/>
  <c r="H31" i="2"/>
  <c r="G31" i="2"/>
  <c r="F31" i="2"/>
  <c r="E31" i="2"/>
  <c r="D31" i="2"/>
  <c r="C31" i="2"/>
  <c r="B31" i="2"/>
  <c r="A31" i="2"/>
  <c r="I30" i="2"/>
  <c r="H30" i="2"/>
  <c r="G30" i="2"/>
  <c r="F30" i="2"/>
  <c r="E30" i="2"/>
  <c r="D30" i="2"/>
  <c r="C30" i="2"/>
  <c r="B30" i="2"/>
  <c r="A30" i="2"/>
  <c r="I29" i="2"/>
  <c r="H29" i="2"/>
  <c r="G29" i="2"/>
  <c r="F29" i="2"/>
  <c r="E29" i="2"/>
  <c r="D29" i="2"/>
  <c r="C29" i="2"/>
  <c r="B29" i="2"/>
  <c r="A29" i="2"/>
  <c r="I28" i="2"/>
  <c r="H28" i="2"/>
  <c r="G28" i="2"/>
  <c r="F28" i="2"/>
  <c r="E28" i="2"/>
  <c r="D28" i="2"/>
  <c r="C28" i="2"/>
  <c r="B28" i="2"/>
  <c r="A28" i="2"/>
  <c r="I27" i="2"/>
  <c r="H27" i="2"/>
  <c r="G27" i="2"/>
  <c r="F27" i="2"/>
  <c r="E27" i="2"/>
  <c r="D27" i="2"/>
  <c r="C27" i="2"/>
  <c r="B27" i="2"/>
  <c r="A27" i="2"/>
  <c r="I26" i="2"/>
  <c r="H26" i="2"/>
  <c r="G26" i="2"/>
  <c r="F26" i="2"/>
  <c r="E26" i="2"/>
  <c r="D26" i="2"/>
  <c r="C26" i="2"/>
  <c r="B26" i="2"/>
  <c r="A26" i="2"/>
  <c r="I25" i="2"/>
  <c r="H25" i="2"/>
  <c r="G25" i="2"/>
  <c r="F25" i="2"/>
  <c r="E25" i="2"/>
  <c r="D25" i="2"/>
  <c r="C25" i="2"/>
  <c r="B25" i="2"/>
  <c r="A25" i="2"/>
  <c r="I24" i="2"/>
  <c r="H24" i="2"/>
  <c r="G24" i="2"/>
  <c r="F24" i="2"/>
  <c r="E24" i="2"/>
  <c r="D24" i="2"/>
  <c r="C24" i="2"/>
  <c r="B24" i="2"/>
  <c r="A24" i="2"/>
  <c r="I23" i="2"/>
  <c r="H23" i="2"/>
  <c r="G23" i="2"/>
  <c r="F23" i="2"/>
  <c r="E23" i="2"/>
  <c r="D23" i="2"/>
  <c r="C23" i="2"/>
  <c r="B23" i="2"/>
  <c r="A23" i="2"/>
  <c r="I22" i="2"/>
  <c r="H22" i="2"/>
  <c r="G22" i="2"/>
  <c r="F22" i="2"/>
  <c r="E22" i="2"/>
  <c r="D22" i="2"/>
  <c r="C22" i="2"/>
  <c r="B22" i="2"/>
  <c r="A22" i="2"/>
  <c r="I21" i="2"/>
  <c r="H21" i="2"/>
  <c r="G21" i="2"/>
  <c r="F21" i="2"/>
  <c r="E21" i="2"/>
  <c r="D21" i="2"/>
  <c r="C21" i="2"/>
  <c r="B21" i="2"/>
  <c r="A21" i="2"/>
  <c r="I20" i="2"/>
  <c r="H20" i="2"/>
  <c r="G20" i="2"/>
  <c r="F20" i="2"/>
  <c r="E20" i="2"/>
  <c r="D20" i="2"/>
  <c r="C20" i="2"/>
  <c r="B20" i="2"/>
  <c r="A20" i="2"/>
  <c r="I19" i="2"/>
  <c r="H19" i="2"/>
  <c r="G19" i="2"/>
  <c r="F19" i="2"/>
  <c r="E19" i="2"/>
  <c r="D19" i="2"/>
  <c r="C19" i="2"/>
  <c r="B19" i="2"/>
  <c r="A19" i="2"/>
  <c r="I18" i="2"/>
  <c r="H18" i="2"/>
  <c r="G18" i="2"/>
  <c r="F18" i="2"/>
  <c r="E18" i="2"/>
  <c r="D18" i="2"/>
  <c r="C18" i="2"/>
  <c r="B18" i="2"/>
  <c r="A18" i="2"/>
  <c r="I17" i="2"/>
  <c r="H17" i="2"/>
  <c r="G17" i="2"/>
  <c r="F17" i="2"/>
  <c r="E17" i="2"/>
  <c r="D17" i="2"/>
  <c r="C17" i="2"/>
  <c r="B17" i="2"/>
  <c r="A17" i="2"/>
  <c r="I16" i="2"/>
  <c r="H16" i="2"/>
  <c r="G16" i="2"/>
  <c r="F16" i="2"/>
  <c r="E16" i="2"/>
  <c r="D16" i="2"/>
  <c r="C16" i="2"/>
  <c r="B16" i="2"/>
  <c r="A16" i="2"/>
  <c r="I15" i="2"/>
  <c r="H15" i="2"/>
  <c r="G15" i="2"/>
  <c r="F15" i="2"/>
  <c r="E15" i="2"/>
  <c r="D15" i="2"/>
  <c r="C15" i="2"/>
  <c r="B15" i="2"/>
  <c r="A15" i="2"/>
  <c r="I14" i="2"/>
  <c r="H14" i="2"/>
  <c r="G14" i="2"/>
  <c r="F14" i="2"/>
  <c r="E14" i="2"/>
  <c r="D14" i="2"/>
  <c r="C14" i="2"/>
  <c r="B14" i="2"/>
  <c r="A14" i="2"/>
  <c r="I13" i="2"/>
  <c r="H13" i="2"/>
  <c r="G13" i="2"/>
  <c r="F13" i="2"/>
  <c r="E13" i="2"/>
  <c r="D13" i="2"/>
  <c r="C13" i="2"/>
  <c r="B13" i="2"/>
  <c r="A13" i="2"/>
  <c r="I12" i="2"/>
  <c r="H12" i="2"/>
  <c r="G12" i="2"/>
  <c r="F12" i="2"/>
  <c r="E12" i="2"/>
  <c r="D12" i="2"/>
  <c r="C12" i="2"/>
  <c r="B12" i="2"/>
  <c r="A12" i="2"/>
  <c r="I11" i="2"/>
  <c r="H11" i="2"/>
  <c r="G11" i="2"/>
  <c r="F11" i="2"/>
  <c r="E11" i="2"/>
  <c r="D11" i="2"/>
  <c r="C11" i="2"/>
  <c r="B11" i="2"/>
  <c r="A11" i="2"/>
  <c r="I10" i="2"/>
  <c r="H10" i="2"/>
  <c r="G10" i="2"/>
  <c r="F10" i="2"/>
  <c r="E10" i="2"/>
  <c r="D10" i="2"/>
  <c r="C10" i="2"/>
  <c r="B10" i="2"/>
  <c r="A10" i="2"/>
  <c r="I9" i="2"/>
  <c r="H9" i="2"/>
  <c r="G9" i="2"/>
  <c r="F9" i="2"/>
  <c r="E9" i="2"/>
  <c r="D9" i="2"/>
  <c r="C9" i="2"/>
  <c r="B9" i="2"/>
  <c r="A9" i="2"/>
  <c r="I8" i="2"/>
  <c r="H8" i="2"/>
  <c r="G8" i="2"/>
  <c r="F8" i="2"/>
  <c r="E8" i="2"/>
  <c r="D8" i="2"/>
  <c r="C8" i="2"/>
  <c r="B8" i="2"/>
  <c r="A8" i="2"/>
  <c r="I7" i="2"/>
  <c r="H7" i="2"/>
  <c r="G7" i="2"/>
  <c r="F7" i="2"/>
  <c r="E7" i="2"/>
  <c r="D7" i="2"/>
  <c r="C7" i="2"/>
  <c r="B7" i="2"/>
  <c r="A7" i="2"/>
  <c r="I6" i="2"/>
  <c r="H6" i="2"/>
  <c r="G6" i="2"/>
  <c r="F6" i="2"/>
  <c r="E6" i="2"/>
  <c r="D6" i="2"/>
  <c r="C6" i="2"/>
  <c r="B6" i="2"/>
  <c r="A6" i="2"/>
  <c r="I5" i="2"/>
  <c r="H5" i="2"/>
  <c r="G5" i="2"/>
  <c r="F5" i="2"/>
  <c r="E5" i="2"/>
  <c r="D5" i="2"/>
  <c r="C5" i="2"/>
  <c r="B5" i="2"/>
  <c r="A5" i="2"/>
  <c r="I4" i="2"/>
  <c r="H4" i="2"/>
  <c r="G4" i="2"/>
  <c r="F4" i="2"/>
  <c r="E4" i="2"/>
  <c r="D4" i="2"/>
  <c r="C4" i="2"/>
  <c r="B4" i="2"/>
  <c r="A4" i="2"/>
  <c r="I3" i="2"/>
  <c r="H3" i="2"/>
  <c r="G3" i="2"/>
  <c r="F3" i="2"/>
  <c r="E3" i="2"/>
  <c r="D3" i="2"/>
  <c r="C3" i="2"/>
  <c r="B3" i="2"/>
  <c r="A3" i="2"/>
  <c r="I2" i="2"/>
  <c r="H2" i="2"/>
  <c r="G2" i="2"/>
  <c r="F2" i="2"/>
  <c r="E2" i="2"/>
  <c r="D2" i="2"/>
  <c r="C2" i="2"/>
  <c r="B2" i="2"/>
  <c r="A2" i="2"/>
  <c r="X2" i="1"/>
  <c r="W2" i="1"/>
  <c r="V2" i="1"/>
  <c r="U2" i="1"/>
  <c r="T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R2" i="1" l="1"/>
  <c r="S2" i="1" l="1"/>
</calcChain>
</file>

<file path=xl/sharedStrings.xml><?xml version="1.0" encoding="utf-8"?>
<sst xmlns="http://schemas.openxmlformats.org/spreadsheetml/2006/main" count="33" uniqueCount="33">
  <si>
    <t>Sample Name</t>
  </si>
  <si>
    <t>Measurement Date</t>
  </si>
  <si>
    <t>Measurement Time</t>
  </si>
  <si>
    <t>Thickness (cm)</t>
  </si>
  <si>
    <r>
      <t>Wafer Doping (cm</t>
    </r>
    <r>
      <rPr>
        <b/>
        <vertAlign val="superscript"/>
        <sz val="10"/>
        <rFont val="Calibri"/>
        <family val="2"/>
        <scheme val="minor"/>
      </rPr>
      <t>-3</t>
    </r>
    <r>
      <rPr>
        <b/>
        <sz val="10"/>
        <rFont val="Calibri"/>
        <family val="2"/>
        <scheme val="minor"/>
      </rPr>
      <t>)</t>
    </r>
  </si>
  <si>
    <t>Optical Constant</t>
  </si>
  <si>
    <t>Specified MCD</t>
  </si>
  <si>
    <t>Light Bias (Suns)</t>
  </si>
  <si>
    <t>Analysis Mode</t>
  </si>
  <si>
    <t>Lifetime at Spec. MCD</t>
  </si>
  <si>
    <t>Jo (A/cm2) 25 C</t>
  </si>
  <si>
    <t>Tau fit  @ -NA</t>
  </si>
  <si>
    <t>Ohms/sq</t>
  </si>
  <si>
    <t>Ohm-cm</t>
  </si>
  <si>
    <t>Max Suns</t>
  </si>
  <si>
    <t>Traps</t>
  </si>
  <si>
    <t>Max MCD</t>
  </si>
  <si>
    <t>1 Sun Implied Voc</t>
  </si>
  <si>
    <t>Implied FF</t>
  </si>
  <si>
    <t>Ref Cell Cal Const</t>
  </si>
  <si>
    <t>Calibration A</t>
  </si>
  <si>
    <t>Calibration B</t>
  </si>
  <si>
    <t>Calibration C</t>
  </si>
  <si>
    <t>Instrument Serial Number</t>
  </si>
  <si>
    <t>Time (s)</t>
  </si>
  <si>
    <t>Photovoltage</t>
  </si>
  <si>
    <t>Reference Voltage</t>
  </si>
  <si>
    <t>Apparent CD</t>
  </si>
  <si>
    <t>Tau (sec)</t>
  </si>
  <si>
    <t>1/Tau corrected</t>
  </si>
  <si>
    <t>Minority Carrier Density</t>
  </si>
  <si>
    <t>Implied Voc</t>
  </si>
  <si>
    <t>Implied Suns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</si>
</sst>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0.0"/>
    <numFmt numFmtId="166" formatCode="0.000"/>
    <numFmt numFmtId="167" formatCode="0.00000"/>
    <numFmt numFmtId="168" formatCode="0.0000"/>
  </numFmts>
  <fonts count="5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14" fontId="1" fillId="2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1" fontId="1" fillId="2" borderId="2" xfId="0" applyNumberFormat="1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" fontId="3" fillId="2" borderId="4" xfId="0" applyNumberFormat="1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center"/>
    </xf>
    <xf numFmtId="19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1" fontId="3" fillId="2" borderId="5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/>
    </xf>
    <xf numFmtId="166" fontId="3" fillId="2" borderId="5" xfId="0" applyNumberFormat="1" applyFont="1" applyFill="1" applyBorder="1" applyAlignment="1">
      <alignment horizontal="center"/>
    </xf>
    <xf numFmtId="167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1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/>
    <xf numFmtId="168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fetime/Lifetime/UV20/BY_L2_e_pre_UV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InputRanges"/>
      <sheetName val="User"/>
      <sheetName val="Calc"/>
      <sheetName val="Settings"/>
      <sheetName val="Summary"/>
      <sheetName val="RawData"/>
      <sheetName val="Report"/>
      <sheetName val="Command"/>
      <sheetName val="Module1"/>
    </sheetNames>
    <sheetDataSet>
      <sheetData sheetId="0"/>
      <sheetData sheetId="1"/>
      <sheetData sheetId="2">
        <row r="6">
          <cell r="A6" t="str">
            <v>BY_L2_e_pre_UV20</v>
          </cell>
          <cell r="B6">
            <v>1.4999999999999999E-2</v>
          </cell>
          <cell r="E6">
            <v>0.7</v>
          </cell>
          <cell r="F6">
            <v>5000000000000000</v>
          </cell>
          <cell r="G6">
            <v>0</v>
          </cell>
          <cell r="H6" t="str">
            <v>Generalized (1/1)</v>
          </cell>
        </row>
      </sheetData>
      <sheetData sheetId="3">
        <row r="2">
          <cell r="F2">
            <v>45750</v>
          </cell>
        </row>
        <row r="3">
          <cell r="F3">
            <v>0.40295138888888887</v>
          </cell>
        </row>
        <row r="6">
          <cell r="B6">
            <v>194.20435066593487</v>
          </cell>
          <cell r="C6">
            <v>2.9130652599890228</v>
          </cell>
          <cell r="D6">
            <v>1562983092043153.3</v>
          </cell>
          <cell r="F6">
            <v>44.924650277765558</v>
          </cell>
          <cell r="J6">
            <v>4.3166072244722784E+16</v>
          </cell>
          <cell r="N6">
            <v>0</v>
          </cell>
          <cell r="R6">
            <v>603.44200433724109</v>
          </cell>
          <cell r="Y6">
            <v>2250.3326532514307</v>
          </cell>
          <cell r="AA6">
            <v>3.168578752430329E-14</v>
          </cell>
          <cell r="AB6">
            <v>0.69717183963023965</v>
          </cell>
          <cell r="AG6">
            <v>83.114292785572005</v>
          </cell>
        </row>
        <row r="9">
          <cell r="A9">
            <v>8.0000000000000007E-5</v>
          </cell>
          <cell r="B9">
            <v>1.8302449999999999</v>
          </cell>
          <cell r="C9">
            <v>0.35025099999999998</v>
          </cell>
          <cell r="I9">
            <v>1.4527971676543834E+16</v>
          </cell>
          <cell r="O9">
            <v>1.4527971676543834E+16</v>
          </cell>
          <cell r="X9" t="str">
            <v/>
          </cell>
          <cell r="Y9" t="str">
            <v/>
          </cell>
        </row>
        <row r="10">
          <cell r="A10">
            <v>2.4000000000000001E-4</v>
          </cell>
          <cell r="B10">
            <v>4.1084120000000004</v>
          </cell>
          <cell r="C10">
            <v>0.50113099999999999</v>
          </cell>
          <cell r="I10">
            <v>3.8763793620780536E+16</v>
          </cell>
          <cell r="O10">
            <v>3.8763793620780536E+16</v>
          </cell>
          <cell r="X10" t="str">
            <v/>
          </cell>
          <cell r="Y10" t="str">
            <v/>
          </cell>
        </row>
        <row r="11">
          <cell r="A11">
            <v>4.0000000000000002E-4</v>
          </cell>
          <cell r="B11">
            <v>4.4611710000000002</v>
          </cell>
          <cell r="C11">
            <v>0.51536599999999999</v>
          </cell>
          <cell r="I11">
            <v>4.3166072244722784E+16</v>
          </cell>
          <cell r="O11">
            <v>4.3166072244722784E+16</v>
          </cell>
          <cell r="P11">
            <v>9.3243760397966003E-5</v>
          </cell>
          <cell r="S11">
            <v>7631.4839430224392</v>
          </cell>
          <cell r="X11" t="str">
            <v/>
          </cell>
          <cell r="Y11" t="str">
            <v/>
          </cell>
        </row>
        <row r="12">
          <cell r="A12">
            <v>5.5999999999999995E-4</v>
          </cell>
          <cell r="B12">
            <v>4.370406</v>
          </cell>
          <cell r="C12">
            <v>0.47321999999999997</v>
          </cell>
          <cell r="I12">
            <v>4.2016106593629704E+16</v>
          </cell>
          <cell r="O12">
            <v>4.2016106593629704E+16</v>
          </cell>
          <cell r="P12">
            <v>9.1668049516488109E-5</v>
          </cell>
          <cell r="S12">
            <v>7978.4400069594194</v>
          </cell>
          <cell r="X12">
            <v>0.79226897715330291</v>
          </cell>
          <cell r="Y12">
            <v>41.406636111081362</v>
          </cell>
        </row>
        <row r="13">
          <cell r="A13">
            <v>7.2000000000000005E-4</v>
          </cell>
          <cell r="B13">
            <v>4.2400979999999997</v>
          </cell>
          <cell r="C13">
            <v>0.43219299999999999</v>
          </cell>
          <cell r="I13">
            <v>4.0386087180532912E+16</v>
          </cell>
          <cell r="O13">
            <v>4.0386087180532912E+16</v>
          </cell>
          <cell r="P13">
            <v>9.4689575171400987E-5</v>
          </cell>
          <cell r="S13">
            <v>7853.304831889609</v>
          </cell>
          <cell r="X13">
            <v>0.79027315041210988</v>
          </cell>
          <cell r="Y13">
            <v>38.530242692833276</v>
          </cell>
        </row>
        <row r="14">
          <cell r="A14">
            <v>8.8000000000000003E-4</v>
          </cell>
          <cell r="B14">
            <v>4.1092040000000001</v>
          </cell>
          <cell r="C14">
            <v>0.39452799999999999</v>
          </cell>
          <cell r="I14">
            <v>3.8773475852191776E+16</v>
          </cell>
          <cell r="O14">
            <v>3.8773475852191776E+16</v>
          </cell>
          <cell r="P14">
            <v>9.9271711957410865E-5</v>
          </cell>
          <cell r="S14">
            <v>7577.7482656997108</v>
          </cell>
          <cell r="X14">
            <v>0.78821924853710468</v>
          </cell>
          <cell r="Y14">
            <v>35.284287969297182</v>
          </cell>
        </row>
        <row r="15">
          <cell r="A15">
            <v>1.0399999999999999E-3</v>
          </cell>
          <cell r="B15">
            <v>3.9802300000000002</v>
          </cell>
          <cell r="C15">
            <v>0.36004000000000003</v>
          </cell>
          <cell r="I15">
            <v>3.7208639451221968E+16</v>
          </cell>
          <cell r="O15">
            <v>3.7208639451221968E+16</v>
          </cell>
          <cell r="P15">
            <v>1.0422484724434254E-4</v>
          </cell>
          <cell r="S15">
            <v>7296.3995404166362</v>
          </cell>
          <cell r="X15">
            <v>0.78614445810620193</v>
          </cell>
          <cell r="Y15">
            <v>32.251109296592844</v>
          </cell>
        </row>
        <row r="16">
          <cell r="A16">
            <v>1.1999999999999999E-3</v>
          </cell>
          <cell r="B16">
            <v>3.8536169999999998</v>
          </cell>
          <cell r="C16">
            <v>0.32863500000000001</v>
          </cell>
          <cell r="I16">
            <v>3.5695612172753084E+16</v>
          </cell>
          <cell r="O16">
            <v>3.5695612172753084E+16</v>
          </cell>
          <cell r="P16">
            <v>1.0938333689815031E-4</v>
          </cell>
          <cell r="S16">
            <v>7027.0269302202259</v>
          </cell>
          <cell r="X16">
            <v>0.78405536933688624</v>
          </cell>
          <cell r="Y16">
            <v>29.480564862594942</v>
          </cell>
        </row>
        <row r="17">
          <cell r="A17">
            <v>1.3600000000000001E-3</v>
          </cell>
          <cell r="B17">
            <v>3.7311239999999999</v>
          </cell>
          <cell r="C17">
            <v>0.30033599999999999</v>
          </cell>
          <cell r="I17">
            <v>3.4253543344444216E+16</v>
          </cell>
          <cell r="O17">
            <v>3.4253543344444216E+16</v>
          </cell>
          <cell r="P17">
            <v>1.1469417301277226E-4</v>
          </cell>
          <cell r="S17">
            <v>6771.1520649125023</v>
          </cell>
          <cell r="X17">
            <v>0.7819819036796708</v>
          </cell>
          <cell r="Y17">
            <v>26.979648263351528</v>
          </cell>
        </row>
        <row r="18">
          <cell r="A18">
            <v>1.5200000000000001E-3</v>
          </cell>
          <cell r="B18">
            <v>3.6119910000000002</v>
          </cell>
          <cell r="C18">
            <v>0.27457900000000002</v>
          </cell>
          <cell r="I18">
            <v>3.2871416640302764E+16</v>
          </cell>
          <cell r="O18">
            <v>3.2871416640302764E+16</v>
          </cell>
          <cell r="P18">
            <v>1.2022237589108784E-4</v>
          </cell>
          <cell r="S18">
            <v>6524.2392746621863</v>
          </cell>
          <cell r="X18">
            <v>0.77991283385679566</v>
          </cell>
          <cell r="Y18">
            <v>24.700471800717423</v>
          </cell>
        </row>
        <row r="19">
          <cell r="A19">
            <v>1.6800000000000001E-3</v>
          </cell>
          <cell r="B19">
            <v>3.4958230000000001</v>
          </cell>
          <cell r="C19">
            <v>0.25120700000000001</v>
          </cell>
          <cell r="I19">
            <v>3.1542946446939552E+16</v>
          </cell>
          <cell r="O19">
            <v>3.1542946446939552E+16</v>
          </cell>
          <cell r="P19">
            <v>1.259119827436474E-4</v>
          </cell>
          <cell r="S19">
            <v>6290.4264557551014</v>
          </cell>
          <cell r="X19">
            <v>0.77784229335767507</v>
          </cell>
          <cell r="Y19">
            <v>22.63118683084905</v>
          </cell>
        </row>
        <row r="20">
          <cell r="A20">
            <v>1.8400000000000001E-3</v>
          </cell>
          <cell r="B20">
            <v>3.3832450000000001</v>
          </cell>
          <cell r="C20">
            <v>0.23003799999999999</v>
          </cell>
          <cell r="I20">
            <v>3.0273581177535324E+16</v>
          </cell>
          <cell r="O20">
            <v>3.0273581177535324E+16</v>
          </cell>
          <cell r="P20">
            <v>1.3177015575088972E-4</v>
          </cell>
          <cell r="S20">
            <v>6067.5988990465976</v>
          </cell>
          <cell r="X20">
            <v>0.7757826867485309</v>
          </cell>
          <cell r="Y20">
            <v>20.754815317577179</v>
          </cell>
        </row>
        <row r="21">
          <cell r="A21">
            <v>2E-3</v>
          </cell>
          <cell r="B21">
            <v>3.2739340000000001</v>
          </cell>
          <cell r="C21">
            <v>0.210676</v>
          </cell>
          <cell r="I21">
            <v>2.9057969120503196E+16</v>
          </cell>
          <cell r="O21">
            <v>2.9057969120503196E+16</v>
          </cell>
          <cell r="P21">
            <v>1.378943551000908E-4</v>
          </cell>
          <cell r="S21">
            <v>5850.2816276641643</v>
          </cell>
          <cell r="X21">
            <v>0.77372970596746105</v>
          </cell>
          <cell r="Y21">
            <v>19.036666603410133</v>
          </cell>
        </row>
        <row r="22">
          <cell r="A22">
            <v>2.16E-3</v>
          </cell>
          <cell r="B22">
            <v>3.1678850000000001</v>
          </cell>
          <cell r="C22">
            <v>0.19311</v>
          </cell>
          <cell r="I22">
            <v>2.789448351709874E+16</v>
          </cell>
          <cell r="O22">
            <v>2.789448351709874E+16</v>
          </cell>
          <cell r="P22">
            <v>1.4419071785089642E-4</v>
          </cell>
          <cell r="S22">
            <v>5643.6095127153103</v>
          </cell>
          <cell r="X22">
            <v>0.77168475888532184</v>
          </cell>
          <cell r="Y22">
            <v>17.47644742492766</v>
          </cell>
        </row>
        <row r="23">
          <cell r="A23">
            <v>2.32E-3</v>
          </cell>
          <cell r="B23">
            <v>3.065124</v>
          </cell>
          <cell r="C23">
            <v>0.17722299999999999</v>
          </cell>
          <cell r="I23">
            <v>2.6781892301623684E+16</v>
          </cell>
          <cell r="O23">
            <v>2.6781892301623684E+16</v>
          </cell>
          <cell r="P23">
            <v>1.5061490243083295E-4</v>
          </cell>
          <cell r="S23">
            <v>5448.7814497474028</v>
          </cell>
          <cell r="X23">
            <v>0.76965000533847794</v>
          </cell>
          <cell r="Y23">
            <v>16.063694963818591</v>
          </cell>
        </row>
        <row r="24">
          <cell r="A24">
            <v>2.48E-3</v>
          </cell>
          <cell r="B24">
            <v>2.9655529999999999</v>
          </cell>
          <cell r="C24">
            <v>0.16270100000000001</v>
          </cell>
          <cell r="I24">
            <v>2.5717689683512448E+16</v>
          </cell>
          <cell r="O24">
            <v>2.5717689683512448E+16</v>
          </cell>
          <cell r="P24">
            <v>1.5728162651705677E-4</v>
          </cell>
          <cell r="S24">
            <v>5260.0984615506986</v>
          </cell>
          <cell r="X24">
            <v>0.76762525604774401</v>
          </cell>
          <cell r="Y24">
            <v>14.771550860184124</v>
          </cell>
        </row>
        <row r="25">
          <cell r="A25">
            <v>2.64E-3</v>
          </cell>
          <cell r="B25">
            <v>2.8690570000000002</v>
          </cell>
          <cell r="C25">
            <v>0.149475</v>
          </cell>
          <cell r="I25">
            <v>2.4699300315734852E+16</v>
          </cell>
          <cell r="O25">
            <v>2.4699300315734852E+16</v>
          </cell>
          <cell r="P25">
            <v>1.6414420321545148E-4</v>
          </cell>
          <cell r="S25">
            <v>5079.5121502963821</v>
          </cell>
          <cell r="X25">
            <v>0.76560990562251241</v>
          </cell>
          <cell r="Y25">
            <v>13.593498221860827</v>
          </cell>
        </row>
        <row r="26">
          <cell r="A26">
            <v>2.8E-3</v>
          </cell>
          <cell r="B26">
            <v>2.7752279999999998</v>
          </cell>
          <cell r="C26">
            <v>0.13745299999999999</v>
          </cell>
          <cell r="I26">
            <v>2.3721224923026276E+16</v>
          </cell>
          <cell r="O26">
            <v>2.3721224923026276E+16</v>
          </cell>
          <cell r="P26">
            <v>1.7113944759643987E-4</v>
          </cell>
          <cell r="S26">
            <v>4909.1119859483861</v>
          </cell>
          <cell r="X26">
            <v>0.76359687551564748</v>
          </cell>
          <cell r="Y26">
            <v>12.521579633019442</v>
          </cell>
        </row>
        <row r="27">
          <cell r="A27">
            <v>2.96E-3</v>
          </cell>
          <cell r="B27">
            <v>2.684631</v>
          </cell>
          <cell r="C27">
            <v>0.126468</v>
          </cell>
          <cell r="I27">
            <v>2.2788174895418256E+16</v>
          </cell>
          <cell r="O27">
            <v>2.2788174895418256E+16</v>
          </cell>
          <cell r="P27">
            <v>1.7838134051601293E-4</v>
          </cell>
          <cell r="S27">
            <v>4743.9279947886316</v>
          </cell>
          <cell r="X27">
            <v>0.76160001584553472</v>
          </cell>
          <cell r="Y27">
            <v>11.540702740384965</v>
          </cell>
        </row>
        <row r="28">
          <cell r="A28">
            <v>3.1199999999999999E-3</v>
          </cell>
          <cell r="B28">
            <v>2.5967259999999999</v>
          </cell>
          <cell r="C28">
            <v>0.11649</v>
          </cell>
          <cell r="I28">
            <v>2.18934497316867E+16</v>
          </cell>
          <cell r="O28">
            <v>2.18934497316867E+16</v>
          </cell>
          <cell r="P28">
            <v>1.8573283638149881E-4</v>
          </cell>
          <cell r="S28">
            <v>4588.4011644384691</v>
          </cell>
          <cell r="X28">
            <v>0.75960932627061539</v>
          </cell>
          <cell r="Y28">
            <v>10.648725731885238</v>
          </cell>
        </row>
        <row r="29">
          <cell r="A29">
            <v>3.2799999999999999E-3</v>
          </cell>
          <cell r="B29">
            <v>2.511889</v>
          </cell>
          <cell r="C29">
            <v>0.10731499999999999</v>
          </cell>
          <cell r="I29">
            <v>2.1039811554441728E+16</v>
          </cell>
          <cell r="O29">
            <v>2.1039811554441728E+16</v>
          </cell>
          <cell r="P29">
            <v>1.9339437535020163E-4</v>
          </cell>
          <cell r="S29">
            <v>4435.9429061160045</v>
          </cell>
          <cell r="X29">
            <v>0.75763524798593807</v>
          </cell>
          <cell r="Y29">
            <v>9.8281129928967186</v>
          </cell>
        </row>
        <row r="30">
          <cell r="A30">
            <v>3.4399999999999999E-3</v>
          </cell>
          <cell r="B30">
            <v>2.4293490000000002</v>
          </cell>
          <cell r="C30">
            <v>9.8968E-2</v>
          </cell>
          <cell r="I30">
            <v>2.021854437382842E+16</v>
          </cell>
          <cell r="O30">
            <v>2.021854437382842E+16</v>
          </cell>
          <cell r="P30">
            <v>2.011280537349726E-4</v>
          </cell>
          <cell r="S30">
            <v>4293.3661969020841</v>
          </cell>
          <cell r="X30">
            <v>0.75566154903196248</v>
          </cell>
          <cell r="Y30">
            <v>9.081328141969303</v>
          </cell>
        </row>
        <row r="31">
          <cell r="A31">
            <v>3.5999999999999999E-3</v>
          </cell>
          <cell r="B31">
            <v>2.349548</v>
          </cell>
          <cell r="C31">
            <v>9.1275999999999996E-2</v>
          </cell>
          <cell r="I31">
            <v>1.9433178725492612E+16</v>
          </cell>
          <cell r="O31">
            <v>1.9433178725492612E+16</v>
          </cell>
          <cell r="P31">
            <v>2.0917296291721302E-4</v>
          </cell>
          <cell r="S31">
            <v>4153.836183616153</v>
          </cell>
          <cell r="X31">
            <v>0.7537003495401754</v>
          </cell>
          <cell r="Y31">
            <v>8.3928687363297367</v>
          </cell>
        </row>
        <row r="32">
          <cell r="A32">
            <v>3.7599999999999999E-3</v>
          </cell>
          <cell r="B32">
            <v>2.2715879999999999</v>
          </cell>
          <cell r="C32">
            <v>8.4236000000000005E-2</v>
          </cell>
          <cell r="I32">
            <v>1.8674111732588728E+16</v>
          </cell>
          <cell r="O32">
            <v>1.8674111732588728E+16</v>
          </cell>
          <cell r="P32">
            <v>2.1736463078684881E-4</v>
          </cell>
          <cell r="S32">
            <v>4021.6852164692782</v>
          </cell>
          <cell r="X32">
            <v>0.75173079907216833</v>
          </cell>
          <cell r="Y32">
            <v>7.7610987505516658</v>
          </cell>
        </row>
        <row r="33">
          <cell r="A33">
            <v>3.9199999999999999E-3</v>
          </cell>
          <cell r="B33">
            <v>2.196256</v>
          </cell>
          <cell r="C33">
            <v>7.7831999999999998E-2</v>
          </cell>
          <cell r="I33">
            <v>1.7948285730637728E+16</v>
          </cell>
          <cell r="O33">
            <v>1.7948285730637728E+16</v>
          </cell>
          <cell r="P33">
            <v>2.256575924314961E-4</v>
          </cell>
          <cell r="S33">
            <v>3896.7388224598785</v>
          </cell>
          <cell r="X33">
            <v>0.74977402598480491</v>
          </cell>
          <cell r="Y33">
            <v>7.1853041882663167</v>
          </cell>
        </row>
        <row r="34">
          <cell r="A34">
            <v>4.0800000000000003E-3</v>
          </cell>
          <cell r="B34">
            <v>2.1238220000000001</v>
          </cell>
          <cell r="C34">
            <v>7.1901999999999994E-2</v>
          </cell>
          <cell r="I34">
            <v>1.7257450974660498E+16</v>
          </cell>
          <cell r="O34">
            <v>1.7257450974660498E+16</v>
          </cell>
          <cell r="P34">
            <v>2.3438355855386278E-4</v>
          </cell>
          <cell r="S34">
            <v>3772.1303091604796</v>
          </cell>
          <cell r="X34">
            <v>0.74783957910373622</v>
          </cell>
          <cell r="Y34">
            <v>6.6515312955838262</v>
          </cell>
        </row>
        <row r="35">
          <cell r="A35">
            <v>4.2399999999999998E-3</v>
          </cell>
          <cell r="B35">
            <v>2.0535070000000002</v>
          </cell>
          <cell r="C35">
            <v>6.6513000000000003E-2</v>
          </cell>
          <cell r="I35">
            <v>1.6593433166205138E+16</v>
          </cell>
          <cell r="O35">
            <v>1.6593433166205138E+16</v>
          </cell>
          <cell r="P35">
            <v>2.4311218667110286E-4</v>
          </cell>
          <cell r="S35">
            <v>3656.2595628066192</v>
          </cell>
          <cell r="X35">
            <v>0.74590881753320781</v>
          </cell>
          <cell r="Y35">
            <v>6.1659735160819329</v>
          </cell>
        </row>
        <row r="36">
          <cell r="A36">
            <v>4.4000000000000003E-3</v>
          </cell>
          <cell r="B36">
            <v>1.9849969999999999</v>
          </cell>
          <cell r="C36">
            <v>6.1531000000000002E-2</v>
          </cell>
          <cell r="I36">
            <v>1.5952701353451054E+16</v>
          </cell>
          <cell r="O36">
            <v>1.5952701353451054E+16</v>
          </cell>
          <cell r="P36">
            <v>2.5208320632394069E-4</v>
          </cell>
          <cell r="S36">
            <v>3544.4929378769752</v>
          </cell>
          <cell r="X36">
            <v>0.74397420322090546</v>
          </cell>
          <cell r="Y36">
            <v>5.716924476483265</v>
          </cell>
        </row>
        <row r="37">
          <cell r="A37">
            <v>4.5599999999999998E-3</v>
          </cell>
          <cell r="B37">
            <v>1.9190469999999999</v>
          </cell>
          <cell r="C37">
            <v>5.6968999999999999E-2</v>
          </cell>
          <cell r="I37">
            <v>1.534171220079124E+16</v>
          </cell>
          <cell r="O37">
            <v>1.534171220079124E+16</v>
          </cell>
          <cell r="P37">
            <v>2.6124484936880055E-4</v>
          </cell>
          <cell r="S37">
            <v>3437.1155618580524</v>
          </cell>
          <cell r="X37">
            <v>0.74205880577231986</v>
          </cell>
          <cell r="Y37">
            <v>5.3051568530433837</v>
          </cell>
        </row>
        <row r="38">
          <cell r="A38">
            <v>4.7200000000000002E-3</v>
          </cell>
          <cell r="B38">
            <v>1.8551470000000001</v>
          </cell>
          <cell r="C38">
            <v>5.2795000000000002E-2</v>
          </cell>
          <cell r="I38">
            <v>1.475512667414829E+16</v>
          </cell>
          <cell r="O38">
            <v>1.475512667414829E+16</v>
          </cell>
          <cell r="P38">
            <v>2.7050513929175374E-4</v>
          </cell>
          <cell r="S38">
            <v>3335.3825880019322</v>
          </cell>
          <cell r="X38">
            <v>0.74015002067198932</v>
          </cell>
          <cell r="Y38">
            <v>4.9276466253324811</v>
          </cell>
        </row>
        <row r="39">
          <cell r="A39">
            <v>4.8799999999999998E-3</v>
          </cell>
          <cell r="B39">
            <v>1.792905</v>
          </cell>
          <cell r="C39">
            <v>4.8866E-2</v>
          </cell>
          <cell r="I39">
            <v>1.418886730160122E+16</v>
          </cell>
          <cell r="O39">
            <v>1.418886730160122E+16</v>
          </cell>
          <cell r="P39">
            <v>2.8028384597186378E-4</v>
          </cell>
          <cell r="S39">
            <v>3233.6139877885612</v>
          </cell>
          <cell r="X39">
            <v>0.73823738462329869</v>
          </cell>
          <cell r="Y39">
            <v>4.573216830514423</v>
          </cell>
        </row>
        <row r="40">
          <cell r="A40">
            <v>5.0400000000000002E-3</v>
          </cell>
          <cell r="B40">
            <v>1.7327920000000001</v>
          </cell>
          <cell r="C40">
            <v>4.5316000000000002E-2</v>
          </cell>
          <cell r="I40">
            <v>1.3646747441472492E+16</v>
          </cell>
          <cell r="O40">
            <v>1.3646747441472492E+16</v>
          </cell>
          <cell r="P40">
            <v>2.8994244077321579E-4</v>
          </cell>
          <cell r="S40">
            <v>3139.8124439360754</v>
          </cell>
          <cell r="X40">
            <v>0.73633686648479602</v>
          </cell>
          <cell r="Y40">
            <v>4.2519632069308084</v>
          </cell>
        </row>
        <row r="41">
          <cell r="A41">
            <v>5.1999999999999998E-3</v>
          </cell>
          <cell r="B41">
            <v>1.6737949999999999</v>
          </cell>
          <cell r="C41">
            <v>4.2042000000000003E-2</v>
          </cell>
          <cell r="I41">
            <v>1.3119237996706118E+16</v>
          </cell>
          <cell r="O41">
            <v>1.3119237996706118E+16</v>
          </cell>
          <cell r="P41">
            <v>2.9968429076160505E-4</v>
          </cell>
          <cell r="S41">
            <v>3051.1349958968349</v>
          </cell>
          <cell r="X41">
            <v>0.7344173203230846</v>
          </cell>
          <cell r="Y41">
            <v>3.9547293473919045</v>
          </cell>
        </row>
        <row r="42">
          <cell r="A42">
            <v>5.3600000000000002E-3</v>
          </cell>
          <cell r="B42">
            <v>1.617238</v>
          </cell>
          <cell r="C42">
            <v>3.8953000000000002E-2</v>
          </cell>
          <cell r="I42">
            <v>1.2617762687647518E+16</v>
          </cell>
          <cell r="O42">
            <v>1.2617762687647518E+16</v>
          </cell>
          <cell r="P42">
            <v>3.1023963700021448E-4</v>
          </cell>
          <cell r="S42">
            <v>2959.0295840179856</v>
          </cell>
          <cell r="X42">
            <v>0.73252329058282162</v>
          </cell>
          <cell r="Y42">
            <v>3.6741527315355134</v>
          </cell>
        </row>
        <row r="43">
          <cell r="A43">
            <v>5.5199999999999997E-3</v>
          </cell>
          <cell r="B43">
            <v>1.5624629999999999</v>
          </cell>
          <cell r="C43">
            <v>3.6207999999999997E-2</v>
          </cell>
          <cell r="I43">
            <v>1.213601390021909E+16</v>
          </cell>
          <cell r="O43">
            <v>1.213601390021909E+16</v>
          </cell>
          <cell r="P43">
            <v>3.2021051499780365E-4</v>
          </cell>
          <cell r="S43">
            <v>2878.4560375983842</v>
          </cell>
          <cell r="X43">
            <v>0.73063531536062964</v>
          </cell>
          <cell r="Y43">
            <v>3.423833290246117</v>
          </cell>
        </row>
        <row r="44">
          <cell r="A44">
            <v>5.6800000000000002E-3</v>
          </cell>
          <cell r="B44">
            <v>1.5091870000000001</v>
          </cell>
          <cell r="C44">
            <v>3.3592999999999998E-2</v>
          </cell>
          <cell r="I44">
            <v>1.167114670028592E+16</v>
          </cell>
          <cell r="O44">
            <v>1.167114670028592E+16</v>
          </cell>
          <cell r="P44">
            <v>3.3094283154714438E-4</v>
          </cell>
          <cell r="S44">
            <v>2795.5519176403859</v>
          </cell>
          <cell r="X44">
            <v>0.72874501381108092</v>
          </cell>
          <cell r="Y44">
            <v>3.185903989273859</v>
          </cell>
        </row>
        <row r="45">
          <cell r="A45">
            <v>5.8399999999999997E-3</v>
          </cell>
          <cell r="B45">
            <v>1.457436</v>
          </cell>
          <cell r="C45">
            <v>3.1175999999999999E-2</v>
          </cell>
          <cell r="I45">
            <v>1.1223070186676218E+16</v>
          </cell>
          <cell r="O45">
            <v>1.1223070186676218E+16</v>
          </cell>
          <cell r="P45">
            <v>3.4186628705255379E-4</v>
          </cell>
          <cell r="S45">
            <v>2716.0311274506303</v>
          </cell>
          <cell r="X45">
            <v>0.7268544276782315</v>
          </cell>
          <cell r="Y45">
            <v>2.9657021899660734</v>
          </cell>
        </row>
        <row r="46">
          <cell r="A46">
            <v>6.0000000000000001E-3</v>
          </cell>
          <cell r="B46">
            <v>1.407403</v>
          </cell>
          <cell r="C46">
            <v>2.8996999999999998E-2</v>
          </cell>
          <cell r="I46">
            <v>1.0793126585544226E+16</v>
          </cell>
          <cell r="O46">
            <v>1.0793126585544226E+16</v>
          </cell>
          <cell r="P46">
            <v>3.5249143470609764E-4</v>
          </cell>
          <cell r="S46">
            <v>2643.5723415226907</v>
          </cell>
          <cell r="X46">
            <v>0.72497221562476899</v>
          </cell>
          <cell r="Y46">
            <v>2.7661188512536135</v>
          </cell>
        </row>
        <row r="47">
          <cell r="A47">
            <v>6.1599999999999997E-3</v>
          </cell>
          <cell r="B47">
            <v>1.358754</v>
          </cell>
          <cell r="C47">
            <v>2.6863999999999999E-2</v>
          </cell>
          <cell r="I47">
            <v>1.0378141493270336E+16</v>
          </cell>
          <cell r="O47">
            <v>1.0378141493270336E+16</v>
          </cell>
          <cell r="P47">
            <v>3.6466620298831516E-4</v>
          </cell>
          <cell r="S47">
            <v>2563.4421715165231</v>
          </cell>
          <cell r="X47">
            <v>0.72308733901403821</v>
          </cell>
          <cell r="Y47">
            <v>2.5709652497780087</v>
          </cell>
        </row>
        <row r="48">
          <cell r="A48">
            <v>6.3200000000000001E-3</v>
          </cell>
          <cell r="B48">
            <v>1.3119909999999999</v>
          </cell>
          <cell r="C48">
            <v>2.4979999999999999E-2</v>
          </cell>
          <cell r="I48">
            <v>9982088390184740</v>
          </cell>
          <cell r="O48">
            <v>9982088390184740</v>
          </cell>
          <cell r="P48">
            <v>3.7601214596265494E-4</v>
          </cell>
          <cell r="S48">
            <v>2494.0826912561815</v>
          </cell>
          <cell r="X48">
            <v>0.72122123939571348</v>
          </cell>
          <cell r="Y48">
            <v>2.3982346398291479</v>
          </cell>
        </row>
        <row r="49">
          <cell r="A49">
            <v>6.4799999999999996E-3</v>
          </cell>
          <cell r="B49">
            <v>1.266408</v>
          </cell>
          <cell r="C49">
            <v>2.3224000000000002E-2</v>
          </cell>
          <cell r="I49">
            <v>9598707972141608</v>
          </cell>
          <cell r="O49">
            <v>9598707972141608</v>
          </cell>
          <cell r="P49">
            <v>3.8763651915745586E-4</v>
          </cell>
          <cell r="S49">
            <v>2426.7918775762932</v>
          </cell>
          <cell r="X49">
            <v>0.71934753969099519</v>
          </cell>
          <cell r="Y49">
            <v>2.2369703518284605</v>
          </cell>
        </row>
        <row r="50">
          <cell r="A50">
            <v>6.6400000000000001E-3</v>
          </cell>
          <cell r="B50">
            <v>1.2220599999999999</v>
          </cell>
          <cell r="C50">
            <v>2.1579000000000001E-2</v>
          </cell>
          <cell r="I50">
            <v>9228248895950876</v>
          </cell>
          <cell r="O50">
            <v>9228248895950876</v>
          </cell>
          <cell r="P50">
            <v>3.996165049458508E-4</v>
          </cell>
          <cell r="S50">
            <v>2361.0325852801793</v>
          </cell>
          <cell r="X50">
            <v>0.71746927405547178</v>
          </cell>
          <cell r="Y50">
            <v>2.0861619331778005</v>
          </cell>
        </row>
        <row r="51">
          <cell r="A51">
            <v>6.7999999999999996E-3</v>
          </cell>
          <cell r="B51">
            <v>1.179252</v>
          </cell>
          <cell r="C51">
            <v>2.009E-2</v>
          </cell>
          <cell r="I51">
            <v>8873021583188350</v>
          </cell>
          <cell r="O51">
            <v>8873021583188350</v>
          </cell>
          <cell r="P51">
            <v>4.1124895796166287E-4</v>
          </cell>
          <cell r="S51">
            <v>2300.9244536119327</v>
          </cell>
          <cell r="X51">
            <v>0.71560094163493615</v>
          </cell>
          <cell r="Y51">
            <v>1.9491212734486751</v>
          </cell>
        </row>
        <row r="52">
          <cell r="A52">
            <v>6.96E-3</v>
          </cell>
          <cell r="B52">
            <v>1.1374690000000001</v>
          </cell>
          <cell r="C52">
            <v>1.8627000000000001E-2</v>
          </cell>
          <cell r="I52">
            <v>8528539734330569</v>
          </cell>
          <cell r="O52">
            <v>8528539734330569</v>
          </cell>
          <cell r="P52">
            <v>4.2461266985042621E-4</v>
          </cell>
          <cell r="S52">
            <v>2234.3457775451957</v>
          </cell>
          <cell r="X52">
            <v>0.71372137637618294</v>
          </cell>
          <cell r="Y52">
            <v>1.8144870065037491</v>
          </cell>
        </row>
        <row r="53">
          <cell r="A53">
            <v>7.1199999999999996E-3</v>
          </cell>
          <cell r="B53">
            <v>1.0969169999999999</v>
          </cell>
          <cell r="C53">
            <v>1.7343999999999998E-2</v>
          </cell>
          <cell r="I53">
            <v>8196320323320458</v>
          </cell>
          <cell r="O53">
            <v>8196320323320458</v>
          </cell>
          <cell r="P53">
            <v>4.3659657626188584E-4</v>
          </cell>
          <cell r="S53">
            <v>2178.9257335278717</v>
          </cell>
          <cell r="X53">
            <v>0.71184067407266305</v>
          </cell>
          <cell r="Y53">
            <v>1.6959409680334645</v>
          </cell>
        </row>
        <row r="54">
          <cell r="A54">
            <v>7.28E-3</v>
          </cell>
          <cell r="B54">
            <v>1.057731</v>
          </cell>
          <cell r="C54">
            <v>1.6131E-2</v>
          </cell>
          <cell r="I54">
            <v>7877267461952347</v>
          </cell>
          <cell r="O54">
            <v>7877267461952347</v>
          </cell>
          <cell r="P54">
            <v>4.4929670082871761E-4</v>
          </cell>
          <cell r="S54">
            <v>2122.6955122541708</v>
          </cell>
          <cell r="X54">
            <v>0.70996677501750982</v>
          </cell>
          <cell r="Y54">
            <v>1.5838516310797093</v>
          </cell>
        </row>
        <row r="55">
          <cell r="A55">
            <v>7.4400000000000004E-3</v>
          </cell>
          <cell r="B55">
            <v>1.019606</v>
          </cell>
          <cell r="C55">
            <v>1.5002E-2</v>
          </cell>
          <cell r="I55">
            <v>7568715189948221</v>
          </cell>
          <cell r="O55">
            <v>7568715189948221</v>
          </cell>
          <cell r="P55">
            <v>4.6221627291101605E-4</v>
          </cell>
          <cell r="S55">
            <v>2068.3955385826098</v>
          </cell>
          <cell r="X55">
            <v>0.70808656042612783</v>
          </cell>
          <cell r="Y55">
            <v>1.4792755051103372</v>
          </cell>
        </row>
        <row r="56">
          <cell r="A56">
            <v>7.6E-3</v>
          </cell>
          <cell r="B56">
            <v>0.98231000000000002</v>
          </cell>
          <cell r="C56">
            <v>1.3965999999999999E-2</v>
          </cell>
          <cell r="I56">
            <v>7268647562606848</v>
          </cell>
          <cell r="O56">
            <v>7268647562606848</v>
          </cell>
          <cell r="P56">
            <v>4.7472709173595638E-4</v>
          </cell>
          <cell r="S56">
            <v>2018.7702448894463</v>
          </cell>
          <cell r="X56">
            <v>0.70618896591454727</v>
          </cell>
          <cell r="Y56">
            <v>1.38318964497676</v>
          </cell>
        </row>
        <row r="57">
          <cell r="A57">
            <v>7.7600000000000004E-3</v>
          </cell>
          <cell r="B57">
            <v>0.94641299999999995</v>
          </cell>
          <cell r="C57">
            <v>1.2957E-2</v>
          </cell>
          <cell r="I57">
            <v>6981492800704070</v>
          </cell>
          <cell r="O57">
            <v>6981492800704070</v>
          </cell>
          <cell r="P57">
            <v>4.8914682121538224E-4</v>
          </cell>
          <cell r="S57">
            <v>1963.465494230313</v>
          </cell>
          <cell r="X57">
            <v>0.70430429171391007</v>
          </cell>
          <cell r="Y57">
            <v>1.2893807828793802</v>
          </cell>
        </row>
        <row r="58">
          <cell r="A58">
            <v>7.92E-3</v>
          </cell>
          <cell r="B58">
            <v>0.91139099999999995</v>
          </cell>
          <cell r="C58">
            <v>1.2056000000000001E-2</v>
          </cell>
          <cell r="I58">
            <v>6702903033297891</v>
          </cell>
          <cell r="O58">
            <v>6702903033297891</v>
          </cell>
          <cell r="P58">
            <v>5.0243981676101682E-4</v>
          </cell>
          <cell r="S58">
            <v>1915.7061342922743</v>
          </cell>
          <cell r="X58">
            <v>0.70240656933050594</v>
          </cell>
          <cell r="Y58">
            <v>1.2051775204101145</v>
          </cell>
        </row>
        <row r="59">
          <cell r="A59">
            <v>8.0800000000000004E-3</v>
          </cell>
          <cell r="B59">
            <v>0.87758499999999995</v>
          </cell>
          <cell r="C59">
            <v>1.1221999999999999E-2</v>
          </cell>
          <cell r="I59">
            <v>6435452038876578</v>
          </cell>
          <cell r="O59">
            <v>6435452038876578</v>
          </cell>
          <cell r="P59">
            <v>5.1569128361413357E-4</v>
          </cell>
          <cell r="S59">
            <v>1870.3956909827766</v>
          </cell>
          <cell r="X59">
            <v>0.70051553712846515</v>
          </cell>
          <cell r="Y59">
            <v>1.1273568325783137</v>
          </cell>
        </row>
        <row r="60">
          <cell r="A60">
            <v>8.2400000000000008E-3</v>
          </cell>
          <cell r="B60">
            <v>0.84457400000000005</v>
          </cell>
          <cell r="C60">
            <v>1.0387E-2</v>
          </cell>
          <cell r="I60">
            <v>6175679558074852</v>
          </cell>
          <cell r="O60">
            <v>6175679558074852</v>
          </cell>
          <cell r="P60">
            <v>5.3152233203801783E-4</v>
          </cell>
          <cell r="S60">
            <v>1818.0777244888941</v>
          </cell>
          <cell r="X60">
            <v>0.69860882058599882</v>
          </cell>
          <cell r="Y60">
            <v>1.0496279125799408</v>
          </cell>
        </row>
        <row r="61">
          <cell r="A61">
            <v>8.3999999999999995E-3</v>
          </cell>
          <cell r="B61">
            <v>0.81248299999999996</v>
          </cell>
          <cell r="C61">
            <v>9.6810000000000004E-3</v>
          </cell>
          <cell r="I61">
            <v>5924462040124246</v>
          </cell>
          <cell r="O61">
            <v>5924462040124246</v>
          </cell>
          <cell r="P61">
            <v>5.4418406955036858E-4</v>
          </cell>
          <cell r="S61">
            <v>1779.3487576599859</v>
          </cell>
          <cell r="X61">
            <v>0.6966941374018325</v>
          </cell>
          <cell r="Y61">
            <v>0.983501963379811</v>
          </cell>
        </row>
        <row r="62">
          <cell r="A62">
            <v>8.5599999999999999E-3</v>
          </cell>
          <cell r="B62">
            <v>0.78129000000000004</v>
          </cell>
          <cell r="C62">
            <v>9.0030000000000006E-3</v>
          </cell>
          <cell r="I62">
            <v>5681516816996871</v>
          </cell>
          <cell r="O62">
            <v>5681516816996871</v>
          </cell>
          <cell r="P62">
            <v>5.5818952605068072E-4</v>
          </cell>
          <cell r="S62">
            <v>1737.9220145737677</v>
          </cell>
          <cell r="X62">
            <v>0.69477106792021659</v>
          </cell>
          <cell r="Y62">
            <v>0.91950638142779073</v>
          </cell>
        </row>
        <row r="63">
          <cell r="A63">
            <v>8.7200000000000003E-3</v>
          </cell>
          <cell r="B63">
            <v>0.75093100000000002</v>
          </cell>
          <cell r="C63">
            <v>8.3440000000000007E-3</v>
          </cell>
          <cell r="I63">
            <v>5446243245758922</v>
          </cell>
          <cell r="O63">
            <v>5446243245758922</v>
          </cell>
          <cell r="P63">
            <v>5.7388356322873358E-4</v>
          </cell>
          <cell r="S63">
            <v>1693.2755515881527</v>
          </cell>
          <cell r="X63">
            <v>0.69283642075469598</v>
          </cell>
          <cell r="Y63">
            <v>0.85732479116560445</v>
          </cell>
        </row>
        <row r="64">
          <cell r="A64">
            <v>8.8800000000000007E-3</v>
          </cell>
          <cell r="B64">
            <v>0.72183399999999998</v>
          </cell>
          <cell r="C64">
            <v>7.7520000000000002E-3</v>
          </cell>
          <cell r="I64">
            <v>5221838651125469</v>
          </cell>
          <cell r="O64">
            <v>5221838651125469</v>
          </cell>
          <cell r="P64">
            <v>5.8880001418802023E-4</v>
          </cell>
          <cell r="S64">
            <v>1653.1053101213033</v>
          </cell>
          <cell r="X64">
            <v>0.69091954097871666</v>
          </cell>
          <cell r="Y64">
            <v>0.80117570439492836</v>
          </cell>
        </row>
        <row r="65">
          <cell r="A65">
            <v>9.0399999999999994E-3</v>
          </cell>
          <cell r="B65">
            <v>0.69336299999999995</v>
          </cell>
          <cell r="C65">
            <v>7.1999999999999998E-3</v>
          </cell>
          <cell r="I65">
            <v>5003293668487251</v>
          </cell>
          <cell r="O65">
            <v>5003293668487251</v>
          </cell>
          <cell r="P65">
            <v>6.0372021775469587E-4</v>
          </cell>
          <cell r="S65">
            <v>1614.8417148865456</v>
          </cell>
          <cell r="X65">
            <v>0.68898009511855685</v>
          </cell>
          <cell r="Y65">
            <v>0.74867340962552587</v>
          </cell>
        </row>
        <row r="66">
          <cell r="A66">
            <v>9.1999999999999998E-3</v>
          </cell>
          <cell r="B66">
            <v>0.66573899999999997</v>
          </cell>
          <cell r="C66">
            <v>6.6950000000000004E-3</v>
          </cell>
          <cell r="I66">
            <v>4792225946642854</v>
          </cell>
          <cell r="O66">
            <v>4792225946642854</v>
          </cell>
          <cell r="P66">
            <v>6.1781326974744046E-4</v>
          </cell>
          <cell r="S66">
            <v>1580.4894320327132</v>
          </cell>
          <cell r="X66">
            <v>0.68703347159597472</v>
          </cell>
          <cell r="Y66">
            <v>0.70073238343748168</v>
          </cell>
        </row>
        <row r="67">
          <cell r="A67">
            <v>9.3600000000000003E-3</v>
          </cell>
          <cell r="B67">
            <v>0.63903600000000005</v>
          </cell>
          <cell r="C67">
            <v>6.2069999999999998E-3</v>
          </cell>
          <cell r="I67">
            <v>4589109044634871</v>
          </cell>
          <cell r="O67">
            <v>4589109044634871</v>
          </cell>
          <cell r="P67">
            <v>6.3360677127822509E-4</v>
          </cell>
          <cell r="S67">
            <v>1543.3064911397992</v>
          </cell>
          <cell r="X67">
            <v>0.68508638276956946</v>
          </cell>
          <cell r="Y67">
            <v>0.6543056969680453</v>
          </cell>
        </row>
        <row r="68">
          <cell r="A68">
            <v>9.5200000000000007E-3</v>
          </cell>
          <cell r="B68">
            <v>0.61297000000000001</v>
          </cell>
          <cell r="C68">
            <v>5.7679999999999997E-3</v>
          </cell>
          <cell r="I68">
            <v>4391704209557109</v>
          </cell>
          <cell r="O68">
            <v>4391704209557109</v>
          </cell>
          <cell r="P68">
            <v>6.481069877812012E-4</v>
          </cell>
          <cell r="S68">
            <v>1510.9385982184608</v>
          </cell>
          <cell r="X68">
            <v>0.68311898963500739</v>
          </cell>
          <cell r="Y68">
            <v>0.61215092769868196</v>
          </cell>
        </row>
        <row r="69">
          <cell r="A69">
            <v>9.6799999999999994E-3</v>
          </cell>
          <cell r="B69">
            <v>0.58764799999999995</v>
          </cell>
          <cell r="C69">
            <v>5.3400000000000001E-3</v>
          </cell>
          <cell r="I69">
            <v>4200754279041142.5</v>
          </cell>
          <cell r="O69">
            <v>4200754279041142.5</v>
          </cell>
          <cell r="P69">
            <v>6.6443907893875057E-4</v>
          </cell>
          <cell r="S69">
            <v>1475.735957169388</v>
          </cell>
          <cell r="X69">
            <v>0.68113968219204968</v>
          </cell>
          <cell r="Y69">
            <v>0.57114219344021799</v>
          </cell>
        </row>
        <row r="70">
          <cell r="A70">
            <v>9.8399999999999998E-3</v>
          </cell>
          <cell r="B70">
            <v>0.56331500000000001</v>
          </cell>
          <cell r="C70">
            <v>4.9290000000000002E-3</v>
          </cell>
          <cell r="I70">
            <v>4018024532024352</v>
          </cell>
          <cell r="O70">
            <v>4018024532024352</v>
          </cell>
          <cell r="P70">
            <v>6.8272262486831353E-4</v>
          </cell>
          <cell r="S70">
            <v>1437.9237814749545</v>
          </cell>
          <cell r="X70">
            <v>0.67916950316819658</v>
          </cell>
          <cell r="Y70">
            <v>0.53166787893798695</v>
          </cell>
        </row>
        <row r="71">
          <cell r="A71">
            <v>0.01</v>
          </cell>
          <cell r="B71">
            <v>0.53955699999999995</v>
          </cell>
          <cell r="C71">
            <v>4.5630000000000002E-3</v>
          </cell>
          <cell r="I71">
            <v>3840334125676345</v>
          </cell>
          <cell r="O71">
            <v>3840334125676345</v>
          </cell>
          <cell r="P71">
            <v>6.9890686991647805E-4</v>
          </cell>
          <cell r="S71">
            <v>1406.3238396257582</v>
          </cell>
          <cell r="X71">
            <v>0.6771762861881826</v>
          </cell>
          <cell r="Y71">
            <v>0.49638864262798277</v>
          </cell>
        </row>
        <row r="72">
          <cell r="A72">
            <v>1.0160000000000001E-2</v>
          </cell>
          <cell r="B72">
            <v>0.51650399999999996</v>
          </cell>
          <cell r="C72">
            <v>4.2110000000000003E-3</v>
          </cell>
          <cell r="I72">
            <v>3668598443115453.5</v>
          </cell>
          <cell r="O72">
            <v>3668598443115453.5</v>
          </cell>
          <cell r="P72">
            <v>7.1679910670632374E-4</v>
          </cell>
          <cell r="S72">
            <v>1372.7497241796752</v>
          </cell>
          <cell r="X72">
            <v>0.67517120438294786</v>
          </cell>
          <cell r="Y72">
            <v>0.46235425224728355</v>
          </cell>
        </row>
        <row r="73">
          <cell r="A73">
            <v>1.0319999999999999E-2</v>
          </cell>
          <cell r="B73">
            <v>0.49405900000000003</v>
          </cell>
          <cell r="C73">
            <v>3.895E-3</v>
          </cell>
          <cell r="I73">
            <v>3502038032244030.5</v>
          </cell>
          <cell r="O73">
            <v>3502038032244030.5</v>
          </cell>
          <cell r="P73">
            <v>7.3286720315929484E-4</v>
          </cell>
          <cell r="S73">
            <v>1344.1449970893805</v>
          </cell>
          <cell r="X73">
            <v>0.67314632062850144</v>
          </cell>
          <cell r="Y73">
            <v>0.43168574282521832</v>
          </cell>
        </row>
        <row r="74">
          <cell r="A74">
            <v>1.048E-2</v>
          </cell>
          <cell r="B74">
            <v>0.472603</v>
          </cell>
          <cell r="C74">
            <v>3.6059999999999998E-3</v>
          </cell>
          <cell r="I74">
            <v>3343413226111506.5</v>
          </cell>
          <cell r="O74">
            <v>3343413226111506.5</v>
          </cell>
          <cell r="P74">
            <v>7.4877364345962098E-4</v>
          </cell>
          <cell r="S74">
            <v>1316.9609295756379</v>
          </cell>
          <cell r="X74">
            <v>0.67113809561024618</v>
          </cell>
          <cell r="Y74">
            <v>0.40337747332212753</v>
          </cell>
        </row>
        <row r="75">
          <cell r="A75">
            <v>1.064E-2</v>
          </cell>
          <cell r="B75">
            <v>0.45134400000000002</v>
          </cell>
          <cell r="C75">
            <v>3.313E-3</v>
          </cell>
          <cell r="I75">
            <v>3186820482150957.5</v>
          </cell>
          <cell r="O75">
            <v>3186820482150957.5</v>
          </cell>
          <cell r="P75">
            <v>7.689802730962913E-4</v>
          </cell>
          <cell r="S75">
            <v>1283.5648072263612</v>
          </cell>
          <cell r="X75">
            <v>0.66907249208509278</v>
          </cell>
          <cell r="Y75">
            <v>0.3743816337003632</v>
          </cell>
        </row>
        <row r="76">
          <cell r="A76">
            <v>1.0800000000000001E-2</v>
          </cell>
          <cell r="B76">
            <v>0.43102600000000002</v>
          </cell>
          <cell r="C76">
            <v>3.0490000000000001E-3</v>
          </cell>
          <cell r="I76">
            <v>3037695268692502</v>
          </cell>
          <cell r="O76">
            <v>3037695268692502</v>
          </cell>
          <cell r="P76">
            <v>7.8802926613586431E-4</v>
          </cell>
          <cell r="S76">
            <v>1253.6705994367396</v>
          </cell>
          <cell r="X76">
            <v>0.66702181056712884</v>
          </cell>
          <cell r="Y76">
            <v>0.3482362617827911</v>
          </cell>
        </row>
        <row r="77">
          <cell r="A77">
            <v>1.0959999999999999E-2</v>
          </cell>
          <cell r="B77">
            <v>0.41178799999999999</v>
          </cell>
          <cell r="C77">
            <v>2.8119999999999998E-3</v>
          </cell>
          <cell r="I77">
            <v>2896980424942316.5</v>
          </cell>
          <cell r="O77">
            <v>2896980424942316.5</v>
          </cell>
          <cell r="P77">
            <v>8.0681913311271135E-4</v>
          </cell>
          <cell r="S77">
            <v>1225.5036156714468</v>
          </cell>
          <cell r="X77">
            <v>0.66500531750432823</v>
          </cell>
          <cell r="Y77">
            <v>0.32437061647499776</v>
          </cell>
        </row>
        <row r="78">
          <cell r="A78">
            <v>1.112E-2</v>
          </cell>
          <cell r="B78">
            <v>0.39274500000000001</v>
          </cell>
          <cell r="C78">
            <v>2.5820000000000001E-3</v>
          </cell>
          <cell r="I78">
            <v>2758155865880009</v>
          </cell>
          <cell r="O78">
            <v>2758155865880009</v>
          </cell>
          <cell r="P78">
            <v>8.2678619126990772E-4</v>
          </cell>
          <cell r="S78">
            <v>1196.8742184863486</v>
          </cell>
          <cell r="X78">
            <v>0.66293140900179859</v>
          </cell>
          <cell r="Y78">
            <v>0.30136840841258306</v>
          </cell>
        </row>
        <row r="79">
          <cell r="A79">
            <v>1.128E-2</v>
          </cell>
          <cell r="B79">
            <v>0.37439299999999998</v>
          </cell>
          <cell r="C79">
            <v>2.3999999999999998E-3</v>
          </cell>
          <cell r="I79">
            <v>2624806187286092.5</v>
          </cell>
          <cell r="O79">
            <v>2624806187286092.5</v>
          </cell>
          <cell r="P79">
            <v>8.3881618528210697E-4</v>
          </cell>
          <cell r="S79">
            <v>1180.7195517228447</v>
          </cell>
          <cell r="X79">
            <v>0.66085305535630978</v>
          </cell>
          <cell r="Y79">
            <v>0.28268487582295221</v>
          </cell>
        </row>
        <row r="80">
          <cell r="A80">
            <v>1.1440000000000001E-2</v>
          </cell>
          <cell r="B80">
            <v>0.35690699999999997</v>
          </cell>
          <cell r="C80">
            <v>2.2049999999999999E-3</v>
          </cell>
          <cell r="I80">
            <v>2498149151806863.5</v>
          </cell>
          <cell r="O80">
            <v>2498149151806863.5</v>
          </cell>
          <cell r="P80">
            <v>8.5910829495043303E-4</v>
          </cell>
          <cell r="S80">
            <v>1153.6379639631975</v>
          </cell>
          <cell r="X80">
            <v>0.65879353672965002</v>
          </cell>
          <cell r="Y80">
            <v>0.26268942276999008</v>
          </cell>
        </row>
        <row r="81">
          <cell r="A81">
            <v>1.1599999999999999E-2</v>
          </cell>
          <cell r="B81">
            <v>0.34003499999999998</v>
          </cell>
          <cell r="C81">
            <v>2.0019999999999999E-3</v>
          </cell>
          <cell r="I81">
            <v>2376310253688830.5</v>
          </cell>
          <cell r="O81">
            <v>2376310253688830.5</v>
          </cell>
          <cell r="P81">
            <v>8.8553653153487647E-4</v>
          </cell>
          <cell r="S81">
            <v>1119.8851175595771</v>
          </cell>
          <cell r="X81">
            <v>0.65672647805959217</v>
          </cell>
          <cell r="Y81">
            <v>0.24242019378624435</v>
          </cell>
        </row>
        <row r="82">
          <cell r="A82">
            <v>1.176E-2</v>
          </cell>
          <cell r="B82">
            <v>0.32364100000000001</v>
          </cell>
          <cell r="C82">
            <v>1.8730000000000001E-3</v>
          </cell>
          <cell r="I82">
            <v>2258272555890134.5</v>
          </cell>
          <cell r="O82">
            <v>2258272555890134.5</v>
          </cell>
          <cell r="P82">
            <v>8.9257628630600382E-4</v>
          </cell>
          <cell r="S82">
            <v>1111.8867577190058</v>
          </cell>
          <cell r="X82">
            <v>0.6546360548343747</v>
          </cell>
          <cell r="Y82">
            <v>0.22856153624132441</v>
          </cell>
        </row>
        <row r="83">
          <cell r="A83">
            <v>1.192E-2</v>
          </cell>
          <cell r="B83">
            <v>0.307641</v>
          </cell>
          <cell r="C83">
            <v>1.6999999999999999E-3</v>
          </cell>
          <cell r="I83">
            <v>2143404343121731.3</v>
          </cell>
          <cell r="O83">
            <v>2143404343121731.3</v>
          </cell>
          <cell r="P83">
            <v>9.1934409133513867E-4</v>
          </cell>
          <cell r="S83">
            <v>1080.1056715549958</v>
          </cell>
          <cell r="X83">
            <v>0.65251081894081053</v>
          </cell>
          <cell r="Y83">
            <v>0.21061929336549381</v>
          </cell>
        </row>
        <row r="84">
          <cell r="A84">
            <v>1.208E-2</v>
          </cell>
          <cell r="B84">
            <v>0.29269600000000001</v>
          </cell>
          <cell r="C84">
            <v>1.6080000000000001E-3</v>
          </cell>
          <cell r="I84">
            <v>2036407648632047.3</v>
          </cell>
          <cell r="O84">
            <v>2036407648632047.3</v>
          </cell>
          <cell r="P84">
            <v>9.2040250263676171E-4</v>
          </cell>
          <cell r="S84">
            <v>1079.5972359626808</v>
          </cell>
          <cell r="X84">
            <v>0.65044274431475013</v>
          </cell>
          <cell r="Y84">
            <v>0.19987526973964193</v>
          </cell>
        </row>
        <row r="85">
          <cell r="A85">
            <v>1.2239999999999999E-2</v>
          </cell>
          <cell r="B85">
            <v>0.27840900000000002</v>
          </cell>
          <cell r="C85">
            <v>1.47E-3</v>
          </cell>
          <cell r="I85">
            <v>1934390905159270.3</v>
          </cell>
          <cell r="O85">
            <v>1934390905159270.3</v>
          </cell>
          <cell r="P85">
            <v>9.4448897628077373E-4</v>
          </cell>
          <cell r="S85">
            <v>1052.5621056316088</v>
          </cell>
          <cell r="X85">
            <v>0.64838376809475384</v>
          </cell>
          <cell r="Y85">
            <v>0.18502034329280009</v>
          </cell>
        </row>
        <row r="86">
          <cell r="A86">
            <v>1.24E-2</v>
          </cell>
          <cell r="B86">
            <v>0.26432099999999997</v>
          </cell>
          <cell r="C86">
            <v>1.353E-3</v>
          </cell>
          <cell r="I86">
            <v>1834053206703019.5</v>
          </cell>
          <cell r="O86">
            <v>1834053206703019.5</v>
          </cell>
          <cell r="P86">
            <v>9.6124795006097068E-4</v>
          </cell>
          <cell r="S86">
            <v>1034.730485243872</v>
          </cell>
          <cell r="X86">
            <v>0.64626760212158041</v>
          </cell>
          <cell r="Y86">
            <v>0.17236482315600254</v>
          </cell>
        </row>
        <row r="87">
          <cell r="A87">
            <v>1.256E-2</v>
          </cell>
          <cell r="B87">
            <v>0.25120599999999998</v>
          </cell>
          <cell r="C87">
            <v>1.2669999999999999E-3</v>
          </cell>
          <cell r="I87">
            <v>1740876223682980.3</v>
          </cell>
          <cell r="O87">
            <v>1740876223682980.3</v>
          </cell>
          <cell r="P87">
            <v>9.6838804973053863E-4</v>
          </cell>
          <cell r="S87">
            <v>1027.6130081650317</v>
          </cell>
          <cell r="X87">
            <v>0.64421363726379777</v>
          </cell>
          <cell r="Y87">
            <v>0.16240171328673475</v>
          </cell>
        </row>
        <row r="88">
          <cell r="A88">
            <v>1.272E-2</v>
          </cell>
          <cell r="B88">
            <v>0.23855599999999999</v>
          </cell>
          <cell r="C88">
            <v>1.1590000000000001E-3</v>
          </cell>
          <cell r="I88">
            <v>1651214181695087.8</v>
          </cell>
          <cell r="O88">
            <v>1651214181695087.8</v>
          </cell>
          <cell r="P88">
            <v>9.9146901403601717E-4</v>
          </cell>
          <cell r="S88">
            <v>1004.0783861588325</v>
          </cell>
          <cell r="X88">
            <v>0.642148384557643</v>
          </cell>
          <cell r="Y88">
            <v>0.15045145711148392</v>
          </cell>
        </row>
        <row r="89">
          <cell r="A89">
            <v>1.2880000000000001E-2</v>
          </cell>
          <cell r="B89">
            <v>0.226464</v>
          </cell>
          <cell r="C89">
            <v>1.059E-3</v>
          </cell>
          <cell r="I89">
            <v>1565701560970677.3</v>
          </cell>
          <cell r="O89">
            <v>1565701560970677.3</v>
          </cell>
          <cell r="P89">
            <v>1.0143987809077745E-3</v>
          </cell>
          <cell r="S89">
            <v>981.73624164412513</v>
          </cell>
          <cell r="X89">
            <v>0.64008954050717148</v>
          </cell>
          <cell r="Y89">
            <v>0.13943519235032395</v>
          </cell>
        </row>
        <row r="90">
          <cell r="A90">
            <v>1.304E-2</v>
          </cell>
          <cell r="B90">
            <v>0.21488399999999999</v>
          </cell>
          <cell r="C90">
            <v>1.0039999999999999E-3</v>
          </cell>
          <cell r="I90">
            <v>1483988192520555.5</v>
          </cell>
          <cell r="O90">
            <v>1483988192520555.5</v>
          </cell>
          <cell r="P90">
            <v>1.0134878625548017E-3</v>
          </cell>
          <cell r="S90">
            <v>983.03595200580446</v>
          </cell>
          <cell r="X90">
            <v>0.63803265989552149</v>
          </cell>
          <cell r="Y90">
            <v>0.13227690586945443</v>
          </cell>
        </row>
        <row r="91">
          <cell r="A91">
            <v>1.32E-2</v>
          </cell>
          <cell r="B91">
            <v>0.20397899999999999</v>
          </cell>
          <cell r="C91">
            <v>8.9700000000000001E-4</v>
          </cell>
          <cell r="I91">
            <v>1407197898355647</v>
          </cell>
          <cell r="O91">
            <v>1407197898355647</v>
          </cell>
          <cell r="P91">
            <v>1.0540132543347353E-3</v>
          </cell>
          <cell r="S91">
            <v>945.46753073352204</v>
          </cell>
          <cell r="X91">
            <v>0.63601193709448944</v>
          </cell>
          <cell r="Y91">
            <v>0.12060942300190962</v>
          </cell>
        </row>
        <row r="92">
          <cell r="A92">
            <v>1.336E-2</v>
          </cell>
          <cell r="B92">
            <v>0.193579</v>
          </cell>
          <cell r="C92">
            <v>8.3900000000000001E-4</v>
          </cell>
          <cell r="I92">
            <v>1334108577009879</v>
          </cell>
          <cell r="O92">
            <v>1334108577009879</v>
          </cell>
          <cell r="P92">
            <v>1.0620918351912554E-3</v>
          </cell>
          <cell r="S92">
            <v>938.58362343621479</v>
          </cell>
          <cell r="X92">
            <v>0.63400162743694888</v>
          </cell>
          <cell r="Y92">
            <v>0.11347527403713378</v>
          </cell>
        </row>
        <row r="93">
          <cell r="A93">
            <v>1.3520000000000001E-2</v>
          </cell>
          <cell r="B93">
            <v>0.183728</v>
          </cell>
          <cell r="C93">
            <v>7.5799999999999999E-4</v>
          </cell>
          <cell r="I93">
            <v>1265008263157914.3</v>
          </cell>
          <cell r="O93">
            <v>1265008263157914.3</v>
          </cell>
          <cell r="P93">
            <v>1.094844278926403E-3</v>
          </cell>
          <cell r="S93">
            <v>910.71549248391841</v>
          </cell>
          <cell r="X93">
            <v>0.63201513914888419</v>
          </cell>
          <cell r="Y93">
            <v>0.10437900274811281</v>
          </cell>
        </row>
        <row r="94">
          <cell r="A94">
            <v>1.3679999999999999E-2</v>
          </cell>
          <cell r="B94">
            <v>0.17413699999999999</v>
          </cell>
          <cell r="C94">
            <v>6.87E-4</v>
          </cell>
          <cell r="I94">
            <v>1197854199031347.3</v>
          </cell>
          <cell r="O94">
            <v>1197854199031347.3</v>
          </cell>
          <cell r="P94">
            <v>1.1232719858638174E-3</v>
          </cell>
          <cell r="S94">
            <v>887.87447503177668</v>
          </cell>
          <cell r="X94">
            <v>0.62999643033534547</v>
          </cell>
          <cell r="Y94">
            <v>9.6336567001903739E-2</v>
          </cell>
        </row>
        <row r="95">
          <cell r="A95">
            <v>1.384E-2</v>
          </cell>
          <cell r="B95">
            <v>0.16530500000000001</v>
          </cell>
          <cell r="C95">
            <v>6.7599999999999995E-4</v>
          </cell>
          <cell r="I95">
            <v>1136121582832184.5</v>
          </cell>
          <cell r="O95">
            <v>1136121582832184.5</v>
          </cell>
          <cell r="P95">
            <v>1.0989882207772402E-3</v>
          </cell>
          <cell r="S95">
            <v>907.78517815706255</v>
          </cell>
          <cell r="X95">
            <v>0.62805618458552326</v>
          </cell>
          <cell r="Y95">
            <v>9.3390759385586206E-2</v>
          </cell>
        </row>
        <row r="96">
          <cell r="A96">
            <v>1.4E-2</v>
          </cell>
          <cell r="B96">
            <v>0.15665499999999999</v>
          </cell>
          <cell r="C96">
            <v>6.1300000000000005E-4</v>
          </cell>
          <cell r="I96">
            <v>1075760833926689.3</v>
          </cell>
          <cell r="O96">
            <v>1075760833926689.3</v>
          </cell>
          <cell r="P96">
            <v>1.1303542656827842E-3</v>
          </cell>
          <cell r="S96">
            <v>882.75734329410557</v>
          </cell>
          <cell r="X96">
            <v>0.62607267829064706</v>
          </cell>
          <cell r="Y96">
            <v>8.5975217888193289E-2</v>
          </cell>
        </row>
        <row r="97">
          <cell r="A97">
            <v>1.4160000000000001E-2</v>
          </cell>
          <cell r="B97">
            <v>0.14877499999999999</v>
          </cell>
          <cell r="C97">
            <v>6.2299999999999996E-4</v>
          </cell>
          <cell r="I97">
            <v>1020859344538890.6</v>
          </cell>
          <cell r="O97">
            <v>1020859344538890.6</v>
          </cell>
          <cell r="P97">
            <v>1.0806994939761036E-3</v>
          </cell>
          <cell r="S97">
            <v>923.59663543965132</v>
          </cell>
          <cell r="X97">
            <v>0.62418680603109156</v>
          </cell>
          <cell r="Y97">
            <v>8.5336159644917295E-2</v>
          </cell>
        </row>
        <row r="98">
          <cell r="A98">
            <v>1.4319999999999999E-2</v>
          </cell>
          <cell r="B98">
            <v>0.14108000000000001</v>
          </cell>
          <cell r="C98">
            <v>5.8600000000000004E-4</v>
          </cell>
          <cell r="I98">
            <v>967326181531172</v>
          </cell>
          <cell r="O98">
            <v>967326181531172</v>
          </cell>
          <cell r="P98">
            <v>1.0937229497776436E-3</v>
          </cell>
          <cell r="S98">
            <v>912.75503151981331</v>
          </cell>
          <cell r="X98">
            <v>0.62226518466678515</v>
          </cell>
          <cell r="Y98">
            <v>7.9898339125892365E-2</v>
          </cell>
        </row>
        <row r="99">
          <cell r="A99">
            <v>1.448E-2</v>
          </cell>
          <cell r="B99">
            <v>0.133628</v>
          </cell>
          <cell r="C99">
            <v>5.13E-4</v>
          </cell>
          <cell r="I99">
            <v>915558472495984.63</v>
          </cell>
          <cell r="O99">
            <v>915558472495984.63</v>
          </cell>
          <cell r="P99">
            <v>1.1503201755724602E-3</v>
          </cell>
          <cell r="S99">
            <v>867.93169549908146</v>
          </cell>
          <cell r="X99">
            <v>0.62032115173719837</v>
          </cell>
          <cell r="Y99">
            <v>7.1901753706530167E-2</v>
          </cell>
        </row>
        <row r="100">
          <cell r="A100">
            <v>1.464E-2</v>
          </cell>
          <cell r="B100">
            <v>0.127526</v>
          </cell>
          <cell r="C100">
            <v>4.8500000000000003E-4</v>
          </cell>
          <cell r="I100">
            <v>873223987768719.75</v>
          </cell>
          <cell r="O100">
            <v>873223987768719.75</v>
          </cell>
          <cell r="P100">
            <v>1.1628168594275887E-3</v>
          </cell>
          <cell r="S100">
            <v>858.71486778221367</v>
          </cell>
          <cell r="X100">
            <v>0.6186623461213524</v>
          </cell>
          <cell r="Y100">
            <v>6.7840098795266965E-2</v>
          </cell>
        </row>
        <row r="101">
          <cell r="A101">
            <v>1.4800000000000001E-2</v>
          </cell>
          <cell r="B101">
            <v>0.120882</v>
          </cell>
          <cell r="C101">
            <v>4.1800000000000002E-4</v>
          </cell>
          <cell r="I101">
            <v>827185656934266.63</v>
          </cell>
          <cell r="O101">
            <v>827185656934266.63</v>
          </cell>
          <cell r="P101">
            <v>1.2333903009299992E-3</v>
          </cell>
          <cell r="S101">
            <v>809.63752929095006</v>
          </cell>
          <cell r="X101">
            <v>0.61678077671984954</v>
          </cell>
          <cell r="Y101">
            <v>6.058632365932333E-2</v>
          </cell>
        </row>
        <row r="102">
          <cell r="A102">
            <v>1.4959999999999999E-2</v>
          </cell>
          <cell r="B102">
            <v>0.11480700000000001</v>
          </cell>
          <cell r="C102">
            <v>4.4499999999999997E-4</v>
          </cell>
          <cell r="I102">
            <v>785141702886791.5</v>
          </cell>
          <cell r="O102">
            <v>785141702886791.5</v>
          </cell>
          <cell r="P102">
            <v>1.1433177791734244E-3</v>
          </cell>
          <cell r="S102">
            <v>873.62416457160009</v>
          </cell>
          <cell r="X102">
            <v>0.61498474079780585</v>
          </cell>
          <cell r="Y102">
            <v>6.2037347796196213E-2</v>
          </cell>
        </row>
        <row r="103">
          <cell r="A103">
            <v>1.512E-2</v>
          </cell>
          <cell r="B103">
            <v>0.109108</v>
          </cell>
          <cell r="C103">
            <v>4.2299999999999998E-4</v>
          </cell>
          <cell r="I103">
            <v>745744872206710.5</v>
          </cell>
          <cell r="O103">
            <v>745744872206710.5</v>
          </cell>
          <cell r="P103">
            <v>1.1515542447241424E-3</v>
          </cell>
          <cell r="S103">
            <v>867.46838650061068</v>
          </cell>
          <cell r="X103">
            <v>0.6132275188675691</v>
          </cell>
          <cell r="Y103">
            <v>5.8502982817232554E-2</v>
          </cell>
        </row>
        <row r="104">
          <cell r="A104">
            <v>1.528E-2</v>
          </cell>
          <cell r="B104">
            <v>0.103654</v>
          </cell>
          <cell r="C104">
            <v>3.6900000000000002E-4</v>
          </cell>
          <cell r="I104">
            <v>708082488065575.5</v>
          </cell>
          <cell r="O104">
            <v>708082488065575.5</v>
          </cell>
          <cell r="P104">
            <v>1.2213928529274216E-3</v>
          </cell>
          <cell r="S104">
            <v>817.90510066345757</v>
          </cell>
          <cell r="X104">
            <v>0.61147364920852998</v>
          </cell>
          <cell r="Y104">
            <v>5.2372175385063613E-2</v>
          </cell>
        </row>
        <row r="105">
          <cell r="A105">
            <v>1.5440000000000001E-2</v>
          </cell>
          <cell r="B105">
            <v>9.8738000000000006E-2</v>
          </cell>
          <cell r="C105">
            <v>3.8099999999999999E-4</v>
          </cell>
          <cell r="I105">
            <v>674169477751481.88</v>
          </cell>
          <cell r="O105">
            <v>674169477751481.88</v>
          </cell>
          <cell r="P105">
            <v>1.1735439154292413E-3</v>
          </cell>
          <cell r="S105">
            <v>851.36531701078763</v>
          </cell>
          <cell r="X105">
            <v>0.60982629536708322</v>
          </cell>
          <cell r="Y105">
            <v>5.1896954729841002E-2</v>
          </cell>
        </row>
        <row r="106">
          <cell r="A106">
            <v>1.5599999999999999E-2</v>
          </cell>
          <cell r="B106">
            <v>9.4069E-2</v>
          </cell>
          <cell r="C106">
            <v>3.48E-4</v>
          </cell>
          <cell r="I106">
            <v>641990502660983.38</v>
          </cell>
          <cell r="O106">
            <v>641990502660983.38</v>
          </cell>
          <cell r="P106">
            <v>1.2091961505380508E-3</v>
          </cell>
          <cell r="S106">
            <v>826.31151398402403</v>
          </cell>
          <cell r="X106">
            <v>0.60819764264334286</v>
          </cell>
          <cell r="Y106">
            <v>4.7962739581505869E-2</v>
          </cell>
        </row>
        <row r="107">
          <cell r="A107">
            <v>1.576E-2</v>
          </cell>
          <cell r="B107">
            <v>8.9906E-2</v>
          </cell>
          <cell r="C107">
            <v>3.48E-4</v>
          </cell>
          <cell r="I107">
            <v>613323679435731.63</v>
          </cell>
          <cell r="O107">
            <v>613323679435731.63</v>
          </cell>
          <cell r="P107">
            <v>1.1786404245056337E-3</v>
          </cell>
          <cell r="S107">
            <v>847.81074393516519</v>
          </cell>
          <cell r="X107">
            <v>0.60668792037872377</v>
          </cell>
          <cell r="Y107">
            <v>4.7008948215136646E-2</v>
          </cell>
        </row>
        <row r="108">
          <cell r="A108">
            <v>1.592E-2</v>
          </cell>
          <cell r="B108">
            <v>8.5412000000000002E-2</v>
          </cell>
          <cell r="C108">
            <v>3.4699999999999998E-4</v>
          </cell>
          <cell r="I108">
            <v>582403815735772.75</v>
          </cell>
          <cell r="O108">
            <v>582403815735772.75</v>
          </cell>
          <cell r="P108">
            <v>1.1383982555327355E-3</v>
          </cell>
          <cell r="S108">
            <v>877.86414456654973</v>
          </cell>
          <cell r="X108">
            <v>0.60499140007269248</v>
          </cell>
          <cell r="Y108">
            <v>4.6217039672302958E-2</v>
          </cell>
        </row>
        <row r="109">
          <cell r="A109">
            <v>1.6080000000000001E-2</v>
          </cell>
          <cell r="B109">
            <v>8.1615999999999994E-2</v>
          </cell>
          <cell r="C109">
            <v>3.0699999999999998E-4</v>
          </cell>
          <cell r="I109">
            <v>556307641851393.44</v>
          </cell>
          <cell r="O109">
            <v>556307641851393.44</v>
          </cell>
          <cell r="P109">
            <v>1.1938248877798299E-3</v>
          </cell>
          <cell r="S109">
            <v>837.13005318829289</v>
          </cell>
          <cell r="X109">
            <v>0.60349929830482696</v>
          </cell>
          <cell r="Y109">
            <v>4.2096552577478095E-2</v>
          </cell>
        </row>
        <row r="110">
          <cell r="A110">
            <v>1.6240000000000001E-2</v>
          </cell>
          <cell r="B110">
            <v>7.7653E-2</v>
          </cell>
          <cell r="C110">
            <v>3.0200000000000002E-4</v>
          </cell>
          <cell r="I110">
            <v>529084219367225.38</v>
          </cell>
          <cell r="O110">
            <v>529084219367225.38</v>
          </cell>
          <cell r="P110">
            <v>1.1844429028221037E-3</v>
          </cell>
          <cell r="S110">
            <v>843.81408843862096</v>
          </cell>
          <cell r="X110">
            <v>0.60187819297880429</v>
          </cell>
          <cell r="Y110">
            <v>4.0353649033523474E-2</v>
          </cell>
        </row>
        <row r="111">
          <cell r="A111">
            <v>1.6400000000000001E-2</v>
          </cell>
          <cell r="B111">
            <v>7.4024999999999994E-2</v>
          </cell>
          <cell r="C111">
            <v>2.8699999999999998E-4</v>
          </cell>
          <cell r="I111">
            <v>504180718422418.94</v>
          </cell>
          <cell r="O111">
            <v>504180718422418.94</v>
          </cell>
          <cell r="P111">
            <v>1.1826633446718167E-3</v>
          </cell>
          <cell r="S111">
            <v>845.12719298026639</v>
          </cell>
          <cell r="X111">
            <v>0.60033196209387296</v>
          </cell>
          <cell r="Y111">
            <v>3.8512102640483124E-2</v>
          </cell>
        </row>
        <row r="112">
          <cell r="A112">
            <v>1.6559999999999998E-2</v>
          </cell>
          <cell r="B112">
            <v>7.1118000000000001E-2</v>
          </cell>
          <cell r="C112">
            <v>2.8899999999999998E-4</v>
          </cell>
          <cell r="I112">
            <v>484239241073400.69</v>
          </cell>
          <cell r="O112">
            <v>484239241073400.69</v>
          </cell>
          <cell r="P112">
            <v>1.1598050292382833E-3</v>
          </cell>
          <cell r="S112">
            <v>861.82463542527785</v>
          </cell>
          <cell r="X112">
            <v>0.59904619555712546</v>
          </cell>
          <cell r="Y112">
            <v>3.771786717467545E-2</v>
          </cell>
        </row>
        <row r="113">
          <cell r="A113">
            <v>1.6719999999999999E-2</v>
          </cell>
          <cell r="B113">
            <v>6.7470000000000002E-2</v>
          </cell>
          <cell r="C113">
            <v>2.9300000000000002E-4</v>
          </cell>
          <cell r="I113">
            <v>459230901035284.56</v>
          </cell>
          <cell r="O113">
            <v>459230901035284.56</v>
          </cell>
          <cell r="P113">
            <v>1.110251243056434E-3</v>
          </cell>
          <cell r="S113">
            <v>900.3469501307319</v>
          </cell>
          <cell r="X113">
            <v>0.59736820398717794</v>
          </cell>
          <cell r="Y113">
            <v>3.7366461176172726E-2</v>
          </cell>
        </row>
        <row r="114">
          <cell r="A114">
            <v>1.6879999999999999E-2</v>
          </cell>
          <cell r="B114">
            <v>6.4755999999999994E-2</v>
          </cell>
          <cell r="C114">
            <v>2.61E-4</v>
          </cell>
          <cell r="I114">
            <v>440637218989675.94</v>
          </cell>
          <cell r="O114">
            <v>440637218989675.94</v>
          </cell>
          <cell r="P114">
            <v>1.155358024617841E-3</v>
          </cell>
          <cell r="S114">
            <v>865.21026220156432</v>
          </cell>
          <cell r="X114">
            <v>0.59606909975200062</v>
          </cell>
          <cell r="Y114">
            <v>3.4453768132262565E-2</v>
          </cell>
        </row>
        <row r="115">
          <cell r="A115">
            <v>1.704E-2</v>
          </cell>
          <cell r="B115">
            <v>6.1926000000000002E-2</v>
          </cell>
          <cell r="C115">
            <v>2.3499999999999999E-4</v>
          </cell>
          <cell r="I115">
            <v>421259513455943.06</v>
          </cell>
          <cell r="O115">
            <v>421259513455943.06</v>
          </cell>
          <cell r="P115">
            <v>1.2276860804210925E-3</v>
          </cell>
          <cell r="S115">
            <v>814.24588957835488</v>
          </cell>
          <cell r="X115">
            <v>0.59466408137832227</v>
          </cell>
          <cell r="Y115">
            <v>3.0998060686905419E-2</v>
          </cell>
        </row>
        <row r="116">
          <cell r="A116">
            <v>1.72E-2</v>
          </cell>
          <cell r="B116">
            <v>5.876E-2</v>
          </cell>
          <cell r="C116">
            <v>2.4600000000000002E-4</v>
          </cell>
          <cell r="I116">
            <v>399594090357294.38</v>
          </cell>
          <cell r="O116">
            <v>399594090357294.38</v>
          </cell>
          <cell r="P116">
            <v>1.138530648619225E-3</v>
          </cell>
          <cell r="S116">
            <v>878.05999854585423</v>
          </cell>
          <cell r="X116">
            <v>0.59302560936562665</v>
          </cell>
          <cell r="Y116">
            <v>3.1706365730208033E-2</v>
          </cell>
        </row>
        <row r="117">
          <cell r="A117">
            <v>1.736E-2</v>
          </cell>
          <cell r="B117">
            <v>5.6868000000000002E-2</v>
          </cell>
          <cell r="C117">
            <v>2.4000000000000001E-4</v>
          </cell>
          <cell r="I117">
            <v>386653383790361.94</v>
          </cell>
          <cell r="O117">
            <v>386653383790361.94</v>
          </cell>
          <cell r="P117">
            <v>1.1569659254358127E-3</v>
          </cell>
          <cell r="S117">
            <v>864.08151889000249</v>
          </cell>
          <cell r="X117">
            <v>0.59200992487165471</v>
          </cell>
          <cell r="Y117">
            <v>3.0190713785661388E-2</v>
          </cell>
        </row>
        <row r="118">
          <cell r="A118">
            <v>1.7520000000000001E-2</v>
          </cell>
          <cell r="B118">
            <v>5.4002000000000001E-2</v>
          </cell>
          <cell r="C118">
            <v>2.3699999999999999E-4</v>
          </cell>
          <cell r="I118">
            <v>367060141640565.63</v>
          </cell>
          <cell r="O118">
            <v>367060141640565.63</v>
          </cell>
          <cell r="P118">
            <v>1.1344307501862357E-3</v>
          </cell>
          <cell r="S118">
            <v>881.27572038155449</v>
          </cell>
          <cell r="X118">
            <v>0.59041448690008891</v>
          </cell>
          <cell r="Y118">
            <v>2.9230172069307371E-2</v>
          </cell>
        </row>
        <row r="119">
          <cell r="A119">
            <v>1.7680000000000001E-2</v>
          </cell>
          <cell r="B119">
            <v>5.2301E-2</v>
          </cell>
          <cell r="C119">
            <v>2.2100000000000001E-4</v>
          </cell>
          <cell r="I119">
            <v>355436674058280.06</v>
          </cell>
          <cell r="O119">
            <v>355436674058280.06</v>
          </cell>
          <cell r="P119">
            <v>1.1529668111489857E-3</v>
          </cell>
          <cell r="S119">
            <v>867.11793799323073</v>
          </cell>
          <cell r="X119">
            <v>0.58943263560464854</v>
          </cell>
          <cell r="Y119">
            <v>2.7849510396629053E-2</v>
          </cell>
        </row>
        <row r="120">
          <cell r="A120">
            <v>1.7840000000000002E-2</v>
          </cell>
          <cell r="B120">
            <v>4.9938999999999997E-2</v>
          </cell>
          <cell r="C120">
            <v>2.1699999999999999E-4</v>
          </cell>
          <cell r="I120">
            <v>339302964649881.5</v>
          </cell>
          <cell r="O120">
            <v>339302964649881.5</v>
          </cell>
          <cell r="P120">
            <v>1.1472031294083084E-3</v>
          </cell>
          <cell r="S120">
            <v>871.49409933496281</v>
          </cell>
          <cell r="X120">
            <v>0.58802227643997818</v>
          </cell>
          <cell r="Y120">
            <v>2.6718954810780061E-2</v>
          </cell>
        </row>
        <row r="121">
          <cell r="A121">
            <v>1.7999999999999999E-2</v>
          </cell>
          <cell r="B121">
            <v>4.7772000000000002E-2</v>
          </cell>
          <cell r="C121">
            <v>2.4000000000000001E-4</v>
          </cell>
          <cell r="I121">
            <v>324507942926448.88</v>
          </cell>
          <cell r="O121">
            <v>324507942926448.88</v>
          </cell>
          <cell r="P121">
            <v>1.0063999324794997E-3</v>
          </cell>
          <cell r="S121">
            <v>993.4659592151844</v>
          </cell>
          <cell r="X121">
            <v>0.58667634409110136</v>
          </cell>
          <cell r="Y121">
            <v>2.9129086596512244E-2</v>
          </cell>
        </row>
        <row r="122">
          <cell r="A122">
            <v>1.8159999999999999E-2</v>
          </cell>
          <cell r="B122">
            <v>4.6148000000000002E-2</v>
          </cell>
          <cell r="C122">
            <v>1.8599999999999999E-4</v>
          </cell>
          <cell r="I122">
            <v>313424439597183.5</v>
          </cell>
          <cell r="O122">
            <v>313424439597183.5</v>
          </cell>
          <cell r="P122">
            <v>1.2025757017433264E-3</v>
          </cell>
          <cell r="S122">
            <v>831.38541270338328</v>
          </cell>
          <cell r="X122">
            <v>0.58563227435092369</v>
          </cell>
          <cell r="Y122">
            <v>2.3544667820680289E-2</v>
          </cell>
        </row>
        <row r="123">
          <cell r="A123">
            <v>1.8319999999999999E-2</v>
          </cell>
          <cell r="B123">
            <v>4.3548000000000003E-2</v>
          </cell>
          <cell r="C123">
            <v>2.02E-4</v>
          </cell>
          <cell r="I123">
            <v>295687465560642.88</v>
          </cell>
          <cell r="O123">
            <v>295687465560642.88</v>
          </cell>
          <cell r="P123">
            <v>1.0822804816972638E-3</v>
          </cell>
          <cell r="S123">
            <v>923.82976455197593</v>
          </cell>
          <cell r="X123">
            <v>0.58389170349990049</v>
          </cell>
          <cell r="Y123">
            <v>2.4681140409898345E-2</v>
          </cell>
        </row>
        <row r="124">
          <cell r="A124">
            <v>1.848E-2</v>
          </cell>
          <cell r="B124">
            <v>4.2536999999999998E-2</v>
          </cell>
          <cell r="C124">
            <v>1.92E-4</v>
          </cell>
          <cell r="I124">
            <v>288793023609879</v>
          </cell>
          <cell r="O124">
            <v>288793023609879</v>
          </cell>
          <cell r="P124">
            <v>1.0898096785244117E-3</v>
          </cell>
          <cell r="S124">
            <v>917.45296407255432</v>
          </cell>
          <cell r="X124">
            <v>0.58319013467801784</v>
          </cell>
          <cell r="Y124">
            <v>2.393911943000445E-2</v>
          </cell>
        </row>
        <row r="125">
          <cell r="A125">
            <v>1.864E-2</v>
          </cell>
          <cell r="B125">
            <v>4.0395E-2</v>
          </cell>
          <cell r="C125">
            <v>1.8100000000000001E-4</v>
          </cell>
          <cell r="I125">
            <v>274190460139482.44</v>
          </cell>
          <cell r="O125">
            <v>274190460139482.44</v>
          </cell>
          <cell r="P125">
            <v>1.1355778703781914E-3</v>
          </cell>
          <cell r="S125">
            <v>880.4841187522976</v>
          </cell>
          <cell r="X125">
            <v>0.58165376378486811</v>
          </cell>
          <cell r="Y125">
            <v>2.1812605957724371E-2</v>
          </cell>
        </row>
        <row r="126">
          <cell r="A126">
            <v>1.8800000000000001E-2</v>
          </cell>
          <cell r="B126">
            <v>3.8370000000000001E-2</v>
          </cell>
          <cell r="C126">
            <v>2.14E-4</v>
          </cell>
          <cell r="I126">
            <v>260391332674812.34</v>
          </cell>
          <cell r="O126">
            <v>260391332674812.34</v>
          </cell>
          <cell r="P126">
            <v>9.6787070024055772E-4</v>
          </cell>
          <cell r="S126">
            <v>1033.0833054268498</v>
          </cell>
          <cell r="X126">
            <v>0.58013351273022096</v>
          </cell>
          <cell r="Y126">
            <v>2.4304199171946012E-2</v>
          </cell>
        </row>
        <row r="127">
          <cell r="A127">
            <v>1.8960000000000001E-2</v>
          </cell>
          <cell r="B127">
            <v>3.7790999999999998E-2</v>
          </cell>
          <cell r="C127">
            <v>1.7000000000000001E-4</v>
          </cell>
          <cell r="I127">
            <v>256446844566424.53</v>
          </cell>
          <cell r="O127">
            <v>256446844566424.53</v>
          </cell>
          <cell r="P127">
            <v>1.141245058911047E-3</v>
          </cell>
          <cell r="S127">
            <v>876.12682535970737</v>
          </cell>
          <cell r="X127">
            <v>0.57968573990467143</v>
          </cell>
          <cell r="Y127">
            <v>2.0299745054272796E-2</v>
          </cell>
        </row>
        <row r="128">
          <cell r="A128">
            <v>1.9120000000000002E-2</v>
          </cell>
          <cell r="B128">
            <v>3.6497000000000002E-2</v>
          </cell>
          <cell r="C128">
            <v>1.92E-4</v>
          </cell>
          <cell r="I128">
            <v>247633029666468.72</v>
          </cell>
          <cell r="O128">
            <v>247633029666468.72</v>
          </cell>
          <cell r="P128">
            <v>1.010120881955181E-3</v>
          </cell>
          <cell r="S128">
            <v>989.87872926402781</v>
          </cell>
          <cell r="X128">
            <v>0.57866251947023994</v>
          </cell>
          <cell r="Y128">
            <v>2.2146615005347509E-2</v>
          </cell>
        </row>
        <row r="129">
          <cell r="A129">
            <v>1.9279999999999999E-2</v>
          </cell>
          <cell r="B129">
            <v>3.4206E-2</v>
          </cell>
          <cell r="C129">
            <v>1.5899999999999999E-4</v>
          </cell>
          <cell r="I129">
            <v>232034028401096.38</v>
          </cell>
          <cell r="O129">
            <v>232034028401096.38</v>
          </cell>
          <cell r="P129">
            <v>1.0978787370031222E-3</v>
          </cell>
          <cell r="S129">
            <v>910.75803221961121</v>
          </cell>
          <cell r="X129">
            <v>0.576768742007152</v>
          </cell>
          <cell r="Y129">
            <v>1.9092791948305449E-2</v>
          </cell>
        </row>
        <row r="130">
          <cell r="A130">
            <v>1.9439999999999999E-2</v>
          </cell>
          <cell r="B130">
            <v>3.3126999999999997E-2</v>
          </cell>
          <cell r="C130">
            <v>1.5899999999999999E-4</v>
          </cell>
          <cell r="I130">
            <v>224689828235095.38</v>
          </cell>
          <cell r="O130">
            <v>224689828235095.38</v>
          </cell>
          <cell r="P130">
            <v>1.0866627995313309E-3</v>
          </cell>
          <cell r="S130">
            <v>920.16486771298935</v>
          </cell>
          <cell r="X130">
            <v>0.57583714668522024</v>
          </cell>
          <cell r="Y130">
            <v>1.8679306427097607E-2</v>
          </cell>
        </row>
        <row r="131">
          <cell r="A131">
            <v>1.9599999999999999E-2</v>
          </cell>
          <cell r="B131">
            <v>3.2669999999999998E-2</v>
          </cell>
          <cell r="C131">
            <v>1.7799999999999999E-4</v>
          </cell>
          <cell r="I131">
            <v>221579749033002.31</v>
          </cell>
          <cell r="O131">
            <v>221579749033002.31</v>
          </cell>
          <cell r="P131">
            <v>1.0017278727839562E-3</v>
          </cell>
          <cell r="S131">
            <v>998.19360561925726</v>
          </cell>
          <cell r="X131">
            <v>0.57543433787052078</v>
          </cell>
          <cell r="Y131">
            <v>1.9982620578498582E-2</v>
          </cell>
        </row>
        <row r="132">
          <cell r="A132">
            <v>1.976E-2</v>
          </cell>
          <cell r="B132">
            <v>3.0995000000000002E-2</v>
          </cell>
          <cell r="C132">
            <v>1.75E-4</v>
          </cell>
          <cell r="I132">
            <v>210183134312935.22</v>
          </cell>
          <cell r="O132">
            <v>210183134312935.22</v>
          </cell>
          <cell r="X132">
            <v>0.57391323173964071</v>
          </cell>
          <cell r="Y132" t="str">
            <v/>
          </cell>
        </row>
        <row r="133">
          <cell r="A133">
            <v>1.992E-2</v>
          </cell>
          <cell r="B133">
            <v>2.9458999999999999E-2</v>
          </cell>
          <cell r="C133">
            <v>8.6000000000000003E-5</v>
          </cell>
          <cell r="I133">
            <v>199735684923577.34</v>
          </cell>
          <cell r="O133">
            <v>199735684923577.34</v>
          </cell>
          <cell r="X133">
            <v>0.57245163253680853</v>
          </cell>
          <cell r="Y133" t="str">
            <v/>
          </cell>
        </row>
      </sheetData>
      <sheetData sheetId="4">
        <row r="4">
          <cell r="C4" t="str">
            <v>16-131464</v>
          </cell>
        </row>
        <row r="5">
          <cell r="C5">
            <v>1.147178657626788E-2</v>
          </cell>
        </row>
        <row r="6">
          <cell r="C6">
            <v>2.4333691810245173E-4</v>
          </cell>
        </row>
        <row r="7">
          <cell r="C7">
            <v>2.8342555180228941E-2</v>
          </cell>
        </row>
        <row r="9">
          <cell r="C9">
            <v>-0.93202737419450266</v>
          </cell>
        </row>
      </sheetData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"/>
  <sheetViews>
    <sheetView workbookViewId="0">
      <selection activeCell="B6" sqref="B6"/>
    </sheetView>
  </sheetViews>
  <sheetFormatPr defaultRowHeight="14.4" x14ac:dyDescent="0.3"/>
  <cols>
    <col min="1" max="1" width="18.109375" customWidth="1"/>
    <col min="3" max="3" width="11.44140625" customWidth="1"/>
  </cols>
  <sheetData>
    <row r="1" spans="1:24" ht="42.6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6" t="s">
        <v>17</v>
      </c>
      <c r="S1" s="6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7" t="s">
        <v>23</v>
      </c>
    </row>
    <row r="2" spans="1:24" x14ac:dyDescent="0.3">
      <c r="A2" s="8" t="str">
        <f>SampleNameUserSheet</f>
        <v>BY_L2_e_pre_UV20</v>
      </c>
      <c r="B2" s="9">
        <f>MeasDate</f>
        <v>45750</v>
      </c>
      <c r="C2" s="10">
        <f>MeasTime</f>
        <v>0.40295138888888887</v>
      </c>
      <c r="D2" s="11">
        <f>Thickness</f>
        <v>1.4999999999999999E-2</v>
      </c>
      <c r="E2" s="11">
        <f>SampleDoping</f>
        <v>1562983092043153.3</v>
      </c>
      <c r="F2" s="11">
        <f>OptConst</f>
        <v>0.7</v>
      </c>
      <c r="G2" s="12">
        <f>SpecMCD</f>
        <v>5000000000000000</v>
      </c>
      <c r="H2" s="11">
        <f>BiasLight</f>
        <v>0</v>
      </c>
      <c r="I2" s="11" t="str">
        <f>AnalysisMode</f>
        <v>Generalized (1/1)</v>
      </c>
      <c r="J2" s="13">
        <f>MeasuredLifetime</f>
        <v>603.44200433724109</v>
      </c>
      <c r="K2" s="12">
        <f>Jo</f>
        <v>3.168578752430329E-14</v>
      </c>
      <c r="L2" s="14">
        <f>TauFitIntercept</f>
        <v>2250.3326532514307</v>
      </c>
      <c r="M2" s="14">
        <f>SheetResistance</f>
        <v>194.20435066593487</v>
      </c>
      <c r="N2" s="14">
        <f>MeasuredResistivity</f>
        <v>2.9130652599890228</v>
      </c>
      <c r="O2" s="13">
        <f>MaxSuns</f>
        <v>44.924650277765558</v>
      </c>
      <c r="P2" s="12">
        <f>Traps</f>
        <v>0</v>
      </c>
      <c r="Q2" s="12">
        <f>MaxApparentCD</f>
        <v>4.3166072244722784E+16</v>
      </c>
      <c r="R2" s="15">
        <f>ImpliedVoc1sun</f>
        <v>0.69717183963023965</v>
      </c>
      <c r="S2" s="15">
        <f>ImpliedFF</f>
        <v>83.114292785572005</v>
      </c>
      <c r="T2" s="12">
        <f>RefCellCal</f>
        <v>1.147178657626788E-2</v>
      </c>
      <c r="U2" s="16">
        <f>A_cal</f>
        <v>2.4333691810245173E-4</v>
      </c>
      <c r="V2" s="16">
        <f>B_cal</f>
        <v>2.8342555180228941E-2</v>
      </c>
      <c r="W2" s="11">
        <f>C_cal</f>
        <v>-0.93202737419450266</v>
      </c>
      <c r="X2" s="17" t="str">
        <f>InstrumentSN</f>
        <v>16-131464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6"/>
  <sheetViews>
    <sheetView tabSelected="1" workbookViewId="0">
      <selection activeCell="M1" sqref="M1"/>
    </sheetView>
  </sheetViews>
  <sheetFormatPr defaultRowHeight="14.4" x14ac:dyDescent="0.3"/>
  <sheetData>
    <row r="1" spans="1:14" ht="41.4" x14ac:dyDescent="0.3">
      <c r="A1" s="18" t="s">
        <v>24</v>
      </c>
      <c r="B1" s="18" t="s">
        <v>25</v>
      </c>
      <c r="C1" s="18" t="s">
        <v>26</v>
      </c>
      <c r="D1" s="18" t="s">
        <v>27</v>
      </c>
      <c r="E1" s="18" t="s">
        <v>28</v>
      </c>
      <c r="F1" s="18" t="s">
        <v>29</v>
      </c>
      <c r="G1" s="18" t="s">
        <v>30</v>
      </c>
      <c r="H1" s="18" t="s">
        <v>31</v>
      </c>
      <c r="I1" s="18" t="s">
        <v>32</v>
      </c>
      <c r="M1" s="24"/>
      <c r="N1" s="24"/>
    </row>
    <row r="2" spans="1:14" x14ac:dyDescent="0.3">
      <c r="A2" s="19">
        <f>[1]Calc!A9</f>
        <v>8.0000000000000007E-5</v>
      </c>
      <c r="B2" s="19">
        <f>[1]Calc!B9</f>
        <v>1.8302449999999999</v>
      </c>
      <c r="C2" s="19">
        <f>[1]Calc!C9</f>
        <v>0.35025099999999998</v>
      </c>
      <c r="D2" s="19">
        <f>[1]Calc!I9</f>
        <v>1.4527971676543834E+16</v>
      </c>
      <c r="E2" s="19">
        <f>[1]Calc!P9</f>
        <v>0</v>
      </c>
      <c r="F2" s="20">
        <f>[1]Calc!S9</f>
        <v>0</v>
      </c>
      <c r="G2" s="19">
        <f>[1]Calc!O9</f>
        <v>1.4527971676543834E+16</v>
      </c>
      <c r="H2" s="21" t="str">
        <f>[1]Calc!X9</f>
        <v/>
      </c>
      <c r="I2" s="21" t="str">
        <f>[1]Calc!Y9</f>
        <v/>
      </c>
    </row>
    <row r="3" spans="1:14" x14ac:dyDescent="0.3">
      <c r="A3" s="19">
        <f>[1]Calc!A10</f>
        <v>2.4000000000000001E-4</v>
      </c>
      <c r="B3" s="19">
        <f>[1]Calc!B10</f>
        <v>4.1084120000000004</v>
      </c>
      <c r="C3" s="19">
        <f>[1]Calc!C10</f>
        <v>0.50113099999999999</v>
      </c>
      <c r="D3" s="19">
        <f>[1]Calc!I10</f>
        <v>3.8763793620780536E+16</v>
      </c>
      <c r="E3" s="19">
        <f>[1]Calc!P10</f>
        <v>0</v>
      </c>
      <c r="F3" s="20">
        <f>[1]Calc!S10</f>
        <v>0</v>
      </c>
      <c r="G3" s="19">
        <f>[1]Calc!O10</f>
        <v>3.8763793620780536E+16</v>
      </c>
      <c r="H3" s="21" t="str">
        <f>[1]Calc!X10</f>
        <v/>
      </c>
      <c r="I3" s="21" t="str">
        <f>[1]Calc!Y10</f>
        <v/>
      </c>
    </row>
    <row r="4" spans="1:14" x14ac:dyDescent="0.3">
      <c r="A4" s="19">
        <f>[1]Calc!A11</f>
        <v>4.0000000000000002E-4</v>
      </c>
      <c r="B4" s="19">
        <f>[1]Calc!B11</f>
        <v>4.4611710000000002</v>
      </c>
      <c r="C4" s="19">
        <f>[1]Calc!C11</f>
        <v>0.51536599999999999</v>
      </c>
      <c r="D4" s="19">
        <f>[1]Calc!I11</f>
        <v>4.3166072244722784E+16</v>
      </c>
      <c r="E4" s="19">
        <f>[1]Calc!P11</f>
        <v>9.3243760397966003E-5</v>
      </c>
      <c r="F4" s="20">
        <f>[1]Calc!S11</f>
        <v>7631.4839430224392</v>
      </c>
      <c r="G4" s="19">
        <f>[1]Calc!O11</f>
        <v>4.3166072244722784E+16</v>
      </c>
      <c r="H4" s="21" t="str">
        <f>[1]Calc!X11</f>
        <v/>
      </c>
      <c r="I4" s="21" t="str">
        <f>[1]Calc!Y11</f>
        <v/>
      </c>
    </row>
    <row r="5" spans="1:14" x14ac:dyDescent="0.3">
      <c r="A5" s="19">
        <f>[1]Calc!A12</f>
        <v>5.5999999999999995E-4</v>
      </c>
      <c r="B5" s="19">
        <f>[1]Calc!B12</f>
        <v>4.370406</v>
      </c>
      <c r="C5" s="19">
        <f>[1]Calc!C12</f>
        <v>0.47321999999999997</v>
      </c>
      <c r="D5" s="19">
        <f>[1]Calc!I12</f>
        <v>4.2016106593629704E+16</v>
      </c>
      <c r="E5" s="19">
        <f>[1]Calc!P12</f>
        <v>9.1668049516488109E-5</v>
      </c>
      <c r="F5" s="20">
        <f>[1]Calc!S12</f>
        <v>7978.4400069594194</v>
      </c>
      <c r="G5" s="19">
        <f>[1]Calc!O12</f>
        <v>4.2016106593629704E+16</v>
      </c>
      <c r="H5" s="21">
        <f>[1]Calc!X12</f>
        <v>0.79226897715330291</v>
      </c>
      <c r="I5" s="21">
        <f>[1]Calc!Y12</f>
        <v>41.406636111081362</v>
      </c>
    </row>
    <row r="6" spans="1:14" x14ac:dyDescent="0.3">
      <c r="A6" s="19">
        <f>[1]Calc!A13</f>
        <v>7.2000000000000005E-4</v>
      </c>
      <c r="B6" s="19">
        <f>[1]Calc!B13</f>
        <v>4.2400979999999997</v>
      </c>
      <c r="C6" s="19">
        <f>[1]Calc!C13</f>
        <v>0.43219299999999999</v>
      </c>
      <c r="D6" s="19">
        <f>[1]Calc!I13</f>
        <v>4.0386087180532912E+16</v>
      </c>
      <c r="E6" s="19">
        <f>[1]Calc!P13</f>
        <v>9.4689575171400987E-5</v>
      </c>
      <c r="F6" s="20">
        <f>[1]Calc!S13</f>
        <v>7853.304831889609</v>
      </c>
      <c r="G6" s="19">
        <f>[1]Calc!O13</f>
        <v>4.0386087180532912E+16</v>
      </c>
      <c r="H6" s="22">
        <f>[1]Calc!X13</f>
        <v>0.79027315041210988</v>
      </c>
      <c r="I6" s="23">
        <f>[1]Calc!Y13</f>
        <v>38.530242692833276</v>
      </c>
    </row>
    <row r="7" spans="1:14" x14ac:dyDescent="0.3">
      <c r="A7" s="19">
        <f>[1]Calc!A14</f>
        <v>8.8000000000000003E-4</v>
      </c>
      <c r="B7" s="19">
        <f>[1]Calc!B14</f>
        <v>4.1092040000000001</v>
      </c>
      <c r="C7" s="19">
        <f>[1]Calc!C14</f>
        <v>0.39452799999999999</v>
      </c>
      <c r="D7" s="19">
        <f>[1]Calc!I14</f>
        <v>3.8773475852191776E+16</v>
      </c>
      <c r="E7" s="19">
        <f>[1]Calc!P14</f>
        <v>9.9271711957410865E-5</v>
      </c>
      <c r="F7" s="20">
        <f>[1]Calc!S14</f>
        <v>7577.7482656997108</v>
      </c>
      <c r="G7" s="19">
        <f>[1]Calc!O14</f>
        <v>3.8773475852191776E+16</v>
      </c>
      <c r="H7" s="22">
        <f>[1]Calc!X14</f>
        <v>0.78821924853710468</v>
      </c>
      <c r="I7" s="23">
        <f>[1]Calc!Y14</f>
        <v>35.284287969297182</v>
      </c>
    </row>
    <row r="8" spans="1:14" x14ac:dyDescent="0.3">
      <c r="A8" s="19">
        <f>[1]Calc!A15</f>
        <v>1.0399999999999999E-3</v>
      </c>
      <c r="B8" s="19">
        <f>[1]Calc!B15</f>
        <v>3.9802300000000002</v>
      </c>
      <c r="C8" s="19">
        <f>[1]Calc!C15</f>
        <v>0.36004000000000003</v>
      </c>
      <c r="D8" s="19">
        <f>[1]Calc!I15</f>
        <v>3.7208639451221968E+16</v>
      </c>
      <c r="E8" s="19">
        <f>[1]Calc!P15</f>
        <v>1.0422484724434254E-4</v>
      </c>
      <c r="F8" s="20">
        <f>[1]Calc!S15</f>
        <v>7296.3995404166362</v>
      </c>
      <c r="G8" s="19">
        <f>[1]Calc!O15</f>
        <v>3.7208639451221968E+16</v>
      </c>
      <c r="H8" s="22">
        <f>[1]Calc!X15</f>
        <v>0.78614445810620193</v>
      </c>
      <c r="I8" s="23">
        <f>[1]Calc!Y15</f>
        <v>32.251109296592844</v>
      </c>
    </row>
    <row r="9" spans="1:14" x14ac:dyDescent="0.3">
      <c r="A9" s="19">
        <f>[1]Calc!A16</f>
        <v>1.1999999999999999E-3</v>
      </c>
      <c r="B9" s="19">
        <f>[1]Calc!B16</f>
        <v>3.8536169999999998</v>
      </c>
      <c r="C9" s="19">
        <f>[1]Calc!C16</f>
        <v>0.32863500000000001</v>
      </c>
      <c r="D9" s="19">
        <f>[1]Calc!I16</f>
        <v>3.5695612172753084E+16</v>
      </c>
      <c r="E9" s="19">
        <f>[1]Calc!P16</f>
        <v>1.0938333689815031E-4</v>
      </c>
      <c r="F9" s="20">
        <f>[1]Calc!S16</f>
        <v>7027.0269302202259</v>
      </c>
      <c r="G9" s="19">
        <f>[1]Calc!O16</f>
        <v>3.5695612172753084E+16</v>
      </c>
      <c r="H9" s="22">
        <f>[1]Calc!X16</f>
        <v>0.78405536933688624</v>
      </c>
      <c r="I9" s="23">
        <f>[1]Calc!Y16</f>
        <v>29.480564862594942</v>
      </c>
    </row>
    <row r="10" spans="1:14" x14ac:dyDescent="0.3">
      <c r="A10" s="19">
        <f>[1]Calc!A17</f>
        <v>1.3600000000000001E-3</v>
      </c>
      <c r="B10" s="19">
        <f>[1]Calc!B17</f>
        <v>3.7311239999999999</v>
      </c>
      <c r="C10" s="19">
        <f>[1]Calc!C17</f>
        <v>0.30033599999999999</v>
      </c>
      <c r="D10" s="19">
        <f>[1]Calc!I17</f>
        <v>3.4253543344444216E+16</v>
      </c>
      <c r="E10" s="19">
        <f>[1]Calc!P17</f>
        <v>1.1469417301277226E-4</v>
      </c>
      <c r="F10" s="20">
        <f>[1]Calc!S17</f>
        <v>6771.1520649125023</v>
      </c>
      <c r="G10" s="19">
        <f>[1]Calc!O17</f>
        <v>3.4253543344444216E+16</v>
      </c>
      <c r="H10" s="22">
        <f>[1]Calc!X17</f>
        <v>0.7819819036796708</v>
      </c>
      <c r="I10" s="23">
        <f>[1]Calc!Y17</f>
        <v>26.979648263351528</v>
      </c>
    </row>
    <row r="11" spans="1:14" x14ac:dyDescent="0.3">
      <c r="A11" s="19">
        <f>[1]Calc!A18</f>
        <v>1.5200000000000001E-3</v>
      </c>
      <c r="B11" s="19">
        <f>[1]Calc!B18</f>
        <v>3.6119910000000002</v>
      </c>
      <c r="C11" s="19">
        <f>[1]Calc!C18</f>
        <v>0.27457900000000002</v>
      </c>
      <c r="D11" s="19">
        <f>[1]Calc!I18</f>
        <v>3.2871416640302764E+16</v>
      </c>
      <c r="E11" s="19">
        <f>[1]Calc!P18</f>
        <v>1.2022237589108784E-4</v>
      </c>
      <c r="F11" s="20">
        <f>[1]Calc!S18</f>
        <v>6524.2392746621863</v>
      </c>
      <c r="G11" s="19">
        <f>[1]Calc!O18</f>
        <v>3.2871416640302764E+16</v>
      </c>
      <c r="H11" s="22">
        <f>[1]Calc!X18</f>
        <v>0.77991283385679566</v>
      </c>
      <c r="I11" s="23">
        <f>[1]Calc!Y18</f>
        <v>24.700471800717423</v>
      </c>
    </row>
    <row r="12" spans="1:14" x14ac:dyDescent="0.3">
      <c r="A12" s="19">
        <f>[1]Calc!A19</f>
        <v>1.6800000000000001E-3</v>
      </c>
      <c r="B12" s="19">
        <f>[1]Calc!B19</f>
        <v>3.4958230000000001</v>
      </c>
      <c r="C12" s="19">
        <f>[1]Calc!C19</f>
        <v>0.25120700000000001</v>
      </c>
      <c r="D12" s="19">
        <f>[1]Calc!I19</f>
        <v>3.1542946446939552E+16</v>
      </c>
      <c r="E12" s="19">
        <f>[1]Calc!P19</f>
        <v>1.259119827436474E-4</v>
      </c>
      <c r="F12" s="20">
        <f>[1]Calc!S19</f>
        <v>6290.4264557551014</v>
      </c>
      <c r="G12" s="19">
        <f>[1]Calc!O19</f>
        <v>3.1542946446939552E+16</v>
      </c>
      <c r="H12" s="22">
        <f>[1]Calc!X19</f>
        <v>0.77784229335767507</v>
      </c>
      <c r="I12" s="23">
        <f>[1]Calc!Y19</f>
        <v>22.63118683084905</v>
      </c>
    </row>
    <row r="13" spans="1:14" x14ac:dyDescent="0.3">
      <c r="A13" s="19">
        <f>[1]Calc!A20</f>
        <v>1.8400000000000001E-3</v>
      </c>
      <c r="B13" s="19">
        <f>[1]Calc!B20</f>
        <v>3.3832450000000001</v>
      </c>
      <c r="C13" s="19">
        <f>[1]Calc!C20</f>
        <v>0.23003799999999999</v>
      </c>
      <c r="D13" s="19">
        <f>[1]Calc!I20</f>
        <v>3.0273581177535324E+16</v>
      </c>
      <c r="E13" s="19">
        <f>[1]Calc!P20</f>
        <v>1.3177015575088972E-4</v>
      </c>
      <c r="F13" s="20">
        <f>[1]Calc!S20</f>
        <v>6067.5988990465976</v>
      </c>
      <c r="G13" s="19">
        <f>[1]Calc!O20</f>
        <v>3.0273581177535324E+16</v>
      </c>
      <c r="H13" s="22">
        <f>[1]Calc!X20</f>
        <v>0.7757826867485309</v>
      </c>
      <c r="I13" s="23">
        <f>[1]Calc!Y20</f>
        <v>20.754815317577179</v>
      </c>
    </row>
    <row r="14" spans="1:14" x14ac:dyDescent="0.3">
      <c r="A14" s="19">
        <f>[1]Calc!A21</f>
        <v>2E-3</v>
      </c>
      <c r="B14" s="19">
        <f>[1]Calc!B21</f>
        <v>3.2739340000000001</v>
      </c>
      <c r="C14" s="19">
        <f>[1]Calc!C21</f>
        <v>0.210676</v>
      </c>
      <c r="D14" s="19">
        <f>[1]Calc!I21</f>
        <v>2.9057969120503196E+16</v>
      </c>
      <c r="E14" s="19">
        <f>[1]Calc!P21</f>
        <v>1.378943551000908E-4</v>
      </c>
      <c r="F14" s="20">
        <f>[1]Calc!S21</f>
        <v>5850.2816276641643</v>
      </c>
      <c r="G14" s="19">
        <f>[1]Calc!O21</f>
        <v>2.9057969120503196E+16</v>
      </c>
      <c r="H14" s="22">
        <f>[1]Calc!X21</f>
        <v>0.77372970596746105</v>
      </c>
      <c r="I14" s="23">
        <f>[1]Calc!Y21</f>
        <v>19.036666603410133</v>
      </c>
    </row>
    <row r="15" spans="1:14" x14ac:dyDescent="0.3">
      <c r="A15" s="19">
        <f>[1]Calc!A22</f>
        <v>2.16E-3</v>
      </c>
      <c r="B15" s="19">
        <f>[1]Calc!B22</f>
        <v>3.1678850000000001</v>
      </c>
      <c r="C15" s="19">
        <f>[1]Calc!C22</f>
        <v>0.19311</v>
      </c>
      <c r="D15" s="19">
        <f>[1]Calc!I22</f>
        <v>2.789448351709874E+16</v>
      </c>
      <c r="E15" s="19">
        <f>[1]Calc!P22</f>
        <v>1.4419071785089642E-4</v>
      </c>
      <c r="F15" s="20">
        <f>[1]Calc!S22</f>
        <v>5643.6095127153103</v>
      </c>
      <c r="G15" s="19">
        <f>[1]Calc!O22</f>
        <v>2.789448351709874E+16</v>
      </c>
      <c r="H15" s="22">
        <f>[1]Calc!X22</f>
        <v>0.77168475888532184</v>
      </c>
      <c r="I15" s="23">
        <f>[1]Calc!Y22</f>
        <v>17.47644742492766</v>
      </c>
    </row>
    <row r="16" spans="1:14" x14ac:dyDescent="0.3">
      <c r="A16" s="19">
        <f>[1]Calc!A23</f>
        <v>2.32E-3</v>
      </c>
      <c r="B16" s="19">
        <f>[1]Calc!B23</f>
        <v>3.065124</v>
      </c>
      <c r="C16" s="19">
        <f>[1]Calc!C23</f>
        <v>0.17722299999999999</v>
      </c>
      <c r="D16" s="19">
        <f>[1]Calc!I23</f>
        <v>2.6781892301623684E+16</v>
      </c>
      <c r="E16" s="19">
        <f>[1]Calc!P23</f>
        <v>1.5061490243083295E-4</v>
      </c>
      <c r="F16" s="20">
        <f>[1]Calc!S23</f>
        <v>5448.7814497474028</v>
      </c>
      <c r="G16" s="19">
        <f>[1]Calc!O23</f>
        <v>2.6781892301623684E+16</v>
      </c>
      <c r="H16" s="22">
        <f>[1]Calc!X23</f>
        <v>0.76965000533847794</v>
      </c>
      <c r="I16" s="23">
        <f>[1]Calc!Y23</f>
        <v>16.063694963818591</v>
      </c>
    </row>
    <row r="17" spans="1:9" x14ac:dyDescent="0.3">
      <c r="A17" s="19">
        <f>[1]Calc!A24</f>
        <v>2.48E-3</v>
      </c>
      <c r="B17" s="19">
        <f>[1]Calc!B24</f>
        <v>2.9655529999999999</v>
      </c>
      <c r="C17" s="19">
        <f>[1]Calc!C24</f>
        <v>0.16270100000000001</v>
      </c>
      <c r="D17" s="19">
        <f>[1]Calc!I24</f>
        <v>2.5717689683512448E+16</v>
      </c>
      <c r="E17" s="19">
        <f>[1]Calc!P24</f>
        <v>1.5728162651705677E-4</v>
      </c>
      <c r="F17" s="20">
        <f>[1]Calc!S24</f>
        <v>5260.0984615506986</v>
      </c>
      <c r="G17" s="19">
        <f>[1]Calc!O24</f>
        <v>2.5717689683512448E+16</v>
      </c>
      <c r="H17" s="22">
        <f>[1]Calc!X24</f>
        <v>0.76762525604774401</v>
      </c>
      <c r="I17" s="23">
        <f>[1]Calc!Y24</f>
        <v>14.771550860184124</v>
      </c>
    </row>
    <row r="18" spans="1:9" x14ac:dyDescent="0.3">
      <c r="A18" s="19">
        <f>[1]Calc!A25</f>
        <v>2.64E-3</v>
      </c>
      <c r="B18" s="19">
        <f>[1]Calc!B25</f>
        <v>2.8690570000000002</v>
      </c>
      <c r="C18" s="19">
        <f>[1]Calc!C25</f>
        <v>0.149475</v>
      </c>
      <c r="D18" s="19">
        <f>[1]Calc!I25</f>
        <v>2.4699300315734852E+16</v>
      </c>
      <c r="E18" s="19">
        <f>[1]Calc!P25</f>
        <v>1.6414420321545148E-4</v>
      </c>
      <c r="F18" s="20">
        <f>[1]Calc!S25</f>
        <v>5079.5121502963821</v>
      </c>
      <c r="G18" s="19">
        <f>[1]Calc!O25</f>
        <v>2.4699300315734852E+16</v>
      </c>
      <c r="H18" s="22">
        <f>[1]Calc!X25</f>
        <v>0.76560990562251241</v>
      </c>
      <c r="I18" s="23">
        <f>[1]Calc!Y25</f>
        <v>13.593498221860827</v>
      </c>
    </row>
    <row r="19" spans="1:9" x14ac:dyDescent="0.3">
      <c r="A19" s="19">
        <f>[1]Calc!A26</f>
        <v>2.8E-3</v>
      </c>
      <c r="B19" s="19">
        <f>[1]Calc!B26</f>
        <v>2.7752279999999998</v>
      </c>
      <c r="C19" s="19">
        <f>[1]Calc!C26</f>
        <v>0.13745299999999999</v>
      </c>
      <c r="D19" s="19">
        <f>[1]Calc!I26</f>
        <v>2.3721224923026276E+16</v>
      </c>
      <c r="E19" s="19">
        <f>[1]Calc!P26</f>
        <v>1.7113944759643987E-4</v>
      </c>
      <c r="F19" s="20">
        <f>[1]Calc!S26</f>
        <v>4909.1119859483861</v>
      </c>
      <c r="G19" s="19">
        <f>[1]Calc!O26</f>
        <v>2.3721224923026276E+16</v>
      </c>
      <c r="H19" s="22">
        <f>[1]Calc!X26</f>
        <v>0.76359687551564748</v>
      </c>
      <c r="I19" s="23">
        <f>[1]Calc!Y26</f>
        <v>12.521579633019442</v>
      </c>
    </row>
    <row r="20" spans="1:9" x14ac:dyDescent="0.3">
      <c r="A20" s="19">
        <f>[1]Calc!A27</f>
        <v>2.96E-3</v>
      </c>
      <c r="B20" s="19">
        <f>[1]Calc!B27</f>
        <v>2.684631</v>
      </c>
      <c r="C20" s="19">
        <f>[1]Calc!C27</f>
        <v>0.126468</v>
      </c>
      <c r="D20" s="19">
        <f>[1]Calc!I27</f>
        <v>2.2788174895418256E+16</v>
      </c>
      <c r="E20" s="19">
        <f>[1]Calc!P27</f>
        <v>1.7838134051601293E-4</v>
      </c>
      <c r="F20" s="20">
        <f>[1]Calc!S27</f>
        <v>4743.9279947886316</v>
      </c>
      <c r="G20" s="19">
        <f>[1]Calc!O27</f>
        <v>2.2788174895418256E+16</v>
      </c>
      <c r="H20" s="22">
        <f>[1]Calc!X27</f>
        <v>0.76160001584553472</v>
      </c>
      <c r="I20" s="23">
        <f>[1]Calc!Y27</f>
        <v>11.540702740384965</v>
      </c>
    </row>
    <row r="21" spans="1:9" x14ac:dyDescent="0.3">
      <c r="A21" s="19">
        <f>[1]Calc!A28</f>
        <v>3.1199999999999999E-3</v>
      </c>
      <c r="B21" s="19">
        <f>[1]Calc!B28</f>
        <v>2.5967259999999999</v>
      </c>
      <c r="C21" s="19">
        <f>[1]Calc!C28</f>
        <v>0.11649</v>
      </c>
      <c r="D21" s="19">
        <f>[1]Calc!I28</f>
        <v>2.18934497316867E+16</v>
      </c>
      <c r="E21" s="19">
        <f>[1]Calc!P28</f>
        <v>1.8573283638149881E-4</v>
      </c>
      <c r="F21" s="20">
        <f>[1]Calc!S28</f>
        <v>4588.4011644384691</v>
      </c>
      <c r="G21" s="19">
        <f>[1]Calc!O28</f>
        <v>2.18934497316867E+16</v>
      </c>
      <c r="H21" s="22">
        <f>[1]Calc!X28</f>
        <v>0.75960932627061539</v>
      </c>
      <c r="I21" s="23">
        <f>[1]Calc!Y28</f>
        <v>10.648725731885238</v>
      </c>
    </row>
    <row r="22" spans="1:9" x14ac:dyDescent="0.3">
      <c r="A22" s="19">
        <f>[1]Calc!A29</f>
        <v>3.2799999999999999E-3</v>
      </c>
      <c r="B22" s="19">
        <f>[1]Calc!B29</f>
        <v>2.511889</v>
      </c>
      <c r="C22" s="19">
        <f>[1]Calc!C29</f>
        <v>0.10731499999999999</v>
      </c>
      <c r="D22" s="19">
        <f>[1]Calc!I29</f>
        <v>2.1039811554441728E+16</v>
      </c>
      <c r="E22" s="19">
        <f>[1]Calc!P29</f>
        <v>1.9339437535020163E-4</v>
      </c>
      <c r="F22" s="20">
        <f>[1]Calc!S29</f>
        <v>4435.9429061160045</v>
      </c>
      <c r="G22" s="19">
        <f>[1]Calc!O29</f>
        <v>2.1039811554441728E+16</v>
      </c>
      <c r="H22" s="22">
        <f>[1]Calc!X29</f>
        <v>0.75763524798593807</v>
      </c>
      <c r="I22" s="23">
        <f>[1]Calc!Y29</f>
        <v>9.8281129928967186</v>
      </c>
    </row>
    <row r="23" spans="1:9" x14ac:dyDescent="0.3">
      <c r="A23" s="19">
        <f>[1]Calc!A30</f>
        <v>3.4399999999999999E-3</v>
      </c>
      <c r="B23" s="19">
        <f>[1]Calc!B30</f>
        <v>2.4293490000000002</v>
      </c>
      <c r="C23" s="19">
        <f>[1]Calc!C30</f>
        <v>9.8968E-2</v>
      </c>
      <c r="D23" s="19">
        <f>[1]Calc!I30</f>
        <v>2.021854437382842E+16</v>
      </c>
      <c r="E23" s="19">
        <f>[1]Calc!P30</f>
        <v>2.011280537349726E-4</v>
      </c>
      <c r="F23" s="20">
        <f>[1]Calc!S30</f>
        <v>4293.3661969020841</v>
      </c>
      <c r="G23" s="19">
        <f>[1]Calc!O30</f>
        <v>2.021854437382842E+16</v>
      </c>
      <c r="H23" s="22">
        <f>[1]Calc!X30</f>
        <v>0.75566154903196248</v>
      </c>
      <c r="I23" s="23">
        <f>[1]Calc!Y30</f>
        <v>9.081328141969303</v>
      </c>
    </row>
    <row r="24" spans="1:9" x14ac:dyDescent="0.3">
      <c r="A24" s="19">
        <f>[1]Calc!A31</f>
        <v>3.5999999999999999E-3</v>
      </c>
      <c r="B24" s="19">
        <f>[1]Calc!B31</f>
        <v>2.349548</v>
      </c>
      <c r="C24" s="19">
        <f>[1]Calc!C31</f>
        <v>9.1275999999999996E-2</v>
      </c>
      <c r="D24" s="19">
        <f>[1]Calc!I31</f>
        <v>1.9433178725492612E+16</v>
      </c>
      <c r="E24" s="19">
        <f>[1]Calc!P31</f>
        <v>2.0917296291721302E-4</v>
      </c>
      <c r="F24" s="20">
        <f>[1]Calc!S31</f>
        <v>4153.836183616153</v>
      </c>
      <c r="G24" s="19">
        <f>[1]Calc!O31</f>
        <v>1.9433178725492612E+16</v>
      </c>
      <c r="H24" s="22">
        <f>[1]Calc!X31</f>
        <v>0.7537003495401754</v>
      </c>
      <c r="I24" s="23">
        <f>[1]Calc!Y31</f>
        <v>8.3928687363297367</v>
      </c>
    </row>
    <row r="25" spans="1:9" x14ac:dyDescent="0.3">
      <c r="A25" s="19">
        <f>[1]Calc!A32</f>
        <v>3.7599999999999999E-3</v>
      </c>
      <c r="B25" s="19">
        <f>[1]Calc!B32</f>
        <v>2.2715879999999999</v>
      </c>
      <c r="C25" s="19">
        <f>[1]Calc!C32</f>
        <v>8.4236000000000005E-2</v>
      </c>
      <c r="D25" s="19">
        <f>[1]Calc!I32</f>
        <v>1.8674111732588728E+16</v>
      </c>
      <c r="E25" s="19">
        <f>[1]Calc!P32</f>
        <v>2.1736463078684881E-4</v>
      </c>
      <c r="F25" s="20">
        <f>[1]Calc!S32</f>
        <v>4021.6852164692782</v>
      </c>
      <c r="G25" s="19">
        <f>[1]Calc!O32</f>
        <v>1.8674111732588728E+16</v>
      </c>
      <c r="H25" s="22">
        <f>[1]Calc!X32</f>
        <v>0.75173079907216833</v>
      </c>
      <c r="I25" s="23">
        <f>[1]Calc!Y32</f>
        <v>7.7610987505516658</v>
      </c>
    </row>
    <row r="26" spans="1:9" x14ac:dyDescent="0.3">
      <c r="A26" s="19">
        <f>[1]Calc!A33</f>
        <v>3.9199999999999999E-3</v>
      </c>
      <c r="B26" s="19">
        <f>[1]Calc!B33</f>
        <v>2.196256</v>
      </c>
      <c r="C26" s="19">
        <f>[1]Calc!C33</f>
        <v>7.7831999999999998E-2</v>
      </c>
      <c r="D26" s="19">
        <f>[1]Calc!I33</f>
        <v>1.7948285730637728E+16</v>
      </c>
      <c r="E26" s="19">
        <f>[1]Calc!P33</f>
        <v>2.256575924314961E-4</v>
      </c>
      <c r="F26" s="20">
        <f>[1]Calc!S33</f>
        <v>3896.7388224598785</v>
      </c>
      <c r="G26" s="19">
        <f>[1]Calc!O33</f>
        <v>1.7948285730637728E+16</v>
      </c>
      <c r="H26" s="22">
        <f>[1]Calc!X33</f>
        <v>0.74977402598480491</v>
      </c>
      <c r="I26" s="23">
        <f>[1]Calc!Y33</f>
        <v>7.1853041882663167</v>
      </c>
    </row>
    <row r="27" spans="1:9" x14ac:dyDescent="0.3">
      <c r="A27" s="19">
        <f>[1]Calc!A34</f>
        <v>4.0800000000000003E-3</v>
      </c>
      <c r="B27" s="19">
        <f>[1]Calc!B34</f>
        <v>2.1238220000000001</v>
      </c>
      <c r="C27" s="19">
        <f>[1]Calc!C34</f>
        <v>7.1901999999999994E-2</v>
      </c>
      <c r="D27" s="19">
        <f>[1]Calc!I34</f>
        <v>1.7257450974660498E+16</v>
      </c>
      <c r="E27" s="19">
        <f>[1]Calc!P34</f>
        <v>2.3438355855386278E-4</v>
      </c>
      <c r="F27" s="20">
        <f>[1]Calc!S34</f>
        <v>3772.1303091604796</v>
      </c>
      <c r="G27" s="19">
        <f>[1]Calc!O34</f>
        <v>1.7257450974660498E+16</v>
      </c>
      <c r="H27" s="22">
        <f>[1]Calc!X34</f>
        <v>0.74783957910373622</v>
      </c>
      <c r="I27" s="23">
        <f>[1]Calc!Y34</f>
        <v>6.6515312955838262</v>
      </c>
    </row>
    <row r="28" spans="1:9" x14ac:dyDescent="0.3">
      <c r="A28" s="19">
        <f>[1]Calc!A35</f>
        <v>4.2399999999999998E-3</v>
      </c>
      <c r="B28" s="19">
        <f>[1]Calc!B35</f>
        <v>2.0535070000000002</v>
      </c>
      <c r="C28" s="19">
        <f>[1]Calc!C35</f>
        <v>6.6513000000000003E-2</v>
      </c>
      <c r="D28" s="19">
        <f>[1]Calc!I35</f>
        <v>1.6593433166205138E+16</v>
      </c>
      <c r="E28" s="19">
        <f>[1]Calc!P35</f>
        <v>2.4311218667110286E-4</v>
      </c>
      <c r="F28" s="20">
        <f>[1]Calc!S35</f>
        <v>3656.2595628066192</v>
      </c>
      <c r="G28" s="19">
        <f>[1]Calc!O35</f>
        <v>1.6593433166205138E+16</v>
      </c>
      <c r="H28" s="22">
        <f>[1]Calc!X35</f>
        <v>0.74590881753320781</v>
      </c>
      <c r="I28" s="23">
        <f>[1]Calc!Y35</f>
        <v>6.1659735160819329</v>
      </c>
    </row>
    <row r="29" spans="1:9" x14ac:dyDescent="0.3">
      <c r="A29" s="19">
        <f>[1]Calc!A36</f>
        <v>4.4000000000000003E-3</v>
      </c>
      <c r="B29" s="19">
        <f>[1]Calc!B36</f>
        <v>1.9849969999999999</v>
      </c>
      <c r="C29" s="19">
        <f>[1]Calc!C36</f>
        <v>6.1531000000000002E-2</v>
      </c>
      <c r="D29" s="19">
        <f>[1]Calc!I36</f>
        <v>1.5952701353451054E+16</v>
      </c>
      <c r="E29" s="19">
        <f>[1]Calc!P36</f>
        <v>2.5208320632394069E-4</v>
      </c>
      <c r="F29" s="20">
        <f>[1]Calc!S36</f>
        <v>3544.4929378769752</v>
      </c>
      <c r="G29" s="19">
        <f>[1]Calc!O36</f>
        <v>1.5952701353451054E+16</v>
      </c>
      <c r="H29" s="22">
        <f>[1]Calc!X36</f>
        <v>0.74397420322090546</v>
      </c>
      <c r="I29" s="23">
        <f>[1]Calc!Y36</f>
        <v>5.716924476483265</v>
      </c>
    </row>
    <row r="30" spans="1:9" x14ac:dyDescent="0.3">
      <c r="A30" s="19">
        <f>[1]Calc!A37</f>
        <v>4.5599999999999998E-3</v>
      </c>
      <c r="B30" s="19">
        <f>[1]Calc!B37</f>
        <v>1.9190469999999999</v>
      </c>
      <c r="C30" s="19">
        <f>[1]Calc!C37</f>
        <v>5.6968999999999999E-2</v>
      </c>
      <c r="D30" s="19">
        <f>[1]Calc!I37</f>
        <v>1.534171220079124E+16</v>
      </c>
      <c r="E30" s="19">
        <f>[1]Calc!P37</f>
        <v>2.6124484936880055E-4</v>
      </c>
      <c r="F30" s="20">
        <f>[1]Calc!S37</f>
        <v>3437.1155618580524</v>
      </c>
      <c r="G30" s="19">
        <f>[1]Calc!O37</f>
        <v>1.534171220079124E+16</v>
      </c>
      <c r="H30" s="22">
        <f>[1]Calc!X37</f>
        <v>0.74205880577231986</v>
      </c>
      <c r="I30" s="23">
        <f>[1]Calc!Y37</f>
        <v>5.3051568530433837</v>
      </c>
    </row>
    <row r="31" spans="1:9" x14ac:dyDescent="0.3">
      <c r="A31" s="19">
        <f>[1]Calc!A38</f>
        <v>4.7200000000000002E-3</v>
      </c>
      <c r="B31" s="19">
        <f>[1]Calc!B38</f>
        <v>1.8551470000000001</v>
      </c>
      <c r="C31" s="19">
        <f>[1]Calc!C38</f>
        <v>5.2795000000000002E-2</v>
      </c>
      <c r="D31" s="19">
        <f>[1]Calc!I38</f>
        <v>1.475512667414829E+16</v>
      </c>
      <c r="E31" s="19">
        <f>[1]Calc!P38</f>
        <v>2.7050513929175374E-4</v>
      </c>
      <c r="F31" s="20">
        <f>[1]Calc!S38</f>
        <v>3335.3825880019322</v>
      </c>
      <c r="G31" s="19">
        <f>[1]Calc!O38</f>
        <v>1.475512667414829E+16</v>
      </c>
      <c r="H31" s="22">
        <f>[1]Calc!X38</f>
        <v>0.74015002067198932</v>
      </c>
      <c r="I31" s="23">
        <f>[1]Calc!Y38</f>
        <v>4.9276466253324811</v>
      </c>
    </row>
    <row r="32" spans="1:9" x14ac:dyDescent="0.3">
      <c r="A32" s="19">
        <f>[1]Calc!A39</f>
        <v>4.8799999999999998E-3</v>
      </c>
      <c r="B32" s="19">
        <f>[1]Calc!B39</f>
        <v>1.792905</v>
      </c>
      <c r="C32" s="19">
        <f>[1]Calc!C39</f>
        <v>4.8866E-2</v>
      </c>
      <c r="D32" s="19">
        <f>[1]Calc!I39</f>
        <v>1.418886730160122E+16</v>
      </c>
      <c r="E32" s="19">
        <f>[1]Calc!P39</f>
        <v>2.8028384597186378E-4</v>
      </c>
      <c r="F32" s="20">
        <f>[1]Calc!S39</f>
        <v>3233.6139877885612</v>
      </c>
      <c r="G32" s="19">
        <f>[1]Calc!O39</f>
        <v>1.418886730160122E+16</v>
      </c>
      <c r="H32" s="22">
        <f>[1]Calc!X39</f>
        <v>0.73823738462329869</v>
      </c>
      <c r="I32" s="23">
        <f>[1]Calc!Y39</f>
        <v>4.573216830514423</v>
      </c>
    </row>
    <row r="33" spans="1:9" x14ac:dyDescent="0.3">
      <c r="A33" s="19">
        <f>[1]Calc!A40</f>
        <v>5.0400000000000002E-3</v>
      </c>
      <c r="B33" s="19">
        <f>[1]Calc!B40</f>
        <v>1.7327920000000001</v>
      </c>
      <c r="C33" s="19">
        <f>[1]Calc!C40</f>
        <v>4.5316000000000002E-2</v>
      </c>
      <c r="D33" s="19">
        <f>[1]Calc!I40</f>
        <v>1.3646747441472492E+16</v>
      </c>
      <c r="E33" s="19">
        <f>[1]Calc!P40</f>
        <v>2.8994244077321579E-4</v>
      </c>
      <c r="F33" s="20">
        <f>[1]Calc!S40</f>
        <v>3139.8124439360754</v>
      </c>
      <c r="G33" s="19">
        <f>[1]Calc!O40</f>
        <v>1.3646747441472492E+16</v>
      </c>
      <c r="H33" s="22">
        <f>[1]Calc!X40</f>
        <v>0.73633686648479602</v>
      </c>
      <c r="I33" s="23">
        <f>[1]Calc!Y40</f>
        <v>4.2519632069308084</v>
      </c>
    </row>
    <row r="34" spans="1:9" x14ac:dyDescent="0.3">
      <c r="A34" s="19">
        <f>[1]Calc!A41</f>
        <v>5.1999999999999998E-3</v>
      </c>
      <c r="B34" s="19">
        <f>[1]Calc!B41</f>
        <v>1.6737949999999999</v>
      </c>
      <c r="C34" s="19">
        <f>[1]Calc!C41</f>
        <v>4.2042000000000003E-2</v>
      </c>
      <c r="D34" s="19">
        <f>[1]Calc!I41</f>
        <v>1.3119237996706118E+16</v>
      </c>
      <c r="E34" s="19">
        <f>[1]Calc!P41</f>
        <v>2.9968429076160505E-4</v>
      </c>
      <c r="F34" s="20">
        <f>[1]Calc!S41</f>
        <v>3051.1349958968349</v>
      </c>
      <c r="G34" s="19">
        <f>[1]Calc!O41</f>
        <v>1.3119237996706118E+16</v>
      </c>
      <c r="H34" s="22">
        <f>[1]Calc!X41</f>
        <v>0.7344173203230846</v>
      </c>
      <c r="I34" s="23">
        <f>[1]Calc!Y41</f>
        <v>3.9547293473919045</v>
      </c>
    </row>
    <row r="35" spans="1:9" x14ac:dyDescent="0.3">
      <c r="A35" s="19">
        <f>[1]Calc!A42</f>
        <v>5.3600000000000002E-3</v>
      </c>
      <c r="B35" s="19">
        <f>[1]Calc!B42</f>
        <v>1.617238</v>
      </c>
      <c r="C35" s="19">
        <f>[1]Calc!C42</f>
        <v>3.8953000000000002E-2</v>
      </c>
      <c r="D35" s="19">
        <f>[1]Calc!I42</f>
        <v>1.2617762687647518E+16</v>
      </c>
      <c r="E35" s="19">
        <f>[1]Calc!P42</f>
        <v>3.1023963700021448E-4</v>
      </c>
      <c r="F35" s="20">
        <f>[1]Calc!S42</f>
        <v>2959.0295840179856</v>
      </c>
      <c r="G35" s="19">
        <f>[1]Calc!O42</f>
        <v>1.2617762687647518E+16</v>
      </c>
      <c r="H35" s="22">
        <f>[1]Calc!X42</f>
        <v>0.73252329058282162</v>
      </c>
      <c r="I35" s="23">
        <f>[1]Calc!Y42</f>
        <v>3.6741527315355134</v>
      </c>
    </row>
    <row r="36" spans="1:9" x14ac:dyDescent="0.3">
      <c r="A36" s="19">
        <f>[1]Calc!A43</f>
        <v>5.5199999999999997E-3</v>
      </c>
      <c r="B36" s="19">
        <f>[1]Calc!B43</f>
        <v>1.5624629999999999</v>
      </c>
      <c r="C36" s="19">
        <f>[1]Calc!C43</f>
        <v>3.6207999999999997E-2</v>
      </c>
      <c r="D36" s="19">
        <f>[1]Calc!I43</f>
        <v>1.213601390021909E+16</v>
      </c>
      <c r="E36" s="19">
        <f>[1]Calc!P43</f>
        <v>3.2021051499780365E-4</v>
      </c>
      <c r="F36" s="20">
        <f>[1]Calc!S43</f>
        <v>2878.4560375983842</v>
      </c>
      <c r="G36" s="19">
        <f>[1]Calc!O43</f>
        <v>1.213601390021909E+16</v>
      </c>
      <c r="H36" s="22">
        <f>[1]Calc!X43</f>
        <v>0.73063531536062964</v>
      </c>
      <c r="I36" s="23">
        <f>[1]Calc!Y43</f>
        <v>3.423833290246117</v>
      </c>
    </row>
    <row r="37" spans="1:9" x14ac:dyDescent="0.3">
      <c r="A37" s="19">
        <f>[1]Calc!A44</f>
        <v>5.6800000000000002E-3</v>
      </c>
      <c r="B37" s="19">
        <f>[1]Calc!B44</f>
        <v>1.5091870000000001</v>
      </c>
      <c r="C37" s="19">
        <f>[1]Calc!C44</f>
        <v>3.3592999999999998E-2</v>
      </c>
      <c r="D37" s="19">
        <f>[1]Calc!I44</f>
        <v>1.167114670028592E+16</v>
      </c>
      <c r="E37" s="19">
        <f>[1]Calc!P44</f>
        <v>3.3094283154714438E-4</v>
      </c>
      <c r="F37" s="20">
        <f>[1]Calc!S44</f>
        <v>2795.5519176403859</v>
      </c>
      <c r="G37" s="19">
        <f>[1]Calc!O44</f>
        <v>1.167114670028592E+16</v>
      </c>
      <c r="H37" s="22">
        <f>[1]Calc!X44</f>
        <v>0.72874501381108092</v>
      </c>
      <c r="I37" s="23">
        <f>[1]Calc!Y44</f>
        <v>3.185903989273859</v>
      </c>
    </row>
    <row r="38" spans="1:9" x14ac:dyDescent="0.3">
      <c r="A38" s="19">
        <f>[1]Calc!A45</f>
        <v>5.8399999999999997E-3</v>
      </c>
      <c r="B38" s="19">
        <f>[1]Calc!B45</f>
        <v>1.457436</v>
      </c>
      <c r="C38" s="19">
        <f>[1]Calc!C45</f>
        <v>3.1175999999999999E-2</v>
      </c>
      <c r="D38" s="19">
        <f>[1]Calc!I45</f>
        <v>1.1223070186676218E+16</v>
      </c>
      <c r="E38" s="19">
        <f>[1]Calc!P45</f>
        <v>3.4186628705255379E-4</v>
      </c>
      <c r="F38" s="20">
        <f>[1]Calc!S45</f>
        <v>2716.0311274506303</v>
      </c>
      <c r="G38" s="19">
        <f>[1]Calc!O45</f>
        <v>1.1223070186676218E+16</v>
      </c>
      <c r="H38" s="22">
        <f>[1]Calc!X45</f>
        <v>0.7268544276782315</v>
      </c>
      <c r="I38" s="23">
        <f>[1]Calc!Y45</f>
        <v>2.9657021899660734</v>
      </c>
    </row>
    <row r="39" spans="1:9" x14ac:dyDescent="0.3">
      <c r="A39" s="19">
        <f>[1]Calc!A46</f>
        <v>6.0000000000000001E-3</v>
      </c>
      <c r="B39" s="19">
        <f>[1]Calc!B46</f>
        <v>1.407403</v>
      </c>
      <c r="C39" s="19">
        <f>[1]Calc!C46</f>
        <v>2.8996999999999998E-2</v>
      </c>
      <c r="D39" s="19">
        <f>[1]Calc!I46</f>
        <v>1.0793126585544226E+16</v>
      </c>
      <c r="E39" s="19">
        <f>[1]Calc!P46</f>
        <v>3.5249143470609764E-4</v>
      </c>
      <c r="F39" s="20">
        <f>[1]Calc!S46</f>
        <v>2643.5723415226907</v>
      </c>
      <c r="G39" s="19">
        <f>[1]Calc!O46</f>
        <v>1.0793126585544226E+16</v>
      </c>
      <c r="H39" s="22">
        <f>[1]Calc!X46</f>
        <v>0.72497221562476899</v>
      </c>
      <c r="I39" s="23">
        <f>[1]Calc!Y46</f>
        <v>2.7661188512536135</v>
      </c>
    </row>
    <row r="40" spans="1:9" x14ac:dyDescent="0.3">
      <c r="A40" s="19">
        <f>[1]Calc!A47</f>
        <v>6.1599999999999997E-3</v>
      </c>
      <c r="B40" s="19">
        <f>[1]Calc!B47</f>
        <v>1.358754</v>
      </c>
      <c r="C40" s="19">
        <f>[1]Calc!C47</f>
        <v>2.6863999999999999E-2</v>
      </c>
      <c r="D40" s="19">
        <f>[1]Calc!I47</f>
        <v>1.0378141493270336E+16</v>
      </c>
      <c r="E40" s="19">
        <f>[1]Calc!P47</f>
        <v>3.6466620298831516E-4</v>
      </c>
      <c r="F40" s="20">
        <f>[1]Calc!S47</f>
        <v>2563.4421715165231</v>
      </c>
      <c r="G40" s="19">
        <f>[1]Calc!O47</f>
        <v>1.0378141493270336E+16</v>
      </c>
      <c r="H40" s="22">
        <f>[1]Calc!X47</f>
        <v>0.72308733901403821</v>
      </c>
      <c r="I40" s="23">
        <f>[1]Calc!Y47</f>
        <v>2.5709652497780087</v>
      </c>
    </row>
    <row r="41" spans="1:9" x14ac:dyDescent="0.3">
      <c r="A41" s="19">
        <f>[1]Calc!A48</f>
        <v>6.3200000000000001E-3</v>
      </c>
      <c r="B41" s="19">
        <f>[1]Calc!B48</f>
        <v>1.3119909999999999</v>
      </c>
      <c r="C41" s="19">
        <f>[1]Calc!C48</f>
        <v>2.4979999999999999E-2</v>
      </c>
      <c r="D41" s="19">
        <f>[1]Calc!I48</f>
        <v>9982088390184740</v>
      </c>
      <c r="E41" s="19">
        <f>[1]Calc!P48</f>
        <v>3.7601214596265494E-4</v>
      </c>
      <c r="F41" s="20">
        <f>[1]Calc!S48</f>
        <v>2494.0826912561815</v>
      </c>
      <c r="G41" s="19">
        <f>[1]Calc!O48</f>
        <v>9982088390184740</v>
      </c>
      <c r="H41" s="22">
        <f>[1]Calc!X48</f>
        <v>0.72122123939571348</v>
      </c>
      <c r="I41" s="23">
        <f>[1]Calc!Y48</f>
        <v>2.3982346398291479</v>
      </c>
    </row>
    <row r="42" spans="1:9" x14ac:dyDescent="0.3">
      <c r="A42" s="19">
        <f>[1]Calc!A49</f>
        <v>6.4799999999999996E-3</v>
      </c>
      <c r="B42" s="19">
        <f>[1]Calc!B49</f>
        <v>1.266408</v>
      </c>
      <c r="C42" s="19">
        <f>[1]Calc!C49</f>
        <v>2.3224000000000002E-2</v>
      </c>
      <c r="D42" s="19">
        <f>[1]Calc!I49</f>
        <v>9598707972141608</v>
      </c>
      <c r="E42" s="19">
        <f>[1]Calc!P49</f>
        <v>3.8763651915745586E-4</v>
      </c>
      <c r="F42" s="20">
        <f>[1]Calc!S49</f>
        <v>2426.7918775762932</v>
      </c>
      <c r="G42" s="19">
        <f>[1]Calc!O49</f>
        <v>9598707972141608</v>
      </c>
      <c r="H42" s="22">
        <f>[1]Calc!X49</f>
        <v>0.71934753969099519</v>
      </c>
      <c r="I42" s="23">
        <f>[1]Calc!Y49</f>
        <v>2.2369703518284605</v>
      </c>
    </row>
    <row r="43" spans="1:9" x14ac:dyDescent="0.3">
      <c r="A43" s="19">
        <f>[1]Calc!A50</f>
        <v>6.6400000000000001E-3</v>
      </c>
      <c r="B43" s="19">
        <f>[1]Calc!B50</f>
        <v>1.2220599999999999</v>
      </c>
      <c r="C43" s="19">
        <f>[1]Calc!C50</f>
        <v>2.1579000000000001E-2</v>
      </c>
      <c r="D43" s="19">
        <f>[1]Calc!I50</f>
        <v>9228248895950876</v>
      </c>
      <c r="E43" s="19">
        <f>[1]Calc!P50</f>
        <v>3.996165049458508E-4</v>
      </c>
      <c r="F43" s="20">
        <f>[1]Calc!S50</f>
        <v>2361.0325852801793</v>
      </c>
      <c r="G43" s="19">
        <f>[1]Calc!O50</f>
        <v>9228248895950876</v>
      </c>
      <c r="H43" s="22">
        <f>[1]Calc!X50</f>
        <v>0.71746927405547178</v>
      </c>
      <c r="I43" s="23">
        <f>[1]Calc!Y50</f>
        <v>2.0861619331778005</v>
      </c>
    </row>
    <row r="44" spans="1:9" x14ac:dyDescent="0.3">
      <c r="A44" s="19">
        <f>[1]Calc!A51</f>
        <v>6.7999999999999996E-3</v>
      </c>
      <c r="B44" s="19">
        <f>[1]Calc!B51</f>
        <v>1.179252</v>
      </c>
      <c r="C44" s="19">
        <f>[1]Calc!C51</f>
        <v>2.009E-2</v>
      </c>
      <c r="D44" s="19">
        <f>[1]Calc!I51</f>
        <v>8873021583188350</v>
      </c>
      <c r="E44" s="19">
        <f>[1]Calc!P51</f>
        <v>4.1124895796166287E-4</v>
      </c>
      <c r="F44" s="20">
        <f>[1]Calc!S51</f>
        <v>2300.9244536119327</v>
      </c>
      <c r="G44" s="19">
        <f>[1]Calc!O51</f>
        <v>8873021583188350</v>
      </c>
      <c r="H44" s="22">
        <f>[1]Calc!X51</f>
        <v>0.71560094163493615</v>
      </c>
      <c r="I44" s="23">
        <f>[1]Calc!Y51</f>
        <v>1.9491212734486751</v>
      </c>
    </row>
    <row r="45" spans="1:9" x14ac:dyDescent="0.3">
      <c r="A45" s="19">
        <f>[1]Calc!A52</f>
        <v>6.96E-3</v>
      </c>
      <c r="B45" s="19">
        <f>[1]Calc!B52</f>
        <v>1.1374690000000001</v>
      </c>
      <c r="C45" s="19">
        <f>[1]Calc!C52</f>
        <v>1.8627000000000001E-2</v>
      </c>
      <c r="D45" s="19">
        <f>[1]Calc!I52</f>
        <v>8528539734330569</v>
      </c>
      <c r="E45" s="19">
        <f>[1]Calc!P52</f>
        <v>4.2461266985042621E-4</v>
      </c>
      <c r="F45" s="20">
        <f>[1]Calc!S52</f>
        <v>2234.3457775451957</v>
      </c>
      <c r="G45" s="19">
        <f>[1]Calc!O52</f>
        <v>8528539734330569</v>
      </c>
      <c r="H45" s="22">
        <f>[1]Calc!X52</f>
        <v>0.71372137637618294</v>
      </c>
      <c r="I45" s="23">
        <f>[1]Calc!Y52</f>
        <v>1.8144870065037491</v>
      </c>
    </row>
    <row r="46" spans="1:9" x14ac:dyDescent="0.3">
      <c r="A46" s="19">
        <f>[1]Calc!A53</f>
        <v>7.1199999999999996E-3</v>
      </c>
      <c r="B46" s="19">
        <f>[1]Calc!B53</f>
        <v>1.0969169999999999</v>
      </c>
      <c r="C46" s="19">
        <f>[1]Calc!C53</f>
        <v>1.7343999999999998E-2</v>
      </c>
      <c r="D46" s="19">
        <f>[1]Calc!I53</f>
        <v>8196320323320458</v>
      </c>
      <c r="E46" s="19">
        <f>[1]Calc!P53</f>
        <v>4.3659657626188584E-4</v>
      </c>
      <c r="F46" s="20">
        <f>[1]Calc!S53</f>
        <v>2178.9257335278717</v>
      </c>
      <c r="G46" s="19">
        <f>[1]Calc!O53</f>
        <v>8196320323320458</v>
      </c>
      <c r="H46" s="22">
        <f>[1]Calc!X53</f>
        <v>0.71184067407266305</v>
      </c>
      <c r="I46" s="23">
        <f>[1]Calc!Y53</f>
        <v>1.6959409680334645</v>
      </c>
    </row>
    <row r="47" spans="1:9" x14ac:dyDescent="0.3">
      <c r="A47" s="19">
        <f>[1]Calc!A54</f>
        <v>7.28E-3</v>
      </c>
      <c r="B47" s="19">
        <f>[1]Calc!B54</f>
        <v>1.057731</v>
      </c>
      <c r="C47" s="19">
        <f>[1]Calc!C54</f>
        <v>1.6131E-2</v>
      </c>
      <c r="D47" s="19">
        <f>[1]Calc!I54</f>
        <v>7877267461952347</v>
      </c>
      <c r="E47" s="19">
        <f>[1]Calc!P54</f>
        <v>4.4929670082871761E-4</v>
      </c>
      <c r="F47" s="20">
        <f>[1]Calc!S54</f>
        <v>2122.6955122541708</v>
      </c>
      <c r="G47" s="19">
        <f>[1]Calc!O54</f>
        <v>7877267461952347</v>
      </c>
      <c r="H47" s="22">
        <f>[1]Calc!X54</f>
        <v>0.70996677501750982</v>
      </c>
      <c r="I47" s="23">
        <f>[1]Calc!Y54</f>
        <v>1.5838516310797093</v>
      </c>
    </row>
    <row r="48" spans="1:9" x14ac:dyDescent="0.3">
      <c r="A48" s="19">
        <f>[1]Calc!A55</f>
        <v>7.4400000000000004E-3</v>
      </c>
      <c r="B48" s="19">
        <f>[1]Calc!B55</f>
        <v>1.019606</v>
      </c>
      <c r="C48" s="19">
        <f>[1]Calc!C55</f>
        <v>1.5002E-2</v>
      </c>
      <c r="D48" s="19">
        <f>[1]Calc!I55</f>
        <v>7568715189948221</v>
      </c>
      <c r="E48" s="19">
        <f>[1]Calc!P55</f>
        <v>4.6221627291101605E-4</v>
      </c>
      <c r="F48" s="20">
        <f>[1]Calc!S55</f>
        <v>2068.3955385826098</v>
      </c>
      <c r="G48" s="19">
        <f>[1]Calc!O55</f>
        <v>7568715189948221</v>
      </c>
      <c r="H48" s="22">
        <f>[1]Calc!X55</f>
        <v>0.70808656042612783</v>
      </c>
      <c r="I48" s="23">
        <f>[1]Calc!Y55</f>
        <v>1.4792755051103372</v>
      </c>
    </row>
    <row r="49" spans="1:9" x14ac:dyDescent="0.3">
      <c r="A49" s="19">
        <f>[1]Calc!A56</f>
        <v>7.6E-3</v>
      </c>
      <c r="B49" s="19">
        <f>[1]Calc!B56</f>
        <v>0.98231000000000002</v>
      </c>
      <c r="C49" s="19">
        <f>[1]Calc!C56</f>
        <v>1.3965999999999999E-2</v>
      </c>
      <c r="D49" s="19">
        <f>[1]Calc!I56</f>
        <v>7268647562606848</v>
      </c>
      <c r="E49" s="19">
        <f>[1]Calc!P56</f>
        <v>4.7472709173595638E-4</v>
      </c>
      <c r="F49" s="20">
        <f>[1]Calc!S56</f>
        <v>2018.7702448894463</v>
      </c>
      <c r="G49" s="19">
        <f>[1]Calc!O56</f>
        <v>7268647562606848</v>
      </c>
      <c r="H49" s="22">
        <f>[1]Calc!X56</f>
        <v>0.70618896591454727</v>
      </c>
      <c r="I49" s="23">
        <f>[1]Calc!Y56</f>
        <v>1.38318964497676</v>
      </c>
    </row>
    <row r="50" spans="1:9" x14ac:dyDescent="0.3">
      <c r="A50" s="19">
        <f>[1]Calc!A57</f>
        <v>7.7600000000000004E-3</v>
      </c>
      <c r="B50" s="19">
        <f>[1]Calc!B57</f>
        <v>0.94641299999999995</v>
      </c>
      <c r="C50" s="19">
        <f>[1]Calc!C57</f>
        <v>1.2957E-2</v>
      </c>
      <c r="D50" s="19">
        <f>[1]Calc!I57</f>
        <v>6981492800704070</v>
      </c>
      <c r="E50" s="19">
        <f>[1]Calc!P57</f>
        <v>4.8914682121538224E-4</v>
      </c>
      <c r="F50" s="20">
        <f>[1]Calc!S57</f>
        <v>1963.465494230313</v>
      </c>
      <c r="G50" s="19">
        <f>[1]Calc!O57</f>
        <v>6981492800704070</v>
      </c>
      <c r="H50" s="22">
        <f>[1]Calc!X57</f>
        <v>0.70430429171391007</v>
      </c>
      <c r="I50" s="23">
        <f>[1]Calc!Y57</f>
        <v>1.2893807828793802</v>
      </c>
    </row>
    <row r="51" spans="1:9" x14ac:dyDescent="0.3">
      <c r="A51" s="19">
        <f>[1]Calc!A58</f>
        <v>7.92E-3</v>
      </c>
      <c r="B51" s="19">
        <f>[1]Calc!B58</f>
        <v>0.91139099999999995</v>
      </c>
      <c r="C51" s="19">
        <f>[1]Calc!C58</f>
        <v>1.2056000000000001E-2</v>
      </c>
      <c r="D51" s="19">
        <f>[1]Calc!I58</f>
        <v>6702903033297891</v>
      </c>
      <c r="E51" s="19">
        <f>[1]Calc!P58</f>
        <v>5.0243981676101682E-4</v>
      </c>
      <c r="F51" s="20">
        <f>[1]Calc!S58</f>
        <v>1915.7061342922743</v>
      </c>
      <c r="G51" s="19">
        <f>[1]Calc!O58</f>
        <v>6702903033297891</v>
      </c>
      <c r="H51" s="22">
        <f>[1]Calc!X58</f>
        <v>0.70240656933050594</v>
      </c>
      <c r="I51" s="23">
        <f>[1]Calc!Y58</f>
        <v>1.2051775204101145</v>
      </c>
    </row>
    <row r="52" spans="1:9" x14ac:dyDescent="0.3">
      <c r="A52" s="19">
        <f>[1]Calc!A59</f>
        <v>8.0800000000000004E-3</v>
      </c>
      <c r="B52" s="19">
        <f>[1]Calc!B59</f>
        <v>0.87758499999999995</v>
      </c>
      <c r="C52" s="19">
        <f>[1]Calc!C59</f>
        <v>1.1221999999999999E-2</v>
      </c>
      <c r="D52" s="19">
        <f>[1]Calc!I59</f>
        <v>6435452038876578</v>
      </c>
      <c r="E52" s="19">
        <f>[1]Calc!P59</f>
        <v>5.1569128361413357E-4</v>
      </c>
      <c r="F52" s="20">
        <f>[1]Calc!S59</f>
        <v>1870.3956909827766</v>
      </c>
      <c r="G52" s="19">
        <f>[1]Calc!O59</f>
        <v>6435452038876578</v>
      </c>
      <c r="H52" s="22">
        <f>[1]Calc!X59</f>
        <v>0.70051553712846515</v>
      </c>
      <c r="I52" s="23">
        <f>[1]Calc!Y59</f>
        <v>1.1273568325783137</v>
      </c>
    </row>
    <row r="53" spans="1:9" x14ac:dyDescent="0.3">
      <c r="A53" s="19">
        <f>[1]Calc!A60</f>
        <v>8.2400000000000008E-3</v>
      </c>
      <c r="B53" s="19">
        <f>[1]Calc!B60</f>
        <v>0.84457400000000005</v>
      </c>
      <c r="C53" s="19">
        <f>[1]Calc!C60</f>
        <v>1.0387E-2</v>
      </c>
      <c r="D53" s="19">
        <f>[1]Calc!I60</f>
        <v>6175679558074852</v>
      </c>
      <c r="E53" s="19">
        <f>[1]Calc!P60</f>
        <v>5.3152233203801783E-4</v>
      </c>
      <c r="F53" s="20">
        <f>[1]Calc!S60</f>
        <v>1818.0777244888941</v>
      </c>
      <c r="G53" s="19">
        <f>[1]Calc!O60</f>
        <v>6175679558074852</v>
      </c>
      <c r="H53" s="22">
        <f>[1]Calc!X60</f>
        <v>0.69860882058599882</v>
      </c>
      <c r="I53" s="23">
        <f>[1]Calc!Y60</f>
        <v>1.0496279125799408</v>
      </c>
    </row>
    <row r="54" spans="1:9" x14ac:dyDescent="0.3">
      <c r="A54" s="19">
        <f>[1]Calc!A61</f>
        <v>8.3999999999999995E-3</v>
      </c>
      <c r="B54" s="19">
        <f>[1]Calc!B61</f>
        <v>0.81248299999999996</v>
      </c>
      <c r="C54" s="19">
        <f>[1]Calc!C61</f>
        <v>9.6810000000000004E-3</v>
      </c>
      <c r="D54" s="19">
        <f>[1]Calc!I61</f>
        <v>5924462040124246</v>
      </c>
      <c r="E54" s="19">
        <f>[1]Calc!P61</f>
        <v>5.4418406955036858E-4</v>
      </c>
      <c r="F54" s="20">
        <f>[1]Calc!S61</f>
        <v>1779.3487576599859</v>
      </c>
      <c r="G54" s="19">
        <f>[1]Calc!O61</f>
        <v>5924462040124246</v>
      </c>
      <c r="H54" s="22">
        <f>[1]Calc!X61</f>
        <v>0.6966941374018325</v>
      </c>
      <c r="I54" s="23">
        <f>[1]Calc!Y61</f>
        <v>0.983501963379811</v>
      </c>
    </row>
    <row r="55" spans="1:9" x14ac:dyDescent="0.3">
      <c r="A55" s="19">
        <f>[1]Calc!A62</f>
        <v>8.5599999999999999E-3</v>
      </c>
      <c r="B55" s="19">
        <f>[1]Calc!B62</f>
        <v>0.78129000000000004</v>
      </c>
      <c r="C55" s="19">
        <f>[1]Calc!C62</f>
        <v>9.0030000000000006E-3</v>
      </c>
      <c r="D55" s="19">
        <f>[1]Calc!I62</f>
        <v>5681516816996871</v>
      </c>
      <c r="E55" s="19">
        <f>[1]Calc!P62</f>
        <v>5.5818952605068072E-4</v>
      </c>
      <c r="F55" s="20">
        <f>[1]Calc!S62</f>
        <v>1737.9220145737677</v>
      </c>
      <c r="G55" s="19">
        <f>[1]Calc!O62</f>
        <v>5681516816996871</v>
      </c>
      <c r="H55" s="22">
        <f>[1]Calc!X62</f>
        <v>0.69477106792021659</v>
      </c>
      <c r="I55" s="23">
        <f>[1]Calc!Y62</f>
        <v>0.91950638142779073</v>
      </c>
    </row>
    <row r="56" spans="1:9" x14ac:dyDescent="0.3">
      <c r="A56" s="19">
        <f>[1]Calc!A63</f>
        <v>8.7200000000000003E-3</v>
      </c>
      <c r="B56" s="19">
        <f>[1]Calc!B63</f>
        <v>0.75093100000000002</v>
      </c>
      <c r="C56" s="19">
        <f>[1]Calc!C63</f>
        <v>8.3440000000000007E-3</v>
      </c>
      <c r="D56" s="19">
        <f>[1]Calc!I63</f>
        <v>5446243245758922</v>
      </c>
      <c r="E56" s="19">
        <f>[1]Calc!P63</f>
        <v>5.7388356322873358E-4</v>
      </c>
      <c r="F56" s="20">
        <f>[1]Calc!S63</f>
        <v>1693.2755515881527</v>
      </c>
      <c r="G56" s="19">
        <f>[1]Calc!O63</f>
        <v>5446243245758922</v>
      </c>
      <c r="H56" s="22">
        <f>[1]Calc!X63</f>
        <v>0.69283642075469598</v>
      </c>
      <c r="I56" s="23">
        <f>[1]Calc!Y63</f>
        <v>0.85732479116560445</v>
      </c>
    </row>
    <row r="57" spans="1:9" x14ac:dyDescent="0.3">
      <c r="A57" s="19">
        <f>[1]Calc!A64</f>
        <v>8.8800000000000007E-3</v>
      </c>
      <c r="B57" s="19">
        <f>[1]Calc!B64</f>
        <v>0.72183399999999998</v>
      </c>
      <c r="C57" s="19">
        <f>[1]Calc!C64</f>
        <v>7.7520000000000002E-3</v>
      </c>
      <c r="D57" s="19">
        <f>[1]Calc!I64</f>
        <v>5221838651125469</v>
      </c>
      <c r="E57" s="19">
        <f>[1]Calc!P64</f>
        <v>5.8880001418802023E-4</v>
      </c>
      <c r="F57" s="20">
        <f>[1]Calc!S64</f>
        <v>1653.1053101213033</v>
      </c>
      <c r="G57" s="19">
        <f>[1]Calc!O64</f>
        <v>5221838651125469</v>
      </c>
      <c r="H57" s="22">
        <f>[1]Calc!X64</f>
        <v>0.69091954097871666</v>
      </c>
      <c r="I57" s="23">
        <f>[1]Calc!Y64</f>
        <v>0.80117570439492836</v>
      </c>
    </row>
    <row r="58" spans="1:9" x14ac:dyDescent="0.3">
      <c r="A58" s="19">
        <f>[1]Calc!A65</f>
        <v>9.0399999999999994E-3</v>
      </c>
      <c r="B58" s="19">
        <f>[1]Calc!B65</f>
        <v>0.69336299999999995</v>
      </c>
      <c r="C58" s="19">
        <f>[1]Calc!C65</f>
        <v>7.1999999999999998E-3</v>
      </c>
      <c r="D58" s="19">
        <f>[1]Calc!I65</f>
        <v>5003293668487251</v>
      </c>
      <c r="E58" s="19">
        <f>[1]Calc!P65</f>
        <v>6.0372021775469587E-4</v>
      </c>
      <c r="F58" s="20">
        <f>[1]Calc!S65</f>
        <v>1614.8417148865456</v>
      </c>
      <c r="G58" s="19">
        <f>[1]Calc!O65</f>
        <v>5003293668487251</v>
      </c>
      <c r="H58" s="22">
        <f>[1]Calc!X65</f>
        <v>0.68898009511855685</v>
      </c>
      <c r="I58" s="23">
        <f>[1]Calc!Y65</f>
        <v>0.74867340962552587</v>
      </c>
    </row>
    <row r="59" spans="1:9" x14ac:dyDescent="0.3">
      <c r="A59" s="19">
        <f>[1]Calc!A66</f>
        <v>9.1999999999999998E-3</v>
      </c>
      <c r="B59" s="19">
        <f>[1]Calc!B66</f>
        <v>0.66573899999999997</v>
      </c>
      <c r="C59" s="19">
        <f>[1]Calc!C66</f>
        <v>6.6950000000000004E-3</v>
      </c>
      <c r="D59" s="19">
        <f>[1]Calc!I66</f>
        <v>4792225946642854</v>
      </c>
      <c r="E59" s="19">
        <f>[1]Calc!P66</f>
        <v>6.1781326974744046E-4</v>
      </c>
      <c r="F59" s="20">
        <f>[1]Calc!S66</f>
        <v>1580.4894320327132</v>
      </c>
      <c r="G59" s="19">
        <f>[1]Calc!O66</f>
        <v>4792225946642854</v>
      </c>
      <c r="H59" s="22">
        <f>[1]Calc!X66</f>
        <v>0.68703347159597472</v>
      </c>
      <c r="I59" s="23">
        <f>[1]Calc!Y66</f>
        <v>0.70073238343748168</v>
      </c>
    </row>
    <row r="60" spans="1:9" x14ac:dyDescent="0.3">
      <c r="A60" s="19">
        <f>[1]Calc!A67</f>
        <v>9.3600000000000003E-3</v>
      </c>
      <c r="B60" s="19">
        <f>[1]Calc!B67</f>
        <v>0.63903600000000005</v>
      </c>
      <c r="C60" s="19">
        <f>[1]Calc!C67</f>
        <v>6.2069999999999998E-3</v>
      </c>
      <c r="D60" s="19">
        <f>[1]Calc!I67</f>
        <v>4589109044634871</v>
      </c>
      <c r="E60" s="19">
        <f>[1]Calc!P67</f>
        <v>6.3360677127822509E-4</v>
      </c>
      <c r="F60" s="20">
        <f>[1]Calc!S67</f>
        <v>1543.3064911397992</v>
      </c>
      <c r="G60" s="19">
        <f>[1]Calc!O67</f>
        <v>4589109044634871</v>
      </c>
      <c r="H60" s="22">
        <f>[1]Calc!X67</f>
        <v>0.68508638276956946</v>
      </c>
      <c r="I60" s="23">
        <f>[1]Calc!Y67</f>
        <v>0.6543056969680453</v>
      </c>
    </row>
    <row r="61" spans="1:9" x14ac:dyDescent="0.3">
      <c r="A61" s="19">
        <f>[1]Calc!A68</f>
        <v>9.5200000000000007E-3</v>
      </c>
      <c r="B61" s="19">
        <f>[1]Calc!B68</f>
        <v>0.61297000000000001</v>
      </c>
      <c r="C61" s="19">
        <f>[1]Calc!C68</f>
        <v>5.7679999999999997E-3</v>
      </c>
      <c r="D61" s="19">
        <f>[1]Calc!I68</f>
        <v>4391704209557109</v>
      </c>
      <c r="E61" s="19">
        <f>[1]Calc!P68</f>
        <v>6.481069877812012E-4</v>
      </c>
      <c r="F61" s="20">
        <f>[1]Calc!S68</f>
        <v>1510.9385982184608</v>
      </c>
      <c r="G61" s="19">
        <f>[1]Calc!O68</f>
        <v>4391704209557109</v>
      </c>
      <c r="H61" s="22">
        <f>[1]Calc!X68</f>
        <v>0.68311898963500739</v>
      </c>
      <c r="I61" s="23">
        <f>[1]Calc!Y68</f>
        <v>0.61215092769868196</v>
      </c>
    </row>
    <row r="62" spans="1:9" x14ac:dyDescent="0.3">
      <c r="A62" s="19">
        <f>[1]Calc!A69</f>
        <v>9.6799999999999994E-3</v>
      </c>
      <c r="B62" s="19">
        <f>[1]Calc!B69</f>
        <v>0.58764799999999995</v>
      </c>
      <c r="C62" s="19">
        <f>[1]Calc!C69</f>
        <v>5.3400000000000001E-3</v>
      </c>
      <c r="D62" s="19">
        <f>[1]Calc!I69</f>
        <v>4200754279041142.5</v>
      </c>
      <c r="E62" s="19">
        <f>[1]Calc!P69</f>
        <v>6.6443907893875057E-4</v>
      </c>
      <c r="F62" s="20">
        <f>[1]Calc!S69</f>
        <v>1475.735957169388</v>
      </c>
      <c r="G62" s="19">
        <f>[1]Calc!O69</f>
        <v>4200754279041142.5</v>
      </c>
      <c r="H62" s="22">
        <f>[1]Calc!X69</f>
        <v>0.68113968219204968</v>
      </c>
      <c r="I62" s="23">
        <f>[1]Calc!Y69</f>
        <v>0.57114219344021799</v>
      </c>
    </row>
    <row r="63" spans="1:9" x14ac:dyDescent="0.3">
      <c r="A63" s="19">
        <f>[1]Calc!A70</f>
        <v>9.8399999999999998E-3</v>
      </c>
      <c r="B63" s="19">
        <f>[1]Calc!B70</f>
        <v>0.56331500000000001</v>
      </c>
      <c r="C63" s="19">
        <f>[1]Calc!C70</f>
        <v>4.9290000000000002E-3</v>
      </c>
      <c r="D63" s="19">
        <f>[1]Calc!I70</f>
        <v>4018024532024352</v>
      </c>
      <c r="E63" s="19">
        <f>[1]Calc!P70</f>
        <v>6.8272262486831353E-4</v>
      </c>
      <c r="F63" s="20">
        <f>[1]Calc!S70</f>
        <v>1437.9237814749545</v>
      </c>
      <c r="G63" s="19">
        <f>[1]Calc!O70</f>
        <v>4018024532024352</v>
      </c>
      <c r="H63" s="22">
        <f>[1]Calc!X70</f>
        <v>0.67916950316819658</v>
      </c>
      <c r="I63" s="23">
        <f>[1]Calc!Y70</f>
        <v>0.53166787893798695</v>
      </c>
    </row>
    <row r="64" spans="1:9" x14ac:dyDescent="0.3">
      <c r="A64" s="19">
        <f>[1]Calc!A71</f>
        <v>0.01</v>
      </c>
      <c r="B64" s="19">
        <f>[1]Calc!B71</f>
        <v>0.53955699999999995</v>
      </c>
      <c r="C64" s="19">
        <f>[1]Calc!C71</f>
        <v>4.5630000000000002E-3</v>
      </c>
      <c r="D64" s="19">
        <f>[1]Calc!I71</f>
        <v>3840334125676345</v>
      </c>
      <c r="E64" s="19">
        <f>[1]Calc!P71</f>
        <v>6.9890686991647805E-4</v>
      </c>
      <c r="F64" s="20">
        <f>[1]Calc!S71</f>
        <v>1406.3238396257582</v>
      </c>
      <c r="G64" s="19">
        <f>[1]Calc!O71</f>
        <v>3840334125676345</v>
      </c>
      <c r="H64" s="22">
        <f>[1]Calc!X71</f>
        <v>0.6771762861881826</v>
      </c>
      <c r="I64" s="23">
        <f>[1]Calc!Y71</f>
        <v>0.49638864262798277</v>
      </c>
    </row>
    <row r="65" spans="1:9" x14ac:dyDescent="0.3">
      <c r="A65" s="19">
        <f>[1]Calc!A72</f>
        <v>1.0160000000000001E-2</v>
      </c>
      <c r="B65" s="19">
        <f>[1]Calc!B72</f>
        <v>0.51650399999999996</v>
      </c>
      <c r="C65" s="19">
        <f>[1]Calc!C72</f>
        <v>4.2110000000000003E-3</v>
      </c>
      <c r="D65" s="19">
        <f>[1]Calc!I72</f>
        <v>3668598443115453.5</v>
      </c>
      <c r="E65" s="19">
        <f>[1]Calc!P72</f>
        <v>7.1679910670632374E-4</v>
      </c>
      <c r="F65" s="20">
        <f>[1]Calc!S72</f>
        <v>1372.7497241796752</v>
      </c>
      <c r="G65" s="19">
        <f>[1]Calc!O72</f>
        <v>3668598443115453.5</v>
      </c>
      <c r="H65" s="22">
        <f>[1]Calc!X72</f>
        <v>0.67517120438294786</v>
      </c>
      <c r="I65" s="23">
        <f>[1]Calc!Y72</f>
        <v>0.46235425224728355</v>
      </c>
    </row>
    <row r="66" spans="1:9" x14ac:dyDescent="0.3">
      <c r="A66" s="19">
        <f>[1]Calc!A73</f>
        <v>1.0319999999999999E-2</v>
      </c>
      <c r="B66" s="19">
        <f>[1]Calc!B73</f>
        <v>0.49405900000000003</v>
      </c>
      <c r="C66" s="19">
        <f>[1]Calc!C73</f>
        <v>3.895E-3</v>
      </c>
      <c r="D66" s="19">
        <f>[1]Calc!I73</f>
        <v>3502038032244030.5</v>
      </c>
      <c r="E66" s="19">
        <f>[1]Calc!P73</f>
        <v>7.3286720315929484E-4</v>
      </c>
      <c r="F66" s="20">
        <f>[1]Calc!S73</f>
        <v>1344.1449970893805</v>
      </c>
      <c r="G66" s="19">
        <f>[1]Calc!O73</f>
        <v>3502038032244030.5</v>
      </c>
      <c r="H66" s="22">
        <f>[1]Calc!X73</f>
        <v>0.67314632062850144</v>
      </c>
      <c r="I66" s="23">
        <f>[1]Calc!Y73</f>
        <v>0.43168574282521832</v>
      </c>
    </row>
    <row r="67" spans="1:9" x14ac:dyDescent="0.3">
      <c r="A67" s="19">
        <f>[1]Calc!A74</f>
        <v>1.048E-2</v>
      </c>
      <c r="B67" s="19">
        <f>[1]Calc!B74</f>
        <v>0.472603</v>
      </c>
      <c r="C67" s="19">
        <f>[1]Calc!C74</f>
        <v>3.6059999999999998E-3</v>
      </c>
      <c r="D67" s="19">
        <f>[1]Calc!I74</f>
        <v>3343413226111506.5</v>
      </c>
      <c r="E67" s="19">
        <f>[1]Calc!P74</f>
        <v>7.4877364345962098E-4</v>
      </c>
      <c r="F67" s="20">
        <f>[1]Calc!S74</f>
        <v>1316.9609295756379</v>
      </c>
      <c r="G67" s="19">
        <f>[1]Calc!O74</f>
        <v>3343413226111506.5</v>
      </c>
      <c r="H67" s="22">
        <f>[1]Calc!X74</f>
        <v>0.67113809561024618</v>
      </c>
      <c r="I67" s="23">
        <f>[1]Calc!Y74</f>
        <v>0.40337747332212753</v>
      </c>
    </row>
    <row r="68" spans="1:9" x14ac:dyDescent="0.3">
      <c r="A68" s="19">
        <f>[1]Calc!A75</f>
        <v>1.064E-2</v>
      </c>
      <c r="B68" s="19">
        <f>[1]Calc!B75</f>
        <v>0.45134400000000002</v>
      </c>
      <c r="C68" s="19">
        <f>[1]Calc!C75</f>
        <v>3.313E-3</v>
      </c>
      <c r="D68" s="19">
        <f>[1]Calc!I75</f>
        <v>3186820482150957.5</v>
      </c>
      <c r="E68" s="19">
        <f>[1]Calc!P75</f>
        <v>7.689802730962913E-4</v>
      </c>
      <c r="F68" s="20">
        <f>[1]Calc!S75</f>
        <v>1283.5648072263612</v>
      </c>
      <c r="G68" s="19">
        <f>[1]Calc!O75</f>
        <v>3186820482150957.5</v>
      </c>
      <c r="H68" s="22">
        <f>[1]Calc!X75</f>
        <v>0.66907249208509278</v>
      </c>
      <c r="I68" s="23">
        <f>[1]Calc!Y75</f>
        <v>0.3743816337003632</v>
      </c>
    </row>
    <row r="69" spans="1:9" x14ac:dyDescent="0.3">
      <c r="A69" s="19">
        <f>[1]Calc!A76</f>
        <v>1.0800000000000001E-2</v>
      </c>
      <c r="B69" s="19">
        <f>[1]Calc!B76</f>
        <v>0.43102600000000002</v>
      </c>
      <c r="C69" s="19">
        <f>[1]Calc!C76</f>
        <v>3.0490000000000001E-3</v>
      </c>
      <c r="D69" s="19">
        <f>[1]Calc!I76</f>
        <v>3037695268692502</v>
      </c>
      <c r="E69" s="19">
        <f>[1]Calc!P76</f>
        <v>7.8802926613586431E-4</v>
      </c>
      <c r="F69" s="20">
        <f>[1]Calc!S76</f>
        <v>1253.6705994367396</v>
      </c>
      <c r="G69" s="19">
        <f>[1]Calc!O76</f>
        <v>3037695268692502</v>
      </c>
      <c r="H69" s="22">
        <f>[1]Calc!X76</f>
        <v>0.66702181056712884</v>
      </c>
      <c r="I69" s="23">
        <f>[1]Calc!Y76</f>
        <v>0.3482362617827911</v>
      </c>
    </row>
    <row r="70" spans="1:9" x14ac:dyDescent="0.3">
      <c r="A70" s="19">
        <f>[1]Calc!A77</f>
        <v>1.0959999999999999E-2</v>
      </c>
      <c r="B70" s="19">
        <f>[1]Calc!B77</f>
        <v>0.41178799999999999</v>
      </c>
      <c r="C70" s="19">
        <f>[1]Calc!C77</f>
        <v>2.8119999999999998E-3</v>
      </c>
      <c r="D70" s="19">
        <f>[1]Calc!I77</f>
        <v>2896980424942316.5</v>
      </c>
      <c r="E70" s="19">
        <f>[1]Calc!P77</f>
        <v>8.0681913311271135E-4</v>
      </c>
      <c r="F70" s="20">
        <f>[1]Calc!S77</f>
        <v>1225.5036156714468</v>
      </c>
      <c r="G70" s="19">
        <f>[1]Calc!O77</f>
        <v>2896980424942316.5</v>
      </c>
      <c r="H70" s="22">
        <f>[1]Calc!X77</f>
        <v>0.66500531750432823</v>
      </c>
      <c r="I70" s="23">
        <f>[1]Calc!Y77</f>
        <v>0.32437061647499776</v>
      </c>
    </row>
    <row r="71" spans="1:9" x14ac:dyDescent="0.3">
      <c r="A71" s="19">
        <f>[1]Calc!A78</f>
        <v>1.112E-2</v>
      </c>
      <c r="B71" s="19">
        <f>[1]Calc!B78</f>
        <v>0.39274500000000001</v>
      </c>
      <c r="C71" s="19">
        <f>[1]Calc!C78</f>
        <v>2.5820000000000001E-3</v>
      </c>
      <c r="D71" s="19">
        <f>[1]Calc!I78</f>
        <v>2758155865880009</v>
      </c>
      <c r="E71" s="19">
        <f>[1]Calc!P78</f>
        <v>8.2678619126990772E-4</v>
      </c>
      <c r="F71" s="20">
        <f>[1]Calc!S78</f>
        <v>1196.8742184863486</v>
      </c>
      <c r="G71" s="19">
        <f>[1]Calc!O78</f>
        <v>2758155865880009</v>
      </c>
      <c r="H71" s="22">
        <f>[1]Calc!X78</f>
        <v>0.66293140900179859</v>
      </c>
      <c r="I71" s="23">
        <f>[1]Calc!Y78</f>
        <v>0.30136840841258306</v>
      </c>
    </row>
    <row r="72" spans="1:9" x14ac:dyDescent="0.3">
      <c r="A72" s="19">
        <f>[1]Calc!A79</f>
        <v>1.128E-2</v>
      </c>
      <c r="B72" s="19">
        <f>[1]Calc!B79</f>
        <v>0.37439299999999998</v>
      </c>
      <c r="C72" s="19">
        <f>[1]Calc!C79</f>
        <v>2.3999999999999998E-3</v>
      </c>
      <c r="D72" s="19">
        <f>[1]Calc!I79</f>
        <v>2624806187286092.5</v>
      </c>
      <c r="E72" s="19">
        <f>[1]Calc!P79</f>
        <v>8.3881618528210697E-4</v>
      </c>
      <c r="F72" s="20">
        <f>[1]Calc!S79</f>
        <v>1180.7195517228447</v>
      </c>
      <c r="G72" s="19">
        <f>[1]Calc!O79</f>
        <v>2624806187286092.5</v>
      </c>
      <c r="H72" s="22">
        <f>[1]Calc!X79</f>
        <v>0.66085305535630978</v>
      </c>
      <c r="I72" s="23">
        <f>[1]Calc!Y79</f>
        <v>0.28268487582295221</v>
      </c>
    </row>
    <row r="73" spans="1:9" x14ac:dyDescent="0.3">
      <c r="A73" s="19">
        <f>[1]Calc!A80</f>
        <v>1.1440000000000001E-2</v>
      </c>
      <c r="B73" s="19">
        <f>[1]Calc!B80</f>
        <v>0.35690699999999997</v>
      </c>
      <c r="C73" s="19">
        <f>[1]Calc!C80</f>
        <v>2.2049999999999999E-3</v>
      </c>
      <c r="D73" s="19">
        <f>[1]Calc!I80</f>
        <v>2498149151806863.5</v>
      </c>
      <c r="E73" s="19">
        <f>[1]Calc!P80</f>
        <v>8.5910829495043303E-4</v>
      </c>
      <c r="F73" s="20">
        <f>[1]Calc!S80</f>
        <v>1153.6379639631975</v>
      </c>
      <c r="G73" s="19">
        <f>[1]Calc!O80</f>
        <v>2498149151806863.5</v>
      </c>
      <c r="H73" s="22">
        <f>[1]Calc!X80</f>
        <v>0.65879353672965002</v>
      </c>
      <c r="I73" s="23">
        <f>[1]Calc!Y80</f>
        <v>0.26268942276999008</v>
      </c>
    </row>
    <row r="74" spans="1:9" x14ac:dyDescent="0.3">
      <c r="A74" s="19">
        <f>[1]Calc!A81</f>
        <v>1.1599999999999999E-2</v>
      </c>
      <c r="B74" s="19">
        <f>[1]Calc!B81</f>
        <v>0.34003499999999998</v>
      </c>
      <c r="C74" s="19">
        <f>[1]Calc!C81</f>
        <v>2.0019999999999999E-3</v>
      </c>
      <c r="D74" s="19">
        <f>[1]Calc!I81</f>
        <v>2376310253688830.5</v>
      </c>
      <c r="E74" s="19">
        <f>[1]Calc!P81</f>
        <v>8.8553653153487647E-4</v>
      </c>
      <c r="F74" s="20">
        <f>[1]Calc!S81</f>
        <v>1119.8851175595771</v>
      </c>
      <c r="G74" s="19">
        <f>[1]Calc!O81</f>
        <v>2376310253688830.5</v>
      </c>
      <c r="H74" s="22">
        <f>[1]Calc!X81</f>
        <v>0.65672647805959217</v>
      </c>
      <c r="I74" s="23">
        <f>[1]Calc!Y81</f>
        <v>0.24242019378624435</v>
      </c>
    </row>
    <row r="75" spans="1:9" x14ac:dyDescent="0.3">
      <c r="A75" s="19">
        <f>[1]Calc!A82</f>
        <v>1.176E-2</v>
      </c>
      <c r="B75" s="19">
        <f>[1]Calc!B82</f>
        <v>0.32364100000000001</v>
      </c>
      <c r="C75" s="19">
        <f>[1]Calc!C82</f>
        <v>1.8730000000000001E-3</v>
      </c>
      <c r="D75" s="19">
        <f>[1]Calc!I82</f>
        <v>2258272555890134.5</v>
      </c>
      <c r="E75" s="19">
        <f>[1]Calc!P82</f>
        <v>8.9257628630600382E-4</v>
      </c>
      <c r="F75" s="20">
        <f>[1]Calc!S82</f>
        <v>1111.8867577190058</v>
      </c>
      <c r="G75" s="19">
        <f>[1]Calc!O82</f>
        <v>2258272555890134.5</v>
      </c>
      <c r="H75" s="22">
        <f>[1]Calc!X82</f>
        <v>0.6546360548343747</v>
      </c>
      <c r="I75" s="23">
        <f>[1]Calc!Y82</f>
        <v>0.22856153624132441</v>
      </c>
    </row>
    <row r="76" spans="1:9" x14ac:dyDescent="0.3">
      <c r="A76" s="19">
        <f>[1]Calc!A83</f>
        <v>1.192E-2</v>
      </c>
      <c r="B76" s="19">
        <f>[1]Calc!B83</f>
        <v>0.307641</v>
      </c>
      <c r="C76" s="19">
        <f>[1]Calc!C83</f>
        <v>1.6999999999999999E-3</v>
      </c>
      <c r="D76" s="19">
        <f>[1]Calc!I83</f>
        <v>2143404343121731.3</v>
      </c>
      <c r="E76" s="19">
        <f>[1]Calc!P83</f>
        <v>9.1934409133513867E-4</v>
      </c>
      <c r="F76" s="20">
        <f>[1]Calc!S83</f>
        <v>1080.1056715549958</v>
      </c>
      <c r="G76" s="19">
        <f>[1]Calc!O83</f>
        <v>2143404343121731.3</v>
      </c>
      <c r="H76" s="22">
        <f>[1]Calc!X83</f>
        <v>0.65251081894081053</v>
      </c>
      <c r="I76" s="23">
        <f>[1]Calc!Y83</f>
        <v>0.21061929336549381</v>
      </c>
    </row>
    <row r="77" spans="1:9" x14ac:dyDescent="0.3">
      <c r="A77" s="19">
        <f>[1]Calc!A84</f>
        <v>1.208E-2</v>
      </c>
      <c r="B77" s="19">
        <f>[1]Calc!B84</f>
        <v>0.29269600000000001</v>
      </c>
      <c r="C77" s="19">
        <f>[1]Calc!C84</f>
        <v>1.6080000000000001E-3</v>
      </c>
      <c r="D77" s="19">
        <f>[1]Calc!I84</f>
        <v>2036407648632047.3</v>
      </c>
      <c r="E77" s="19">
        <f>[1]Calc!P84</f>
        <v>9.2040250263676171E-4</v>
      </c>
      <c r="F77" s="20">
        <f>[1]Calc!S84</f>
        <v>1079.5972359626808</v>
      </c>
      <c r="G77" s="19">
        <f>[1]Calc!O84</f>
        <v>2036407648632047.3</v>
      </c>
      <c r="H77" s="22">
        <f>[1]Calc!X84</f>
        <v>0.65044274431475013</v>
      </c>
      <c r="I77" s="23">
        <f>[1]Calc!Y84</f>
        <v>0.19987526973964193</v>
      </c>
    </row>
    <row r="78" spans="1:9" x14ac:dyDescent="0.3">
      <c r="A78" s="19">
        <f>[1]Calc!A85</f>
        <v>1.2239999999999999E-2</v>
      </c>
      <c r="B78" s="19">
        <f>[1]Calc!B85</f>
        <v>0.27840900000000002</v>
      </c>
      <c r="C78" s="19">
        <f>[1]Calc!C85</f>
        <v>1.47E-3</v>
      </c>
      <c r="D78" s="19">
        <f>[1]Calc!I85</f>
        <v>1934390905159270.3</v>
      </c>
      <c r="E78" s="19">
        <f>[1]Calc!P85</f>
        <v>9.4448897628077373E-4</v>
      </c>
      <c r="F78" s="20">
        <f>[1]Calc!S85</f>
        <v>1052.5621056316088</v>
      </c>
      <c r="G78" s="19">
        <f>[1]Calc!O85</f>
        <v>1934390905159270.3</v>
      </c>
      <c r="H78" s="22">
        <f>[1]Calc!X85</f>
        <v>0.64838376809475384</v>
      </c>
      <c r="I78" s="23">
        <f>[1]Calc!Y85</f>
        <v>0.18502034329280009</v>
      </c>
    </row>
    <row r="79" spans="1:9" x14ac:dyDescent="0.3">
      <c r="A79" s="19">
        <f>[1]Calc!A86</f>
        <v>1.24E-2</v>
      </c>
      <c r="B79" s="19">
        <f>[1]Calc!B86</f>
        <v>0.26432099999999997</v>
      </c>
      <c r="C79" s="19">
        <f>[1]Calc!C86</f>
        <v>1.353E-3</v>
      </c>
      <c r="D79" s="19">
        <f>[1]Calc!I86</f>
        <v>1834053206703019.5</v>
      </c>
      <c r="E79" s="19">
        <f>[1]Calc!P86</f>
        <v>9.6124795006097068E-4</v>
      </c>
      <c r="F79" s="20">
        <f>[1]Calc!S86</f>
        <v>1034.730485243872</v>
      </c>
      <c r="G79" s="19">
        <f>[1]Calc!O86</f>
        <v>1834053206703019.5</v>
      </c>
      <c r="H79" s="22">
        <f>[1]Calc!X86</f>
        <v>0.64626760212158041</v>
      </c>
      <c r="I79" s="23">
        <f>[1]Calc!Y86</f>
        <v>0.17236482315600254</v>
      </c>
    </row>
    <row r="80" spans="1:9" x14ac:dyDescent="0.3">
      <c r="A80" s="19">
        <f>[1]Calc!A87</f>
        <v>1.256E-2</v>
      </c>
      <c r="B80" s="19">
        <f>[1]Calc!B87</f>
        <v>0.25120599999999998</v>
      </c>
      <c r="C80" s="19">
        <f>[1]Calc!C87</f>
        <v>1.2669999999999999E-3</v>
      </c>
      <c r="D80" s="19">
        <f>[1]Calc!I87</f>
        <v>1740876223682980.3</v>
      </c>
      <c r="E80" s="19">
        <f>[1]Calc!P87</f>
        <v>9.6838804973053863E-4</v>
      </c>
      <c r="F80" s="20">
        <f>[1]Calc!S87</f>
        <v>1027.6130081650317</v>
      </c>
      <c r="G80" s="19">
        <f>[1]Calc!O87</f>
        <v>1740876223682980.3</v>
      </c>
      <c r="H80" s="22">
        <f>[1]Calc!X87</f>
        <v>0.64421363726379777</v>
      </c>
      <c r="I80" s="23">
        <f>[1]Calc!Y87</f>
        <v>0.16240171328673475</v>
      </c>
    </row>
    <row r="81" spans="1:9" x14ac:dyDescent="0.3">
      <c r="A81" s="19">
        <f>[1]Calc!A88</f>
        <v>1.272E-2</v>
      </c>
      <c r="B81" s="19">
        <f>[1]Calc!B88</f>
        <v>0.23855599999999999</v>
      </c>
      <c r="C81" s="19">
        <f>[1]Calc!C88</f>
        <v>1.1590000000000001E-3</v>
      </c>
      <c r="D81" s="19">
        <f>[1]Calc!I88</f>
        <v>1651214181695087.8</v>
      </c>
      <c r="E81" s="19">
        <f>[1]Calc!P88</f>
        <v>9.9146901403601717E-4</v>
      </c>
      <c r="F81" s="20">
        <f>[1]Calc!S88</f>
        <v>1004.0783861588325</v>
      </c>
      <c r="G81" s="19">
        <f>[1]Calc!O88</f>
        <v>1651214181695087.8</v>
      </c>
      <c r="H81" s="22">
        <f>[1]Calc!X88</f>
        <v>0.642148384557643</v>
      </c>
      <c r="I81" s="23">
        <f>[1]Calc!Y88</f>
        <v>0.15045145711148392</v>
      </c>
    </row>
    <row r="82" spans="1:9" x14ac:dyDescent="0.3">
      <c r="A82" s="19">
        <f>[1]Calc!A89</f>
        <v>1.2880000000000001E-2</v>
      </c>
      <c r="B82" s="19">
        <f>[1]Calc!B89</f>
        <v>0.226464</v>
      </c>
      <c r="C82" s="19">
        <f>[1]Calc!C89</f>
        <v>1.059E-3</v>
      </c>
      <c r="D82" s="19">
        <f>[1]Calc!I89</f>
        <v>1565701560970677.3</v>
      </c>
      <c r="E82" s="19">
        <f>[1]Calc!P89</f>
        <v>1.0143987809077745E-3</v>
      </c>
      <c r="F82" s="20">
        <f>[1]Calc!S89</f>
        <v>981.73624164412513</v>
      </c>
      <c r="G82" s="19">
        <f>[1]Calc!O89</f>
        <v>1565701560970677.3</v>
      </c>
      <c r="H82" s="22">
        <f>[1]Calc!X89</f>
        <v>0.64008954050717148</v>
      </c>
      <c r="I82" s="23">
        <f>[1]Calc!Y89</f>
        <v>0.13943519235032395</v>
      </c>
    </row>
    <row r="83" spans="1:9" x14ac:dyDescent="0.3">
      <c r="A83" s="19">
        <f>[1]Calc!A90</f>
        <v>1.304E-2</v>
      </c>
      <c r="B83" s="19">
        <f>[1]Calc!B90</f>
        <v>0.21488399999999999</v>
      </c>
      <c r="C83" s="19">
        <f>[1]Calc!C90</f>
        <v>1.0039999999999999E-3</v>
      </c>
      <c r="D83" s="19">
        <f>[1]Calc!I90</f>
        <v>1483988192520555.5</v>
      </c>
      <c r="E83" s="19">
        <f>[1]Calc!P90</f>
        <v>1.0134878625548017E-3</v>
      </c>
      <c r="F83" s="20">
        <f>[1]Calc!S90</f>
        <v>983.03595200580446</v>
      </c>
      <c r="G83" s="19">
        <f>[1]Calc!O90</f>
        <v>1483988192520555.5</v>
      </c>
      <c r="H83" s="22">
        <f>[1]Calc!X90</f>
        <v>0.63803265989552149</v>
      </c>
      <c r="I83" s="23">
        <f>[1]Calc!Y90</f>
        <v>0.13227690586945443</v>
      </c>
    </row>
    <row r="84" spans="1:9" x14ac:dyDescent="0.3">
      <c r="A84" s="19">
        <f>[1]Calc!A91</f>
        <v>1.32E-2</v>
      </c>
      <c r="B84" s="19">
        <f>[1]Calc!B91</f>
        <v>0.20397899999999999</v>
      </c>
      <c r="C84" s="19">
        <f>[1]Calc!C91</f>
        <v>8.9700000000000001E-4</v>
      </c>
      <c r="D84" s="19">
        <f>[1]Calc!I91</f>
        <v>1407197898355647</v>
      </c>
      <c r="E84" s="19">
        <f>[1]Calc!P91</f>
        <v>1.0540132543347353E-3</v>
      </c>
      <c r="F84" s="20">
        <f>[1]Calc!S91</f>
        <v>945.46753073352204</v>
      </c>
      <c r="G84" s="19">
        <f>[1]Calc!O91</f>
        <v>1407197898355647</v>
      </c>
      <c r="H84" s="22">
        <f>[1]Calc!X91</f>
        <v>0.63601193709448944</v>
      </c>
      <c r="I84" s="23">
        <f>[1]Calc!Y91</f>
        <v>0.12060942300190962</v>
      </c>
    </row>
    <row r="85" spans="1:9" x14ac:dyDescent="0.3">
      <c r="A85" s="19">
        <f>[1]Calc!A92</f>
        <v>1.336E-2</v>
      </c>
      <c r="B85" s="19">
        <f>[1]Calc!B92</f>
        <v>0.193579</v>
      </c>
      <c r="C85" s="19">
        <f>[1]Calc!C92</f>
        <v>8.3900000000000001E-4</v>
      </c>
      <c r="D85" s="19">
        <f>[1]Calc!I92</f>
        <v>1334108577009879</v>
      </c>
      <c r="E85" s="19">
        <f>[1]Calc!P92</f>
        <v>1.0620918351912554E-3</v>
      </c>
      <c r="F85" s="20">
        <f>[1]Calc!S92</f>
        <v>938.58362343621479</v>
      </c>
      <c r="G85" s="19">
        <f>[1]Calc!O92</f>
        <v>1334108577009879</v>
      </c>
      <c r="H85" s="22">
        <f>[1]Calc!X92</f>
        <v>0.63400162743694888</v>
      </c>
      <c r="I85" s="23">
        <f>[1]Calc!Y92</f>
        <v>0.11347527403713378</v>
      </c>
    </row>
    <row r="86" spans="1:9" x14ac:dyDescent="0.3">
      <c r="A86" s="19">
        <f>[1]Calc!A93</f>
        <v>1.3520000000000001E-2</v>
      </c>
      <c r="B86" s="19">
        <f>[1]Calc!B93</f>
        <v>0.183728</v>
      </c>
      <c r="C86" s="19">
        <f>[1]Calc!C93</f>
        <v>7.5799999999999999E-4</v>
      </c>
      <c r="D86" s="19">
        <f>[1]Calc!I93</f>
        <v>1265008263157914.3</v>
      </c>
      <c r="E86" s="19">
        <f>[1]Calc!P93</f>
        <v>1.094844278926403E-3</v>
      </c>
      <c r="F86" s="20">
        <f>[1]Calc!S93</f>
        <v>910.71549248391841</v>
      </c>
      <c r="G86" s="19">
        <f>[1]Calc!O93</f>
        <v>1265008263157914.3</v>
      </c>
      <c r="H86" s="22">
        <f>[1]Calc!X93</f>
        <v>0.63201513914888419</v>
      </c>
      <c r="I86" s="23">
        <f>[1]Calc!Y93</f>
        <v>0.10437900274811281</v>
      </c>
    </row>
    <row r="87" spans="1:9" x14ac:dyDescent="0.3">
      <c r="A87" s="19">
        <f>[1]Calc!A94</f>
        <v>1.3679999999999999E-2</v>
      </c>
      <c r="B87" s="19">
        <f>[1]Calc!B94</f>
        <v>0.17413699999999999</v>
      </c>
      <c r="C87" s="19">
        <f>[1]Calc!C94</f>
        <v>6.87E-4</v>
      </c>
      <c r="D87" s="19">
        <f>[1]Calc!I94</f>
        <v>1197854199031347.3</v>
      </c>
      <c r="E87" s="19">
        <f>[1]Calc!P94</f>
        <v>1.1232719858638174E-3</v>
      </c>
      <c r="F87" s="20">
        <f>[1]Calc!S94</f>
        <v>887.87447503177668</v>
      </c>
      <c r="G87" s="19">
        <f>[1]Calc!O94</f>
        <v>1197854199031347.3</v>
      </c>
      <c r="H87" s="22">
        <f>[1]Calc!X94</f>
        <v>0.62999643033534547</v>
      </c>
      <c r="I87" s="23">
        <f>[1]Calc!Y94</f>
        <v>9.6336567001903739E-2</v>
      </c>
    </row>
    <row r="88" spans="1:9" x14ac:dyDescent="0.3">
      <c r="A88" s="19">
        <f>[1]Calc!A95</f>
        <v>1.384E-2</v>
      </c>
      <c r="B88" s="19">
        <f>[1]Calc!B95</f>
        <v>0.16530500000000001</v>
      </c>
      <c r="C88" s="19">
        <f>[1]Calc!C95</f>
        <v>6.7599999999999995E-4</v>
      </c>
      <c r="D88" s="19">
        <f>[1]Calc!I95</f>
        <v>1136121582832184.5</v>
      </c>
      <c r="E88" s="19">
        <f>[1]Calc!P95</f>
        <v>1.0989882207772402E-3</v>
      </c>
      <c r="F88" s="20">
        <f>[1]Calc!S95</f>
        <v>907.78517815706255</v>
      </c>
      <c r="G88" s="19">
        <f>[1]Calc!O95</f>
        <v>1136121582832184.5</v>
      </c>
      <c r="H88" s="22">
        <f>[1]Calc!X95</f>
        <v>0.62805618458552326</v>
      </c>
      <c r="I88" s="23">
        <f>[1]Calc!Y95</f>
        <v>9.3390759385586206E-2</v>
      </c>
    </row>
    <row r="89" spans="1:9" x14ac:dyDescent="0.3">
      <c r="A89" s="19">
        <f>[1]Calc!A96</f>
        <v>1.4E-2</v>
      </c>
      <c r="B89" s="19">
        <f>[1]Calc!B96</f>
        <v>0.15665499999999999</v>
      </c>
      <c r="C89" s="19">
        <f>[1]Calc!C96</f>
        <v>6.1300000000000005E-4</v>
      </c>
      <c r="D89" s="19">
        <f>[1]Calc!I96</f>
        <v>1075760833926689.3</v>
      </c>
      <c r="E89" s="19">
        <f>[1]Calc!P96</f>
        <v>1.1303542656827842E-3</v>
      </c>
      <c r="F89" s="20">
        <f>[1]Calc!S96</f>
        <v>882.75734329410557</v>
      </c>
      <c r="G89" s="19">
        <f>[1]Calc!O96</f>
        <v>1075760833926689.3</v>
      </c>
      <c r="H89" s="22">
        <f>[1]Calc!X96</f>
        <v>0.62607267829064706</v>
      </c>
      <c r="I89" s="23">
        <f>[1]Calc!Y96</f>
        <v>8.5975217888193289E-2</v>
      </c>
    </row>
    <row r="90" spans="1:9" x14ac:dyDescent="0.3">
      <c r="A90" s="19">
        <f>[1]Calc!A97</f>
        <v>1.4160000000000001E-2</v>
      </c>
      <c r="B90" s="19">
        <f>[1]Calc!B97</f>
        <v>0.14877499999999999</v>
      </c>
      <c r="C90" s="19">
        <f>[1]Calc!C97</f>
        <v>6.2299999999999996E-4</v>
      </c>
      <c r="D90" s="19">
        <f>[1]Calc!I97</f>
        <v>1020859344538890.6</v>
      </c>
      <c r="E90" s="19">
        <f>[1]Calc!P97</f>
        <v>1.0806994939761036E-3</v>
      </c>
      <c r="F90" s="20">
        <f>[1]Calc!S97</f>
        <v>923.59663543965132</v>
      </c>
      <c r="G90" s="19">
        <f>[1]Calc!O97</f>
        <v>1020859344538890.6</v>
      </c>
      <c r="H90" s="22">
        <f>[1]Calc!X97</f>
        <v>0.62418680603109156</v>
      </c>
      <c r="I90" s="23">
        <f>[1]Calc!Y97</f>
        <v>8.5336159644917295E-2</v>
      </c>
    </row>
    <row r="91" spans="1:9" x14ac:dyDescent="0.3">
      <c r="A91" s="19">
        <f>[1]Calc!A98</f>
        <v>1.4319999999999999E-2</v>
      </c>
      <c r="B91" s="19">
        <f>[1]Calc!B98</f>
        <v>0.14108000000000001</v>
      </c>
      <c r="C91" s="19">
        <f>[1]Calc!C98</f>
        <v>5.8600000000000004E-4</v>
      </c>
      <c r="D91" s="19">
        <f>[1]Calc!I98</f>
        <v>967326181531172</v>
      </c>
      <c r="E91" s="19">
        <f>[1]Calc!P98</f>
        <v>1.0937229497776436E-3</v>
      </c>
      <c r="F91" s="20">
        <f>[1]Calc!S98</f>
        <v>912.75503151981331</v>
      </c>
      <c r="G91" s="19">
        <f>[1]Calc!O98</f>
        <v>967326181531172</v>
      </c>
      <c r="H91" s="22">
        <f>[1]Calc!X98</f>
        <v>0.62226518466678515</v>
      </c>
      <c r="I91" s="23">
        <f>[1]Calc!Y98</f>
        <v>7.9898339125892365E-2</v>
      </c>
    </row>
    <row r="92" spans="1:9" x14ac:dyDescent="0.3">
      <c r="A92" s="19">
        <f>[1]Calc!A99</f>
        <v>1.448E-2</v>
      </c>
      <c r="B92" s="19">
        <f>[1]Calc!B99</f>
        <v>0.133628</v>
      </c>
      <c r="C92" s="19">
        <f>[1]Calc!C99</f>
        <v>5.13E-4</v>
      </c>
      <c r="D92" s="19">
        <f>[1]Calc!I99</f>
        <v>915558472495984.63</v>
      </c>
      <c r="E92" s="19">
        <f>[1]Calc!P99</f>
        <v>1.1503201755724602E-3</v>
      </c>
      <c r="F92" s="20">
        <f>[1]Calc!S99</f>
        <v>867.93169549908146</v>
      </c>
      <c r="G92" s="19">
        <f>[1]Calc!O99</f>
        <v>915558472495984.63</v>
      </c>
      <c r="H92" s="22">
        <f>[1]Calc!X99</f>
        <v>0.62032115173719837</v>
      </c>
      <c r="I92" s="23">
        <f>[1]Calc!Y99</f>
        <v>7.1901753706530167E-2</v>
      </c>
    </row>
    <row r="93" spans="1:9" x14ac:dyDescent="0.3">
      <c r="A93" s="19">
        <f>[1]Calc!A100</f>
        <v>1.464E-2</v>
      </c>
      <c r="B93" s="19">
        <f>[1]Calc!B100</f>
        <v>0.127526</v>
      </c>
      <c r="C93" s="19">
        <f>[1]Calc!C100</f>
        <v>4.8500000000000003E-4</v>
      </c>
      <c r="D93" s="19">
        <f>[1]Calc!I100</f>
        <v>873223987768719.75</v>
      </c>
      <c r="E93" s="19">
        <f>[1]Calc!P100</f>
        <v>1.1628168594275887E-3</v>
      </c>
      <c r="F93" s="20">
        <f>[1]Calc!S100</f>
        <v>858.71486778221367</v>
      </c>
      <c r="G93" s="19">
        <f>[1]Calc!O100</f>
        <v>873223987768719.75</v>
      </c>
      <c r="H93" s="22">
        <f>[1]Calc!X100</f>
        <v>0.6186623461213524</v>
      </c>
      <c r="I93" s="23">
        <f>[1]Calc!Y100</f>
        <v>6.7840098795266965E-2</v>
      </c>
    </row>
    <row r="94" spans="1:9" x14ac:dyDescent="0.3">
      <c r="A94" s="19">
        <f>[1]Calc!A101</f>
        <v>1.4800000000000001E-2</v>
      </c>
      <c r="B94" s="19">
        <f>[1]Calc!B101</f>
        <v>0.120882</v>
      </c>
      <c r="C94" s="19">
        <f>[1]Calc!C101</f>
        <v>4.1800000000000002E-4</v>
      </c>
      <c r="D94" s="19">
        <f>[1]Calc!I101</f>
        <v>827185656934266.63</v>
      </c>
      <c r="E94" s="19">
        <f>[1]Calc!P101</f>
        <v>1.2333903009299992E-3</v>
      </c>
      <c r="F94" s="20">
        <f>[1]Calc!S101</f>
        <v>809.63752929095006</v>
      </c>
      <c r="G94" s="19">
        <f>[1]Calc!O101</f>
        <v>827185656934266.63</v>
      </c>
      <c r="H94" s="22">
        <f>[1]Calc!X101</f>
        <v>0.61678077671984954</v>
      </c>
      <c r="I94" s="23">
        <f>[1]Calc!Y101</f>
        <v>6.058632365932333E-2</v>
      </c>
    </row>
    <row r="95" spans="1:9" x14ac:dyDescent="0.3">
      <c r="A95" s="19">
        <f>[1]Calc!A102</f>
        <v>1.4959999999999999E-2</v>
      </c>
      <c r="B95" s="19">
        <f>[1]Calc!B102</f>
        <v>0.11480700000000001</v>
      </c>
      <c r="C95" s="19">
        <f>[1]Calc!C102</f>
        <v>4.4499999999999997E-4</v>
      </c>
      <c r="D95" s="19">
        <f>[1]Calc!I102</f>
        <v>785141702886791.5</v>
      </c>
      <c r="E95" s="19">
        <f>[1]Calc!P102</f>
        <v>1.1433177791734244E-3</v>
      </c>
      <c r="F95" s="20">
        <f>[1]Calc!S102</f>
        <v>873.62416457160009</v>
      </c>
      <c r="G95" s="19">
        <f>[1]Calc!O102</f>
        <v>785141702886791.5</v>
      </c>
      <c r="H95" s="22">
        <f>[1]Calc!X102</f>
        <v>0.61498474079780585</v>
      </c>
      <c r="I95" s="23">
        <f>[1]Calc!Y102</f>
        <v>6.2037347796196213E-2</v>
      </c>
    </row>
    <row r="96" spans="1:9" x14ac:dyDescent="0.3">
      <c r="A96" s="19">
        <f>[1]Calc!A103</f>
        <v>1.512E-2</v>
      </c>
      <c r="B96" s="19">
        <f>[1]Calc!B103</f>
        <v>0.109108</v>
      </c>
      <c r="C96" s="19">
        <f>[1]Calc!C103</f>
        <v>4.2299999999999998E-4</v>
      </c>
      <c r="D96" s="19">
        <f>[1]Calc!I103</f>
        <v>745744872206710.5</v>
      </c>
      <c r="E96" s="19">
        <f>[1]Calc!P103</f>
        <v>1.1515542447241424E-3</v>
      </c>
      <c r="F96" s="20">
        <f>[1]Calc!S103</f>
        <v>867.46838650061068</v>
      </c>
      <c r="G96" s="19">
        <f>[1]Calc!O103</f>
        <v>745744872206710.5</v>
      </c>
      <c r="H96" s="22">
        <f>[1]Calc!X103</f>
        <v>0.6132275188675691</v>
      </c>
      <c r="I96" s="23">
        <f>[1]Calc!Y103</f>
        <v>5.8502982817232554E-2</v>
      </c>
    </row>
    <row r="97" spans="1:9" x14ac:dyDescent="0.3">
      <c r="A97" s="19">
        <f>[1]Calc!A104</f>
        <v>1.528E-2</v>
      </c>
      <c r="B97" s="19">
        <f>[1]Calc!B104</f>
        <v>0.103654</v>
      </c>
      <c r="C97" s="19">
        <f>[1]Calc!C104</f>
        <v>3.6900000000000002E-4</v>
      </c>
      <c r="D97" s="19">
        <f>[1]Calc!I104</f>
        <v>708082488065575.5</v>
      </c>
      <c r="E97" s="19">
        <f>[1]Calc!P104</f>
        <v>1.2213928529274216E-3</v>
      </c>
      <c r="F97" s="20">
        <f>[1]Calc!S104</f>
        <v>817.90510066345757</v>
      </c>
      <c r="G97" s="19">
        <f>[1]Calc!O104</f>
        <v>708082488065575.5</v>
      </c>
      <c r="H97" s="22">
        <f>[1]Calc!X104</f>
        <v>0.61147364920852998</v>
      </c>
      <c r="I97" s="23">
        <f>[1]Calc!Y104</f>
        <v>5.2372175385063613E-2</v>
      </c>
    </row>
    <row r="98" spans="1:9" x14ac:dyDescent="0.3">
      <c r="A98" s="19">
        <f>[1]Calc!A105</f>
        <v>1.5440000000000001E-2</v>
      </c>
      <c r="B98" s="19">
        <f>[1]Calc!B105</f>
        <v>9.8738000000000006E-2</v>
      </c>
      <c r="C98" s="19">
        <f>[1]Calc!C105</f>
        <v>3.8099999999999999E-4</v>
      </c>
      <c r="D98" s="19">
        <f>[1]Calc!I105</f>
        <v>674169477751481.88</v>
      </c>
      <c r="E98" s="19">
        <f>[1]Calc!P105</f>
        <v>1.1735439154292413E-3</v>
      </c>
      <c r="F98" s="20">
        <f>[1]Calc!S105</f>
        <v>851.36531701078763</v>
      </c>
      <c r="G98" s="19">
        <f>[1]Calc!O105</f>
        <v>674169477751481.88</v>
      </c>
      <c r="H98" s="22">
        <f>[1]Calc!X105</f>
        <v>0.60982629536708322</v>
      </c>
      <c r="I98" s="23">
        <f>[1]Calc!Y105</f>
        <v>5.1896954729841002E-2</v>
      </c>
    </row>
    <row r="99" spans="1:9" x14ac:dyDescent="0.3">
      <c r="A99" s="19">
        <f>[1]Calc!A106</f>
        <v>1.5599999999999999E-2</v>
      </c>
      <c r="B99" s="19">
        <f>[1]Calc!B106</f>
        <v>9.4069E-2</v>
      </c>
      <c r="C99" s="19">
        <f>[1]Calc!C106</f>
        <v>3.48E-4</v>
      </c>
      <c r="D99" s="19">
        <f>[1]Calc!I106</f>
        <v>641990502660983.38</v>
      </c>
      <c r="E99" s="19">
        <f>[1]Calc!P106</f>
        <v>1.2091961505380508E-3</v>
      </c>
      <c r="F99" s="20">
        <f>[1]Calc!S106</f>
        <v>826.31151398402403</v>
      </c>
      <c r="G99" s="19">
        <f>[1]Calc!O106</f>
        <v>641990502660983.38</v>
      </c>
      <c r="H99" s="22">
        <f>[1]Calc!X106</f>
        <v>0.60819764264334286</v>
      </c>
      <c r="I99" s="23">
        <f>[1]Calc!Y106</f>
        <v>4.7962739581505869E-2</v>
      </c>
    </row>
    <row r="100" spans="1:9" x14ac:dyDescent="0.3">
      <c r="A100" s="19">
        <f>[1]Calc!A107</f>
        <v>1.576E-2</v>
      </c>
      <c r="B100" s="19">
        <f>[1]Calc!B107</f>
        <v>8.9906E-2</v>
      </c>
      <c r="C100" s="19">
        <f>[1]Calc!C107</f>
        <v>3.48E-4</v>
      </c>
      <c r="D100" s="19">
        <f>[1]Calc!I107</f>
        <v>613323679435731.63</v>
      </c>
      <c r="E100" s="19">
        <f>[1]Calc!P107</f>
        <v>1.1786404245056337E-3</v>
      </c>
      <c r="F100" s="20">
        <f>[1]Calc!S107</f>
        <v>847.81074393516519</v>
      </c>
      <c r="G100" s="19">
        <f>[1]Calc!O107</f>
        <v>613323679435731.63</v>
      </c>
      <c r="H100" s="22">
        <f>[1]Calc!X107</f>
        <v>0.60668792037872377</v>
      </c>
      <c r="I100" s="23">
        <f>[1]Calc!Y107</f>
        <v>4.7008948215136646E-2</v>
      </c>
    </row>
    <row r="101" spans="1:9" x14ac:dyDescent="0.3">
      <c r="A101" s="19">
        <f>[1]Calc!A108</f>
        <v>1.592E-2</v>
      </c>
      <c r="B101" s="19">
        <f>[1]Calc!B108</f>
        <v>8.5412000000000002E-2</v>
      </c>
      <c r="C101" s="19">
        <f>[1]Calc!C108</f>
        <v>3.4699999999999998E-4</v>
      </c>
      <c r="D101" s="19">
        <f>[1]Calc!I108</f>
        <v>582403815735772.75</v>
      </c>
      <c r="E101" s="19">
        <f>[1]Calc!P108</f>
        <v>1.1383982555327355E-3</v>
      </c>
      <c r="F101" s="20">
        <f>[1]Calc!S108</f>
        <v>877.86414456654973</v>
      </c>
      <c r="G101" s="19">
        <f>[1]Calc!O108</f>
        <v>582403815735772.75</v>
      </c>
      <c r="H101" s="22">
        <f>[1]Calc!X108</f>
        <v>0.60499140007269248</v>
      </c>
      <c r="I101" s="23">
        <f>[1]Calc!Y108</f>
        <v>4.6217039672302958E-2</v>
      </c>
    </row>
    <row r="102" spans="1:9" x14ac:dyDescent="0.3">
      <c r="A102" s="19">
        <f>[1]Calc!A109</f>
        <v>1.6080000000000001E-2</v>
      </c>
      <c r="B102" s="19">
        <f>[1]Calc!B109</f>
        <v>8.1615999999999994E-2</v>
      </c>
      <c r="C102" s="19">
        <f>[1]Calc!C109</f>
        <v>3.0699999999999998E-4</v>
      </c>
      <c r="D102" s="19">
        <f>[1]Calc!I109</f>
        <v>556307641851393.44</v>
      </c>
      <c r="E102" s="19">
        <f>[1]Calc!P109</f>
        <v>1.1938248877798299E-3</v>
      </c>
      <c r="F102" s="20">
        <f>[1]Calc!S109</f>
        <v>837.13005318829289</v>
      </c>
      <c r="G102" s="19">
        <f>[1]Calc!O109</f>
        <v>556307641851393.44</v>
      </c>
      <c r="H102" s="22">
        <f>[1]Calc!X109</f>
        <v>0.60349929830482696</v>
      </c>
      <c r="I102" s="23">
        <f>[1]Calc!Y109</f>
        <v>4.2096552577478095E-2</v>
      </c>
    </row>
    <row r="103" spans="1:9" x14ac:dyDescent="0.3">
      <c r="A103" s="19">
        <f>[1]Calc!A110</f>
        <v>1.6240000000000001E-2</v>
      </c>
      <c r="B103" s="19">
        <f>[1]Calc!B110</f>
        <v>7.7653E-2</v>
      </c>
      <c r="C103" s="19">
        <f>[1]Calc!C110</f>
        <v>3.0200000000000002E-4</v>
      </c>
      <c r="D103" s="19">
        <f>[1]Calc!I110</f>
        <v>529084219367225.38</v>
      </c>
      <c r="E103" s="19">
        <f>[1]Calc!P110</f>
        <v>1.1844429028221037E-3</v>
      </c>
      <c r="F103" s="20">
        <f>[1]Calc!S110</f>
        <v>843.81408843862096</v>
      </c>
      <c r="G103" s="19">
        <f>[1]Calc!O110</f>
        <v>529084219367225.38</v>
      </c>
      <c r="H103" s="22">
        <f>[1]Calc!X110</f>
        <v>0.60187819297880429</v>
      </c>
      <c r="I103" s="23">
        <f>[1]Calc!Y110</f>
        <v>4.0353649033523474E-2</v>
      </c>
    </row>
    <row r="104" spans="1:9" x14ac:dyDescent="0.3">
      <c r="A104" s="19">
        <f>[1]Calc!A111</f>
        <v>1.6400000000000001E-2</v>
      </c>
      <c r="B104" s="19">
        <f>[1]Calc!B111</f>
        <v>7.4024999999999994E-2</v>
      </c>
      <c r="C104" s="19">
        <f>[1]Calc!C111</f>
        <v>2.8699999999999998E-4</v>
      </c>
      <c r="D104" s="19">
        <f>[1]Calc!I111</f>
        <v>504180718422418.94</v>
      </c>
      <c r="E104" s="19">
        <f>[1]Calc!P111</f>
        <v>1.1826633446718167E-3</v>
      </c>
      <c r="F104" s="20">
        <f>[1]Calc!S111</f>
        <v>845.12719298026639</v>
      </c>
      <c r="G104" s="19">
        <f>[1]Calc!O111</f>
        <v>504180718422418.94</v>
      </c>
      <c r="H104" s="22">
        <f>[1]Calc!X111</f>
        <v>0.60033196209387296</v>
      </c>
      <c r="I104" s="23">
        <f>[1]Calc!Y111</f>
        <v>3.8512102640483124E-2</v>
      </c>
    </row>
    <row r="105" spans="1:9" x14ac:dyDescent="0.3">
      <c r="A105" s="19">
        <f>[1]Calc!A112</f>
        <v>1.6559999999999998E-2</v>
      </c>
      <c r="B105" s="19">
        <f>[1]Calc!B112</f>
        <v>7.1118000000000001E-2</v>
      </c>
      <c r="C105" s="19">
        <f>[1]Calc!C112</f>
        <v>2.8899999999999998E-4</v>
      </c>
      <c r="D105" s="19">
        <f>[1]Calc!I112</f>
        <v>484239241073400.69</v>
      </c>
      <c r="E105" s="19">
        <f>[1]Calc!P112</f>
        <v>1.1598050292382833E-3</v>
      </c>
      <c r="F105" s="20">
        <f>[1]Calc!S112</f>
        <v>861.82463542527785</v>
      </c>
      <c r="G105" s="19">
        <f>[1]Calc!O112</f>
        <v>484239241073400.69</v>
      </c>
      <c r="H105" s="22">
        <f>[1]Calc!X112</f>
        <v>0.59904619555712546</v>
      </c>
      <c r="I105" s="23">
        <f>[1]Calc!Y112</f>
        <v>3.771786717467545E-2</v>
      </c>
    </row>
    <row r="106" spans="1:9" x14ac:dyDescent="0.3">
      <c r="A106" s="19">
        <f>[1]Calc!A113</f>
        <v>1.6719999999999999E-2</v>
      </c>
      <c r="B106" s="19">
        <f>[1]Calc!B113</f>
        <v>6.7470000000000002E-2</v>
      </c>
      <c r="C106" s="19">
        <f>[1]Calc!C113</f>
        <v>2.9300000000000002E-4</v>
      </c>
      <c r="D106" s="19">
        <f>[1]Calc!I113</f>
        <v>459230901035284.56</v>
      </c>
      <c r="E106" s="19">
        <f>[1]Calc!P113</f>
        <v>1.110251243056434E-3</v>
      </c>
      <c r="F106" s="20">
        <f>[1]Calc!S113</f>
        <v>900.3469501307319</v>
      </c>
      <c r="G106" s="19">
        <f>[1]Calc!O113</f>
        <v>459230901035284.56</v>
      </c>
      <c r="H106" s="22">
        <f>[1]Calc!X113</f>
        <v>0.59736820398717794</v>
      </c>
      <c r="I106" s="23">
        <f>[1]Calc!Y113</f>
        <v>3.7366461176172726E-2</v>
      </c>
    </row>
    <row r="107" spans="1:9" x14ac:dyDescent="0.3">
      <c r="A107" s="19">
        <f>[1]Calc!A114</f>
        <v>1.6879999999999999E-2</v>
      </c>
      <c r="B107" s="19">
        <f>[1]Calc!B114</f>
        <v>6.4755999999999994E-2</v>
      </c>
      <c r="C107" s="19">
        <f>[1]Calc!C114</f>
        <v>2.61E-4</v>
      </c>
      <c r="D107" s="19">
        <f>[1]Calc!I114</f>
        <v>440637218989675.94</v>
      </c>
      <c r="E107" s="19">
        <f>[1]Calc!P114</f>
        <v>1.155358024617841E-3</v>
      </c>
      <c r="F107" s="20">
        <f>[1]Calc!S114</f>
        <v>865.21026220156432</v>
      </c>
      <c r="G107" s="19">
        <f>[1]Calc!O114</f>
        <v>440637218989675.94</v>
      </c>
      <c r="H107" s="22">
        <f>[1]Calc!X114</f>
        <v>0.59606909975200062</v>
      </c>
      <c r="I107" s="23">
        <f>[1]Calc!Y114</f>
        <v>3.4453768132262565E-2</v>
      </c>
    </row>
    <row r="108" spans="1:9" x14ac:dyDescent="0.3">
      <c r="A108" s="19">
        <f>[1]Calc!A115</f>
        <v>1.704E-2</v>
      </c>
      <c r="B108" s="19">
        <f>[1]Calc!B115</f>
        <v>6.1926000000000002E-2</v>
      </c>
      <c r="C108" s="19">
        <f>[1]Calc!C115</f>
        <v>2.3499999999999999E-4</v>
      </c>
      <c r="D108" s="19">
        <f>[1]Calc!I115</f>
        <v>421259513455943.06</v>
      </c>
      <c r="E108" s="19">
        <f>[1]Calc!P115</f>
        <v>1.2276860804210925E-3</v>
      </c>
      <c r="F108" s="20">
        <f>[1]Calc!S115</f>
        <v>814.24588957835488</v>
      </c>
      <c r="G108" s="19">
        <f>[1]Calc!O115</f>
        <v>421259513455943.06</v>
      </c>
      <c r="H108" s="22">
        <f>[1]Calc!X115</f>
        <v>0.59466408137832227</v>
      </c>
      <c r="I108" s="23">
        <f>[1]Calc!Y115</f>
        <v>3.0998060686905419E-2</v>
      </c>
    </row>
    <row r="109" spans="1:9" x14ac:dyDescent="0.3">
      <c r="A109" s="19">
        <f>[1]Calc!A116</f>
        <v>1.72E-2</v>
      </c>
      <c r="B109" s="19">
        <f>[1]Calc!B116</f>
        <v>5.876E-2</v>
      </c>
      <c r="C109" s="19">
        <f>[1]Calc!C116</f>
        <v>2.4600000000000002E-4</v>
      </c>
      <c r="D109" s="19">
        <f>[1]Calc!I116</f>
        <v>399594090357294.38</v>
      </c>
      <c r="E109" s="19">
        <f>[1]Calc!P116</f>
        <v>1.138530648619225E-3</v>
      </c>
      <c r="F109" s="20">
        <f>[1]Calc!S116</f>
        <v>878.05999854585423</v>
      </c>
      <c r="G109" s="19">
        <f>[1]Calc!O116</f>
        <v>399594090357294.38</v>
      </c>
      <c r="H109" s="22">
        <f>[1]Calc!X116</f>
        <v>0.59302560936562665</v>
      </c>
      <c r="I109" s="23">
        <f>[1]Calc!Y116</f>
        <v>3.1706365730208033E-2</v>
      </c>
    </row>
    <row r="110" spans="1:9" x14ac:dyDescent="0.3">
      <c r="A110" s="19">
        <f>[1]Calc!A117</f>
        <v>1.736E-2</v>
      </c>
      <c r="B110" s="19">
        <f>[1]Calc!B117</f>
        <v>5.6868000000000002E-2</v>
      </c>
      <c r="C110" s="19">
        <f>[1]Calc!C117</f>
        <v>2.4000000000000001E-4</v>
      </c>
      <c r="D110" s="19">
        <f>[1]Calc!I117</f>
        <v>386653383790361.94</v>
      </c>
      <c r="E110" s="19">
        <f>[1]Calc!P117</f>
        <v>1.1569659254358127E-3</v>
      </c>
      <c r="F110" s="20">
        <f>[1]Calc!S117</f>
        <v>864.08151889000249</v>
      </c>
      <c r="G110" s="19">
        <f>[1]Calc!O117</f>
        <v>386653383790361.94</v>
      </c>
      <c r="H110" s="22">
        <f>[1]Calc!X117</f>
        <v>0.59200992487165471</v>
      </c>
      <c r="I110" s="23">
        <f>[1]Calc!Y117</f>
        <v>3.0190713785661388E-2</v>
      </c>
    </row>
    <row r="111" spans="1:9" x14ac:dyDescent="0.3">
      <c r="A111" s="19">
        <f>[1]Calc!A118</f>
        <v>1.7520000000000001E-2</v>
      </c>
      <c r="B111" s="19">
        <f>[1]Calc!B118</f>
        <v>5.4002000000000001E-2</v>
      </c>
      <c r="C111" s="19">
        <f>[1]Calc!C118</f>
        <v>2.3699999999999999E-4</v>
      </c>
      <c r="D111" s="19">
        <f>[1]Calc!I118</f>
        <v>367060141640565.63</v>
      </c>
      <c r="E111" s="19">
        <f>[1]Calc!P118</f>
        <v>1.1344307501862357E-3</v>
      </c>
      <c r="F111" s="20">
        <f>[1]Calc!S118</f>
        <v>881.27572038155449</v>
      </c>
      <c r="G111" s="19">
        <f>[1]Calc!O118</f>
        <v>367060141640565.63</v>
      </c>
      <c r="H111" s="22">
        <f>[1]Calc!X118</f>
        <v>0.59041448690008891</v>
      </c>
      <c r="I111" s="23">
        <f>[1]Calc!Y118</f>
        <v>2.9230172069307371E-2</v>
      </c>
    </row>
    <row r="112" spans="1:9" x14ac:dyDescent="0.3">
      <c r="A112" s="19">
        <f>[1]Calc!A119</f>
        <v>1.7680000000000001E-2</v>
      </c>
      <c r="B112" s="19">
        <f>[1]Calc!B119</f>
        <v>5.2301E-2</v>
      </c>
      <c r="C112" s="19">
        <f>[1]Calc!C119</f>
        <v>2.2100000000000001E-4</v>
      </c>
      <c r="D112" s="19">
        <f>[1]Calc!I119</f>
        <v>355436674058280.06</v>
      </c>
      <c r="E112" s="19">
        <f>[1]Calc!P119</f>
        <v>1.1529668111489857E-3</v>
      </c>
      <c r="F112" s="20">
        <f>[1]Calc!S119</f>
        <v>867.11793799323073</v>
      </c>
      <c r="G112" s="19">
        <f>[1]Calc!O119</f>
        <v>355436674058280.06</v>
      </c>
      <c r="H112" s="22">
        <f>[1]Calc!X119</f>
        <v>0.58943263560464854</v>
      </c>
      <c r="I112" s="23">
        <f>[1]Calc!Y119</f>
        <v>2.7849510396629053E-2</v>
      </c>
    </row>
    <row r="113" spans="1:9" x14ac:dyDescent="0.3">
      <c r="A113" s="19">
        <f>[1]Calc!A120</f>
        <v>1.7840000000000002E-2</v>
      </c>
      <c r="B113" s="19">
        <f>[1]Calc!B120</f>
        <v>4.9938999999999997E-2</v>
      </c>
      <c r="C113" s="19">
        <f>[1]Calc!C120</f>
        <v>2.1699999999999999E-4</v>
      </c>
      <c r="D113" s="19">
        <f>[1]Calc!I120</f>
        <v>339302964649881.5</v>
      </c>
      <c r="E113" s="19">
        <f>[1]Calc!P120</f>
        <v>1.1472031294083084E-3</v>
      </c>
      <c r="F113" s="20">
        <f>[1]Calc!S120</f>
        <v>871.49409933496281</v>
      </c>
      <c r="G113" s="19">
        <f>[1]Calc!O120</f>
        <v>339302964649881.5</v>
      </c>
      <c r="H113" s="22">
        <f>[1]Calc!X120</f>
        <v>0.58802227643997818</v>
      </c>
      <c r="I113" s="23">
        <f>[1]Calc!Y120</f>
        <v>2.6718954810780061E-2</v>
      </c>
    </row>
    <row r="114" spans="1:9" x14ac:dyDescent="0.3">
      <c r="A114" s="19">
        <f>[1]Calc!A121</f>
        <v>1.7999999999999999E-2</v>
      </c>
      <c r="B114" s="19">
        <f>[1]Calc!B121</f>
        <v>4.7772000000000002E-2</v>
      </c>
      <c r="C114" s="19">
        <f>[1]Calc!C121</f>
        <v>2.4000000000000001E-4</v>
      </c>
      <c r="D114" s="19">
        <f>[1]Calc!I121</f>
        <v>324507942926448.88</v>
      </c>
      <c r="E114" s="19">
        <f>[1]Calc!P121</f>
        <v>1.0063999324794997E-3</v>
      </c>
      <c r="F114" s="20">
        <f>[1]Calc!S121</f>
        <v>993.4659592151844</v>
      </c>
      <c r="G114" s="19">
        <f>[1]Calc!O121</f>
        <v>324507942926448.88</v>
      </c>
      <c r="H114" s="22">
        <f>[1]Calc!X121</f>
        <v>0.58667634409110136</v>
      </c>
      <c r="I114" s="23">
        <f>[1]Calc!Y121</f>
        <v>2.9129086596512244E-2</v>
      </c>
    </row>
    <row r="115" spans="1:9" x14ac:dyDescent="0.3">
      <c r="A115" s="19">
        <f>[1]Calc!A122</f>
        <v>1.8159999999999999E-2</v>
      </c>
      <c r="B115" s="19">
        <f>[1]Calc!B122</f>
        <v>4.6148000000000002E-2</v>
      </c>
      <c r="C115" s="19">
        <f>[1]Calc!C122</f>
        <v>1.8599999999999999E-4</v>
      </c>
      <c r="D115" s="19">
        <f>[1]Calc!I122</f>
        <v>313424439597183.5</v>
      </c>
      <c r="E115" s="19">
        <f>[1]Calc!P122</f>
        <v>1.2025757017433264E-3</v>
      </c>
      <c r="F115" s="20">
        <f>[1]Calc!S122</f>
        <v>831.38541270338328</v>
      </c>
      <c r="G115" s="19">
        <f>[1]Calc!O122</f>
        <v>313424439597183.5</v>
      </c>
      <c r="H115" s="22">
        <f>[1]Calc!X122</f>
        <v>0.58563227435092369</v>
      </c>
      <c r="I115" s="23">
        <f>[1]Calc!Y122</f>
        <v>2.3544667820680289E-2</v>
      </c>
    </row>
    <row r="116" spans="1:9" x14ac:dyDescent="0.3">
      <c r="A116" s="19">
        <f>[1]Calc!A123</f>
        <v>1.8319999999999999E-2</v>
      </c>
      <c r="B116" s="19">
        <f>[1]Calc!B123</f>
        <v>4.3548000000000003E-2</v>
      </c>
      <c r="C116" s="19">
        <f>[1]Calc!C123</f>
        <v>2.02E-4</v>
      </c>
      <c r="D116" s="19">
        <f>[1]Calc!I123</f>
        <v>295687465560642.88</v>
      </c>
      <c r="E116" s="19">
        <f>[1]Calc!P123</f>
        <v>1.0822804816972638E-3</v>
      </c>
      <c r="F116" s="20">
        <f>[1]Calc!S123</f>
        <v>923.82976455197593</v>
      </c>
      <c r="G116" s="19">
        <f>[1]Calc!O123</f>
        <v>295687465560642.88</v>
      </c>
      <c r="H116" s="22">
        <f>[1]Calc!X123</f>
        <v>0.58389170349990049</v>
      </c>
      <c r="I116" s="23">
        <f>[1]Calc!Y123</f>
        <v>2.4681140409898345E-2</v>
      </c>
    </row>
    <row r="117" spans="1:9" x14ac:dyDescent="0.3">
      <c r="A117" s="19">
        <f>[1]Calc!A124</f>
        <v>1.848E-2</v>
      </c>
      <c r="B117" s="19">
        <f>[1]Calc!B124</f>
        <v>4.2536999999999998E-2</v>
      </c>
      <c r="C117" s="19">
        <f>[1]Calc!C124</f>
        <v>1.92E-4</v>
      </c>
      <c r="D117" s="19">
        <f>[1]Calc!I124</f>
        <v>288793023609879</v>
      </c>
      <c r="E117" s="19">
        <f>[1]Calc!P124</f>
        <v>1.0898096785244117E-3</v>
      </c>
      <c r="F117" s="20">
        <f>[1]Calc!S124</f>
        <v>917.45296407255432</v>
      </c>
      <c r="G117" s="19">
        <f>[1]Calc!O124</f>
        <v>288793023609879</v>
      </c>
      <c r="H117" s="22">
        <f>[1]Calc!X124</f>
        <v>0.58319013467801784</v>
      </c>
      <c r="I117" s="23">
        <f>[1]Calc!Y124</f>
        <v>2.393911943000445E-2</v>
      </c>
    </row>
    <row r="118" spans="1:9" x14ac:dyDescent="0.3">
      <c r="A118" s="19">
        <f>[1]Calc!A125</f>
        <v>1.864E-2</v>
      </c>
      <c r="B118" s="19">
        <f>[1]Calc!B125</f>
        <v>4.0395E-2</v>
      </c>
      <c r="C118" s="19">
        <f>[1]Calc!C125</f>
        <v>1.8100000000000001E-4</v>
      </c>
      <c r="D118" s="19">
        <f>[1]Calc!I125</f>
        <v>274190460139482.44</v>
      </c>
      <c r="E118" s="19">
        <f>[1]Calc!P125</f>
        <v>1.1355778703781914E-3</v>
      </c>
      <c r="F118" s="20">
        <f>[1]Calc!S125</f>
        <v>880.4841187522976</v>
      </c>
      <c r="G118" s="19">
        <f>[1]Calc!O125</f>
        <v>274190460139482.44</v>
      </c>
      <c r="H118" s="22">
        <f>[1]Calc!X125</f>
        <v>0.58165376378486811</v>
      </c>
      <c r="I118" s="23">
        <f>[1]Calc!Y125</f>
        <v>2.1812605957724371E-2</v>
      </c>
    </row>
    <row r="119" spans="1:9" x14ac:dyDescent="0.3">
      <c r="A119" s="19">
        <f>[1]Calc!A126</f>
        <v>1.8800000000000001E-2</v>
      </c>
      <c r="B119" s="19">
        <f>[1]Calc!B126</f>
        <v>3.8370000000000001E-2</v>
      </c>
      <c r="C119" s="19">
        <f>[1]Calc!C126</f>
        <v>2.14E-4</v>
      </c>
      <c r="D119" s="19">
        <f>[1]Calc!I126</f>
        <v>260391332674812.34</v>
      </c>
      <c r="E119" s="19">
        <f>[1]Calc!P126</f>
        <v>9.6787070024055772E-4</v>
      </c>
      <c r="F119" s="20">
        <f>[1]Calc!S126</f>
        <v>1033.0833054268498</v>
      </c>
      <c r="G119" s="19">
        <f>[1]Calc!O126</f>
        <v>260391332674812.34</v>
      </c>
      <c r="H119" s="22">
        <f>[1]Calc!X126</f>
        <v>0.58013351273022096</v>
      </c>
      <c r="I119" s="23">
        <f>[1]Calc!Y126</f>
        <v>2.4304199171946012E-2</v>
      </c>
    </row>
    <row r="120" spans="1:9" x14ac:dyDescent="0.3">
      <c r="A120" s="19">
        <f>[1]Calc!A127</f>
        <v>1.8960000000000001E-2</v>
      </c>
      <c r="B120" s="19">
        <f>[1]Calc!B127</f>
        <v>3.7790999999999998E-2</v>
      </c>
      <c r="C120" s="19">
        <f>[1]Calc!C127</f>
        <v>1.7000000000000001E-4</v>
      </c>
      <c r="D120" s="19">
        <f>[1]Calc!I127</f>
        <v>256446844566424.53</v>
      </c>
      <c r="E120" s="19">
        <f>[1]Calc!P127</f>
        <v>1.141245058911047E-3</v>
      </c>
      <c r="F120" s="20">
        <f>[1]Calc!S127</f>
        <v>876.12682535970737</v>
      </c>
      <c r="G120" s="19">
        <f>[1]Calc!O127</f>
        <v>256446844566424.53</v>
      </c>
      <c r="H120" s="22">
        <f>[1]Calc!X127</f>
        <v>0.57968573990467143</v>
      </c>
      <c r="I120" s="23">
        <f>[1]Calc!Y127</f>
        <v>2.0299745054272796E-2</v>
      </c>
    </row>
    <row r="121" spans="1:9" x14ac:dyDescent="0.3">
      <c r="A121" s="19">
        <f>[1]Calc!A128</f>
        <v>1.9120000000000002E-2</v>
      </c>
      <c r="B121" s="19">
        <f>[1]Calc!B128</f>
        <v>3.6497000000000002E-2</v>
      </c>
      <c r="C121" s="19">
        <f>[1]Calc!C128</f>
        <v>1.92E-4</v>
      </c>
      <c r="D121" s="19">
        <f>[1]Calc!I128</f>
        <v>247633029666468.72</v>
      </c>
      <c r="E121" s="19">
        <f>[1]Calc!P128</f>
        <v>1.010120881955181E-3</v>
      </c>
      <c r="F121" s="20">
        <f>[1]Calc!S128</f>
        <v>989.87872926402781</v>
      </c>
      <c r="G121" s="19">
        <f>[1]Calc!O128</f>
        <v>247633029666468.72</v>
      </c>
      <c r="H121" s="22">
        <f>[1]Calc!X128</f>
        <v>0.57866251947023994</v>
      </c>
      <c r="I121" s="23">
        <f>[1]Calc!Y128</f>
        <v>2.2146615005347509E-2</v>
      </c>
    </row>
    <row r="122" spans="1:9" x14ac:dyDescent="0.3">
      <c r="A122" s="19">
        <f>[1]Calc!A129</f>
        <v>1.9279999999999999E-2</v>
      </c>
      <c r="B122" s="19">
        <f>[1]Calc!B129</f>
        <v>3.4206E-2</v>
      </c>
      <c r="C122" s="19">
        <f>[1]Calc!C129</f>
        <v>1.5899999999999999E-4</v>
      </c>
      <c r="D122" s="19">
        <f>[1]Calc!I129</f>
        <v>232034028401096.38</v>
      </c>
      <c r="E122" s="19">
        <f>[1]Calc!P129</f>
        <v>1.0978787370031222E-3</v>
      </c>
      <c r="F122" s="20">
        <f>[1]Calc!S129</f>
        <v>910.75803221961121</v>
      </c>
      <c r="G122" s="19">
        <f>[1]Calc!O129</f>
        <v>232034028401096.38</v>
      </c>
      <c r="H122" s="22">
        <f>[1]Calc!X129</f>
        <v>0.576768742007152</v>
      </c>
      <c r="I122" s="23">
        <f>[1]Calc!Y129</f>
        <v>1.9092791948305449E-2</v>
      </c>
    </row>
    <row r="123" spans="1:9" x14ac:dyDescent="0.3">
      <c r="A123" s="19">
        <f>[1]Calc!A130</f>
        <v>1.9439999999999999E-2</v>
      </c>
      <c r="B123" s="19">
        <f>[1]Calc!B130</f>
        <v>3.3126999999999997E-2</v>
      </c>
      <c r="C123" s="19">
        <f>[1]Calc!C130</f>
        <v>1.5899999999999999E-4</v>
      </c>
      <c r="D123" s="19">
        <f>[1]Calc!I130</f>
        <v>224689828235095.38</v>
      </c>
      <c r="E123" s="19">
        <f>[1]Calc!P130</f>
        <v>1.0866627995313309E-3</v>
      </c>
      <c r="F123" s="20">
        <f>[1]Calc!S130</f>
        <v>920.16486771298935</v>
      </c>
      <c r="G123" s="19">
        <f>[1]Calc!O130</f>
        <v>224689828235095.38</v>
      </c>
      <c r="H123" s="22">
        <f>[1]Calc!X130</f>
        <v>0.57583714668522024</v>
      </c>
      <c r="I123" s="23">
        <f>[1]Calc!Y130</f>
        <v>1.8679306427097607E-2</v>
      </c>
    </row>
    <row r="124" spans="1:9" x14ac:dyDescent="0.3">
      <c r="A124" s="19">
        <f>[1]Calc!A131</f>
        <v>1.9599999999999999E-2</v>
      </c>
      <c r="B124" s="19">
        <f>[1]Calc!B131</f>
        <v>3.2669999999999998E-2</v>
      </c>
      <c r="C124" s="19">
        <f>[1]Calc!C131</f>
        <v>1.7799999999999999E-4</v>
      </c>
      <c r="D124" s="19">
        <f>[1]Calc!I131</f>
        <v>221579749033002.31</v>
      </c>
      <c r="E124" s="19">
        <f>[1]Calc!P131</f>
        <v>1.0017278727839562E-3</v>
      </c>
      <c r="F124" s="20">
        <f>[1]Calc!S131</f>
        <v>998.19360561925726</v>
      </c>
      <c r="G124" s="19">
        <f>[1]Calc!O131</f>
        <v>221579749033002.31</v>
      </c>
      <c r="H124" s="22">
        <f>[1]Calc!X131</f>
        <v>0.57543433787052078</v>
      </c>
      <c r="I124" s="23">
        <f>[1]Calc!Y131</f>
        <v>1.9982620578498582E-2</v>
      </c>
    </row>
    <row r="125" spans="1:9" x14ac:dyDescent="0.3">
      <c r="A125" s="19">
        <f>[1]Calc!A132</f>
        <v>1.976E-2</v>
      </c>
      <c r="B125" s="19">
        <f>[1]Calc!B132</f>
        <v>3.0995000000000002E-2</v>
      </c>
      <c r="C125" s="19">
        <f>[1]Calc!C132</f>
        <v>1.75E-4</v>
      </c>
      <c r="D125" s="19">
        <f>[1]Calc!I132</f>
        <v>210183134312935.22</v>
      </c>
      <c r="E125" s="19">
        <f>[1]Calc!P132</f>
        <v>0</v>
      </c>
      <c r="F125" s="20">
        <f>[1]Calc!S132</f>
        <v>0</v>
      </c>
      <c r="G125" s="19">
        <f>[1]Calc!O132</f>
        <v>210183134312935.22</v>
      </c>
      <c r="H125" s="22">
        <f>[1]Calc!X132</f>
        <v>0.57391323173964071</v>
      </c>
      <c r="I125" s="23" t="str">
        <f>[1]Calc!Y132</f>
        <v/>
      </c>
    </row>
    <row r="126" spans="1:9" x14ac:dyDescent="0.3">
      <c r="A126" s="19">
        <f>[1]Calc!A133</f>
        <v>1.992E-2</v>
      </c>
      <c r="B126" s="19">
        <f>[1]Calc!B133</f>
        <v>2.9458999999999999E-2</v>
      </c>
      <c r="C126" s="19">
        <f>[1]Calc!C133</f>
        <v>8.6000000000000003E-5</v>
      </c>
      <c r="D126" s="19">
        <f>[1]Calc!I133</f>
        <v>199735684923577.34</v>
      </c>
      <c r="E126" s="19">
        <f>[1]Calc!P133</f>
        <v>0</v>
      </c>
      <c r="F126" s="20">
        <f>[1]Calc!S133</f>
        <v>0</v>
      </c>
      <c r="G126" s="19">
        <f>[1]Calc!O133</f>
        <v>199735684923577.34</v>
      </c>
      <c r="H126" s="22">
        <f>[1]Calc!X133</f>
        <v>0.57245163253680853</v>
      </c>
      <c r="I126" s="23" t="str">
        <f>[1]Calc!Y133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2025-04-15T02:15:34Z</dcterms:modified>
</cp:coreProperties>
</file>