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riskong/Desktop/"/>
    </mc:Choice>
  </mc:AlternateContent>
  <xr:revisionPtr revIDLastSave="0" documentId="13_ncr:1_{835008C3-DF2B-8E4A-B005-8B15D458CF1E}" xr6:coauthVersionLast="47" xr6:coauthVersionMax="47" xr10:uidLastSave="{00000000-0000-0000-0000-000000000000}"/>
  <bookViews>
    <workbookView xWindow="540" yWindow="580" windowWidth="25060" windowHeight="14100" xr2:uid="{278EB58B-96CC-C745-8746-DFDB22DE4F96}"/>
  </bookViews>
  <sheets>
    <sheet name="data" sheetId="3" r:id="rId1"/>
    <sheet name="motivation" sheetId="4" r:id="rId2"/>
    <sheet name="raw data" sheetId="1" r:id="rId3"/>
    <sheet name="Sourc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8" i="4" l="1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E2" i="3"/>
  <c r="E3" i="3" s="1"/>
  <c r="E4" i="3" s="1"/>
  <c r="E5" i="3"/>
  <c r="E6" i="3" s="1"/>
  <c r="E7" i="3" s="1"/>
  <c r="E8" i="3"/>
  <c r="E9" i="3" s="1"/>
  <c r="E10" i="3" s="1"/>
  <c r="E11" i="3"/>
  <c r="E12" i="3" s="1"/>
  <c r="E13" i="3" s="1"/>
  <c r="E14" i="3"/>
  <c r="E15" i="3" s="1"/>
  <c r="E16" i="3" s="1"/>
  <c r="E17" i="3"/>
  <c r="E18" i="3" s="1"/>
  <c r="E19" i="3" s="1"/>
  <c r="E20" i="3"/>
  <c r="E21" i="3" s="1"/>
  <c r="E22" i="3" s="1"/>
  <c r="E23" i="3"/>
  <c r="E24" i="3"/>
  <c r="E25" i="3" s="1"/>
  <c r="E26" i="3"/>
  <c r="E27" i="3" s="1"/>
  <c r="E28" i="3" s="1"/>
  <c r="D26" i="3"/>
  <c r="D27" i="3" s="1"/>
  <c r="D28" i="3" s="1"/>
  <c r="D23" i="3"/>
  <c r="D24" i="3" s="1"/>
  <c r="D25" i="3" s="1"/>
  <c r="D20" i="3"/>
  <c r="D21" i="3" s="1"/>
  <c r="D22" i="3" s="1"/>
  <c r="D17" i="3"/>
  <c r="D18" i="3" s="1"/>
  <c r="D19" i="3" s="1"/>
  <c r="D14" i="3"/>
  <c r="D15" i="3" s="1"/>
  <c r="D16" i="3" s="1"/>
  <c r="D11" i="3"/>
  <c r="D12" i="3" s="1"/>
  <c r="D13" i="3" s="1"/>
  <c r="D8" i="3"/>
  <c r="D9" i="3" s="1"/>
  <c r="D10" i="3" s="1"/>
  <c r="D5" i="3"/>
  <c r="D6" i="3" s="1"/>
  <c r="D7" i="3" s="1"/>
  <c r="D2" i="3"/>
  <c r="D3" i="3" s="1"/>
  <c r="D4" i="3" s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G2" i="3"/>
  <c r="H2" i="3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A2" i="3"/>
  <c r="B2" i="3"/>
  <c r="C2" i="3"/>
  <c r="A3" i="3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3" i="1"/>
  <c r="I7" i="1"/>
  <c r="I8" i="1"/>
  <c r="I9" i="1"/>
  <c r="I10" i="1"/>
  <c r="I15" i="1"/>
  <c r="I16" i="1"/>
  <c r="I17" i="1"/>
  <c r="I18" i="1"/>
  <c r="I23" i="1"/>
  <c r="I24" i="1"/>
  <c r="I25" i="1"/>
  <c r="I26" i="1"/>
  <c r="H2" i="1"/>
  <c r="I2" i="1" s="1"/>
  <c r="H3" i="1"/>
  <c r="I3" i="1" s="1"/>
  <c r="H4" i="1"/>
  <c r="I4" i="1" s="1"/>
  <c r="H5" i="1"/>
  <c r="I5" i="1" s="1"/>
  <c r="H6" i="1"/>
  <c r="I6" i="1" s="1"/>
  <c r="H7" i="1"/>
  <c r="H8" i="1"/>
  <c r="H9" i="1"/>
  <c r="H10" i="1"/>
  <c r="H11" i="1"/>
  <c r="I11" i="1" s="1"/>
  <c r="H12" i="1"/>
  <c r="I12" i="1" s="1"/>
  <c r="H13" i="1"/>
  <c r="I13" i="1" s="1"/>
  <c r="H14" i="1"/>
  <c r="I14" i="1" s="1"/>
  <c r="H15" i="1"/>
  <c r="H16" i="1"/>
  <c r="H17" i="1"/>
  <c r="H18" i="1"/>
  <c r="H19" i="1"/>
  <c r="I19" i="1" s="1"/>
  <c r="H20" i="1"/>
  <c r="I20" i="1" s="1"/>
  <c r="H21" i="1"/>
  <c r="I21" i="1" s="1"/>
  <c r="H22" i="1"/>
  <c r="I22" i="1" s="1"/>
  <c r="H23" i="1"/>
  <c r="H24" i="1"/>
  <c r="H25" i="1"/>
  <c r="H26" i="1"/>
  <c r="H27" i="1"/>
  <c r="I27" i="1" s="1"/>
  <c r="H28" i="1"/>
  <c r="I28" i="1" s="1"/>
  <c r="G2" i="1"/>
  <c r="G3" i="1"/>
  <c r="F3" i="1" s="1"/>
  <c r="G4" i="1"/>
  <c r="F4" i="1" s="1"/>
  <c r="G5" i="1"/>
  <c r="G6" i="1"/>
  <c r="G7" i="1"/>
  <c r="F7" i="1" s="1"/>
  <c r="G8" i="1"/>
  <c r="F8" i="1" s="1"/>
  <c r="G9" i="1"/>
  <c r="F9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F2" i="1"/>
  <c r="F5" i="1"/>
  <c r="F6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H29" i="3"/>
  <c r="N31" i="1"/>
  <c r="H31" i="3" s="1"/>
  <c r="N32" i="1"/>
  <c r="H32" i="3" s="1"/>
  <c r="N33" i="1"/>
  <c r="H33" i="3" s="1"/>
  <c r="N34" i="1"/>
  <c r="H34" i="3" s="1"/>
  <c r="N35" i="1"/>
  <c r="H35" i="3" s="1"/>
  <c r="N36" i="1"/>
  <c r="H36" i="3" s="1"/>
  <c r="N37" i="1"/>
  <c r="H37" i="3" s="1"/>
  <c r="N38" i="1"/>
  <c r="H38" i="3" s="1"/>
  <c r="N39" i="1"/>
  <c r="H39" i="3" s="1"/>
  <c r="N40" i="1"/>
  <c r="H40" i="3" s="1"/>
  <c r="N41" i="1"/>
  <c r="H41" i="3" s="1"/>
  <c r="N42" i="1"/>
  <c r="H42" i="3" s="1"/>
  <c r="N43" i="1"/>
  <c r="H43" i="3" s="1"/>
  <c r="N44" i="1"/>
  <c r="H44" i="3" s="1"/>
  <c r="N45" i="1"/>
  <c r="H45" i="3" s="1"/>
  <c r="N46" i="1"/>
  <c r="H46" i="3" s="1"/>
  <c r="N47" i="1"/>
  <c r="H47" i="3" s="1"/>
  <c r="N48" i="1"/>
  <c r="H48" i="3" s="1"/>
  <c r="N49" i="1"/>
  <c r="H49" i="3" s="1"/>
  <c r="N50" i="1"/>
  <c r="H50" i="3" s="1"/>
  <c r="N51" i="1"/>
  <c r="H51" i="3" s="1"/>
  <c r="N52" i="1"/>
  <c r="H52" i="3" s="1"/>
  <c r="N53" i="1"/>
  <c r="H53" i="3" s="1"/>
  <c r="N54" i="1"/>
  <c r="H54" i="3" s="1"/>
  <c r="N55" i="1"/>
  <c r="H55" i="3" s="1"/>
  <c r="N56" i="1"/>
  <c r="H56" i="3" s="1"/>
  <c r="N57" i="1"/>
  <c r="H57" i="3" s="1"/>
  <c r="N58" i="1"/>
  <c r="H58" i="3" s="1"/>
  <c r="N59" i="1"/>
  <c r="H59" i="3" s="1"/>
  <c r="N60" i="1"/>
  <c r="H60" i="3" s="1"/>
  <c r="N61" i="1"/>
  <c r="H61" i="3" s="1"/>
  <c r="N62" i="1"/>
  <c r="H62" i="3" s="1"/>
  <c r="N63" i="1"/>
  <c r="H63" i="3" s="1"/>
  <c r="N64" i="1"/>
  <c r="H64" i="3" s="1"/>
  <c r="N65" i="1"/>
  <c r="H65" i="3" s="1"/>
  <c r="N66" i="1"/>
  <c r="H66" i="3" s="1"/>
  <c r="N67" i="1"/>
  <c r="H67" i="3" s="1"/>
  <c r="N68" i="1"/>
  <c r="H68" i="3" s="1"/>
  <c r="N69" i="1"/>
  <c r="H69" i="3" s="1"/>
  <c r="N70" i="1"/>
  <c r="H70" i="3" s="1"/>
  <c r="N71" i="1"/>
  <c r="H71" i="3" s="1"/>
  <c r="N72" i="1"/>
  <c r="H72" i="3" s="1"/>
  <c r="N73" i="1"/>
  <c r="H73" i="3" s="1"/>
  <c r="N74" i="1"/>
  <c r="H74" i="3" s="1"/>
  <c r="N75" i="1"/>
  <c r="H75" i="3" s="1"/>
  <c r="N76" i="1"/>
  <c r="H76" i="3" s="1"/>
  <c r="N77" i="1"/>
  <c r="H77" i="3" s="1"/>
  <c r="N78" i="1"/>
  <c r="H78" i="3" s="1"/>
  <c r="N79" i="1"/>
  <c r="H79" i="3" s="1"/>
  <c r="N80" i="1"/>
  <c r="H80" i="3" s="1"/>
  <c r="N81" i="1"/>
  <c r="H81" i="3" s="1"/>
  <c r="N82" i="1"/>
  <c r="H82" i="3" s="1"/>
  <c r="N83" i="1"/>
  <c r="H83" i="3" s="1"/>
  <c r="N84" i="1"/>
  <c r="H84" i="3" s="1"/>
  <c r="N85" i="1"/>
  <c r="H85" i="3" s="1"/>
  <c r="N86" i="1"/>
  <c r="H86" i="3" s="1"/>
  <c r="N87" i="1"/>
  <c r="H87" i="3" s="1"/>
  <c r="N88" i="1"/>
  <c r="H88" i="3" s="1"/>
  <c r="N89" i="1"/>
  <c r="H89" i="3" s="1"/>
  <c r="N90" i="1"/>
  <c r="H90" i="3" s="1"/>
  <c r="N91" i="1"/>
  <c r="H91" i="3" s="1"/>
  <c r="N92" i="1"/>
  <c r="H92" i="3" s="1"/>
  <c r="N93" i="1"/>
  <c r="H93" i="3" s="1"/>
  <c r="N94" i="1"/>
  <c r="H94" i="3" s="1"/>
  <c r="N95" i="1"/>
  <c r="H95" i="3" s="1"/>
  <c r="N96" i="1"/>
  <c r="H96" i="3" s="1"/>
  <c r="N97" i="1"/>
  <c r="H97" i="3" s="1"/>
  <c r="N98" i="1"/>
  <c r="H98" i="3" s="1"/>
  <c r="N99" i="1"/>
  <c r="H99" i="3" s="1"/>
  <c r="N100" i="1"/>
  <c r="H100" i="3" s="1"/>
  <c r="N101" i="1"/>
  <c r="H101" i="3" s="1"/>
  <c r="N102" i="1"/>
  <c r="H102" i="3" s="1"/>
  <c r="N103" i="1"/>
  <c r="H103" i="3" s="1"/>
  <c r="N104" i="1"/>
  <c r="H104" i="3" s="1"/>
  <c r="N105" i="1"/>
  <c r="H105" i="3" s="1"/>
  <c r="N106" i="1"/>
  <c r="H106" i="3" s="1"/>
  <c r="N107" i="1"/>
  <c r="H107" i="3" s="1"/>
  <c r="N108" i="1"/>
  <c r="H108" i="3" s="1"/>
  <c r="N109" i="1"/>
  <c r="H109" i="3" s="1"/>
  <c r="N110" i="1"/>
  <c r="H110" i="3" s="1"/>
  <c r="N111" i="1"/>
  <c r="H111" i="3" s="1"/>
  <c r="N112" i="1"/>
  <c r="H112" i="3" s="1"/>
  <c r="N113" i="1"/>
  <c r="H113" i="3" s="1"/>
  <c r="N114" i="1"/>
  <c r="H114" i="3" s="1"/>
  <c r="N115" i="1"/>
  <c r="H115" i="3" s="1"/>
  <c r="N116" i="1"/>
  <c r="H116" i="3" s="1"/>
  <c r="N117" i="1"/>
  <c r="H117" i="3" s="1"/>
  <c r="N118" i="1"/>
  <c r="H118" i="3" s="1"/>
  <c r="N119" i="1"/>
  <c r="H119" i="3" s="1"/>
  <c r="N120" i="1"/>
  <c r="H120" i="3" s="1"/>
  <c r="N121" i="1"/>
  <c r="H121" i="3" s="1"/>
  <c r="N122" i="1"/>
  <c r="H122" i="3" s="1"/>
  <c r="N123" i="1"/>
  <c r="H123" i="3" s="1"/>
  <c r="N124" i="1"/>
  <c r="H124" i="3" s="1"/>
  <c r="N125" i="1"/>
  <c r="H125" i="3" s="1"/>
  <c r="N126" i="1"/>
  <c r="H126" i="3" s="1"/>
  <c r="N127" i="1"/>
  <c r="H127" i="3" s="1"/>
  <c r="N128" i="1"/>
  <c r="H128" i="3" s="1"/>
  <c r="N129" i="1"/>
  <c r="H129" i="3" s="1"/>
  <c r="N130" i="1"/>
  <c r="H130" i="3" s="1"/>
  <c r="N131" i="1"/>
  <c r="H131" i="3" s="1"/>
  <c r="N132" i="1"/>
  <c r="H132" i="3" s="1"/>
  <c r="N133" i="1"/>
  <c r="H133" i="3" s="1"/>
  <c r="N134" i="1"/>
  <c r="H134" i="3" s="1"/>
  <c r="N135" i="1"/>
  <c r="H135" i="3" s="1"/>
  <c r="N136" i="1"/>
  <c r="H136" i="3" s="1"/>
  <c r="N137" i="1"/>
  <c r="H137" i="3" s="1"/>
  <c r="N138" i="1"/>
  <c r="H138" i="3" s="1"/>
  <c r="N139" i="1"/>
  <c r="H139" i="3" s="1"/>
  <c r="N140" i="1"/>
  <c r="H140" i="3" s="1"/>
  <c r="N141" i="1"/>
  <c r="H141" i="3" s="1"/>
  <c r="N142" i="1"/>
  <c r="H142" i="3" s="1"/>
  <c r="N143" i="1"/>
  <c r="H143" i="3" s="1"/>
  <c r="N144" i="1"/>
  <c r="H144" i="3" s="1"/>
  <c r="N145" i="1"/>
  <c r="H145" i="3" s="1"/>
  <c r="N146" i="1"/>
  <c r="H146" i="3" s="1"/>
  <c r="N147" i="1"/>
  <c r="H147" i="3" s="1"/>
  <c r="N148" i="1"/>
  <c r="H148" i="3" s="1"/>
  <c r="N149" i="1"/>
  <c r="H149" i="3" s="1"/>
  <c r="N150" i="1"/>
  <c r="H150" i="3" s="1"/>
  <c r="N151" i="1"/>
  <c r="H151" i="3" s="1"/>
  <c r="N152" i="1"/>
  <c r="H152" i="3" s="1"/>
  <c r="N153" i="1"/>
  <c r="H153" i="3" s="1"/>
  <c r="N154" i="1"/>
  <c r="H154" i="3" s="1"/>
  <c r="N155" i="1"/>
  <c r="H155" i="3" s="1"/>
  <c r="N156" i="1"/>
  <c r="H156" i="3" s="1"/>
  <c r="N157" i="1"/>
  <c r="H157" i="3" s="1"/>
  <c r="N158" i="1"/>
  <c r="H158" i="3" s="1"/>
  <c r="N159" i="1"/>
  <c r="N160" i="1"/>
  <c r="N30" i="1"/>
  <c r="H30" i="3" s="1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29" i="3"/>
  <c r="E29" i="3"/>
  <c r="E30" i="3" s="1"/>
  <c r="E31" i="3" s="1"/>
  <c r="E32" i="3"/>
  <c r="E33" i="3" s="1"/>
  <c r="E34" i="3" s="1"/>
  <c r="E35" i="3"/>
  <c r="E36" i="3" s="1"/>
  <c r="E37" i="3" s="1"/>
  <c r="E38" i="3"/>
  <c r="E39" i="3" s="1"/>
  <c r="E40" i="3" s="1"/>
  <c r="E41" i="3"/>
  <c r="E42" i="3" s="1"/>
  <c r="E43" i="3" s="1"/>
  <c r="E44" i="3"/>
  <c r="E45" i="3" s="1"/>
  <c r="E46" i="3" s="1"/>
  <c r="E47" i="3"/>
  <c r="E48" i="3" s="1"/>
  <c r="E49" i="3" s="1"/>
  <c r="E50" i="3"/>
  <c r="E51" i="3" s="1"/>
  <c r="E52" i="3" s="1"/>
  <c r="E53" i="3"/>
  <c r="E54" i="3" s="1"/>
  <c r="E55" i="3" s="1"/>
  <c r="E56" i="3"/>
  <c r="E57" i="3" s="1"/>
  <c r="E58" i="3" s="1"/>
  <c r="E59" i="3"/>
  <c r="E60" i="3" s="1"/>
  <c r="E61" i="3" s="1"/>
  <c r="E62" i="3"/>
  <c r="E63" i="3" s="1"/>
  <c r="E64" i="3" s="1"/>
  <c r="E65" i="3"/>
  <c r="E66" i="3" s="1"/>
  <c r="E67" i="3" s="1"/>
  <c r="E68" i="3"/>
  <c r="E69" i="3" s="1"/>
  <c r="E70" i="3" s="1"/>
  <c r="E71" i="3"/>
  <c r="E72" i="3" s="1"/>
  <c r="E73" i="3" s="1"/>
  <c r="E74" i="3"/>
  <c r="E75" i="3" s="1"/>
  <c r="E76" i="3" s="1"/>
  <c r="E77" i="3"/>
  <c r="E78" i="3" s="1"/>
  <c r="E79" i="3" s="1"/>
  <c r="E80" i="3"/>
  <c r="E81" i="3" s="1"/>
  <c r="E82" i="3" s="1"/>
  <c r="E83" i="3"/>
  <c r="E84" i="3" s="1"/>
  <c r="E85" i="3" s="1"/>
  <c r="E86" i="3"/>
  <c r="E87" i="3" s="1"/>
  <c r="E88" i="3" s="1"/>
  <c r="E89" i="3"/>
  <c r="E90" i="3" s="1"/>
  <c r="E91" i="3" s="1"/>
  <c r="E92" i="3"/>
  <c r="E93" i="3" s="1"/>
  <c r="E94" i="3" s="1"/>
  <c r="E95" i="3"/>
  <c r="E96" i="3" s="1"/>
  <c r="E97" i="3" s="1"/>
  <c r="E98" i="3"/>
  <c r="E99" i="3" s="1"/>
  <c r="E100" i="3" s="1"/>
  <c r="E101" i="3"/>
  <c r="E102" i="3" s="1"/>
  <c r="E103" i="3" s="1"/>
  <c r="E104" i="3"/>
  <c r="E105" i="3" s="1"/>
  <c r="E106" i="3" s="1"/>
  <c r="E107" i="3"/>
  <c r="E108" i="3" s="1"/>
  <c r="E109" i="3" s="1"/>
  <c r="E110" i="3"/>
  <c r="E111" i="3" s="1"/>
  <c r="E112" i="3" s="1"/>
  <c r="E113" i="3"/>
  <c r="E114" i="3" s="1"/>
  <c r="E115" i="3" s="1"/>
  <c r="E116" i="3"/>
  <c r="E117" i="3" s="1"/>
  <c r="E118" i="3" s="1"/>
  <c r="E119" i="3"/>
  <c r="E120" i="3" s="1"/>
  <c r="E121" i="3" s="1"/>
  <c r="E122" i="3"/>
  <c r="E123" i="3" s="1"/>
  <c r="E124" i="3" s="1"/>
  <c r="E125" i="3"/>
  <c r="E126" i="3" s="1"/>
  <c r="E127" i="3" s="1"/>
  <c r="E128" i="3"/>
  <c r="E129" i="3" s="1"/>
  <c r="E130" i="3" s="1"/>
  <c r="E131" i="3"/>
  <c r="E132" i="3" s="1"/>
  <c r="E133" i="3" s="1"/>
  <c r="E134" i="3"/>
  <c r="E135" i="3" s="1"/>
  <c r="E136" i="3" s="1"/>
  <c r="E137" i="3"/>
  <c r="E138" i="3" s="1"/>
  <c r="E139" i="3" s="1"/>
  <c r="E140" i="3"/>
  <c r="E141" i="3" s="1"/>
  <c r="E142" i="3" s="1"/>
  <c r="E143" i="3"/>
  <c r="E144" i="3" s="1"/>
  <c r="E145" i="3" s="1"/>
  <c r="E146" i="3"/>
  <c r="E147" i="3" s="1"/>
  <c r="E148" i="3" s="1"/>
  <c r="E149" i="3"/>
  <c r="E150" i="3" s="1"/>
  <c r="E151" i="3" s="1"/>
  <c r="E152" i="3"/>
  <c r="E153" i="3" s="1"/>
  <c r="E154" i="3" s="1"/>
  <c r="E155" i="3"/>
  <c r="E156" i="3" s="1"/>
  <c r="E157" i="3" s="1"/>
  <c r="E158" i="3"/>
  <c r="D158" i="3"/>
  <c r="D155" i="3"/>
  <c r="D156" i="3" s="1"/>
  <c r="D157" i="3" s="1"/>
  <c r="D152" i="3"/>
  <c r="D153" i="3" s="1"/>
  <c r="D154" i="3" s="1"/>
  <c r="D149" i="3"/>
  <c r="D150" i="3" s="1"/>
  <c r="D151" i="3" s="1"/>
  <c r="D146" i="3"/>
  <c r="D147" i="3" s="1"/>
  <c r="D148" i="3" s="1"/>
  <c r="D143" i="3"/>
  <c r="D144" i="3" s="1"/>
  <c r="D145" i="3" s="1"/>
  <c r="D140" i="3"/>
  <c r="D141" i="3" s="1"/>
  <c r="D142" i="3" s="1"/>
  <c r="D137" i="3"/>
  <c r="D138" i="3" s="1"/>
  <c r="D139" i="3" s="1"/>
  <c r="D134" i="3"/>
  <c r="D135" i="3" s="1"/>
  <c r="D136" i="3" s="1"/>
  <c r="D131" i="3"/>
  <c r="D132" i="3" s="1"/>
  <c r="D133" i="3" s="1"/>
  <c r="D128" i="3"/>
  <c r="D129" i="3" s="1"/>
  <c r="D130" i="3" s="1"/>
  <c r="D125" i="3"/>
  <c r="D126" i="3" s="1"/>
  <c r="D127" i="3" s="1"/>
  <c r="D122" i="3"/>
  <c r="D123" i="3" s="1"/>
  <c r="D124" i="3" s="1"/>
  <c r="D119" i="3"/>
  <c r="D120" i="3" s="1"/>
  <c r="D121" i="3" s="1"/>
  <c r="D116" i="3"/>
  <c r="D117" i="3" s="1"/>
  <c r="D118" i="3" s="1"/>
  <c r="D113" i="3"/>
  <c r="D114" i="3" s="1"/>
  <c r="D115" i="3" s="1"/>
  <c r="D110" i="3"/>
  <c r="D111" i="3" s="1"/>
  <c r="D112" i="3" s="1"/>
  <c r="D107" i="3"/>
  <c r="D108" i="3" s="1"/>
  <c r="D109" i="3" s="1"/>
  <c r="D104" i="3"/>
  <c r="D105" i="3" s="1"/>
  <c r="D106" i="3" s="1"/>
  <c r="D101" i="3"/>
  <c r="D102" i="3" s="1"/>
  <c r="D103" i="3" s="1"/>
  <c r="D98" i="3"/>
  <c r="D99" i="3" s="1"/>
  <c r="D100" i="3" s="1"/>
  <c r="D95" i="3"/>
  <c r="D96" i="3" s="1"/>
  <c r="D97" i="3" s="1"/>
  <c r="D92" i="3"/>
  <c r="D93" i="3" s="1"/>
  <c r="D94" i="3" s="1"/>
  <c r="D89" i="3"/>
  <c r="D90" i="3" s="1"/>
  <c r="D91" i="3" s="1"/>
  <c r="D86" i="3"/>
  <c r="D87" i="3" s="1"/>
  <c r="D88" i="3" s="1"/>
  <c r="D83" i="3"/>
  <c r="D84" i="3" s="1"/>
  <c r="D85" i="3" s="1"/>
  <c r="D80" i="3"/>
  <c r="D81" i="3" s="1"/>
  <c r="D82" i="3" s="1"/>
  <c r="D77" i="3"/>
  <c r="D78" i="3" s="1"/>
  <c r="D79" i="3" s="1"/>
  <c r="D74" i="3"/>
  <c r="D75" i="3" s="1"/>
  <c r="D76" i="3" s="1"/>
  <c r="D71" i="3"/>
  <c r="D72" i="3" s="1"/>
  <c r="D73" i="3" s="1"/>
  <c r="D68" i="3"/>
  <c r="D69" i="3" s="1"/>
  <c r="D70" i="3" s="1"/>
  <c r="D65" i="3"/>
  <c r="D66" i="3" s="1"/>
  <c r="D67" i="3" s="1"/>
  <c r="D62" i="3"/>
  <c r="D63" i="3" s="1"/>
  <c r="D64" i="3" s="1"/>
  <c r="D59" i="3"/>
  <c r="D60" i="3" s="1"/>
  <c r="D61" i="3" s="1"/>
  <c r="D56" i="3"/>
  <c r="D57" i="3" s="1"/>
  <c r="D58" i="3" s="1"/>
  <c r="D53" i="3"/>
  <c r="D54" i="3" s="1"/>
  <c r="D55" i="3" s="1"/>
  <c r="D50" i="3"/>
  <c r="D51" i="3" s="1"/>
  <c r="D52" i="3" s="1"/>
  <c r="D47" i="3"/>
  <c r="D48" i="3" s="1"/>
  <c r="D49" i="3" s="1"/>
  <c r="D44" i="3"/>
  <c r="D45" i="3" s="1"/>
  <c r="D46" i="3" s="1"/>
  <c r="D41" i="3"/>
  <c r="D42" i="3" s="1"/>
  <c r="D43" i="3" s="1"/>
  <c r="D38" i="3"/>
  <c r="D39" i="3" s="1"/>
  <c r="D40" i="3" s="1"/>
  <c r="D35" i="3"/>
  <c r="D36" i="3" s="1"/>
  <c r="D37" i="3" s="1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29" i="3"/>
  <c r="D32" i="3"/>
  <c r="D33" i="3" s="1"/>
  <c r="D34" i="3" s="1"/>
  <c r="D29" i="3"/>
  <c r="D30" i="3" s="1"/>
  <c r="D31" i="3" s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30" i="1"/>
  <c r="H30" i="1"/>
  <c r="I30" i="1" s="1"/>
  <c r="B30" i="3" s="1"/>
  <c r="H31" i="1"/>
  <c r="I31" i="1" s="1"/>
  <c r="B31" i="3" s="1"/>
  <c r="H32" i="1"/>
  <c r="I32" i="1" s="1"/>
  <c r="B32" i="3" s="1"/>
  <c r="H33" i="1"/>
  <c r="I33" i="1" s="1"/>
  <c r="B33" i="3" s="1"/>
  <c r="H34" i="1"/>
  <c r="I34" i="1" s="1"/>
  <c r="B34" i="3" s="1"/>
  <c r="H35" i="1"/>
  <c r="I35" i="1" s="1"/>
  <c r="B35" i="3" s="1"/>
  <c r="H36" i="1"/>
  <c r="I36" i="1" s="1"/>
  <c r="B36" i="3" s="1"/>
  <c r="H37" i="1"/>
  <c r="I37" i="1" s="1"/>
  <c r="B37" i="3" s="1"/>
  <c r="H38" i="1"/>
  <c r="I38" i="1" s="1"/>
  <c r="B38" i="3" s="1"/>
  <c r="H39" i="1"/>
  <c r="I39" i="1" s="1"/>
  <c r="B39" i="3" s="1"/>
  <c r="H40" i="1"/>
  <c r="I40" i="1" s="1"/>
  <c r="B40" i="3" s="1"/>
  <c r="H41" i="1"/>
  <c r="I41" i="1" s="1"/>
  <c r="B41" i="3" s="1"/>
  <c r="H42" i="1"/>
  <c r="I42" i="1" s="1"/>
  <c r="B42" i="3" s="1"/>
  <c r="H43" i="1"/>
  <c r="I43" i="1" s="1"/>
  <c r="B43" i="3" s="1"/>
  <c r="H44" i="1"/>
  <c r="I44" i="1" s="1"/>
  <c r="B44" i="3" s="1"/>
  <c r="H45" i="1"/>
  <c r="I45" i="1" s="1"/>
  <c r="B45" i="3" s="1"/>
  <c r="H46" i="1"/>
  <c r="I46" i="1" s="1"/>
  <c r="B46" i="3" s="1"/>
  <c r="H47" i="1"/>
  <c r="I47" i="1" s="1"/>
  <c r="B47" i="3" s="1"/>
  <c r="H48" i="1"/>
  <c r="I48" i="1" s="1"/>
  <c r="B48" i="3" s="1"/>
  <c r="H49" i="1"/>
  <c r="I49" i="1" s="1"/>
  <c r="B49" i="3" s="1"/>
  <c r="H50" i="1"/>
  <c r="I50" i="1" s="1"/>
  <c r="B50" i="3" s="1"/>
  <c r="H51" i="1"/>
  <c r="I51" i="1" s="1"/>
  <c r="B51" i="3" s="1"/>
  <c r="H52" i="1"/>
  <c r="I52" i="1" s="1"/>
  <c r="B52" i="3" s="1"/>
  <c r="H53" i="1"/>
  <c r="I53" i="1" s="1"/>
  <c r="B53" i="3" s="1"/>
  <c r="H54" i="1"/>
  <c r="I54" i="1" s="1"/>
  <c r="B54" i="3" s="1"/>
  <c r="H55" i="1"/>
  <c r="I55" i="1" s="1"/>
  <c r="B55" i="3" s="1"/>
  <c r="H56" i="1"/>
  <c r="I56" i="1" s="1"/>
  <c r="B56" i="3" s="1"/>
  <c r="H57" i="1"/>
  <c r="I57" i="1" s="1"/>
  <c r="B57" i="3" s="1"/>
  <c r="H58" i="1"/>
  <c r="I58" i="1" s="1"/>
  <c r="B58" i="3" s="1"/>
  <c r="H59" i="1"/>
  <c r="I59" i="1" s="1"/>
  <c r="B59" i="3" s="1"/>
  <c r="H60" i="1"/>
  <c r="I60" i="1" s="1"/>
  <c r="B60" i="3" s="1"/>
  <c r="H61" i="1"/>
  <c r="I61" i="1" s="1"/>
  <c r="B61" i="3" s="1"/>
  <c r="H62" i="1"/>
  <c r="I62" i="1" s="1"/>
  <c r="B62" i="3" s="1"/>
  <c r="H63" i="1"/>
  <c r="I63" i="1" s="1"/>
  <c r="B63" i="3" s="1"/>
  <c r="H64" i="1"/>
  <c r="I64" i="1" s="1"/>
  <c r="B64" i="3" s="1"/>
  <c r="H65" i="1"/>
  <c r="I65" i="1" s="1"/>
  <c r="B65" i="3" s="1"/>
  <c r="H66" i="1"/>
  <c r="I66" i="1" s="1"/>
  <c r="B66" i="3" s="1"/>
  <c r="H67" i="1"/>
  <c r="I67" i="1" s="1"/>
  <c r="B67" i="3" s="1"/>
  <c r="H68" i="1"/>
  <c r="I68" i="1" s="1"/>
  <c r="B68" i="3" s="1"/>
  <c r="H69" i="1"/>
  <c r="I69" i="1" s="1"/>
  <c r="B69" i="3" s="1"/>
  <c r="H70" i="1"/>
  <c r="I70" i="1" s="1"/>
  <c r="B70" i="3" s="1"/>
  <c r="H71" i="1"/>
  <c r="I71" i="1" s="1"/>
  <c r="B71" i="3" s="1"/>
  <c r="H72" i="1"/>
  <c r="I72" i="1" s="1"/>
  <c r="B72" i="3" s="1"/>
  <c r="H73" i="1"/>
  <c r="I73" i="1" s="1"/>
  <c r="B73" i="3" s="1"/>
  <c r="H74" i="1"/>
  <c r="I74" i="1" s="1"/>
  <c r="B74" i="3" s="1"/>
  <c r="H75" i="1"/>
  <c r="I75" i="1" s="1"/>
  <c r="B75" i="3" s="1"/>
  <c r="H76" i="1"/>
  <c r="I76" i="1" s="1"/>
  <c r="B76" i="3" s="1"/>
  <c r="H77" i="1"/>
  <c r="I77" i="1" s="1"/>
  <c r="B77" i="3" s="1"/>
  <c r="H78" i="1"/>
  <c r="I78" i="1" s="1"/>
  <c r="B78" i="3" s="1"/>
  <c r="H79" i="1"/>
  <c r="I79" i="1" s="1"/>
  <c r="B79" i="3" s="1"/>
  <c r="H80" i="1"/>
  <c r="I80" i="1" s="1"/>
  <c r="B80" i="3" s="1"/>
  <c r="H81" i="1"/>
  <c r="I81" i="1" s="1"/>
  <c r="B81" i="3" s="1"/>
  <c r="H82" i="1"/>
  <c r="I82" i="1" s="1"/>
  <c r="B82" i="3" s="1"/>
  <c r="H83" i="1"/>
  <c r="I83" i="1" s="1"/>
  <c r="B83" i="3" s="1"/>
  <c r="H84" i="1"/>
  <c r="I84" i="1" s="1"/>
  <c r="B84" i="3" s="1"/>
  <c r="H85" i="1"/>
  <c r="I85" i="1" s="1"/>
  <c r="B85" i="3" s="1"/>
  <c r="H86" i="1"/>
  <c r="I86" i="1" s="1"/>
  <c r="B86" i="3" s="1"/>
  <c r="H87" i="1"/>
  <c r="I87" i="1" s="1"/>
  <c r="B87" i="3" s="1"/>
  <c r="H88" i="1"/>
  <c r="I88" i="1" s="1"/>
  <c r="B88" i="3" s="1"/>
  <c r="H89" i="1"/>
  <c r="I89" i="1" s="1"/>
  <c r="B89" i="3" s="1"/>
  <c r="H90" i="1"/>
  <c r="I90" i="1" s="1"/>
  <c r="B90" i="3" s="1"/>
  <c r="H91" i="1"/>
  <c r="I91" i="1" s="1"/>
  <c r="B91" i="3" s="1"/>
  <c r="H92" i="1"/>
  <c r="I92" i="1" s="1"/>
  <c r="B92" i="3" s="1"/>
  <c r="H93" i="1"/>
  <c r="I93" i="1" s="1"/>
  <c r="B93" i="3" s="1"/>
  <c r="H94" i="1"/>
  <c r="I94" i="1" s="1"/>
  <c r="B94" i="3" s="1"/>
  <c r="H95" i="1"/>
  <c r="I95" i="1" s="1"/>
  <c r="B95" i="3" s="1"/>
  <c r="H96" i="1"/>
  <c r="I96" i="1" s="1"/>
  <c r="B96" i="3" s="1"/>
  <c r="H97" i="1"/>
  <c r="I97" i="1" s="1"/>
  <c r="B97" i="3" s="1"/>
  <c r="H98" i="1"/>
  <c r="I98" i="1" s="1"/>
  <c r="B98" i="3" s="1"/>
  <c r="H99" i="1"/>
  <c r="I99" i="1" s="1"/>
  <c r="B99" i="3" s="1"/>
  <c r="H100" i="1"/>
  <c r="I100" i="1" s="1"/>
  <c r="B100" i="3" s="1"/>
  <c r="H101" i="1"/>
  <c r="I101" i="1" s="1"/>
  <c r="B101" i="3" s="1"/>
  <c r="H102" i="1"/>
  <c r="I102" i="1" s="1"/>
  <c r="B102" i="3" s="1"/>
  <c r="H103" i="1"/>
  <c r="I103" i="1" s="1"/>
  <c r="B103" i="3" s="1"/>
  <c r="H104" i="1"/>
  <c r="I104" i="1" s="1"/>
  <c r="B104" i="3" s="1"/>
  <c r="H105" i="1"/>
  <c r="I105" i="1" s="1"/>
  <c r="B105" i="3" s="1"/>
  <c r="H106" i="1"/>
  <c r="I106" i="1" s="1"/>
  <c r="B106" i="3" s="1"/>
  <c r="H107" i="1"/>
  <c r="I107" i="1" s="1"/>
  <c r="B107" i="3" s="1"/>
  <c r="H108" i="1"/>
  <c r="I108" i="1" s="1"/>
  <c r="B108" i="3" s="1"/>
  <c r="H109" i="1"/>
  <c r="I109" i="1" s="1"/>
  <c r="B109" i="3" s="1"/>
  <c r="H110" i="1"/>
  <c r="I110" i="1" s="1"/>
  <c r="B110" i="3" s="1"/>
  <c r="H111" i="1"/>
  <c r="I111" i="1" s="1"/>
  <c r="B111" i="3" s="1"/>
  <c r="H112" i="1"/>
  <c r="I112" i="1" s="1"/>
  <c r="B112" i="3" s="1"/>
  <c r="H113" i="1"/>
  <c r="I113" i="1" s="1"/>
  <c r="B113" i="3" s="1"/>
  <c r="H114" i="1"/>
  <c r="I114" i="1" s="1"/>
  <c r="B114" i="3" s="1"/>
  <c r="H115" i="1"/>
  <c r="I115" i="1" s="1"/>
  <c r="B115" i="3" s="1"/>
  <c r="H116" i="1"/>
  <c r="I116" i="1" s="1"/>
  <c r="B116" i="3" s="1"/>
  <c r="H117" i="1"/>
  <c r="I117" i="1" s="1"/>
  <c r="B117" i="3" s="1"/>
  <c r="H118" i="1"/>
  <c r="I118" i="1" s="1"/>
  <c r="B118" i="3" s="1"/>
  <c r="H119" i="1"/>
  <c r="I119" i="1" s="1"/>
  <c r="B119" i="3" s="1"/>
  <c r="H120" i="1"/>
  <c r="I120" i="1" s="1"/>
  <c r="B120" i="3" s="1"/>
  <c r="H121" i="1"/>
  <c r="I121" i="1" s="1"/>
  <c r="B121" i="3" s="1"/>
  <c r="H122" i="1"/>
  <c r="I122" i="1" s="1"/>
  <c r="B122" i="3" s="1"/>
  <c r="H123" i="1"/>
  <c r="I123" i="1" s="1"/>
  <c r="B123" i="3" s="1"/>
  <c r="H124" i="1"/>
  <c r="I124" i="1" s="1"/>
  <c r="B124" i="3" s="1"/>
  <c r="H125" i="1"/>
  <c r="I125" i="1" s="1"/>
  <c r="B125" i="3" s="1"/>
  <c r="H126" i="1"/>
  <c r="I126" i="1" s="1"/>
  <c r="B126" i="3" s="1"/>
  <c r="H127" i="1"/>
  <c r="I127" i="1" s="1"/>
  <c r="B127" i="3" s="1"/>
  <c r="H128" i="1"/>
  <c r="I128" i="1" s="1"/>
  <c r="B128" i="3" s="1"/>
  <c r="H129" i="1"/>
  <c r="I129" i="1" s="1"/>
  <c r="B129" i="3" s="1"/>
  <c r="H130" i="1"/>
  <c r="I130" i="1" s="1"/>
  <c r="B130" i="3" s="1"/>
  <c r="H131" i="1"/>
  <c r="I131" i="1" s="1"/>
  <c r="B131" i="3" s="1"/>
  <c r="H132" i="1"/>
  <c r="I132" i="1" s="1"/>
  <c r="B132" i="3" s="1"/>
  <c r="H133" i="1"/>
  <c r="I133" i="1" s="1"/>
  <c r="B133" i="3" s="1"/>
  <c r="H134" i="1"/>
  <c r="I134" i="1" s="1"/>
  <c r="B134" i="3" s="1"/>
  <c r="H135" i="1"/>
  <c r="I135" i="1" s="1"/>
  <c r="B135" i="3" s="1"/>
  <c r="H136" i="1"/>
  <c r="I136" i="1" s="1"/>
  <c r="B136" i="3" s="1"/>
  <c r="H137" i="1"/>
  <c r="I137" i="1" s="1"/>
  <c r="B137" i="3" s="1"/>
  <c r="H138" i="1"/>
  <c r="I138" i="1" s="1"/>
  <c r="B138" i="3" s="1"/>
  <c r="H139" i="1"/>
  <c r="I139" i="1" s="1"/>
  <c r="B139" i="3" s="1"/>
  <c r="H140" i="1"/>
  <c r="I140" i="1" s="1"/>
  <c r="B140" i="3" s="1"/>
  <c r="H141" i="1"/>
  <c r="I141" i="1" s="1"/>
  <c r="B141" i="3" s="1"/>
  <c r="H142" i="1"/>
  <c r="I142" i="1" s="1"/>
  <c r="B142" i="3" s="1"/>
  <c r="H143" i="1"/>
  <c r="I143" i="1" s="1"/>
  <c r="B143" i="3" s="1"/>
  <c r="H144" i="1"/>
  <c r="I144" i="1" s="1"/>
  <c r="B144" i="3" s="1"/>
  <c r="H145" i="1"/>
  <c r="I145" i="1" s="1"/>
  <c r="B145" i="3" s="1"/>
  <c r="H146" i="1"/>
  <c r="I146" i="1" s="1"/>
  <c r="B146" i="3" s="1"/>
  <c r="H147" i="1"/>
  <c r="I147" i="1" s="1"/>
  <c r="B147" i="3" s="1"/>
  <c r="H148" i="1"/>
  <c r="I148" i="1" s="1"/>
  <c r="B148" i="3" s="1"/>
  <c r="H149" i="1"/>
  <c r="I149" i="1" s="1"/>
  <c r="B149" i="3" s="1"/>
  <c r="H150" i="1"/>
  <c r="I150" i="1" s="1"/>
  <c r="B150" i="3" s="1"/>
  <c r="H151" i="1"/>
  <c r="I151" i="1" s="1"/>
  <c r="B151" i="3" s="1"/>
  <c r="H152" i="1"/>
  <c r="I152" i="1" s="1"/>
  <c r="B152" i="3" s="1"/>
  <c r="H153" i="1"/>
  <c r="I153" i="1" s="1"/>
  <c r="B153" i="3" s="1"/>
  <c r="H154" i="1"/>
  <c r="I154" i="1" s="1"/>
  <c r="B154" i="3" s="1"/>
  <c r="H155" i="1"/>
  <c r="I155" i="1" s="1"/>
  <c r="B155" i="3" s="1"/>
  <c r="H156" i="1"/>
  <c r="I156" i="1" s="1"/>
  <c r="B156" i="3" s="1"/>
  <c r="H157" i="1"/>
  <c r="I157" i="1" s="1"/>
  <c r="B157" i="3" s="1"/>
  <c r="H158" i="1"/>
  <c r="I158" i="1" s="1"/>
  <c r="B158" i="3" s="1"/>
  <c r="G30" i="1"/>
  <c r="A30" i="3" s="1"/>
  <c r="G31" i="1"/>
  <c r="A31" i="3" s="1"/>
  <c r="G32" i="1"/>
  <c r="G33" i="1"/>
  <c r="A33" i="3" s="1"/>
  <c r="G34" i="1"/>
  <c r="A34" i="3" s="1"/>
  <c r="G35" i="1"/>
  <c r="A35" i="3" s="1"/>
  <c r="G36" i="1"/>
  <c r="A36" i="3" s="1"/>
  <c r="G37" i="1"/>
  <c r="F37" i="1" s="1"/>
  <c r="G37" i="3" s="1"/>
  <c r="G38" i="1"/>
  <c r="F38" i="1" s="1"/>
  <c r="G38" i="3" s="1"/>
  <c r="G39" i="1"/>
  <c r="F39" i="1" s="1"/>
  <c r="G39" i="3" s="1"/>
  <c r="G40" i="1"/>
  <c r="G41" i="1"/>
  <c r="A41" i="3" s="1"/>
  <c r="G42" i="1"/>
  <c r="A42" i="3" s="1"/>
  <c r="G43" i="1"/>
  <c r="F43" i="1" s="1"/>
  <c r="G43" i="3" s="1"/>
  <c r="G44" i="1"/>
  <c r="A44" i="3" s="1"/>
  <c r="G45" i="1"/>
  <c r="A45" i="3" s="1"/>
  <c r="G46" i="1"/>
  <c r="F46" i="1" s="1"/>
  <c r="G46" i="3" s="1"/>
  <c r="G47" i="1"/>
  <c r="F47" i="1" s="1"/>
  <c r="G47" i="3" s="1"/>
  <c r="G48" i="1"/>
  <c r="F48" i="1" s="1"/>
  <c r="G48" i="3" s="1"/>
  <c r="G49" i="1"/>
  <c r="A49" i="3" s="1"/>
  <c r="G50" i="1"/>
  <c r="A50" i="3" s="1"/>
  <c r="G51" i="1"/>
  <c r="G52" i="1"/>
  <c r="G53" i="1"/>
  <c r="F53" i="1" s="1"/>
  <c r="G53" i="3" s="1"/>
  <c r="G54" i="1"/>
  <c r="A54" i="3" s="1"/>
  <c r="G55" i="1"/>
  <c r="F55" i="1" s="1"/>
  <c r="G55" i="3" s="1"/>
  <c r="G56" i="1"/>
  <c r="F56" i="1" s="1"/>
  <c r="G56" i="3" s="1"/>
  <c r="G57" i="1"/>
  <c r="A57" i="3" s="1"/>
  <c r="G58" i="1"/>
  <c r="A58" i="3" s="1"/>
  <c r="G59" i="1"/>
  <c r="G60" i="1"/>
  <c r="G61" i="1"/>
  <c r="F61" i="1" s="1"/>
  <c r="G61" i="3" s="1"/>
  <c r="G62" i="1"/>
  <c r="F62" i="1" s="1"/>
  <c r="G62" i="3" s="1"/>
  <c r="G63" i="1"/>
  <c r="A63" i="3" s="1"/>
  <c r="G64" i="1"/>
  <c r="F64" i="1" s="1"/>
  <c r="G64" i="3" s="1"/>
  <c r="G65" i="1"/>
  <c r="A65" i="3" s="1"/>
  <c r="G66" i="1"/>
  <c r="A66" i="3" s="1"/>
  <c r="G67" i="1"/>
  <c r="G68" i="1"/>
  <c r="G69" i="1"/>
  <c r="F69" i="1" s="1"/>
  <c r="G69" i="3" s="1"/>
  <c r="G70" i="1"/>
  <c r="A70" i="3" s="1"/>
  <c r="G71" i="1"/>
  <c r="A71" i="3" s="1"/>
  <c r="G72" i="1"/>
  <c r="F72" i="1" s="1"/>
  <c r="G72" i="3" s="1"/>
  <c r="G73" i="1"/>
  <c r="A73" i="3" s="1"/>
  <c r="G74" i="1"/>
  <c r="A74" i="3" s="1"/>
  <c r="G75" i="1"/>
  <c r="F75" i="1" s="1"/>
  <c r="G75" i="3" s="1"/>
  <c r="G76" i="1"/>
  <c r="G77" i="1"/>
  <c r="A77" i="3" s="1"/>
  <c r="G78" i="1"/>
  <c r="F78" i="1" s="1"/>
  <c r="G78" i="3" s="1"/>
  <c r="G79" i="1"/>
  <c r="F79" i="1" s="1"/>
  <c r="G79" i="3" s="1"/>
  <c r="G80" i="1"/>
  <c r="F80" i="1" s="1"/>
  <c r="G80" i="3" s="1"/>
  <c r="G81" i="1"/>
  <c r="A81" i="3" s="1"/>
  <c r="G82" i="1"/>
  <c r="A82" i="3" s="1"/>
  <c r="G83" i="1"/>
  <c r="G84" i="1"/>
  <c r="F84" i="1" s="1"/>
  <c r="G84" i="3" s="1"/>
  <c r="G85" i="1"/>
  <c r="A85" i="3" s="1"/>
  <c r="G86" i="1"/>
  <c r="A86" i="3" s="1"/>
  <c r="G87" i="1"/>
  <c r="A87" i="3" s="1"/>
  <c r="G88" i="1"/>
  <c r="F88" i="1" s="1"/>
  <c r="G88" i="3" s="1"/>
  <c r="G89" i="1"/>
  <c r="A89" i="3" s="1"/>
  <c r="G90" i="1"/>
  <c r="A90" i="3" s="1"/>
  <c r="G91" i="1"/>
  <c r="A91" i="3" s="1"/>
  <c r="G92" i="1"/>
  <c r="G93" i="1"/>
  <c r="F93" i="1" s="1"/>
  <c r="G93" i="3" s="1"/>
  <c r="G94" i="1"/>
  <c r="F94" i="1" s="1"/>
  <c r="G94" i="3" s="1"/>
  <c r="G95" i="1"/>
  <c r="A95" i="3" s="1"/>
  <c r="G96" i="1"/>
  <c r="F96" i="1" s="1"/>
  <c r="G96" i="3" s="1"/>
  <c r="G97" i="1"/>
  <c r="A97" i="3" s="1"/>
  <c r="G98" i="1"/>
  <c r="A98" i="3" s="1"/>
  <c r="G99" i="1"/>
  <c r="A99" i="3" s="1"/>
  <c r="G100" i="1"/>
  <c r="A100" i="3" s="1"/>
  <c r="G101" i="1"/>
  <c r="F101" i="1" s="1"/>
  <c r="G101" i="3" s="1"/>
  <c r="G102" i="1"/>
  <c r="F102" i="1" s="1"/>
  <c r="G102" i="3" s="1"/>
  <c r="G103" i="1"/>
  <c r="F103" i="1" s="1"/>
  <c r="G103" i="3" s="1"/>
  <c r="G104" i="1"/>
  <c r="F104" i="1" s="1"/>
  <c r="G104" i="3" s="1"/>
  <c r="G105" i="1"/>
  <c r="A105" i="3" s="1"/>
  <c r="G106" i="1"/>
  <c r="A106" i="3" s="1"/>
  <c r="G107" i="1"/>
  <c r="F107" i="1" s="1"/>
  <c r="G107" i="3" s="1"/>
  <c r="G108" i="1"/>
  <c r="A108" i="3" s="1"/>
  <c r="G109" i="1"/>
  <c r="A109" i="3" s="1"/>
  <c r="G110" i="1"/>
  <c r="F110" i="1" s="1"/>
  <c r="G110" i="3" s="1"/>
  <c r="G111" i="1"/>
  <c r="F111" i="1" s="1"/>
  <c r="G111" i="3" s="1"/>
  <c r="G112" i="1"/>
  <c r="F112" i="1" s="1"/>
  <c r="G112" i="3" s="1"/>
  <c r="G113" i="1"/>
  <c r="A113" i="3" s="1"/>
  <c r="G114" i="1"/>
  <c r="A114" i="3" s="1"/>
  <c r="G115" i="1"/>
  <c r="G116" i="1"/>
  <c r="F116" i="1" s="1"/>
  <c r="G116" i="3" s="1"/>
  <c r="G117" i="1"/>
  <c r="A117" i="3" s="1"/>
  <c r="G118" i="1"/>
  <c r="A118" i="3" s="1"/>
  <c r="G119" i="1"/>
  <c r="F119" i="1" s="1"/>
  <c r="G119" i="3" s="1"/>
  <c r="G120" i="1"/>
  <c r="F120" i="1" s="1"/>
  <c r="G120" i="3" s="1"/>
  <c r="G121" i="1"/>
  <c r="A121" i="3" s="1"/>
  <c r="G122" i="1"/>
  <c r="A122" i="3" s="1"/>
  <c r="G123" i="1"/>
  <c r="F123" i="1" s="1"/>
  <c r="G123" i="3" s="1"/>
  <c r="G124" i="1"/>
  <c r="G125" i="1"/>
  <c r="A125" i="3" s="1"/>
  <c r="G126" i="1"/>
  <c r="A126" i="3" s="1"/>
  <c r="G127" i="1"/>
  <c r="A127" i="3" s="1"/>
  <c r="G128" i="1"/>
  <c r="F128" i="1" s="1"/>
  <c r="G128" i="3" s="1"/>
  <c r="G129" i="1"/>
  <c r="A129" i="3" s="1"/>
  <c r="G130" i="1"/>
  <c r="A130" i="3" s="1"/>
  <c r="G131" i="1"/>
  <c r="G132" i="1"/>
  <c r="G133" i="1"/>
  <c r="A133" i="3" s="1"/>
  <c r="G134" i="1"/>
  <c r="A134" i="3" s="1"/>
  <c r="G135" i="1"/>
  <c r="A135" i="3" s="1"/>
  <c r="G136" i="1"/>
  <c r="F136" i="1" s="1"/>
  <c r="G136" i="3" s="1"/>
  <c r="G137" i="1"/>
  <c r="A137" i="3" s="1"/>
  <c r="G138" i="1"/>
  <c r="A138" i="3" s="1"/>
  <c r="G139" i="1"/>
  <c r="F139" i="1" s="1"/>
  <c r="G139" i="3" s="1"/>
  <c r="G140" i="1"/>
  <c r="G141" i="1"/>
  <c r="A141" i="3" s="1"/>
  <c r="G142" i="1"/>
  <c r="F142" i="1" s="1"/>
  <c r="G142" i="3" s="1"/>
  <c r="G143" i="1"/>
  <c r="F143" i="1" s="1"/>
  <c r="G143" i="3" s="1"/>
  <c r="G144" i="1"/>
  <c r="F144" i="1" s="1"/>
  <c r="G144" i="3" s="1"/>
  <c r="G145" i="1"/>
  <c r="A145" i="3" s="1"/>
  <c r="G146" i="1"/>
  <c r="A146" i="3" s="1"/>
  <c r="G147" i="1"/>
  <c r="F147" i="1" s="1"/>
  <c r="G147" i="3" s="1"/>
  <c r="G148" i="1"/>
  <c r="F148" i="1" s="1"/>
  <c r="G148" i="3" s="1"/>
  <c r="G149" i="1"/>
  <c r="A149" i="3" s="1"/>
  <c r="G150" i="1"/>
  <c r="A150" i="3" s="1"/>
  <c r="G151" i="1"/>
  <c r="A151" i="3" s="1"/>
  <c r="G152" i="1"/>
  <c r="F152" i="1" s="1"/>
  <c r="G152" i="3" s="1"/>
  <c r="G153" i="1"/>
  <c r="A153" i="3" s="1"/>
  <c r="G154" i="1"/>
  <c r="A154" i="3" s="1"/>
  <c r="G155" i="1"/>
  <c r="A155" i="3" s="1"/>
  <c r="G156" i="1"/>
  <c r="F156" i="1" s="1"/>
  <c r="G156" i="3" s="1"/>
  <c r="G157" i="1"/>
  <c r="A157" i="3" s="1"/>
  <c r="G158" i="1"/>
  <c r="A158" i="3" s="1"/>
  <c r="G29" i="1"/>
  <c r="A29" i="3" s="1"/>
  <c r="H29" i="1"/>
  <c r="I29" i="1" s="1"/>
  <c r="B29" i="3" s="1"/>
  <c r="F29" i="1" l="1"/>
  <c r="G29" i="3" s="1"/>
  <c r="F63" i="1"/>
  <c r="G63" i="3" s="1"/>
  <c r="F157" i="1"/>
  <c r="G157" i="3" s="1"/>
  <c r="F125" i="1"/>
  <c r="G125" i="3" s="1"/>
  <c r="A111" i="3"/>
  <c r="F71" i="1"/>
  <c r="G71" i="3" s="1"/>
  <c r="F105" i="1"/>
  <c r="G105" i="3" s="1"/>
  <c r="F127" i="1"/>
  <c r="G127" i="3" s="1"/>
  <c r="F73" i="1"/>
  <c r="G73" i="3" s="1"/>
  <c r="A39" i="3"/>
  <c r="F95" i="1"/>
  <c r="G95" i="3" s="1"/>
  <c r="A103" i="3"/>
  <c r="F90" i="1"/>
  <c r="G90" i="3" s="1"/>
  <c r="F153" i="1"/>
  <c r="G153" i="3" s="1"/>
  <c r="F89" i="1"/>
  <c r="G89" i="3" s="1"/>
  <c r="A143" i="3"/>
  <c r="A79" i="3"/>
  <c r="F41" i="1"/>
  <c r="G41" i="3" s="1"/>
  <c r="F154" i="1"/>
  <c r="G154" i="3" s="1"/>
  <c r="F31" i="1"/>
  <c r="G31" i="3" s="1"/>
  <c r="F137" i="1"/>
  <c r="G137" i="3" s="1"/>
  <c r="A136" i="3"/>
  <c r="F135" i="1"/>
  <c r="G135" i="3" s="1"/>
  <c r="F77" i="1"/>
  <c r="G77" i="3" s="1"/>
  <c r="A46" i="3"/>
  <c r="F45" i="1"/>
  <c r="G45" i="3" s="1"/>
  <c r="A38" i="3"/>
  <c r="F85" i="1"/>
  <c r="G85" i="3" s="1"/>
  <c r="F118" i="1"/>
  <c r="G118" i="3" s="1"/>
  <c r="F117" i="1"/>
  <c r="G117" i="3" s="1"/>
  <c r="A69" i="3"/>
  <c r="F150" i="1"/>
  <c r="G150" i="3" s="1"/>
  <c r="A142" i="3"/>
  <c r="A93" i="3"/>
  <c r="F134" i="1"/>
  <c r="G134" i="3" s="1"/>
  <c r="F146" i="1"/>
  <c r="G146" i="3" s="1"/>
  <c r="F133" i="1"/>
  <c r="G133" i="3" s="1"/>
  <c r="F81" i="1"/>
  <c r="G81" i="3" s="1"/>
  <c r="F30" i="1"/>
  <c r="G30" i="3" s="1"/>
  <c r="A104" i="3"/>
  <c r="A61" i="3"/>
  <c r="A101" i="3"/>
  <c r="F86" i="1"/>
  <c r="G86" i="3" s="1"/>
  <c r="F70" i="1"/>
  <c r="G70" i="3" s="1"/>
  <c r="F149" i="1"/>
  <c r="G149" i="3" s="1"/>
  <c r="F82" i="1"/>
  <c r="G82" i="3" s="1"/>
  <c r="A53" i="3"/>
  <c r="F54" i="1"/>
  <c r="G54" i="3" s="1"/>
  <c r="F141" i="1"/>
  <c r="G141" i="3" s="1"/>
  <c r="A94" i="3"/>
  <c r="F109" i="1"/>
  <c r="G109" i="3" s="1"/>
  <c r="A110" i="3"/>
  <c r="A37" i="3"/>
  <c r="A107" i="3"/>
  <c r="A62" i="3"/>
  <c r="F145" i="1"/>
  <c r="G145" i="3" s="1"/>
  <c r="A78" i="3"/>
  <c r="F158" i="1"/>
  <c r="G158" i="3" s="1"/>
  <c r="F126" i="1"/>
  <c r="G126" i="3" s="1"/>
  <c r="A102" i="3"/>
  <c r="A72" i="3"/>
  <c r="A47" i="3"/>
  <c r="A60" i="3"/>
  <c r="F60" i="1"/>
  <c r="G60" i="3" s="1"/>
  <c r="F131" i="1"/>
  <c r="G131" i="3" s="1"/>
  <c r="A131" i="3"/>
  <c r="F83" i="1"/>
  <c r="G83" i="3" s="1"/>
  <c r="A83" i="3"/>
  <c r="F59" i="1"/>
  <c r="G59" i="3" s="1"/>
  <c r="A59" i="3"/>
  <c r="A84" i="3"/>
  <c r="A139" i="3"/>
  <c r="A75" i="3"/>
  <c r="F36" i="1"/>
  <c r="G36" i="3" s="1"/>
  <c r="F115" i="1"/>
  <c r="G115" i="3" s="1"/>
  <c r="A115" i="3"/>
  <c r="F91" i="1"/>
  <c r="G91" i="3" s="1"/>
  <c r="F100" i="1"/>
  <c r="G100" i="3" s="1"/>
  <c r="A156" i="3"/>
  <c r="A116" i="3"/>
  <c r="F99" i="1"/>
  <c r="G99" i="3" s="1"/>
  <c r="F44" i="1"/>
  <c r="G44" i="3" s="1"/>
  <c r="A148" i="3"/>
  <c r="A140" i="3"/>
  <c r="F140" i="1"/>
  <c r="G140" i="3" s="1"/>
  <c r="F132" i="1"/>
  <c r="G132" i="3" s="1"/>
  <c r="A132" i="3"/>
  <c r="A124" i="3"/>
  <c r="F124" i="1"/>
  <c r="G124" i="3" s="1"/>
  <c r="F92" i="1"/>
  <c r="G92" i="3" s="1"/>
  <c r="A92" i="3"/>
  <c r="A76" i="3"/>
  <c r="F76" i="1"/>
  <c r="G76" i="3" s="1"/>
  <c r="A68" i="3"/>
  <c r="F68" i="1"/>
  <c r="G68" i="3" s="1"/>
  <c r="A52" i="3"/>
  <c r="F52" i="1"/>
  <c r="G52" i="3" s="1"/>
  <c r="A67" i="3"/>
  <c r="F67" i="1"/>
  <c r="G67" i="3" s="1"/>
  <c r="F51" i="1"/>
  <c r="G51" i="3" s="1"/>
  <c r="A51" i="3"/>
  <c r="F35" i="1"/>
  <c r="G35" i="3" s="1"/>
  <c r="F108" i="1"/>
  <c r="G108" i="3" s="1"/>
  <c r="A123" i="3"/>
  <c r="F155" i="1"/>
  <c r="G155" i="3" s="1"/>
  <c r="A147" i="3"/>
  <c r="A43" i="3"/>
  <c r="F34" i="1"/>
  <c r="G34" i="3" s="1"/>
  <c r="F151" i="1"/>
  <c r="G151" i="3" s="1"/>
  <c r="F106" i="1"/>
  <c r="G106" i="3" s="1"/>
  <c r="F97" i="1"/>
  <c r="G97" i="3" s="1"/>
  <c r="F87" i="1"/>
  <c r="G87" i="3" s="1"/>
  <c r="F42" i="1"/>
  <c r="G42" i="3" s="1"/>
  <c r="F33" i="1"/>
  <c r="G33" i="3" s="1"/>
  <c r="A144" i="3"/>
  <c r="A112" i="3"/>
  <c r="A80" i="3"/>
  <c r="A48" i="3"/>
  <c r="F98" i="1"/>
  <c r="G98" i="3" s="1"/>
  <c r="A40" i="3"/>
  <c r="F40" i="1"/>
  <c r="G40" i="3" s="1"/>
  <c r="F50" i="1"/>
  <c r="G50" i="3" s="1"/>
  <c r="A152" i="3"/>
  <c r="F49" i="1"/>
  <c r="G49" i="3" s="1"/>
  <c r="A120" i="3"/>
  <c r="F130" i="1"/>
  <c r="G130" i="3" s="1"/>
  <c r="F121" i="1"/>
  <c r="G121" i="3" s="1"/>
  <c r="F66" i="1"/>
  <c r="G66" i="3" s="1"/>
  <c r="F57" i="1"/>
  <c r="G57" i="3" s="1"/>
  <c r="A119" i="3"/>
  <c r="A55" i="3"/>
  <c r="A32" i="3"/>
  <c r="F32" i="1"/>
  <c r="G32" i="3" s="1"/>
  <c r="F114" i="1"/>
  <c r="G114" i="3" s="1"/>
  <c r="F122" i="1"/>
  <c r="G122" i="3" s="1"/>
  <c r="F113" i="1"/>
  <c r="G113" i="3" s="1"/>
  <c r="F58" i="1"/>
  <c r="G58" i="3" s="1"/>
  <c r="A88" i="3"/>
  <c r="A56" i="3"/>
  <c r="F138" i="1"/>
  <c r="G138" i="3" s="1"/>
  <c r="F129" i="1"/>
  <c r="G129" i="3" s="1"/>
  <c r="F74" i="1"/>
  <c r="G74" i="3" s="1"/>
  <c r="F65" i="1"/>
  <c r="G65" i="3" s="1"/>
  <c r="A128" i="3"/>
  <c r="A96" i="3"/>
  <c r="A64" i="3"/>
</calcChain>
</file>

<file path=xl/sharedStrings.xml><?xml version="1.0" encoding="utf-8"?>
<sst xmlns="http://schemas.openxmlformats.org/spreadsheetml/2006/main" count="317" uniqueCount="269">
  <si>
    <t>month</t>
    <phoneticPr fontId="1" type="noConversion"/>
  </si>
  <si>
    <t>cpi</t>
    <phoneticPr fontId="1" type="noConversion"/>
  </si>
  <si>
    <t>ecogrow</t>
    <phoneticPr fontId="1" type="noConversion"/>
  </si>
  <si>
    <t>gdp</t>
    <phoneticPr fontId="1" type="noConversion"/>
  </si>
  <si>
    <t>unemploy</t>
    <phoneticPr fontId="1" type="noConversion"/>
  </si>
  <si>
    <t>lagcpi</t>
    <phoneticPr fontId="1" type="noConversion"/>
  </si>
  <si>
    <t>collect</t>
    <phoneticPr fontId="1" type="noConversion"/>
  </si>
  <si>
    <t>Collect</t>
    <phoneticPr fontId="1" type="noConversion"/>
  </si>
  <si>
    <t>URL</t>
    <phoneticPr fontId="1" type="noConversion"/>
  </si>
  <si>
    <t>Variable</t>
    <phoneticPr fontId="1" type="noConversion"/>
  </si>
  <si>
    <t>M/Y</t>
    <phoneticPr fontId="1" type="noConversion"/>
  </si>
  <si>
    <t>國民年金被保險人保險費收繳情形-按人數</t>
  </si>
  <si>
    <t>Website</t>
    <phoneticPr fontId="1" type="noConversion"/>
  </si>
  <si>
    <t>政府資料開放平臺</t>
  </si>
  <si>
    <t>https://data.gov.tw/dataset/13344</t>
    <phoneticPr fontId="1" type="noConversion"/>
  </si>
  <si>
    <t>保費年月</t>
  </si>
  <si>
    <t>繳納期限</t>
  </si>
  <si>
    <t>應繳人數</t>
  </si>
  <si>
    <t>截至各期繳納期限止之已繳人數</t>
  </si>
  <si>
    <t>截至上年底之已繳人數含逾期補繳人數</t>
  </si>
  <si>
    <t>中華民國統計資訊網</t>
    <phoneticPr fontId="1" type="noConversion"/>
  </si>
  <si>
    <t>year_cpi</t>
    <phoneticPr fontId="1" type="noConversion"/>
  </si>
  <si>
    <t>cpimom</t>
    <phoneticPr fontId="1" type="noConversion"/>
  </si>
  <si>
    <t>yearcpiyoy</t>
    <phoneticPr fontId="1" type="noConversion"/>
  </si>
  <si>
    <t>100年</t>
  </si>
  <si>
    <t>101年</t>
  </si>
  <si>
    <t>102年</t>
  </si>
  <si>
    <t>103年</t>
  </si>
  <si>
    <t>104年</t>
  </si>
  <si>
    <t>105年</t>
  </si>
  <si>
    <t>106年</t>
  </si>
  <si>
    <t>107年</t>
  </si>
  <si>
    <t>108年</t>
  </si>
  <si>
    <t>109年</t>
  </si>
  <si>
    <t>110年</t>
  </si>
  <si>
    <t>消費者物價基本分類指數</t>
  </si>
  <si>
    <t>quarterly/yearly</t>
    <phoneticPr fontId="1" type="noConversion"/>
  </si>
  <si>
    <t>monthly/yearly</t>
    <phoneticPr fontId="1" type="noConversion"/>
  </si>
  <si>
    <t>monthly,截至上年底</t>
    <phoneticPr fontId="1" type="noConversion"/>
  </si>
  <si>
    <t>國民所得統計常用資料</t>
  </si>
  <si>
    <t>消費者物價基本分類指數(年增率(%))</t>
    <phoneticPr fontId="1" type="noConversion"/>
  </si>
  <si>
    <t>經濟成長率(%)</t>
  </si>
  <si>
    <t>平均每人GDP(名目值，元)</t>
  </si>
  <si>
    <t>100年第1季</t>
  </si>
  <si>
    <t>100年第2季</t>
  </si>
  <si>
    <t>100年第3季</t>
  </si>
  <si>
    <t>100年第4季</t>
  </si>
  <si>
    <t>101年第1季</t>
  </si>
  <si>
    <t>101年第2季</t>
  </si>
  <si>
    <t>101年第3季</t>
  </si>
  <si>
    <t>101年第4季</t>
  </si>
  <si>
    <t>102年第1季</t>
  </si>
  <si>
    <t>102年第2季</t>
  </si>
  <si>
    <t>102年第3季</t>
  </si>
  <si>
    <t>102年第4季</t>
  </si>
  <si>
    <t>103年第1季</t>
  </si>
  <si>
    <t>103年第2季</t>
  </si>
  <si>
    <t>103年第3季</t>
  </si>
  <si>
    <t>103年第4季</t>
  </si>
  <si>
    <t>104年第1季</t>
  </si>
  <si>
    <t>104年第2季</t>
  </si>
  <si>
    <t>104年第3季</t>
  </si>
  <si>
    <t>104年第4季</t>
  </si>
  <si>
    <t>105年第1季</t>
  </si>
  <si>
    <t>105年第2季</t>
  </si>
  <si>
    <t>105年第3季</t>
  </si>
  <si>
    <t>105年第4季</t>
  </si>
  <si>
    <t>106年第1季</t>
  </si>
  <si>
    <t>106年第2季</t>
  </si>
  <si>
    <t>106年第3季</t>
  </si>
  <si>
    <t>106年第4季</t>
  </si>
  <si>
    <t>107年第1季</t>
  </si>
  <si>
    <t>107年第2季</t>
  </si>
  <si>
    <t>107年第3季</t>
  </si>
  <si>
    <t>107年第4季</t>
  </si>
  <si>
    <t>108年第1季</t>
  </si>
  <si>
    <t>108年第2季</t>
  </si>
  <si>
    <t>108年第3季</t>
  </si>
  <si>
    <t>108年第4季</t>
  </si>
  <si>
    <t>109年第1季</t>
  </si>
  <si>
    <t>109年第2季</t>
  </si>
  <si>
    <t>109年第3季</t>
  </si>
  <si>
    <t>109年第4季</t>
  </si>
  <si>
    <t>110年第1季</t>
  </si>
  <si>
    <t>110年第2季</t>
  </si>
  <si>
    <t>110年第3季</t>
  </si>
  <si>
    <t>110年第4季</t>
  </si>
  <si>
    <t>失業率(%)</t>
  </si>
  <si>
    <t>100年1月</t>
  </si>
  <si>
    <t>100年2月</t>
  </si>
  <si>
    <t>100年3月</t>
  </si>
  <si>
    <t>100年4月</t>
  </si>
  <si>
    <t>100年5月</t>
  </si>
  <si>
    <t>100年6月</t>
  </si>
  <si>
    <t>100年7月</t>
  </si>
  <si>
    <t>100年8月</t>
  </si>
  <si>
    <t>100年9月</t>
  </si>
  <si>
    <t>100年10月</t>
  </si>
  <si>
    <t>100年11月</t>
  </si>
  <si>
    <t>100年12月</t>
  </si>
  <si>
    <t>101年1月</t>
  </si>
  <si>
    <t>101年2月</t>
  </si>
  <si>
    <t>101年3月</t>
  </si>
  <si>
    <t>101年4月</t>
  </si>
  <si>
    <t>101年5月</t>
  </si>
  <si>
    <t>101年6月</t>
  </si>
  <si>
    <t>101年7月</t>
  </si>
  <si>
    <t>101年8月</t>
  </si>
  <si>
    <t>101年9月</t>
  </si>
  <si>
    <t>101年10月</t>
  </si>
  <si>
    <t>101年11月</t>
  </si>
  <si>
    <t>101年12月</t>
  </si>
  <si>
    <t>102年1月</t>
  </si>
  <si>
    <t>102年2月</t>
  </si>
  <si>
    <t>102年3月</t>
  </si>
  <si>
    <t>102年4月</t>
  </si>
  <si>
    <t>102年5月</t>
  </si>
  <si>
    <t>102年6月</t>
  </si>
  <si>
    <t>102年7月</t>
  </si>
  <si>
    <t>102年8月</t>
  </si>
  <si>
    <t>102年9月</t>
  </si>
  <si>
    <t>102年10月</t>
  </si>
  <si>
    <t>102年11月</t>
  </si>
  <si>
    <t>102年12月</t>
  </si>
  <si>
    <t>103年1月</t>
  </si>
  <si>
    <t>103年2月</t>
  </si>
  <si>
    <t>103年3月</t>
  </si>
  <si>
    <t>103年4月</t>
  </si>
  <si>
    <t>103年5月</t>
  </si>
  <si>
    <t>103年6月</t>
  </si>
  <si>
    <t>103年7月</t>
  </si>
  <si>
    <t>103年8月</t>
  </si>
  <si>
    <t>103年9月</t>
  </si>
  <si>
    <t>103年10月</t>
  </si>
  <si>
    <t>103年11月</t>
  </si>
  <si>
    <t>103年12月</t>
  </si>
  <si>
    <t>104年1月</t>
  </si>
  <si>
    <t>104年2月</t>
  </si>
  <si>
    <t>104年3月</t>
  </si>
  <si>
    <t>104年4月</t>
  </si>
  <si>
    <t>104年5月</t>
  </si>
  <si>
    <t>104年6月</t>
  </si>
  <si>
    <t>104年7月</t>
  </si>
  <si>
    <t>104年8月</t>
  </si>
  <si>
    <t>104年9月</t>
  </si>
  <si>
    <t>104年10月</t>
  </si>
  <si>
    <t>104年11月</t>
  </si>
  <si>
    <t>104年12月</t>
  </si>
  <si>
    <t>105年1月</t>
  </si>
  <si>
    <t>105年2月</t>
  </si>
  <si>
    <t>105年3月</t>
  </si>
  <si>
    <t>105年4月</t>
  </si>
  <si>
    <t>105年5月</t>
  </si>
  <si>
    <t>105年6月</t>
  </si>
  <si>
    <t>105年7月</t>
  </si>
  <si>
    <t>105年8月</t>
  </si>
  <si>
    <t>105年9月</t>
  </si>
  <si>
    <t>105年10月</t>
  </si>
  <si>
    <t>105年11月</t>
  </si>
  <si>
    <t>105年12月</t>
  </si>
  <si>
    <t>106年1月</t>
  </si>
  <si>
    <t>106年2月</t>
  </si>
  <si>
    <t>106年3月</t>
  </si>
  <si>
    <t>106年4月</t>
  </si>
  <si>
    <t>106年5月</t>
  </si>
  <si>
    <t>106年6月</t>
  </si>
  <si>
    <t>106年7月</t>
  </si>
  <si>
    <t>106年8月</t>
  </si>
  <si>
    <t>106年9月</t>
  </si>
  <si>
    <t>106年10月</t>
  </si>
  <si>
    <t>106年11月</t>
  </si>
  <si>
    <t>106年12月</t>
  </si>
  <si>
    <t>107年1月</t>
  </si>
  <si>
    <t>107年2月</t>
  </si>
  <si>
    <t>107年3月</t>
  </si>
  <si>
    <t>107年4月</t>
  </si>
  <si>
    <t>107年5月</t>
  </si>
  <si>
    <t>107年6月</t>
  </si>
  <si>
    <t>107年7月</t>
  </si>
  <si>
    <t>107年8月</t>
  </si>
  <si>
    <t>107年9月</t>
  </si>
  <si>
    <t>107年10月</t>
  </si>
  <si>
    <t>107年11月</t>
  </si>
  <si>
    <t>107年12月</t>
  </si>
  <si>
    <t>108年1月</t>
  </si>
  <si>
    <t>108年2月</t>
  </si>
  <si>
    <t>108年3月</t>
  </si>
  <si>
    <t>108年4月</t>
  </si>
  <si>
    <t>108年5月</t>
  </si>
  <si>
    <t>108年6月</t>
  </si>
  <si>
    <t>108年7月</t>
  </si>
  <si>
    <t>108年8月</t>
  </si>
  <si>
    <t>108年9月</t>
  </si>
  <si>
    <t>108年10月</t>
  </si>
  <si>
    <t>108年11月</t>
  </si>
  <si>
    <t>108年12月</t>
  </si>
  <si>
    <t>109年1月</t>
  </si>
  <si>
    <t>109年2月</t>
  </si>
  <si>
    <t>109年3月</t>
  </si>
  <si>
    <t>109年4月</t>
  </si>
  <si>
    <t>109年5月</t>
  </si>
  <si>
    <t>109年6月</t>
  </si>
  <si>
    <t>109年7月</t>
  </si>
  <si>
    <t>109年8月</t>
  </si>
  <si>
    <t>109年9月</t>
  </si>
  <si>
    <t>109年10月</t>
  </si>
  <si>
    <t>109年11月</t>
  </si>
  <si>
    <t>109年12月</t>
  </si>
  <si>
    <t>110年1月</t>
  </si>
  <si>
    <t>110年2月</t>
  </si>
  <si>
    <t>110年3月</t>
  </si>
  <si>
    <t>110年4月</t>
  </si>
  <si>
    <t>110年5月</t>
  </si>
  <si>
    <t>110年6月</t>
  </si>
  <si>
    <t>110年7月</t>
  </si>
  <si>
    <t>110年8月</t>
  </si>
  <si>
    <t>110年9月</t>
  </si>
  <si>
    <t>110年10月</t>
  </si>
  <si>
    <t>110年11月</t>
  </si>
  <si>
    <t>110年12月</t>
  </si>
  <si>
    <t>100年</t>
    <phoneticPr fontId="1" type="noConversion"/>
  </si>
  <si>
    <t>Q</t>
    <phoneticPr fontId="1" type="noConversion"/>
  </si>
  <si>
    <t>Y</t>
    <phoneticPr fontId="1" type="noConversion"/>
  </si>
  <si>
    <t>M</t>
    <phoneticPr fontId="1" type="noConversion"/>
  </si>
  <si>
    <t>month2</t>
    <phoneticPr fontId="1" type="noConversion"/>
  </si>
  <si>
    <t>https://www.stat.gov.tw/Default.aspx</t>
    <phoneticPr fontId="1" type="noConversion"/>
  </si>
  <si>
    <t>97年第1季</t>
  </si>
  <si>
    <t>97年第2季</t>
  </si>
  <si>
    <t>97年第3季</t>
  </si>
  <si>
    <t>97年第4季</t>
  </si>
  <si>
    <t>98年第1季</t>
  </si>
  <si>
    <t>98年第2季</t>
  </si>
  <si>
    <t>98年第3季</t>
  </si>
  <si>
    <t>98年第4季</t>
  </si>
  <si>
    <t>99年第1季</t>
  </si>
  <si>
    <t>99年第2季</t>
  </si>
  <si>
    <t>99年第3季</t>
  </si>
  <si>
    <t>99年第4季</t>
  </si>
  <si>
    <t>97年10月</t>
  </si>
  <si>
    <t>97年11月</t>
  </si>
  <si>
    <t>97年12月</t>
  </si>
  <si>
    <t>98年1月</t>
  </si>
  <si>
    <t>98年2月</t>
  </si>
  <si>
    <t>98年3月</t>
  </si>
  <si>
    <t>98年4月</t>
  </si>
  <si>
    <t>98年5月</t>
  </si>
  <si>
    <t>98年6月</t>
  </si>
  <si>
    <t>98年7月</t>
  </si>
  <si>
    <t>98年8月</t>
  </si>
  <si>
    <t>98年9月</t>
  </si>
  <si>
    <t>98年10月</t>
  </si>
  <si>
    <t>98年11月</t>
  </si>
  <si>
    <t>98年12月</t>
  </si>
  <si>
    <t>99年1月</t>
  </si>
  <si>
    <t>99年2月</t>
  </si>
  <si>
    <t>99年3月</t>
  </si>
  <si>
    <t>99年4月</t>
  </si>
  <si>
    <t>99年5月</t>
  </si>
  <si>
    <t>99年6月</t>
  </si>
  <si>
    <t>99年7月</t>
  </si>
  <si>
    <t>99年8月</t>
  </si>
  <si>
    <t>99年9月</t>
  </si>
  <si>
    <t>99年10月</t>
  </si>
  <si>
    <t>99年11月</t>
  </si>
  <si>
    <t>99年12月</t>
  </si>
  <si>
    <t>Not willing to submit</t>
    <phoneticPr fontId="1" type="noConversion"/>
  </si>
  <si>
    <t>Cannot afford</t>
    <phoneticPr fontId="1" type="noConversion"/>
  </si>
  <si>
    <t>Didn't realize to pay for</t>
    <phoneticPr fontId="1" type="noConversion"/>
  </si>
  <si>
    <t>Re-submitted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</si>
</sst>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,###,##0.00"/>
    <numFmt numFmtId="177" formatCode="###,###,##0"/>
  </numFmts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name val="Arial"/>
      <family val="2"/>
    </font>
    <font>
      <sz val="11"/>
      <color theme="1"/>
      <name val="新細明體"/>
      <family val="2"/>
      <scheme val="minor"/>
    </font>
    <font>
      <sz val="12"/>
      <color rgb="FF000000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0"/>
      <name val="微軟正黑體"/>
      <family val="2"/>
      <charset val="136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3" fillId="0" borderId="0"/>
    <xf numFmtId="0" fontId="5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/>
    <xf numFmtId="0" fontId="4" fillId="0" borderId="0" xfId="0" applyFont="1">
      <alignment vertical="center"/>
    </xf>
    <xf numFmtId="0" fontId="0" fillId="0" borderId="0" xfId="0" applyAlignment="1">
      <alignment vertical="center" wrapText="1"/>
    </xf>
    <xf numFmtId="0" fontId="5" fillId="0" borderId="0" xfId="2" applyAlignment="1">
      <alignment vertical="center"/>
    </xf>
    <xf numFmtId="2" fontId="0" fillId="0" borderId="0" xfId="0" applyNumberFormat="1">
      <alignment vertical="center"/>
    </xf>
    <xf numFmtId="2" fontId="0" fillId="0" borderId="0" xfId="0" applyNumberFormat="1" applyAlignment="1">
      <alignment horizontal="right" vertic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 vertical="center"/>
    </xf>
    <xf numFmtId="176" fontId="6" fillId="0" borderId="0" xfId="0" applyNumberFormat="1" applyFont="1" applyAlignment="1">
      <alignment vertical="top"/>
    </xf>
    <xf numFmtId="176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vertical="top"/>
    </xf>
    <xf numFmtId="2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0" fontId="7" fillId="0" borderId="0" xfId="0" applyFont="1" applyAlignment="1"/>
    <xf numFmtId="177" fontId="6" fillId="0" borderId="0" xfId="0" applyNumberFormat="1" applyFont="1" applyAlignment="1">
      <alignment vertical="top"/>
    </xf>
    <xf numFmtId="0" fontId="0" fillId="2" borderId="0" xfId="0" applyFill="1" applyAlignment="1">
      <alignment vertical="center" wrapText="1"/>
    </xf>
    <xf numFmtId="177" fontId="6" fillId="0" borderId="1" xfId="0" applyNumberFormat="1" applyFont="1" applyBorder="1" applyAlignment="1">
      <alignment vertical="top"/>
    </xf>
    <xf numFmtId="0" fontId="0" fillId="2" borderId="0" xfId="0" applyFill="1">
      <alignment vertical="center"/>
    </xf>
    <xf numFmtId="0" fontId="7" fillId="2" borderId="1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0" xfId="0" applyFont="1" applyFill="1" applyAlignment="1"/>
    <xf numFmtId="0" fontId="5" fillId="0" borderId="0" xfId="2">
      <alignment vertical="center"/>
    </xf>
    <xf numFmtId="0" fontId="7" fillId="0" borderId="0" xfId="0" applyFont="1" applyAlignment="1">
      <alignment horizontal="right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3">
    <cellStyle name="一般" xfId="0" builtinId="0"/>
    <cellStyle name="一般 3" xfId="1" xr:uid="{881AD1D2-54D4-FF4A-85E9-188431F9C71C}"/>
    <cellStyle name="超連結" xfId="2" builtinId="8"/>
  </cellStyles>
  <dxfs count="0"/>
  <tableStyles count="0" defaultTableStyle="TableStyleMedium2" defaultPivotStyle="PivotStyleLight16"/>
  <colors>
    <mruColors>
      <color rgb="FFB778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tat.gov.tw/Default.aspx" TargetMode="External"/><Relationship Id="rId1" Type="http://schemas.openxmlformats.org/officeDocument/2006/relationships/hyperlink" Target="https://data.gov.tw/dataset/133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DA7A3-9854-1841-8CF6-259AEBE6F394}">
  <dimension ref="A1:H158"/>
  <sheetViews>
    <sheetView tabSelected="1" workbookViewId="0">
      <selection activeCell="A5" sqref="A5"/>
    </sheetView>
  </sheetViews>
  <sheetFormatPr baseColWidth="10" defaultRowHeight="15"/>
  <cols>
    <col min="7" max="7" width="13" bestFit="1" customWidth="1"/>
  </cols>
  <sheetData>
    <row r="1" spans="1:8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224</v>
      </c>
      <c r="H1" s="1" t="s">
        <v>5</v>
      </c>
    </row>
    <row r="2" spans="1:8">
      <c r="A2">
        <f>'raw data'!G2</f>
        <v>200810</v>
      </c>
      <c r="B2" s="5">
        <f>'raw data'!I2</f>
        <v>77.102091542262258</v>
      </c>
      <c r="C2">
        <f>'raw data'!M2</f>
        <v>95.98</v>
      </c>
      <c r="D2">
        <f>'raw data'!R5</f>
        <v>-7.36</v>
      </c>
      <c r="E2">
        <f>'raw data'!S5</f>
        <v>140439</v>
      </c>
      <c r="F2">
        <f>'raw data'!X2</f>
        <v>4.37</v>
      </c>
      <c r="G2">
        <f>'raw data'!F2</f>
        <v>40324656100</v>
      </c>
      <c r="H2">
        <f>'raw data'!N2</f>
        <v>94.64</v>
      </c>
    </row>
    <row r="3" spans="1:8">
      <c r="A3">
        <f>'raw data'!G3</f>
        <v>200811</v>
      </c>
      <c r="B3" s="5">
        <f>'raw data'!I3</f>
        <v>77.153472823806396</v>
      </c>
      <c r="C3">
        <f>'raw data'!M3</f>
        <v>94.99</v>
      </c>
      <c r="D3">
        <f>D2</f>
        <v>-7.36</v>
      </c>
      <c r="E3">
        <f>E2</f>
        <v>140439</v>
      </c>
      <c r="F3">
        <f>'raw data'!X3</f>
        <v>4.6399999999999997</v>
      </c>
      <c r="G3">
        <f>'raw data'!F3</f>
        <v>40325057721</v>
      </c>
      <c r="H3">
        <f>'raw data'!N3</f>
        <v>95.98</v>
      </c>
    </row>
    <row r="4" spans="1:8">
      <c r="A4">
        <f>'raw data'!G4</f>
        <v>200812</v>
      </c>
      <c r="B4" s="5">
        <f>'raw data'!I4</f>
        <v>75.299704684185031</v>
      </c>
      <c r="C4">
        <f>'raw data'!M4</f>
        <v>93.24</v>
      </c>
      <c r="D4">
        <f>D3</f>
        <v>-7.36</v>
      </c>
      <c r="E4">
        <f>E3</f>
        <v>140439</v>
      </c>
      <c r="F4">
        <f>'raw data'!X4</f>
        <v>5.03</v>
      </c>
      <c r="G4">
        <f>'raw data'!F4</f>
        <v>40325459344</v>
      </c>
      <c r="H4">
        <f>'raw data'!N4</f>
        <v>94.99</v>
      </c>
    </row>
    <row r="5" spans="1:8">
      <c r="A5">
        <f>'raw data'!G5</f>
        <v>200901</v>
      </c>
      <c r="B5" s="5">
        <f>'raw data'!I5</f>
        <v>75.52265161566892</v>
      </c>
      <c r="C5">
        <f>'raw data'!M5</f>
        <v>92.89</v>
      </c>
      <c r="D5">
        <f>'raw data'!R6</f>
        <v>-7.88</v>
      </c>
      <c r="E5">
        <f>'raw data'!S6</f>
        <v>134819</v>
      </c>
      <c r="F5">
        <f>'raw data'!X5</f>
        <v>5.31</v>
      </c>
      <c r="G5">
        <f>'raw data'!F5</f>
        <v>40361211801</v>
      </c>
      <c r="H5">
        <f>'raw data'!N5</f>
        <v>93.24</v>
      </c>
    </row>
    <row r="6" spans="1:8">
      <c r="A6">
        <f>'raw data'!G6</f>
        <v>200902</v>
      </c>
      <c r="B6" s="5">
        <f>'raw data'!I6</f>
        <v>74.114919357710306</v>
      </c>
      <c r="C6">
        <f>'raw data'!M6</f>
        <v>91.47</v>
      </c>
      <c r="D6">
        <f>D5</f>
        <v>-7.88</v>
      </c>
      <c r="E6">
        <f>E5</f>
        <v>134819</v>
      </c>
      <c r="F6">
        <f>'raw data'!X6</f>
        <v>5.75</v>
      </c>
      <c r="G6">
        <f>'raw data'!F6</f>
        <v>40361613604</v>
      </c>
      <c r="H6">
        <f>'raw data'!N6</f>
        <v>92.89</v>
      </c>
    </row>
    <row r="7" spans="1:8">
      <c r="A7">
        <f>'raw data'!G7</f>
        <v>200903</v>
      </c>
      <c r="B7" s="5">
        <f>'raw data'!I7</f>
        <v>74.189709322638961</v>
      </c>
      <c r="C7">
        <f>'raw data'!M7</f>
        <v>91.57</v>
      </c>
      <c r="D7">
        <f>D6</f>
        <v>-7.88</v>
      </c>
      <c r="E7">
        <f>E6</f>
        <v>134819</v>
      </c>
      <c r="F7">
        <f>'raw data'!X7</f>
        <v>5.81</v>
      </c>
      <c r="G7">
        <f>'raw data'!F7</f>
        <v>40362015409</v>
      </c>
      <c r="H7">
        <f>'raw data'!N7</f>
        <v>91.47</v>
      </c>
    </row>
    <row r="8" spans="1:8">
      <c r="A8">
        <f>'raw data'!G8</f>
        <v>200904</v>
      </c>
      <c r="B8" s="5">
        <f>'raw data'!I8</f>
        <v>73.277438722069817</v>
      </c>
      <c r="C8">
        <f>'raw data'!M8</f>
        <v>92.27</v>
      </c>
      <c r="D8">
        <f>'raw data'!R7</f>
        <v>-5.92</v>
      </c>
      <c r="E8">
        <f>'raw data'!S7</f>
        <v>134508</v>
      </c>
      <c r="F8">
        <f>'raw data'!X8</f>
        <v>5.76</v>
      </c>
      <c r="G8">
        <f>'raw data'!F8</f>
        <v>40362417216</v>
      </c>
      <c r="H8">
        <f>'raw data'!N8</f>
        <v>91.57</v>
      </c>
    </row>
    <row r="9" spans="1:8">
      <c r="A9">
        <f>'raw data'!G9</f>
        <v>200905</v>
      </c>
      <c r="B9" s="5">
        <f>'raw data'!I9</f>
        <v>73.349609598814979</v>
      </c>
      <c r="C9">
        <f>'raw data'!M9</f>
        <v>92.66</v>
      </c>
      <c r="D9">
        <f>D8</f>
        <v>-5.92</v>
      </c>
      <c r="E9">
        <f>E8</f>
        <v>134508</v>
      </c>
      <c r="F9">
        <f>'raw data'!X9</f>
        <v>5.82</v>
      </c>
      <c r="G9">
        <f>'raw data'!F9</f>
        <v>40362819025</v>
      </c>
      <c r="H9">
        <f>'raw data'!N9</f>
        <v>92.27</v>
      </c>
    </row>
    <row r="10" spans="1:8">
      <c r="A10">
        <f>'raw data'!G10</f>
        <v>200906</v>
      </c>
      <c r="B10" s="5">
        <f>'raw data'!I10</f>
        <v>72.525970834813322</v>
      </c>
      <c r="C10">
        <f>'raw data'!M10</f>
        <v>92.57</v>
      </c>
      <c r="D10">
        <f>D9</f>
        <v>-5.92</v>
      </c>
      <c r="E10">
        <f>E9</f>
        <v>134508</v>
      </c>
      <c r="F10">
        <f>'raw data'!X10</f>
        <v>5.94</v>
      </c>
      <c r="G10">
        <f>'raw data'!F10</f>
        <v>40363220836</v>
      </c>
      <c r="H10">
        <f>'raw data'!N10</f>
        <v>92.66</v>
      </c>
    </row>
    <row r="11" spans="1:8">
      <c r="A11">
        <f>'raw data'!G11</f>
        <v>200907</v>
      </c>
      <c r="B11" s="5">
        <f>'raw data'!I11</f>
        <v>72.687305552664156</v>
      </c>
      <c r="C11">
        <f>'raw data'!M11</f>
        <v>92.75</v>
      </c>
      <c r="D11">
        <f>'raw data'!R8</f>
        <v>-1.1299999999999999</v>
      </c>
      <c r="E11">
        <f>'raw data'!S8</f>
        <v>141465</v>
      </c>
      <c r="F11">
        <f>'raw data'!X11</f>
        <v>6.07</v>
      </c>
      <c r="G11">
        <f>'raw data'!F11</f>
        <v>40363622649</v>
      </c>
      <c r="H11">
        <f>'raw data'!N11</f>
        <v>92.57</v>
      </c>
    </row>
    <row r="12" spans="1:8">
      <c r="A12">
        <f>'raw data'!G12</f>
        <v>200908</v>
      </c>
      <c r="B12" s="5">
        <f>'raw data'!I12</f>
        <v>72.706662314739276</v>
      </c>
      <c r="C12">
        <f>'raw data'!M12</f>
        <v>94.43</v>
      </c>
      <c r="D12">
        <f>D11</f>
        <v>-1.1299999999999999</v>
      </c>
      <c r="E12">
        <f>E11</f>
        <v>141465</v>
      </c>
      <c r="F12">
        <f>'raw data'!X12</f>
        <v>6.13</v>
      </c>
      <c r="G12">
        <f>'raw data'!F12</f>
        <v>40364024464</v>
      </c>
      <c r="H12">
        <f>'raw data'!N12</f>
        <v>92.75</v>
      </c>
    </row>
    <row r="13" spans="1:8">
      <c r="A13">
        <f>'raw data'!G13</f>
        <v>200909</v>
      </c>
      <c r="B13" s="5">
        <f>'raw data'!I13</f>
        <v>72.903588384631746</v>
      </c>
      <c r="C13">
        <f>'raw data'!M13</f>
        <v>93.8</v>
      </c>
      <c r="D13">
        <f>D12</f>
        <v>-1.1299999999999999</v>
      </c>
      <c r="E13">
        <f>E12</f>
        <v>141465</v>
      </c>
      <c r="F13">
        <f>'raw data'!X13</f>
        <v>6.04</v>
      </c>
      <c r="G13">
        <f>'raw data'!F13</f>
        <v>40364426281</v>
      </c>
      <c r="H13">
        <f>'raw data'!N13</f>
        <v>94.43</v>
      </c>
    </row>
    <row r="14" spans="1:8">
      <c r="A14">
        <f>'raw data'!G14</f>
        <v>200910</v>
      </c>
      <c r="B14" s="5">
        <f>'raw data'!I14</f>
        <v>72.158784681695423</v>
      </c>
      <c r="C14">
        <f>'raw data'!M14</f>
        <v>94.16</v>
      </c>
      <c r="D14">
        <f>'raw data'!R9</f>
        <v>8.58</v>
      </c>
      <c r="E14">
        <f>'raw data'!S9</f>
        <v>149015</v>
      </c>
      <c r="F14">
        <f>'raw data'!X14</f>
        <v>5.96</v>
      </c>
      <c r="G14">
        <f>'raw data'!F14</f>
        <v>40364828100</v>
      </c>
      <c r="H14">
        <f>'raw data'!N14</f>
        <v>93.8</v>
      </c>
    </row>
    <row r="15" spans="1:8">
      <c r="A15">
        <f>'raw data'!G15</f>
        <v>200911</v>
      </c>
      <c r="B15" s="5">
        <f>'raw data'!I15</f>
        <v>72.277088237304426</v>
      </c>
      <c r="C15">
        <f>'raw data'!M15</f>
        <v>93.46</v>
      </c>
      <c r="D15">
        <f>D14</f>
        <v>8.58</v>
      </c>
      <c r="E15">
        <f>E14</f>
        <v>149015</v>
      </c>
      <c r="F15">
        <f>'raw data'!X15</f>
        <v>5.86</v>
      </c>
      <c r="G15">
        <f>'raw data'!F15</f>
        <v>40365229921</v>
      </c>
      <c r="H15">
        <f>'raw data'!N15</f>
        <v>94.16</v>
      </c>
    </row>
    <row r="16" spans="1:8">
      <c r="A16">
        <f>'raw data'!G16</f>
        <v>200912</v>
      </c>
      <c r="B16" s="5">
        <f>'raw data'!I16</f>
        <v>71.672049414672856</v>
      </c>
      <c r="C16">
        <f>'raw data'!M16</f>
        <v>93.01</v>
      </c>
      <c r="D16">
        <f>D15</f>
        <v>8.58</v>
      </c>
      <c r="E16">
        <f>E15</f>
        <v>149015</v>
      </c>
      <c r="F16">
        <f>'raw data'!X16</f>
        <v>5.74</v>
      </c>
      <c r="G16">
        <f>'raw data'!F16</f>
        <v>40365631744</v>
      </c>
      <c r="H16">
        <f>'raw data'!N16</f>
        <v>93.46</v>
      </c>
    </row>
    <row r="17" spans="1:8">
      <c r="A17">
        <f>'raw data'!G17</f>
        <v>201001</v>
      </c>
      <c r="B17" s="5">
        <f>'raw data'!I17</f>
        <v>71.790255797185353</v>
      </c>
      <c r="C17">
        <f>'raw data'!M17</f>
        <v>93.13</v>
      </c>
      <c r="D17">
        <f>'raw data'!R10</f>
        <v>11.55</v>
      </c>
      <c r="E17">
        <f>'raw data'!S10</f>
        <v>147518</v>
      </c>
      <c r="F17">
        <f>'raw data'!X17</f>
        <v>5.68</v>
      </c>
      <c r="G17">
        <f>'raw data'!F17</f>
        <v>40401402001</v>
      </c>
      <c r="H17">
        <f>'raw data'!N17</f>
        <v>93.01</v>
      </c>
    </row>
    <row r="18" spans="1:8">
      <c r="A18">
        <f>'raw data'!G18</f>
        <v>201002</v>
      </c>
      <c r="B18" s="5">
        <f>'raw data'!I18</f>
        <v>70.368389666616125</v>
      </c>
      <c r="C18">
        <f>'raw data'!M18</f>
        <v>93.62</v>
      </c>
      <c r="D18">
        <f>D17</f>
        <v>11.55</v>
      </c>
      <c r="E18">
        <f>E17</f>
        <v>147518</v>
      </c>
      <c r="F18">
        <f>'raw data'!X18</f>
        <v>5.76</v>
      </c>
      <c r="G18">
        <f>'raw data'!F18</f>
        <v>40401804004</v>
      </c>
      <c r="H18">
        <f>'raw data'!N18</f>
        <v>93.13</v>
      </c>
    </row>
    <row r="19" spans="1:8">
      <c r="A19">
        <f>'raw data'!G19</f>
        <v>201003</v>
      </c>
      <c r="B19" s="5">
        <f>'raw data'!I19</f>
        <v>70.337775151222232</v>
      </c>
      <c r="C19">
        <f>'raw data'!M19</f>
        <v>92.73</v>
      </c>
      <c r="D19">
        <f>D18</f>
        <v>11.55</v>
      </c>
      <c r="E19">
        <f>E18</f>
        <v>147518</v>
      </c>
      <c r="F19">
        <f>'raw data'!X19</f>
        <v>5.67</v>
      </c>
      <c r="G19">
        <f>'raw data'!F19</f>
        <v>40402206009</v>
      </c>
      <c r="H19">
        <f>'raw data'!N19</f>
        <v>93.62</v>
      </c>
    </row>
    <row r="20" spans="1:8">
      <c r="A20">
        <f>'raw data'!G20</f>
        <v>201004</v>
      </c>
      <c r="B20" s="5">
        <f>'raw data'!I20</f>
        <v>69.960540522268914</v>
      </c>
      <c r="C20">
        <f>'raw data'!M20</f>
        <v>93.51</v>
      </c>
      <c r="D20">
        <f>'raw data'!R11</f>
        <v>12.02</v>
      </c>
      <c r="E20">
        <f>'raw data'!S11</f>
        <v>149886</v>
      </c>
      <c r="F20">
        <f>'raw data'!X20</f>
        <v>5.39</v>
      </c>
      <c r="G20">
        <f>'raw data'!F20</f>
        <v>40402608016</v>
      </c>
      <c r="H20">
        <f>'raw data'!N20</f>
        <v>92.73</v>
      </c>
    </row>
    <row r="21" spans="1:8">
      <c r="A21">
        <f>'raw data'!G21</f>
        <v>201005</v>
      </c>
      <c r="B21" s="5">
        <f>'raw data'!I21</f>
        <v>69.953807322732885</v>
      </c>
      <c r="C21">
        <f>'raw data'!M21</f>
        <v>93.36</v>
      </c>
      <c r="D21">
        <f>D20</f>
        <v>12.02</v>
      </c>
      <c r="E21">
        <f>E20</f>
        <v>149886</v>
      </c>
      <c r="F21">
        <f>'raw data'!X21</f>
        <v>5.14</v>
      </c>
      <c r="G21">
        <f>'raw data'!F21</f>
        <v>40403010025</v>
      </c>
      <c r="H21">
        <f>'raw data'!N21</f>
        <v>93.51</v>
      </c>
    </row>
    <row r="22" spans="1:8">
      <c r="A22">
        <f>'raw data'!G22</f>
        <v>201006</v>
      </c>
      <c r="B22" s="5">
        <f>'raw data'!I22</f>
        <v>69.59786312467665</v>
      </c>
      <c r="C22">
        <f>'raw data'!M22</f>
        <v>93.68</v>
      </c>
      <c r="D22">
        <f>D21</f>
        <v>12.02</v>
      </c>
      <c r="E22">
        <f>E21</f>
        <v>149886</v>
      </c>
      <c r="F22">
        <f>'raw data'!X22</f>
        <v>5.16</v>
      </c>
      <c r="G22">
        <f>'raw data'!F22</f>
        <v>40403412036</v>
      </c>
      <c r="H22">
        <f>'raw data'!N22</f>
        <v>93.36</v>
      </c>
    </row>
    <row r="23" spans="1:8">
      <c r="A23">
        <f>'raw data'!G23</f>
        <v>201007</v>
      </c>
      <c r="B23" s="5">
        <f>'raw data'!I23</f>
        <v>69.717837846470488</v>
      </c>
      <c r="C23">
        <f>'raw data'!M23</f>
        <v>93.97</v>
      </c>
      <c r="D23">
        <f>'raw data'!R12</f>
        <v>11.54</v>
      </c>
      <c r="E23">
        <f>'raw data'!S12</f>
        <v>155737</v>
      </c>
      <c r="F23">
        <f>'raw data'!X23</f>
        <v>5.2</v>
      </c>
      <c r="G23">
        <f>'raw data'!F23</f>
        <v>40403814049</v>
      </c>
      <c r="H23">
        <f>'raw data'!N23</f>
        <v>93.68</v>
      </c>
    </row>
    <row r="24" spans="1:8">
      <c r="A24">
        <f>'raw data'!G24</f>
        <v>201008</v>
      </c>
      <c r="B24" s="5">
        <f>'raw data'!I24</f>
        <v>69.689606814367096</v>
      </c>
      <c r="C24">
        <f>'raw data'!M24</f>
        <v>93.98</v>
      </c>
      <c r="D24">
        <f>D23</f>
        <v>11.54</v>
      </c>
      <c r="E24">
        <f>E23</f>
        <v>155737</v>
      </c>
      <c r="F24">
        <f>'raw data'!X24</f>
        <v>5.17</v>
      </c>
      <c r="G24">
        <f>'raw data'!F24</f>
        <v>40404216064</v>
      </c>
      <c r="H24">
        <f>'raw data'!N24</f>
        <v>93.97</v>
      </c>
    </row>
    <row r="25" spans="1:8">
      <c r="A25">
        <f>'raw data'!G25</f>
        <v>201009</v>
      </c>
      <c r="B25" s="5">
        <f>'raw data'!I25</f>
        <v>69.50666032963845</v>
      </c>
      <c r="C25">
        <f>'raw data'!M25</f>
        <v>94.08</v>
      </c>
      <c r="D25">
        <f>D24</f>
        <v>11.54</v>
      </c>
      <c r="E25">
        <f>E24</f>
        <v>155737</v>
      </c>
      <c r="F25">
        <f>'raw data'!X25</f>
        <v>5.05</v>
      </c>
      <c r="G25">
        <f>'raw data'!F25</f>
        <v>40404618081</v>
      </c>
      <c r="H25">
        <f>'raw data'!N25</f>
        <v>93.98</v>
      </c>
    </row>
    <row r="26" spans="1:8">
      <c r="A26">
        <f>'raw data'!G26</f>
        <v>201010</v>
      </c>
      <c r="B26" s="5">
        <f>'raw data'!I26</f>
        <v>69.02265336658607</v>
      </c>
      <c r="C26">
        <f>'raw data'!M26</f>
        <v>94.7</v>
      </c>
      <c r="D26">
        <f>'raw data'!R13</f>
        <v>6.34</v>
      </c>
      <c r="E26">
        <f>'raw data'!S13</f>
        <v>154455</v>
      </c>
      <c r="F26">
        <f>'raw data'!X26</f>
        <v>4.92</v>
      </c>
      <c r="G26">
        <f>'raw data'!F26</f>
        <v>40405020100</v>
      </c>
      <c r="H26">
        <f>'raw data'!N26</f>
        <v>94.08</v>
      </c>
    </row>
    <row r="27" spans="1:8">
      <c r="A27">
        <f>'raw data'!G27</f>
        <v>201011</v>
      </c>
      <c r="B27" s="5">
        <f>'raw data'!I27</f>
        <v>68.902376718662794</v>
      </c>
      <c r="C27">
        <f>'raw data'!M27</f>
        <v>94.88</v>
      </c>
      <c r="D27">
        <f>D26</f>
        <v>6.34</v>
      </c>
      <c r="E27">
        <f>E26</f>
        <v>154455</v>
      </c>
      <c r="F27">
        <f>'raw data'!X27</f>
        <v>4.7300000000000004</v>
      </c>
      <c r="G27">
        <f>'raw data'!F27</f>
        <v>40405422121</v>
      </c>
      <c r="H27">
        <f>'raw data'!N27</f>
        <v>94.7</v>
      </c>
    </row>
    <row r="28" spans="1:8">
      <c r="A28">
        <f>'raw data'!G28</f>
        <v>201012</v>
      </c>
      <c r="B28" s="5">
        <f>'raw data'!I28</f>
        <v>68.644978450463185</v>
      </c>
      <c r="C28">
        <f>'raw data'!M28</f>
        <v>94.16</v>
      </c>
      <c r="D28">
        <f>D27</f>
        <v>6.34</v>
      </c>
      <c r="E28">
        <f>E27</f>
        <v>154455</v>
      </c>
      <c r="F28">
        <f>'raw data'!X28</f>
        <v>4.67</v>
      </c>
      <c r="G28">
        <f>'raw data'!F28</f>
        <v>40405824144</v>
      </c>
      <c r="H28">
        <f>'raw data'!N28</f>
        <v>94.88</v>
      </c>
    </row>
    <row r="29" spans="1:8">
      <c r="A29">
        <f>'raw data'!G29</f>
        <v>201101</v>
      </c>
      <c r="B29" s="5">
        <f>'raw data'!I29</f>
        <v>68.743743788739707</v>
      </c>
      <c r="C29">
        <f>'raw data'!M29</f>
        <v>94.15</v>
      </c>
      <c r="D29">
        <f>'raw data'!R14</f>
        <v>6.72</v>
      </c>
      <c r="E29">
        <f>'raw data'!S14</f>
        <v>153297</v>
      </c>
      <c r="F29">
        <f>'raw data'!X29</f>
        <v>4.6399999999999997</v>
      </c>
      <c r="G29">
        <f>'raw data'!F29</f>
        <v>40441612201</v>
      </c>
      <c r="H29">
        <f>'raw data'!N29</f>
        <v>94.16</v>
      </c>
    </row>
    <row r="30" spans="1:8">
      <c r="A30">
        <f>'raw data'!G30</f>
        <v>201102</v>
      </c>
      <c r="B30" s="5">
        <f>'raw data'!I30</f>
        <v>68.402985343137118</v>
      </c>
      <c r="C30">
        <f>'raw data'!M30</f>
        <v>94.86</v>
      </c>
      <c r="D30">
        <f>D29</f>
        <v>6.72</v>
      </c>
      <c r="E30">
        <f>E29</f>
        <v>153297</v>
      </c>
      <c r="F30">
        <f>'raw data'!X30</f>
        <v>4.6900000000000004</v>
      </c>
      <c r="G30">
        <f>'raw data'!F30</f>
        <v>40442014404</v>
      </c>
      <c r="H30">
        <f>'raw data'!N30</f>
        <v>94.15</v>
      </c>
    </row>
    <row r="31" spans="1:8">
      <c r="A31">
        <f>'raw data'!G31</f>
        <v>201103</v>
      </c>
      <c r="B31" s="5">
        <f>'raw data'!I31</f>
        <v>68.369995432022307</v>
      </c>
      <c r="C31">
        <f>'raw data'!M31</f>
        <v>94.03</v>
      </c>
      <c r="D31">
        <f>D30</f>
        <v>6.72</v>
      </c>
      <c r="E31">
        <f>E30</f>
        <v>153297</v>
      </c>
      <c r="F31">
        <f>'raw data'!X31</f>
        <v>4.4800000000000004</v>
      </c>
      <c r="G31">
        <f>'raw data'!F31</f>
        <v>40442416609</v>
      </c>
      <c r="H31">
        <f>'raw data'!N31</f>
        <v>94.86</v>
      </c>
    </row>
    <row r="32" spans="1:8">
      <c r="A32">
        <f>'raw data'!G32</f>
        <v>201104</v>
      </c>
      <c r="B32" s="5">
        <f>'raw data'!I32</f>
        <v>67.908052321907149</v>
      </c>
      <c r="C32">
        <f>'raw data'!M32</f>
        <v>94.73</v>
      </c>
      <c r="D32">
        <f>'raw data'!R15</f>
        <v>4.16</v>
      </c>
      <c r="E32">
        <f>'raw data'!S15</f>
        <v>149702</v>
      </c>
      <c r="F32">
        <f>'raw data'!X32</f>
        <v>4.29</v>
      </c>
      <c r="G32">
        <f>'raw data'!F32</f>
        <v>40442818816</v>
      </c>
      <c r="H32">
        <f>'raw data'!N32</f>
        <v>94.03</v>
      </c>
    </row>
    <row r="33" spans="1:8">
      <c r="A33">
        <f>'raw data'!G33</f>
        <v>201105</v>
      </c>
      <c r="B33" s="5">
        <f>'raw data'!I33</f>
        <v>67.858345721077882</v>
      </c>
      <c r="C33">
        <f>'raw data'!M33</f>
        <v>94.91</v>
      </c>
      <c r="D33">
        <f>D32</f>
        <v>4.16</v>
      </c>
      <c r="E33">
        <f>E32</f>
        <v>149702</v>
      </c>
      <c r="F33">
        <f>'raw data'!X33</f>
        <v>4.2699999999999996</v>
      </c>
      <c r="G33">
        <f>'raw data'!F33</f>
        <v>40443221025</v>
      </c>
      <c r="H33">
        <f>'raw data'!N33</f>
        <v>94.73</v>
      </c>
    </row>
    <row r="34" spans="1:8">
      <c r="A34">
        <f>'raw data'!G34</f>
        <v>201106</v>
      </c>
      <c r="B34" s="5">
        <f>'raw data'!I34</f>
        <v>67.592821615636296</v>
      </c>
      <c r="C34">
        <f>'raw data'!M34</f>
        <v>95.5</v>
      </c>
      <c r="D34">
        <f>D33</f>
        <v>4.16</v>
      </c>
      <c r="E34">
        <f>E33</f>
        <v>149702</v>
      </c>
      <c r="F34">
        <f>'raw data'!X34</f>
        <v>4.3499999999999996</v>
      </c>
      <c r="G34">
        <f>'raw data'!F34</f>
        <v>40443623236</v>
      </c>
      <c r="H34">
        <f>'raw data'!N34</f>
        <v>94.91</v>
      </c>
    </row>
    <row r="35" spans="1:8">
      <c r="A35">
        <f>'raw data'!G35</f>
        <v>201107</v>
      </c>
      <c r="B35" s="5">
        <f>'raw data'!I35</f>
        <v>67.750791475568633</v>
      </c>
      <c r="C35">
        <f>'raw data'!M35</f>
        <v>95.22</v>
      </c>
      <c r="D35">
        <f>'raw data'!R16</f>
        <v>3.28</v>
      </c>
      <c r="E35">
        <f>'raw data'!S16</f>
        <v>157167</v>
      </c>
      <c r="F35">
        <f>'raw data'!X35</f>
        <v>4.41</v>
      </c>
      <c r="G35">
        <f>'raw data'!F35</f>
        <v>40444025449</v>
      </c>
      <c r="H35">
        <f>'raw data'!N35</f>
        <v>95.5</v>
      </c>
    </row>
    <row r="36" spans="1:8">
      <c r="A36">
        <f>'raw data'!G36</f>
        <v>201108</v>
      </c>
      <c r="B36" s="5">
        <f>'raw data'!I36</f>
        <v>67.79897276025963</v>
      </c>
      <c r="C36">
        <f>'raw data'!M36</f>
        <v>95.25</v>
      </c>
      <c r="D36">
        <f>D35</f>
        <v>3.28</v>
      </c>
      <c r="E36">
        <f>E35</f>
        <v>157167</v>
      </c>
      <c r="F36">
        <f>'raw data'!X36</f>
        <v>4.45</v>
      </c>
      <c r="G36">
        <f>'raw data'!F36</f>
        <v>40444427664</v>
      </c>
      <c r="H36">
        <f>'raw data'!N36</f>
        <v>95.22</v>
      </c>
    </row>
    <row r="37" spans="1:8">
      <c r="A37">
        <f>'raw data'!G37</f>
        <v>201109</v>
      </c>
      <c r="B37" s="5">
        <f>'raw data'!I37</f>
        <v>67.671369711659509</v>
      </c>
      <c r="C37">
        <f>'raw data'!M37</f>
        <v>95.37</v>
      </c>
      <c r="D37">
        <f>D36</f>
        <v>3.28</v>
      </c>
      <c r="E37">
        <f>E36</f>
        <v>157167</v>
      </c>
      <c r="F37">
        <f>'raw data'!X37</f>
        <v>4.28</v>
      </c>
      <c r="G37">
        <f>'raw data'!F37</f>
        <v>40444829881</v>
      </c>
      <c r="H37">
        <f>'raw data'!N37</f>
        <v>95.25</v>
      </c>
    </row>
    <row r="38" spans="1:8">
      <c r="A38">
        <f>'raw data'!G38</f>
        <v>201110</v>
      </c>
      <c r="B38" s="5">
        <f>'raw data'!I38</f>
        <v>67.230849700932566</v>
      </c>
      <c r="C38">
        <f>'raw data'!M38</f>
        <v>95.88</v>
      </c>
      <c r="D38">
        <f>'raw data'!R17</f>
        <v>0.89</v>
      </c>
      <c r="E38">
        <f>'raw data'!S17</f>
        <v>154756</v>
      </c>
      <c r="F38">
        <f>'raw data'!X38</f>
        <v>4.3</v>
      </c>
      <c r="G38">
        <f>'raw data'!F38</f>
        <v>40445232100</v>
      </c>
      <c r="H38">
        <f>'raw data'!N38</f>
        <v>95.37</v>
      </c>
    </row>
    <row r="39" spans="1:8">
      <c r="A39">
        <f>'raw data'!G39</f>
        <v>201111</v>
      </c>
      <c r="B39" s="5">
        <f>'raw data'!I39</f>
        <v>67.090212871516087</v>
      </c>
      <c r="C39">
        <f>'raw data'!M39</f>
        <v>95.86</v>
      </c>
      <c r="D39">
        <f>D38</f>
        <v>0.89</v>
      </c>
      <c r="E39">
        <f>E38</f>
        <v>154756</v>
      </c>
      <c r="F39">
        <f>'raw data'!X39</f>
        <v>4.28</v>
      </c>
      <c r="G39">
        <f>'raw data'!F39</f>
        <v>40445634321</v>
      </c>
      <c r="H39">
        <f>'raw data'!N39</f>
        <v>95.88</v>
      </c>
    </row>
    <row r="40" spans="1:8">
      <c r="A40">
        <f>'raw data'!G40</f>
        <v>201112</v>
      </c>
      <c r="B40" s="5">
        <f>'raw data'!I40</f>
        <v>66.870160695884564</v>
      </c>
      <c r="C40">
        <f>'raw data'!M40</f>
        <v>96.07</v>
      </c>
      <c r="D40">
        <f>D39</f>
        <v>0.89</v>
      </c>
      <c r="E40">
        <f>E39</f>
        <v>154756</v>
      </c>
      <c r="F40">
        <f>'raw data'!X40</f>
        <v>4.18</v>
      </c>
      <c r="G40">
        <f>'raw data'!F40</f>
        <v>40446036544</v>
      </c>
      <c r="H40">
        <f>'raw data'!N40</f>
        <v>95.86</v>
      </c>
    </row>
    <row r="41" spans="1:8">
      <c r="A41">
        <f>'raw data'!G41</f>
        <v>201201</v>
      </c>
      <c r="B41" s="5">
        <f>'raw data'!I41</f>
        <v>66.629143638781827</v>
      </c>
      <c r="C41">
        <f>'raw data'!M41</f>
        <v>96.37</v>
      </c>
      <c r="D41">
        <f>'raw data'!R18</f>
        <v>1.0900000000000001</v>
      </c>
      <c r="E41">
        <f>'raw data'!S18</f>
        <v>153765</v>
      </c>
      <c r="F41">
        <f>'raw data'!X41</f>
        <v>4.18</v>
      </c>
      <c r="G41">
        <f>'raw data'!F41</f>
        <v>40481842401</v>
      </c>
      <c r="H41">
        <f>'raw data'!N41</f>
        <v>96.07</v>
      </c>
    </row>
    <row r="42" spans="1:8">
      <c r="A42">
        <f>'raw data'!G42</f>
        <v>201202</v>
      </c>
      <c r="B42" s="5">
        <f>'raw data'!I42</f>
        <v>66.564506419627946</v>
      </c>
      <c r="C42">
        <f>'raw data'!M42</f>
        <v>95.09</v>
      </c>
      <c r="D42">
        <f>D41</f>
        <v>1.0900000000000001</v>
      </c>
      <c r="E42">
        <f>E41</f>
        <v>153765</v>
      </c>
      <c r="F42">
        <f>'raw data'!X42</f>
        <v>4.25</v>
      </c>
      <c r="G42">
        <f>'raw data'!F42</f>
        <v>40482244804</v>
      </c>
      <c r="H42">
        <f>'raw data'!N42</f>
        <v>96.37</v>
      </c>
    </row>
    <row r="43" spans="1:8">
      <c r="A43">
        <f>'raw data'!G43</f>
        <v>201203</v>
      </c>
      <c r="B43" s="5">
        <f>'raw data'!I43</f>
        <v>66.303352350818685</v>
      </c>
      <c r="C43">
        <f>'raw data'!M43</f>
        <v>95.21</v>
      </c>
      <c r="D43">
        <f>D42</f>
        <v>1.0900000000000001</v>
      </c>
      <c r="E43">
        <f>E42</f>
        <v>153765</v>
      </c>
      <c r="F43">
        <f>'raw data'!X43</f>
        <v>4.17</v>
      </c>
      <c r="G43">
        <f>'raw data'!F43</f>
        <v>40482647209</v>
      </c>
      <c r="H43">
        <f>'raw data'!N43</f>
        <v>95.09</v>
      </c>
    </row>
    <row r="44" spans="1:8">
      <c r="A44">
        <f>'raw data'!G44</f>
        <v>201204</v>
      </c>
      <c r="B44" s="5">
        <f>'raw data'!I44</f>
        <v>66.269361227110679</v>
      </c>
      <c r="C44">
        <f>'raw data'!M44</f>
        <v>96.09</v>
      </c>
      <c r="D44">
        <f>'raw data'!R19</f>
        <v>1.04</v>
      </c>
      <c r="E44">
        <f>'raw data'!S19</f>
        <v>153099</v>
      </c>
      <c r="F44">
        <f>'raw data'!X44</f>
        <v>4.0999999999999996</v>
      </c>
      <c r="G44">
        <f>'raw data'!F44</f>
        <v>40483049616</v>
      </c>
      <c r="H44">
        <f>'raw data'!N44</f>
        <v>95.21</v>
      </c>
    </row>
    <row r="45" spans="1:8">
      <c r="A45">
        <f>'raw data'!G45</f>
        <v>201205</v>
      </c>
      <c r="B45" s="5">
        <f>'raw data'!I45</f>
        <v>65.687790206629629</v>
      </c>
      <c r="C45">
        <f>'raw data'!M45</f>
        <v>96.57</v>
      </c>
      <c r="D45">
        <f>D44</f>
        <v>1.04</v>
      </c>
      <c r="E45">
        <f>E44</f>
        <v>153099</v>
      </c>
      <c r="F45">
        <f>'raw data'!X45</f>
        <v>4.12</v>
      </c>
      <c r="G45">
        <f>'raw data'!F45</f>
        <v>40483452025</v>
      </c>
      <c r="H45">
        <f>'raw data'!N45</f>
        <v>96.09</v>
      </c>
    </row>
    <row r="46" spans="1:8">
      <c r="A46">
        <f>'raw data'!G46</f>
        <v>201206</v>
      </c>
      <c r="B46" s="5">
        <f>'raw data'!I46</f>
        <v>65.713719353100899</v>
      </c>
      <c r="C46">
        <f>'raw data'!M46</f>
        <v>97.19</v>
      </c>
      <c r="D46">
        <f>D45</f>
        <v>1.04</v>
      </c>
      <c r="E46">
        <f>E45</f>
        <v>153099</v>
      </c>
      <c r="F46">
        <f>'raw data'!X46</f>
        <v>4.21</v>
      </c>
      <c r="G46">
        <f>'raw data'!F46</f>
        <v>40483854436</v>
      </c>
      <c r="H46">
        <f>'raw data'!N46</f>
        <v>96.57</v>
      </c>
    </row>
    <row r="47" spans="1:8">
      <c r="A47">
        <f>'raw data'!G47</f>
        <v>201207</v>
      </c>
      <c r="B47" s="5">
        <f>'raw data'!I47</f>
        <v>65.456900683661971</v>
      </c>
      <c r="C47">
        <f>'raw data'!M47</f>
        <v>97.56</v>
      </c>
      <c r="D47">
        <f>'raw data'!R20</f>
        <v>2.1800000000000002</v>
      </c>
      <c r="E47">
        <f>'raw data'!S20</f>
        <v>161594</v>
      </c>
      <c r="F47">
        <f>'raw data'!X47</f>
        <v>4.3099999999999996</v>
      </c>
      <c r="G47">
        <f>'raw data'!F47</f>
        <v>40484256849</v>
      </c>
      <c r="H47">
        <f>'raw data'!N47</f>
        <v>97.19</v>
      </c>
    </row>
    <row r="48" spans="1:8">
      <c r="A48">
        <f>'raw data'!G48</f>
        <v>201208</v>
      </c>
      <c r="B48" s="5">
        <f>'raw data'!I48</f>
        <v>65.365738934152134</v>
      </c>
      <c r="C48">
        <f>'raw data'!M48</f>
        <v>98.51</v>
      </c>
      <c r="D48">
        <f>D47</f>
        <v>2.1800000000000002</v>
      </c>
      <c r="E48">
        <f>E47</f>
        <v>161594</v>
      </c>
      <c r="F48">
        <f>'raw data'!X48</f>
        <v>4.4000000000000004</v>
      </c>
      <c r="G48">
        <f>'raw data'!F48</f>
        <v>40484659264</v>
      </c>
      <c r="H48">
        <f>'raw data'!N48</f>
        <v>97.56</v>
      </c>
    </row>
    <row r="49" spans="1:8">
      <c r="A49">
        <f>'raw data'!G49</f>
        <v>201209</v>
      </c>
      <c r="B49" s="5">
        <f>'raw data'!I49</f>
        <v>64.890734678054628</v>
      </c>
      <c r="C49">
        <f>'raw data'!M49</f>
        <v>98.19</v>
      </c>
      <c r="D49">
        <f>D48</f>
        <v>2.1800000000000002</v>
      </c>
      <c r="E49">
        <f>E48</f>
        <v>161594</v>
      </c>
      <c r="F49">
        <f>'raw data'!X49</f>
        <v>4.32</v>
      </c>
      <c r="G49">
        <f>'raw data'!F49</f>
        <v>40485061681</v>
      </c>
      <c r="H49">
        <f>'raw data'!N49</f>
        <v>98.51</v>
      </c>
    </row>
    <row r="50" spans="1:8">
      <c r="A50">
        <f>'raw data'!G50</f>
        <v>201210</v>
      </c>
      <c r="B50" s="5">
        <f>'raw data'!I50</f>
        <v>64.713631589957217</v>
      </c>
      <c r="C50">
        <f>'raw data'!M50</f>
        <v>98.12</v>
      </c>
      <c r="D50">
        <f>'raw data'!R21</f>
        <v>4.4800000000000004</v>
      </c>
      <c r="E50">
        <f>'raw data'!S21</f>
        <v>162291</v>
      </c>
      <c r="F50">
        <f>'raw data'!X50</f>
        <v>4.33</v>
      </c>
      <c r="G50">
        <f>'raw data'!F50</f>
        <v>40485464100</v>
      </c>
      <c r="H50">
        <f>'raw data'!N50</f>
        <v>98.19</v>
      </c>
    </row>
    <row r="51" spans="1:8">
      <c r="A51">
        <f>'raw data'!G51</f>
        <v>201211</v>
      </c>
      <c r="B51" s="5">
        <f>'raw data'!I51</f>
        <v>64.347411524324713</v>
      </c>
      <c r="C51">
        <f>'raw data'!M51</f>
        <v>97.38</v>
      </c>
      <c r="D51">
        <f>D50</f>
        <v>4.4800000000000004</v>
      </c>
      <c r="E51">
        <f>E50</f>
        <v>162291</v>
      </c>
      <c r="F51">
        <f>'raw data'!X51</f>
        <v>4.2699999999999996</v>
      </c>
      <c r="G51">
        <f>'raw data'!F51</f>
        <v>40485866521</v>
      </c>
      <c r="H51">
        <f>'raw data'!N51</f>
        <v>98.12</v>
      </c>
    </row>
    <row r="52" spans="1:8">
      <c r="A52">
        <f>'raw data'!G52</f>
        <v>201212</v>
      </c>
      <c r="B52" s="5">
        <f>'raw data'!I52</f>
        <v>64.259536518158285</v>
      </c>
      <c r="C52">
        <f>'raw data'!M52</f>
        <v>97.62</v>
      </c>
      <c r="D52">
        <f>D51</f>
        <v>4.4800000000000004</v>
      </c>
      <c r="E52">
        <f>E51</f>
        <v>162291</v>
      </c>
      <c r="F52">
        <f>'raw data'!X52</f>
        <v>4.18</v>
      </c>
      <c r="G52">
        <f>'raw data'!F52</f>
        <v>40486268944</v>
      </c>
      <c r="H52">
        <f>'raw data'!N52</f>
        <v>97.38</v>
      </c>
    </row>
    <row r="53" spans="1:8">
      <c r="A53">
        <f>'raw data'!G53</f>
        <v>201301</v>
      </c>
      <c r="B53" s="5">
        <f>'raw data'!I53</f>
        <v>63.973402047028671</v>
      </c>
      <c r="C53">
        <f>'raw data'!M53</f>
        <v>97.45</v>
      </c>
      <c r="D53">
        <f>'raw data'!R22</f>
        <v>1.5</v>
      </c>
      <c r="E53">
        <f>'raw data'!S22</f>
        <v>157387</v>
      </c>
      <c r="F53">
        <f>'raw data'!X53</f>
        <v>4.16</v>
      </c>
      <c r="G53">
        <f>'raw data'!F53</f>
        <v>40522092601</v>
      </c>
      <c r="H53">
        <f>'raw data'!N53</f>
        <v>97.62</v>
      </c>
    </row>
    <row r="54" spans="1:8">
      <c r="A54">
        <f>'raw data'!G54</f>
        <v>201302</v>
      </c>
      <c r="B54" s="5">
        <f>'raw data'!I54</f>
        <v>63.841336970176734</v>
      </c>
      <c r="C54">
        <f>'raw data'!M54</f>
        <v>97.91</v>
      </c>
      <c r="D54">
        <f>D53</f>
        <v>1.5</v>
      </c>
      <c r="E54">
        <f>E53</f>
        <v>157387</v>
      </c>
      <c r="F54">
        <f>'raw data'!X54</f>
        <v>4.24</v>
      </c>
      <c r="G54">
        <f>'raw data'!F54</f>
        <v>40522495204</v>
      </c>
      <c r="H54">
        <f>'raw data'!N54</f>
        <v>97.45</v>
      </c>
    </row>
    <row r="55" spans="1:8">
      <c r="A55">
        <f>'raw data'!G55</f>
        <v>201303</v>
      </c>
      <c r="B55" s="5">
        <f>'raw data'!I55</f>
        <v>63.436094447298231</v>
      </c>
      <c r="C55">
        <f>'raw data'!M55</f>
        <v>96.5</v>
      </c>
      <c r="D55">
        <f>D54</f>
        <v>1.5</v>
      </c>
      <c r="E55">
        <f>E54</f>
        <v>157387</v>
      </c>
      <c r="F55">
        <f>'raw data'!X55</f>
        <v>4.17</v>
      </c>
      <c r="G55">
        <f>'raw data'!F55</f>
        <v>40522897809</v>
      </c>
      <c r="H55">
        <f>'raw data'!N55</f>
        <v>97.91</v>
      </c>
    </row>
    <row r="56" spans="1:8">
      <c r="A56">
        <f>'raw data'!G56</f>
        <v>201304</v>
      </c>
      <c r="B56" s="5">
        <f>'raw data'!I56</f>
        <v>63.370638972879235</v>
      </c>
      <c r="C56">
        <f>'raw data'!M56</f>
        <v>97.1</v>
      </c>
      <c r="D56">
        <f>'raw data'!R23</f>
        <v>2.68</v>
      </c>
      <c r="E56">
        <f>'raw data'!S23</f>
        <v>159449</v>
      </c>
      <c r="F56">
        <f>'raw data'!X56</f>
        <v>4.07</v>
      </c>
      <c r="G56">
        <f>'raw data'!F56</f>
        <v>40523300416</v>
      </c>
      <c r="H56">
        <f>'raw data'!N56</f>
        <v>96.5</v>
      </c>
    </row>
    <row r="57" spans="1:8">
      <c r="A57">
        <f>'raw data'!G57</f>
        <v>201305</v>
      </c>
      <c r="B57" s="5">
        <f>'raw data'!I57</f>
        <v>63.186203605831977</v>
      </c>
      <c r="C57">
        <f>'raw data'!M57</f>
        <v>97.28</v>
      </c>
      <c r="D57">
        <f>D56</f>
        <v>2.68</v>
      </c>
      <c r="E57">
        <f>E56</f>
        <v>159449</v>
      </c>
      <c r="F57">
        <f>'raw data'!X57</f>
        <v>4.0599999999999996</v>
      </c>
      <c r="G57">
        <f>'raw data'!F57</f>
        <v>40523703025</v>
      </c>
      <c r="H57">
        <f>'raw data'!N57</f>
        <v>97.1</v>
      </c>
    </row>
    <row r="58" spans="1:8">
      <c r="A58">
        <f>'raw data'!G58</f>
        <v>201306</v>
      </c>
      <c r="B58" s="5">
        <f>'raw data'!I58</f>
        <v>63.230909663506196</v>
      </c>
      <c r="C58">
        <f>'raw data'!M58</f>
        <v>97.77</v>
      </c>
      <c r="D58">
        <f>D57</f>
        <v>2.68</v>
      </c>
      <c r="E58">
        <f>E57</f>
        <v>159449</v>
      </c>
      <c r="F58">
        <f>'raw data'!X58</f>
        <v>4.1399999999999997</v>
      </c>
      <c r="G58">
        <f>'raw data'!F58</f>
        <v>40524105636</v>
      </c>
      <c r="H58">
        <f>'raw data'!N58</f>
        <v>97.28</v>
      </c>
    </row>
    <row r="59" spans="1:8">
      <c r="A59">
        <f>'raw data'!G59</f>
        <v>201307</v>
      </c>
      <c r="B59" s="5">
        <f>'raw data'!I59</f>
        <v>62.976169485008981</v>
      </c>
      <c r="C59">
        <f>'raw data'!M59</f>
        <v>97.62</v>
      </c>
      <c r="D59">
        <f>'raw data'!R24</f>
        <v>1.95</v>
      </c>
      <c r="E59">
        <f>'raw data'!S24</f>
        <v>166054</v>
      </c>
      <c r="F59">
        <f>'raw data'!X59</f>
        <v>4.25</v>
      </c>
      <c r="G59">
        <f>'raw data'!F59</f>
        <v>40524508249</v>
      </c>
      <c r="H59">
        <f>'raw data'!N59</f>
        <v>97.77</v>
      </c>
    </row>
    <row r="60" spans="1:8">
      <c r="A60">
        <f>'raw data'!G60</f>
        <v>201308</v>
      </c>
      <c r="B60" s="5">
        <f>'raw data'!I60</f>
        <v>62.987481498445653</v>
      </c>
      <c r="C60">
        <f>'raw data'!M60</f>
        <v>97.74</v>
      </c>
      <c r="D60">
        <f>D59</f>
        <v>1.95</v>
      </c>
      <c r="E60">
        <f>E59</f>
        <v>166054</v>
      </c>
      <c r="F60">
        <f>'raw data'!X60</f>
        <v>4.33</v>
      </c>
      <c r="G60">
        <f>'raw data'!F60</f>
        <v>40524910864</v>
      </c>
      <c r="H60">
        <f>'raw data'!N60</f>
        <v>97.62</v>
      </c>
    </row>
    <row r="61" spans="1:8">
      <c r="A61">
        <f>'raw data'!G61</f>
        <v>201309</v>
      </c>
      <c r="B61" s="5">
        <f>'raw data'!I61</f>
        <v>62.63235061965959</v>
      </c>
      <c r="C61">
        <f>'raw data'!M61</f>
        <v>99.02</v>
      </c>
      <c r="D61">
        <f>D60</f>
        <v>1.95</v>
      </c>
      <c r="E61">
        <f>E60</f>
        <v>166054</v>
      </c>
      <c r="F61">
        <f>'raw data'!X61</f>
        <v>4.24</v>
      </c>
      <c r="G61">
        <f>'raw data'!F61</f>
        <v>40525313481</v>
      </c>
      <c r="H61">
        <f>'raw data'!N61</f>
        <v>97.74</v>
      </c>
    </row>
    <row r="62" spans="1:8">
      <c r="A62">
        <f>'raw data'!G62</f>
        <v>201310</v>
      </c>
      <c r="B62" s="5">
        <f>'raw data'!I62</f>
        <v>62.457578003908623</v>
      </c>
      <c r="C62">
        <f>'raw data'!M62</f>
        <v>98.75</v>
      </c>
      <c r="D62">
        <f>'raw data'!R25</f>
        <v>3.73</v>
      </c>
      <c r="E62">
        <f>'raw data'!S25</f>
        <v>171252</v>
      </c>
      <c r="F62">
        <f>'raw data'!X62</f>
        <v>4.24</v>
      </c>
      <c r="G62">
        <f>'raw data'!F62</f>
        <v>40525716100</v>
      </c>
      <c r="H62">
        <f>'raw data'!N62</f>
        <v>99.02</v>
      </c>
    </row>
    <row r="63" spans="1:8">
      <c r="A63">
        <f>'raw data'!G63</f>
        <v>201311</v>
      </c>
      <c r="B63" s="5">
        <f>'raw data'!I63</f>
        <v>62.160505265256674</v>
      </c>
      <c r="C63">
        <f>'raw data'!M63</f>
        <v>98.04</v>
      </c>
      <c r="D63">
        <f>D62</f>
        <v>3.73</v>
      </c>
      <c r="E63">
        <f>E62</f>
        <v>171252</v>
      </c>
      <c r="F63">
        <f>'raw data'!X63</f>
        <v>4.16</v>
      </c>
      <c r="G63">
        <f>'raw data'!F63</f>
        <v>40526118721</v>
      </c>
      <c r="H63">
        <f>'raw data'!N63</f>
        <v>98.75</v>
      </c>
    </row>
    <row r="64" spans="1:8">
      <c r="A64">
        <f>'raw data'!G64</f>
        <v>201312</v>
      </c>
      <c r="B64" s="5">
        <f>'raw data'!I64</f>
        <v>62.055698810175443</v>
      </c>
      <c r="C64">
        <f>'raw data'!M64</f>
        <v>97.95</v>
      </c>
      <c r="D64">
        <f>D63</f>
        <v>3.73</v>
      </c>
      <c r="E64">
        <f>E63</f>
        <v>171252</v>
      </c>
      <c r="F64">
        <f>'raw data'!X64</f>
        <v>4.08</v>
      </c>
      <c r="G64">
        <f>'raw data'!F64</f>
        <v>40526521344</v>
      </c>
      <c r="H64">
        <f>'raw data'!N64</f>
        <v>98.04</v>
      </c>
    </row>
    <row r="65" spans="1:8">
      <c r="A65">
        <f>'raw data'!G65</f>
        <v>201401</v>
      </c>
      <c r="B65" s="5">
        <f>'raw data'!I65</f>
        <v>61.858341982758738</v>
      </c>
      <c r="C65">
        <f>'raw data'!M65</f>
        <v>98.25</v>
      </c>
      <c r="D65">
        <f>'raw data'!R26</f>
        <v>4.6900000000000004</v>
      </c>
      <c r="E65">
        <f>'raw data'!S26</f>
        <v>165254</v>
      </c>
      <c r="F65">
        <f>'raw data'!X65</f>
        <v>4.0199999999999996</v>
      </c>
      <c r="G65">
        <f>'raw data'!F65</f>
        <v>40562362801</v>
      </c>
      <c r="H65">
        <f>'raw data'!N65</f>
        <v>97.95</v>
      </c>
    </row>
    <row r="66" spans="1:8">
      <c r="A66">
        <f>'raw data'!G66</f>
        <v>201402</v>
      </c>
      <c r="B66" s="5">
        <f>'raw data'!I66</f>
        <v>61.829118076936709</v>
      </c>
      <c r="C66">
        <f>'raw data'!M66</f>
        <v>97.87</v>
      </c>
      <c r="D66">
        <f>D65</f>
        <v>4.6900000000000004</v>
      </c>
      <c r="E66">
        <f>E65</f>
        <v>165254</v>
      </c>
      <c r="F66">
        <f>'raw data'!X66</f>
        <v>4.09</v>
      </c>
      <c r="G66">
        <f>'raw data'!F66</f>
        <v>40562765604</v>
      </c>
      <c r="H66">
        <f>'raw data'!N66</f>
        <v>98.25</v>
      </c>
    </row>
    <row r="67" spans="1:8">
      <c r="A67">
        <f>'raw data'!G67</f>
        <v>201403</v>
      </c>
      <c r="B67" s="5">
        <f>'raw data'!I67</f>
        <v>61.348542486009691</v>
      </c>
      <c r="C67">
        <f>'raw data'!M67</f>
        <v>98.05</v>
      </c>
      <c r="D67">
        <f>D66</f>
        <v>4.6900000000000004</v>
      </c>
      <c r="E67">
        <f>E66</f>
        <v>165254</v>
      </c>
      <c r="F67">
        <f>'raw data'!X67</f>
        <v>4.03</v>
      </c>
      <c r="G67">
        <f>'raw data'!F67</f>
        <v>40563168409</v>
      </c>
      <c r="H67">
        <f>'raw data'!N67</f>
        <v>97.87</v>
      </c>
    </row>
    <row r="68" spans="1:8">
      <c r="A68">
        <f>'raw data'!G68</f>
        <v>201404</v>
      </c>
      <c r="B68" s="5">
        <f>'raw data'!I68</f>
        <v>61.261367399790437</v>
      </c>
      <c r="C68">
        <f>'raw data'!M68</f>
        <v>98.71</v>
      </c>
      <c r="D68">
        <f>'raw data'!R27</f>
        <v>4.92</v>
      </c>
      <c r="E68">
        <f>'raw data'!S27</f>
        <v>169567</v>
      </c>
      <c r="F68">
        <f>'raw data'!X68</f>
        <v>3.91</v>
      </c>
      <c r="G68">
        <f>'raw data'!F68</f>
        <v>40563571216</v>
      </c>
      <c r="H68">
        <f>'raw data'!N68</f>
        <v>98.05</v>
      </c>
    </row>
    <row r="69" spans="1:8">
      <c r="A69">
        <f>'raw data'!G69</f>
        <v>201405</v>
      </c>
      <c r="B69" s="5">
        <f>'raw data'!I69</f>
        <v>61.006186631172199</v>
      </c>
      <c r="C69">
        <f>'raw data'!M69</f>
        <v>98.86</v>
      </c>
      <c r="D69">
        <f>D68</f>
        <v>4.92</v>
      </c>
      <c r="E69">
        <f>E68</f>
        <v>169567</v>
      </c>
      <c r="F69">
        <f>'raw data'!X69</f>
        <v>3.85</v>
      </c>
      <c r="G69">
        <f>'raw data'!F69</f>
        <v>40563974025</v>
      </c>
      <c r="H69">
        <f>'raw data'!N69</f>
        <v>98.71</v>
      </c>
    </row>
    <row r="70" spans="1:8">
      <c r="A70">
        <f>'raw data'!G70</f>
        <v>201406</v>
      </c>
      <c r="B70" s="5">
        <f>'raw data'!I70</f>
        <v>60.990904593204917</v>
      </c>
      <c r="C70">
        <f>'raw data'!M70</f>
        <v>99.37</v>
      </c>
      <c r="D70">
        <f>D69</f>
        <v>4.92</v>
      </c>
      <c r="E70">
        <f>E69</f>
        <v>169567</v>
      </c>
      <c r="F70">
        <f>'raw data'!X70</f>
        <v>3.92</v>
      </c>
      <c r="G70">
        <f>'raw data'!F70</f>
        <v>40564376836</v>
      </c>
      <c r="H70">
        <f>'raw data'!N70</f>
        <v>98.86</v>
      </c>
    </row>
    <row r="71" spans="1:8">
      <c r="A71">
        <f>'raw data'!G71</f>
        <v>201407</v>
      </c>
      <c r="B71" s="5">
        <f>'raw data'!I71</f>
        <v>60.83304913397113</v>
      </c>
      <c r="C71">
        <f>'raw data'!M71</f>
        <v>99.34</v>
      </c>
      <c r="D71">
        <f>'raw data'!R28</f>
        <v>4.9000000000000004</v>
      </c>
      <c r="E71">
        <f>'raw data'!S28</f>
        <v>176757</v>
      </c>
      <c r="F71">
        <f>'raw data'!X71</f>
        <v>4.0199999999999996</v>
      </c>
      <c r="G71">
        <f>'raw data'!F71</f>
        <v>40564779649</v>
      </c>
      <c r="H71">
        <f>'raw data'!N71</f>
        <v>99.37</v>
      </c>
    </row>
    <row r="72" spans="1:8">
      <c r="A72">
        <f>'raw data'!G72</f>
        <v>201408</v>
      </c>
      <c r="B72" s="5">
        <f>'raw data'!I72</f>
        <v>60.871300658545898</v>
      </c>
      <c r="C72">
        <f>'raw data'!M72</f>
        <v>99.77</v>
      </c>
      <c r="D72">
        <f>D71</f>
        <v>4.9000000000000004</v>
      </c>
      <c r="E72">
        <f>E71</f>
        <v>176757</v>
      </c>
      <c r="F72">
        <f>'raw data'!X72</f>
        <v>4.08</v>
      </c>
      <c r="G72">
        <f>'raw data'!F72</f>
        <v>40565182464</v>
      </c>
      <c r="H72">
        <f>'raw data'!N72</f>
        <v>99.34</v>
      </c>
    </row>
    <row r="73" spans="1:8">
      <c r="A73">
        <f>'raw data'!G73</f>
        <v>201409</v>
      </c>
      <c r="B73" s="5">
        <f>'raw data'!I73</f>
        <v>60.39308137735302</v>
      </c>
      <c r="C73">
        <f>'raw data'!M73</f>
        <v>99.72</v>
      </c>
      <c r="D73">
        <f>D72</f>
        <v>4.9000000000000004</v>
      </c>
      <c r="E73">
        <f>E72</f>
        <v>176757</v>
      </c>
      <c r="F73">
        <f>'raw data'!X73</f>
        <v>3.96</v>
      </c>
      <c r="G73">
        <f>'raw data'!F73</f>
        <v>40565585281</v>
      </c>
      <c r="H73">
        <f>'raw data'!N73</f>
        <v>99.77</v>
      </c>
    </row>
    <row r="74" spans="1:8">
      <c r="A74">
        <f>'raw data'!G74</f>
        <v>201410</v>
      </c>
      <c r="B74" s="5">
        <f>'raw data'!I74</f>
        <v>60.270411017456937</v>
      </c>
      <c r="C74">
        <f>'raw data'!M74</f>
        <v>99.79</v>
      </c>
      <c r="D74">
        <f>'raw data'!R29</f>
        <v>4.38</v>
      </c>
      <c r="E74">
        <f>'raw data'!S29</f>
        <v>183102</v>
      </c>
      <c r="F74">
        <f>'raw data'!X74</f>
        <v>3.95</v>
      </c>
      <c r="G74">
        <f>'raw data'!F74</f>
        <v>40565988100</v>
      </c>
      <c r="H74">
        <f>'raw data'!N74</f>
        <v>99.72</v>
      </c>
    </row>
    <row r="75" spans="1:8">
      <c r="A75">
        <f>'raw data'!G75</f>
        <v>201411</v>
      </c>
      <c r="B75" s="5">
        <f>'raw data'!I75</f>
        <v>59.988452831671793</v>
      </c>
      <c r="C75">
        <f>'raw data'!M75</f>
        <v>98.88</v>
      </c>
      <c r="D75">
        <f>D74</f>
        <v>4.38</v>
      </c>
      <c r="E75">
        <f>E74</f>
        <v>183102</v>
      </c>
      <c r="F75">
        <f>'raw data'!X75</f>
        <v>3.89</v>
      </c>
      <c r="G75">
        <f>'raw data'!F75</f>
        <v>40566390921</v>
      </c>
      <c r="H75">
        <f>'raw data'!N75</f>
        <v>99.79</v>
      </c>
    </row>
    <row r="76" spans="1:8">
      <c r="A76">
        <f>'raw data'!G76</f>
        <v>201412</v>
      </c>
      <c r="B76" s="5">
        <f>'raw data'!I76</f>
        <v>59.849526509338681</v>
      </c>
      <c r="C76">
        <f>'raw data'!M76</f>
        <v>98.54</v>
      </c>
      <c r="D76">
        <f>D75</f>
        <v>4.38</v>
      </c>
      <c r="E76">
        <f>E75</f>
        <v>183102</v>
      </c>
      <c r="F76">
        <f>'raw data'!X76</f>
        <v>3.79</v>
      </c>
      <c r="G76">
        <f>'raw data'!F76</f>
        <v>40566793744</v>
      </c>
      <c r="H76">
        <f>'raw data'!N76</f>
        <v>98.88</v>
      </c>
    </row>
    <row r="77" spans="1:8">
      <c r="A77">
        <f>'raw data'!G77</f>
        <v>201501</v>
      </c>
      <c r="B77" s="5">
        <f>'raw data'!I77</f>
        <v>59.604184694228991</v>
      </c>
      <c r="C77">
        <f>'raw data'!M77</f>
        <v>97.33</v>
      </c>
      <c r="D77">
        <f>'raw data'!R30</f>
        <v>4.8</v>
      </c>
      <c r="E77">
        <f>'raw data'!S30</f>
        <v>179835</v>
      </c>
      <c r="F77">
        <f>'raw data'!X77</f>
        <v>3.71</v>
      </c>
      <c r="G77">
        <f>'raw data'!F77</f>
        <v>40602653001</v>
      </c>
      <c r="H77">
        <f>'raw data'!N77</f>
        <v>98.54</v>
      </c>
    </row>
    <row r="78" spans="1:8">
      <c r="A78">
        <f>'raw data'!G78</f>
        <v>201502</v>
      </c>
      <c r="B78" s="5">
        <f>'raw data'!I78</f>
        <v>59.508056668203501</v>
      </c>
      <c r="C78">
        <f>'raw data'!M78</f>
        <v>97.67</v>
      </c>
      <c r="D78">
        <f>D77</f>
        <v>4.8</v>
      </c>
      <c r="E78">
        <f>E77</f>
        <v>179835</v>
      </c>
      <c r="F78">
        <f>'raw data'!X78</f>
        <v>3.69</v>
      </c>
      <c r="G78">
        <f>'raw data'!F78</f>
        <v>40603056004</v>
      </c>
      <c r="H78">
        <f>'raw data'!N78</f>
        <v>97.33</v>
      </c>
    </row>
    <row r="79" spans="1:8">
      <c r="A79">
        <f>'raw data'!G79</f>
        <v>201503</v>
      </c>
      <c r="B79" s="5">
        <f>'raw data'!I79</f>
        <v>59.081763372316843</v>
      </c>
      <c r="C79">
        <f>'raw data'!M79</f>
        <v>97.45</v>
      </c>
      <c r="D79">
        <f>D78</f>
        <v>4.8</v>
      </c>
      <c r="E79">
        <f>E78</f>
        <v>179835</v>
      </c>
      <c r="F79">
        <f>'raw data'!X79</f>
        <v>3.72</v>
      </c>
      <c r="G79">
        <f>'raw data'!F79</f>
        <v>40603459009</v>
      </c>
      <c r="H79">
        <f>'raw data'!N79</f>
        <v>97.67</v>
      </c>
    </row>
    <row r="80" spans="1:8">
      <c r="A80">
        <f>'raw data'!G80</f>
        <v>201504</v>
      </c>
      <c r="B80" s="5">
        <f>'raw data'!I80</f>
        <v>59.00195588802228</v>
      </c>
      <c r="C80">
        <f>'raw data'!M80</f>
        <v>97.9</v>
      </c>
      <c r="D80">
        <f>'raw data'!R31</f>
        <v>1.89</v>
      </c>
      <c r="E80">
        <f>'raw data'!S31</f>
        <v>177245</v>
      </c>
      <c r="F80">
        <f>'raw data'!X80</f>
        <v>3.63</v>
      </c>
      <c r="G80">
        <f>'raw data'!F80</f>
        <v>40603862016</v>
      </c>
      <c r="H80">
        <f>'raw data'!N80</f>
        <v>97.45</v>
      </c>
    </row>
    <row r="81" spans="1:8">
      <c r="A81">
        <f>'raw data'!G81</f>
        <v>201505</v>
      </c>
      <c r="B81" s="5">
        <f>'raw data'!I81</f>
        <v>58.684671477336849</v>
      </c>
      <c r="C81">
        <f>'raw data'!M81</f>
        <v>98.14</v>
      </c>
      <c r="D81">
        <f>D80</f>
        <v>1.89</v>
      </c>
      <c r="E81">
        <f>E80</f>
        <v>177245</v>
      </c>
      <c r="F81">
        <f>'raw data'!X81</f>
        <v>3.62</v>
      </c>
      <c r="G81">
        <f>'raw data'!F81</f>
        <v>40604265025</v>
      </c>
      <c r="H81">
        <f>'raw data'!N81</f>
        <v>97.9</v>
      </c>
    </row>
    <row r="82" spans="1:8">
      <c r="A82">
        <f>'raw data'!G82</f>
        <v>201506</v>
      </c>
      <c r="B82" s="5">
        <f>'raw data'!I82</f>
        <v>58.590330679166868</v>
      </c>
      <c r="C82">
        <f>'raw data'!M82</f>
        <v>98.81</v>
      </c>
      <c r="D82">
        <f>D81</f>
        <v>1.89</v>
      </c>
      <c r="E82">
        <f>E81</f>
        <v>177245</v>
      </c>
      <c r="F82">
        <f>'raw data'!X82</f>
        <v>3.71</v>
      </c>
      <c r="G82">
        <f>'raw data'!F82</f>
        <v>40604668036</v>
      </c>
      <c r="H82">
        <f>'raw data'!N82</f>
        <v>98.14</v>
      </c>
    </row>
    <row r="83" spans="1:8">
      <c r="A83">
        <f>'raw data'!G83</f>
        <v>201507</v>
      </c>
      <c r="B83" s="5">
        <f>'raw data'!I83</f>
        <v>58.478211175075892</v>
      </c>
      <c r="C83">
        <f>'raw data'!M83</f>
        <v>98.71</v>
      </c>
      <c r="D83">
        <f>'raw data'!R32</f>
        <v>-0.28000000000000003</v>
      </c>
      <c r="E83">
        <f>'raw data'!S32</f>
        <v>182665</v>
      </c>
      <c r="F83">
        <f>'raw data'!X83</f>
        <v>3.82</v>
      </c>
      <c r="G83">
        <f>'raw data'!F83</f>
        <v>40605071049</v>
      </c>
      <c r="H83">
        <f>'raw data'!N83</f>
        <v>98.81</v>
      </c>
    </row>
    <row r="84" spans="1:8">
      <c r="A84">
        <f>'raw data'!G84</f>
        <v>201508</v>
      </c>
      <c r="B84" s="5">
        <f>'raw data'!I84</f>
        <v>58.561872504007098</v>
      </c>
      <c r="C84">
        <f>'raw data'!M84</f>
        <v>99.33</v>
      </c>
      <c r="D84">
        <f>D83</f>
        <v>-0.28000000000000003</v>
      </c>
      <c r="E84">
        <f>E83</f>
        <v>182665</v>
      </c>
      <c r="F84">
        <f>'raw data'!X84</f>
        <v>3.9</v>
      </c>
      <c r="G84">
        <f>'raw data'!F84</f>
        <v>40605474064</v>
      </c>
      <c r="H84">
        <f>'raw data'!N84</f>
        <v>98.71</v>
      </c>
    </row>
    <row r="85" spans="1:8">
      <c r="A85">
        <f>'raw data'!G85</f>
        <v>201509</v>
      </c>
      <c r="B85" s="5">
        <f>'raw data'!I85</f>
        <v>58.033387768488112</v>
      </c>
      <c r="C85">
        <f>'raw data'!M85</f>
        <v>100.01</v>
      </c>
      <c r="D85">
        <f>D84</f>
        <v>-0.28000000000000003</v>
      </c>
      <c r="E85">
        <f>E84</f>
        <v>182665</v>
      </c>
      <c r="F85">
        <f>'raw data'!X85</f>
        <v>3.89</v>
      </c>
      <c r="G85">
        <f>'raw data'!F85</f>
        <v>40605877081</v>
      </c>
      <c r="H85">
        <f>'raw data'!N85</f>
        <v>99.33</v>
      </c>
    </row>
    <row r="86" spans="1:8">
      <c r="A86">
        <f>'raw data'!G86</f>
        <v>201510</v>
      </c>
      <c r="B86" s="5">
        <f>'raw data'!I86</f>
        <v>57.951907110032749</v>
      </c>
      <c r="C86">
        <f>'raw data'!M86</f>
        <v>100.1</v>
      </c>
      <c r="D86">
        <f>'raw data'!R33</f>
        <v>-0.2</v>
      </c>
      <c r="E86">
        <f>'raw data'!S33</f>
        <v>187150</v>
      </c>
      <c r="F86">
        <f>'raw data'!X86</f>
        <v>3.9</v>
      </c>
      <c r="G86">
        <f>'raw data'!F86</f>
        <v>40606280100</v>
      </c>
      <c r="H86">
        <f>'raw data'!N86</f>
        <v>100.01</v>
      </c>
    </row>
    <row r="87" spans="1:8">
      <c r="A87">
        <f>'raw data'!G87</f>
        <v>201511</v>
      </c>
      <c r="B87" s="5">
        <f>'raw data'!I87</f>
        <v>57.597471313462954</v>
      </c>
      <c r="C87">
        <f>'raw data'!M87</f>
        <v>99.41</v>
      </c>
      <c r="D87">
        <f>D86</f>
        <v>-0.2</v>
      </c>
      <c r="E87">
        <f>E86</f>
        <v>187150</v>
      </c>
      <c r="F87">
        <f>'raw data'!X87</f>
        <v>3.91</v>
      </c>
      <c r="G87">
        <f>'raw data'!F87</f>
        <v>40606683121</v>
      </c>
      <c r="H87">
        <f>'raw data'!N87</f>
        <v>100.1</v>
      </c>
    </row>
    <row r="88" spans="1:8">
      <c r="A88">
        <f>'raw data'!G88</f>
        <v>201512</v>
      </c>
      <c r="B88" s="5">
        <f>'raw data'!I88</f>
        <v>57.469408570443626</v>
      </c>
      <c r="C88">
        <f>'raw data'!M88</f>
        <v>98.67</v>
      </c>
      <c r="D88">
        <f>D87</f>
        <v>-0.2</v>
      </c>
      <c r="E88">
        <f>E87</f>
        <v>187150</v>
      </c>
      <c r="F88">
        <f>'raw data'!X88</f>
        <v>3.87</v>
      </c>
      <c r="G88">
        <f>'raw data'!F88</f>
        <v>40607086144</v>
      </c>
      <c r="H88">
        <f>'raw data'!N88</f>
        <v>99.41</v>
      </c>
    </row>
    <row r="89" spans="1:8">
      <c r="A89">
        <f>'raw data'!G89</f>
        <v>201601</v>
      </c>
      <c r="B89" s="5">
        <f>'raw data'!I89</f>
        <v>57.317926953411046</v>
      </c>
      <c r="C89">
        <f>'raw data'!M89</f>
        <v>98.12</v>
      </c>
      <c r="D89">
        <f>'raw data'!R34</f>
        <v>-0.09</v>
      </c>
      <c r="E89">
        <f>'raw data'!S34</f>
        <v>183756</v>
      </c>
      <c r="F89">
        <f>'raw data'!X89</f>
        <v>3.87</v>
      </c>
      <c r="G89">
        <f>'raw data'!F89</f>
        <v>40642963201</v>
      </c>
      <c r="H89">
        <f>'raw data'!N89</f>
        <v>98.67</v>
      </c>
    </row>
    <row r="90" spans="1:8">
      <c r="A90">
        <f>'raw data'!G90</f>
        <v>201602</v>
      </c>
      <c r="B90" s="5">
        <f>'raw data'!I90</f>
        <v>57.225020580329875</v>
      </c>
      <c r="C90">
        <f>'raw data'!M90</f>
        <v>100.02</v>
      </c>
      <c r="D90">
        <f>D89</f>
        <v>-0.09</v>
      </c>
      <c r="E90">
        <f>E89</f>
        <v>183756</v>
      </c>
      <c r="F90">
        <f>'raw data'!X90</f>
        <v>3.95</v>
      </c>
      <c r="G90">
        <f>'raw data'!F90</f>
        <v>40643366404</v>
      </c>
      <c r="H90">
        <f>'raw data'!N90</f>
        <v>98.12</v>
      </c>
    </row>
    <row r="91" spans="1:8">
      <c r="A91">
        <f>'raw data'!G91</f>
        <v>201603</v>
      </c>
      <c r="B91" s="5">
        <f>'raw data'!I91</f>
        <v>56.7099061955049</v>
      </c>
      <c r="C91">
        <f>'raw data'!M91</f>
        <v>99.41</v>
      </c>
      <c r="D91">
        <f>D90</f>
        <v>-0.09</v>
      </c>
      <c r="E91">
        <f>E90</f>
        <v>183756</v>
      </c>
      <c r="F91">
        <f>'raw data'!X91</f>
        <v>3.89</v>
      </c>
      <c r="G91">
        <f>'raw data'!F91</f>
        <v>40643769609</v>
      </c>
      <c r="H91">
        <f>'raw data'!N91</f>
        <v>100.02</v>
      </c>
    </row>
    <row r="92" spans="1:8">
      <c r="A92">
        <f>'raw data'!G92</f>
        <v>201604</v>
      </c>
      <c r="B92" s="5">
        <f>'raw data'!I92</f>
        <v>56.734577980903381</v>
      </c>
      <c r="C92">
        <f>'raw data'!M92</f>
        <v>99.73</v>
      </c>
      <c r="D92">
        <f>'raw data'!R35</f>
        <v>1.69</v>
      </c>
      <c r="E92">
        <f>'raw data'!S35</f>
        <v>181155</v>
      </c>
      <c r="F92">
        <f>'raw data'!X92</f>
        <v>3.86</v>
      </c>
      <c r="G92">
        <f>'raw data'!F92</f>
        <v>40644172816</v>
      </c>
      <c r="H92">
        <f>'raw data'!N92</f>
        <v>99.41</v>
      </c>
    </row>
    <row r="93" spans="1:8">
      <c r="A93">
        <f>'raw data'!G93</f>
        <v>201605</v>
      </c>
      <c r="B93" s="5">
        <f>'raw data'!I93</f>
        <v>56.318442818184757</v>
      </c>
      <c r="C93">
        <f>'raw data'!M93</f>
        <v>99.35</v>
      </c>
      <c r="D93">
        <f>D92</f>
        <v>1.69</v>
      </c>
      <c r="E93">
        <f>E92</f>
        <v>181155</v>
      </c>
      <c r="F93">
        <f>'raw data'!X93</f>
        <v>3.84</v>
      </c>
      <c r="G93">
        <f>'raw data'!F93</f>
        <v>40644576025</v>
      </c>
      <c r="H93">
        <f>'raw data'!N93</f>
        <v>99.73</v>
      </c>
    </row>
    <row r="94" spans="1:8">
      <c r="A94">
        <f>'raw data'!G94</f>
        <v>201606</v>
      </c>
      <c r="B94" s="5">
        <f>'raw data'!I94</f>
        <v>56.268950757801292</v>
      </c>
      <c r="C94">
        <f>'raw data'!M94</f>
        <v>99.7</v>
      </c>
      <c r="D94">
        <f>D93</f>
        <v>1.69</v>
      </c>
      <c r="E94">
        <f>E93</f>
        <v>181155</v>
      </c>
      <c r="F94">
        <f>'raw data'!X94</f>
        <v>3.92</v>
      </c>
      <c r="G94">
        <f>'raw data'!F94</f>
        <v>40644979236</v>
      </c>
      <c r="H94">
        <f>'raw data'!N94</f>
        <v>99.35</v>
      </c>
    </row>
    <row r="95" spans="1:8">
      <c r="A95">
        <f>'raw data'!G95</f>
        <v>201607</v>
      </c>
      <c r="B95" s="5">
        <f>'raw data'!I95</f>
        <v>56.114151232205721</v>
      </c>
      <c r="C95">
        <f>'raw data'!M95</f>
        <v>99.93</v>
      </c>
      <c r="D95">
        <f>'raw data'!R36</f>
        <v>3</v>
      </c>
      <c r="E95">
        <f>'raw data'!S36</f>
        <v>186819</v>
      </c>
      <c r="F95">
        <f>'raw data'!X95</f>
        <v>4.0199999999999996</v>
      </c>
      <c r="G95">
        <f>'raw data'!F95</f>
        <v>40645382449</v>
      </c>
      <c r="H95">
        <f>'raw data'!N95</f>
        <v>99.7</v>
      </c>
    </row>
    <row r="96" spans="1:8">
      <c r="A96">
        <f>'raw data'!G96</f>
        <v>201608</v>
      </c>
      <c r="B96" s="5">
        <f>'raw data'!I96</f>
        <v>56.071967070518092</v>
      </c>
      <c r="C96">
        <f>'raw data'!M96</f>
        <v>99.89</v>
      </c>
      <c r="D96">
        <f>D95</f>
        <v>3</v>
      </c>
      <c r="E96">
        <f>E95</f>
        <v>186819</v>
      </c>
      <c r="F96">
        <f>'raw data'!X96</f>
        <v>4.08</v>
      </c>
      <c r="G96">
        <f>'raw data'!F96</f>
        <v>40645785664</v>
      </c>
      <c r="H96">
        <f>'raw data'!N96</f>
        <v>99.93</v>
      </c>
    </row>
    <row r="97" spans="1:8">
      <c r="A97">
        <f>'raw data'!G97</f>
        <v>201609</v>
      </c>
      <c r="B97" s="5">
        <f>'raw data'!I97</f>
        <v>55.520108786938202</v>
      </c>
      <c r="C97">
        <f>'raw data'!M97</f>
        <v>100.35</v>
      </c>
      <c r="D97">
        <f>D96</f>
        <v>3</v>
      </c>
      <c r="E97">
        <f>E96</f>
        <v>186819</v>
      </c>
      <c r="F97">
        <f>'raw data'!X97</f>
        <v>3.99</v>
      </c>
      <c r="G97">
        <f>'raw data'!F97</f>
        <v>40646188881</v>
      </c>
      <c r="H97">
        <f>'raw data'!N97</f>
        <v>99.89</v>
      </c>
    </row>
    <row r="98" spans="1:8">
      <c r="A98">
        <f>'raw data'!G98</f>
        <v>201610</v>
      </c>
      <c r="B98" s="5">
        <f>'raw data'!I98</f>
        <v>55.436628156690162</v>
      </c>
      <c r="C98">
        <f>'raw data'!M98</f>
        <v>101.8</v>
      </c>
      <c r="D98">
        <f>'raw data'!R37</f>
        <v>3.92</v>
      </c>
      <c r="E98">
        <f>'raw data'!S37</f>
        <v>194796</v>
      </c>
      <c r="F98">
        <f>'raw data'!X98</f>
        <v>3.95</v>
      </c>
      <c r="G98">
        <f>'raw data'!F98</f>
        <v>40646592100</v>
      </c>
      <c r="H98">
        <f>'raw data'!N98</f>
        <v>100.35</v>
      </c>
    </row>
    <row r="99" spans="1:8">
      <c r="A99">
        <f>'raw data'!G99</f>
        <v>201611</v>
      </c>
      <c r="B99" s="5">
        <f>'raw data'!I99</f>
        <v>54.988222109982608</v>
      </c>
      <c r="C99">
        <f>'raw data'!M99</f>
        <v>101.37</v>
      </c>
      <c r="D99">
        <f>D98</f>
        <v>3.92</v>
      </c>
      <c r="E99">
        <f>E98</f>
        <v>194796</v>
      </c>
      <c r="F99">
        <f>'raw data'!X99</f>
        <v>3.87</v>
      </c>
      <c r="G99">
        <f>'raw data'!F99</f>
        <v>40646995321</v>
      </c>
      <c r="H99">
        <f>'raw data'!N99</f>
        <v>101.8</v>
      </c>
    </row>
    <row r="100" spans="1:8">
      <c r="A100">
        <f>'raw data'!G100</f>
        <v>201612</v>
      </c>
      <c r="B100" s="5">
        <f>'raw data'!I100</f>
        <v>54.918086869900684</v>
      </c>
      <c r="C100">
        <f>'raw data'!M100</f>
        <v>100.34</v>
      </c>
      <c r="D100">
        <f>D99</f>
        <v>3.92</v>
      </c>
      <c r="E100">
        <f>E99</f>
        <v>194796</v>
      </c>
      <c r="F100">
        <f>'raw data'!X100</f>
        <v>3.79</v>
      </c>
      <c r="G100">
        <f>'raw data'!F100</f>
        <v>40647398544</v>
      </c>
      <c r="H100">
        <f>'raw data'!N100</f>
        <v>101.37</v>
      </c>
    </row>
    <row r="101" spans="1:8">
      <c r="A101">
        <f>'raw data'!G101</f>
        <v>201701</v>
      </c>
      <c r="B101" s="5">
        <f>'raw data'!I101</f>
        <v>54.498600820658559</v>
      </c>
      <c r="C101">
        <f>'raw data'!M101</f>
        <v>100.32</v>
      </c>
      <c r="D101">
        <f>'raw data'!R38</f>
        <v>3.24</v>
      </c>
      <c r="E101">
        <f>'raw data'!S38</f>
        <v>187098</v>
      </c>
      <c r="F101">
        <f>'raw data'!X101</f>
        <v>3.78</v>
      </c>
      <c r="G101">
        <f>'raw data'!F101</f>
        <v>40683293401</v>
      </c>
      <c r="H101">
        <f>'raw data'!N101</f>
        <v>100.34</v>
      </c>
    </row>
    <row r="102" spans="1:8">
      <c r="A102">
        <f>'raw data'!G102</f>
        <v>201702</v>
      </c>
      <c r="B102" s="5">
        <f>'raw data'!I102</f>
        <v>54.480208172510814</v>
      </c>
      <c r="C102">
        <f>'raw data'!M102</f>
        <v>99.96</v>
      </c>
      <c r="D102">
        <f>D101</f>
        <v>3.24</v>
      </c>
      <c r="E102">
        <f>E101</f>
        <v>187098</v>
      </c>
      <c r="F102">
        <f>'raw data'!X102</f>
        <v>3.85</v>
      </c>
      <c r="G102">
        <f>'raw data'!F102</f>
        <v>40683696804</v>
      </c>
      <c r="H102">
        <f>'raw data'!N102</f>
        <v>100.32</v>
      </c>
    </row>
    <row r="103" spans="1:8">
      <c r="A103">
        <f>'raw data'!G103</f>
        <v>201703</v>
      </c>
      <c r="B103" s="5">
        <f>'raw data'!I103</f>
        <v>54.009936248348808</v>
      </c>
      <c r="C103">
        <f>'raw data'!M103</f>
        <v>99.59</v>
      </c>
      <c r="D103">
        <f>D102</f>
        <v>3.24</v>
      </c>
      <c r="E103">
        <f>E102</f>
        <v>187098</v>
      </c>
      <c r="F103">
        <f>'raw data'!X103</f>
        <v>3.78</v>
      </c>
      <c r="G103">
        <f>'raw data'!F103</f>
        <v>40684100209</v>
      </c>
      <c r="H103">
        <f>'raw data'!N103</f>
        <v>99.96</v>
      </c>
    </row>
    <row r="104" spans="1:8">
      <c r="A104">
        <f>'raw data'!G104</f>
        <v>201704</v>
      </c>
      <c r="B104" s="5">
        <f>'raw data'!I104</f>
        <v>54.055176684716521</v>
      </c>
      <c r="C104">
        <f>'raw data'!M104</f>
        <v>99.83</v>
      </c>
      <c r="D104">
        <f>'raw data'!R39</f>
        <v>2.64</v>
      </c>
      <c r="E104">
        <f>'raw data'!S39</f>
        <v>182844</v>
      </c>
      <c r="F104">
        <f>'raw data'!X104</f>
        <v>3.67</v>
      </c>
      <c r="G104">
        <f>'raw data'!F104</f>
        <v>40684503616</v>
      </c>
      <c r="H104">
        <f>'raw data'!N104</f>
        <v>99.59</v>
      </c>
    </row>
    <row r="105" spans="1:8">
      <c r="A105">
        <f>'raw data'!G105</f>
        <v>201705</v>
      </c>
      <c r="B105" s="5">
        <f>'raw data'!I105</f>
        <v>53.382660445278333</v>
      </c>
      <c r="C105">
        <f>'raw data'!M105</f>
        <v>99.94</v>
      </c>
      <c r="D105">
        <f>D104</f>
        <v>2.64</v>
      </c>
      <c r="E105">
        <f>E104</f>
        <v>182844</v>
      </c>
      <c r="F105">
        <f>'raw data'!X105</f>
        <v>3.66</v>
      </c>
      <c r="G105">
        <f>'raw data'!F105</f>
        <v>40684907025</v>
      </c>
      <c r="H105">
        <f>'raw data'!N105</f>
        <v>99.83</v>
      </c>
    </row>
    <row r="106" spans="1:8">
      <c r="A106">
        <f>'raw data'!G106</f>
        <v>201706</v>
      </c>
      <c r="B106" s="5">
        <f>'raw data'!I106</f>
        <v>53.362251384059597</v>
      </c>
      <c r="C106">
        <f>'raw data'!M106</f>
        <v>100.7</v>
      </c>
      <c r="D106">
        <f>D105</f>
        <v>2.64</v>
      </c>
      <c r="E106">
        <f>E105</f>
        <v>182844</v>
      </c>
      <c r="F106">
        <f>'raw data'!X106</f>
        <v>3.74</v>
      </c>
      <c r="G106">
        <f>'raw data'!F106</f>
        <v>40685310436</v>
      </c>
      <c r="H106">
        <f>'raw data'!N106</f>
        <v>99.94</v>
      </c>
    </row>
    <row r="107" spans="1:8">
      <c r="A107">
        <f>'raw data'!G107</f>
        <v>201707</v>
      </c>
      <c r="B107" s="5">
        <f>'raw data'!I107</f>
        <v>53.300187909926642</v>
      </c>
      <c r="C107">
        <f>'raw data'!M107</f>
        <v>100.7</v>
      </c>
      <c r="D107">
        <f>'raw data'!R40</f>
        <v>3.61</v>
      </c>
      <c r="E107">
        <f>'raw data'!S40</f>
        <v>193411</v>
      </c>
      <c r="F107">
        <f>'raw data'!X107</f>
        <v>3.84</v>
      </c>
      <c r="G107">
        <f>'raw data'!F107</f>
        <v>40685713849</v>
      </c>
      <c r="H107">
        <f>'raw data'!N107</f>
        <v>100.7</v>
      </c>
    </row>
    <row r="108" spans="1:8">
      <c r="A108">
        <f>'raw data'!G108</f>
        <v>201708</v>
      </c>
      <c r="B108" s="5">
        <f>'raw data'!I108</f>
        <v>53.247216426643476</v>
      </c>
      <c r="C108">
        <f>'raw data'!M108</f>
        <v>100.85</v>
      </c>
      <c r="D108">
        <f>D107</f>
        <v>3.61</v>
      </c>
      <c r="E108">
        <f>E107</f>
        <v>193411</v>
      </c>
      <c r="F108">
        <f>'raw data'!X108</f>
        <v>3.89</v>
      </c>
      <c r="G108">
        <f>'raw data'!F108</f>
        <v>40686117264</v>
      </c>
      <c r="H108">
        <f>'raw data'!N108</f>
        <v>100.7</v>
      </c>
    </row>
    <row r="109" spans="1:8">
      <c r="A109">
        <f>'raw data'!G109</f>
        <v>201709</v>
      </c>
      <c r="B109" s="5">
        <f>'raw data'!I109</f>
        <v>52.801334083373149</v>
      </c>
      <c r="C109">
        <f>'raw data'!M109</f>
        <v>100.84</v>
      </c>
      <c r="D109">
        <f>D108</f>
        <v>3.61</v>
      </c>
      <c r="E109">
        <f>E108</f>
        <v>193411</v>
      </c>
      <c r="F109">
        <f>'raw data'!X109</f>
        <v>3.77</v>
      </c>
      <c r="G109">
        <f>'raw data'!F109</f>
        <v>40686520681</v>
      </c>
      <c r="H109">
        <f>'raw data'!N109</f>
        <v>100.85</v>
      </c>
    </row>
    <row r="110" spans="1:8">
      <c r="A110">
        <f>'raw data'!G110</f>
        <v>201710</v>
      </c>
      <c r="B110" s="5">
        <f>'raw data'!I110</f>
        <v>52.753682453922856</v>
      </c>
      <c r="C110">
        <f>'raw data'!M110</f>
        <v>101.46</v>
      </c>
      <c r="D110">
        <f>'raw data'!R41</f>
        <v>3.71</v>
      </c>
      <c r="E110">
        <f>'raw data'!S41</f>
        <v>200092</v>
      </c>
      <c r="F110">
        <f>'raw data'!X110</f>
        <v>3.75</v>
      </c>
      <c r="G110">
        <f>'raw data'!F110</f>
        <v>40686924100</v>
      </c>
      <c r="H110">
        <f>'raw data'!N110</f>
        <v>100.84</v>
      </c>
    </row>
    <row r="111" spans="1:8">
      <c r="A111">
        <f>'raw data'!G111</f>
        <v>201711</v>
      </c>
      <c r="B111" s="5">
        <f>'raw data'!I111</f>
        <v>52.353657541159514</v>
      </c>
      <c r="C111">
        <f>'raw data'!M111</f>
        <v>101.71</v>
      </c>
      <c r="D111">
        <f>D110</f>
        <v>3.71</v>
      </c>
      <c r="E111">
        <f>E110</f>
        <v>200092</v>
      </c>
      <c r="F111">
        <f>'raw data'!X111</f>
        <v>3.71</v>
      </c>
      <c r="G111">
        <f>'raw data'!F111</f>
        <v>40687327521</v>
      </c>
      <c r="H111">
        <f>'raw data'!N111</f>
        <v>101.46</v>
      </c>
    </row>
    <row r="112" spans="1:8">
      <c r="A112">
        <f>'raw data'!G112</f>
        <v>201712</v>
      </c>
      <c r="B112" s="5">
        <f>'raw data'!I112</f>
        <v>52.342883179205316</v>
      </c>
      <c r="C112">
        <f>'raw data'!M112</f>
        <v>101.56</v>
      </c>
      <c r="D112">
        <f>D111</f>
        <v>3.71</v>
      </c>
      <c r="E112">
        <f>E111</f>
        <v>200092</v>
      </c>
      <c r="F112">
        <f>'raw data'!X112</f>
        <v>3.66</v>
      </c>
      <c r="G112">
        <f>'raw data'!F112</f>
        <v>40687730944</v>
      </c>
      <c r="H112">
        <f>'raw data'!N112</f>
        <v>101.71</v>
      </c>
    </row>
    <row r="113" spans="1:8">
      <c r="A113">
        <f>'raw data'!G113</f>
        <v>201801</v>
      </c>
      <c r="B113" s="5">
        <f>'raw data'!I113</f>
        <v>52.211816920119638</v>
      </c>
      <c r="C113">
        <f>'raw data'!M113</f>
        <v>101.21</v>
      </c>
      <c r="D113">
        <f>'raw data'!R42</f>
        <v>3.41</v>
      </c>
      <c r="E113">
        <f>'raw data'!S42</f>
        <v>190824</v>
      </c>
      <c r="F113">
        <f>'raw data'!X113</f>
        <v>3.63</v>
      </c>
      <c r="G113">
        <f>'raw data'!F113</f>
        <v>40723643601</v>
      </c>
      <c r="H113">
        <f>'raw data'!N113</f>
        <v>101.56</v>
      </c>
    </row>
    <row r="114" spans="1:8">
      <c r="A114">
        <f>'raw data'!G114</f>
        <v>201802</v>
      </c>
      <c r="B114" s="5">
        <f>'raw data'!I114</f>
        <v>52.035283933746491</v>
      </c>
      <c r="C114">
        <f>'raw data'!M114</f>
        <v>102.16</v>
      </c>
      <c r="D114">
        <f>D113</f>
        <v>3.41</v>
      </c>
      <c r="E114">
        <f>E113</f>
        <v>190824</v>
      </c>
      <c r="F114">
        <f>'raw data'!X114</f>
        <v>3.7</v>
      </c>
      <c r="G114">
        <f>'raw data'!F114</f>
        <v>40724047204</v>
      </c>
      <c r="H114">
        <f>'raw data'!N114</f>
        <v>101.21</v>
      </c>
    </row>
    <row r="115" spans="1:8">
      <c r="A115">
        <f>'raw data'!G115</f>
        <v>201803</v>
      </c>
      <c r="B115" s="5">
        <f>'raw data'!I115</f>
        <v>51.501102656720001</v>
      </c>
      <c r="C115">
        <f>'raw data'!M115</f>
        <v>101.17</v>
      </c>
      <c r="D115">
        <f>D114</f>
        <v>3.41</v>
      </c>
      <c r="E115">
        <f>E114</f>
        <v>190824</v>
      </c>
      <c r="F115">
        <f>'raw data'!X115</f>
        <v>3.66</v>
      </c>
      <c r="G115">
        <f>'raw data'!F115</f>
        <v>40724450809</v>
      </c>
      <c r="H115">
        <f>'raw data'!N115</f>
        <v>102.16</v>
      </c>
    </row>
    <row r="116" spans="1:8">
      <c r="A116">
        <f>'raw data'!G116</f>
        <v>201804</v>
      </c>
      <c r="B116" s="5">
        <f>'raw data'!I116</f>
        <v>51.542000148823689</v>
      </c>
      <c r="C116">
        <f>'raw data'!M116</f>
        <v>101.83</v>
      </c>
      <c r="D116">
        <f>'raw data'!R43</f>
        <v>3.42</v>
      </c>
      <c r="E116">
        <f>'raw data'!S43</f>
        <v>190128</v>
      </c>
      <c r="F116">
        <f>'raw data'!X116</f>
        <v>3.64</v>
      </c>
      <c r="G116">
        <f>'raw data'!F116</f>
        <v>40724854416</v>
      </c>
      <c r="H116">
        <f>'raw data'!N116</f>
        <v>101.17</v>
      </c>
    </row>
    <row r="117" spans="1:8">
      <c r="A117">
        <f>'raw data'!G117</f>
        <v>201805</v>
      </c>
      <c r="B117" s="5">
        <f>'raw data'!I117</f>
        <v>51.062086618003136</v>
      </c>
      <c r="C117">
        <f>'raw data'!M117</f>
        <v>101.69</v>
      </c>
      <c r="D117">
        <f>D116</f>
        <v>3.42</v>
      </c>
      <c r="E117">
        <f>E116</f>
        <v>190128</v>
      </c>
      <c r="F117">
        <f>'raw data'!X117</f>
        <v>3.63</v>
      </c>
      <c r="G117">
        <f>'raw data'!F117</f>
        <v>40725258025</v>
      </c>
      <c r="H117">
        <f>'raw data'!N117</f>
        <v>101.83</v>
      </c>
    </row>
    <row r="118" spans="1:8">
      <c r="A118">
        <f>'raw data'!G118</f>
        <v>201806</v>
      </c>
      <c r="B118" s="5">
        <f>'raw data'!I118</f>
        <v>51.131864107112825</v>
      </c>
      <c r="C118">
        <f>'raw data'!M118</f>
        <v>102.11</v>
      </c>
      <c r="D118">
        <f>D117</f>
        <v>3.42</v>
      </c>
      <c r="E118">
        <f>E117</f>
        <v>190128</v>
      </c>
      <c r="F118">
        <f>'raw data'!X118</f>
        <v>3.7</v>
      </c>
      <c r="G118">
        <f>'raw data'!F118</f>
        <v>40725661636</v>
      </c>
      <c r="H118">
        <f>'raw data'!N118</f>
        <v>101.69</v>
      </c>
    </row>
    <row r="119" spans="1:8">
      <c r="A119">
        <f>'raw data'!G119</f>
        <v>201807</v>
      </c>
      <c r="B119" s="5">
        <f>'raw data'!I119</f>
        <v>50.964141845774982</v>
      </c>
      <c r="C119">
        <f>'raw data'!M119</f>
        <v>102.47</v>
      </c>
      <c r="D119">
        <f>'raw data'!R44</f>
        <v>2.29</v>
      </c>
      <c r="E119">
        <f>'raw data'!S44</f>
        <v>194996</v>
      </c>
      <c r="F119">
        <f>'raw data'!X119</f>
        <v>3.81</v>
      </c>
      <c r="G119">
        <f>'raw data'!F119</f>
        <v>40726065249</v>
      </c>
      <c r="H119">
        <f>'raw data'!N119</f>
        <v>102.11</v>
      </c>
    </row>
    <row r="120" spans="1:8">
      <c r="A120">
        <f>'raw data'!G120</f>
        <v>201808</v>
      </c>
      <c r="B120" s="5">
        <f>'raw data'!I120</f>
        <v>50.940344879128595</v>
      </c>
      <c r="C120">
        <f>'raw data'!M120</f>
        <v>102.4</v>
      </c>
      <c r="D120">
        <f>D119</f>
        <v>2.29</v>
      </c>
      <c r="E120">
        <f>E119</f>
        <v>194996</v>
      </c>
      <c r="F120">
        <f>'raw data'!X120</f>
        <v>3.87</v>
      </c>
      <c r="G120">
        <f>'raw data'!F120</f>
        <v>40726468864</v>
      </c>
      <c r="H120">
        <f>'raw data'!N120</f>
        <v>102.47</v>
      </c>
    </row>
    <row r="121" spans="1:8">
      <c r="A121">
        <f>'raw data'!G121</f>
        <v>201809</v>
      </c>
      <c r="B121" s="5">
        <f>'raw data'!I121</f>
        <v>50.526723916733793</v>
      </c>
      <c r="C121">
        <f>'raw data'!M121</f>
        <v>102.57</v>
      </c>
      <c r="D121">
        <f>D120</f>
        <v>2.29</v>
      </c>
      <c r="E121">
        <f>E120</f>
        <v>194996</v>
      </c>
      <c r="F121">
        <f>'raw data'!X121</f>
        <v>3.76</v>
      </c>
      <c r="G121">
        <f>'raw data'!F121</f>
        <v>40726872481</v>
      </c>
      <c r="H121">
        <f>'raw data'!N121</f>
        <v>102.4</v>
      </c>
    </row>
    <row r="122" spans="1:8">
      <c r="A122">
        <f>'raw data'!G122</f>
        <v>201810</v>
      </c>
      <c r="B122" s="5">
        <f>'raw data'!I122</f>
        <v>50.393754828020434</v>
      </c>
      <c r="C122">
        <f>'raw data'!M122</f>
        <v>102.64</v>
      </c>
      <c r="D122">
        <f>'raw data'!R45</f>
        <v>2.12</v>
      </c>
      <c r="E122">
        <f>'raw data'!S45</f>
        <v>203312</v>
      </c>
      <c r="F122">
        <f>'raw data'!X122</f>
        <v>3.75</v>
      </c>
      <c r="G122">
        <f>'raw data'!F122</f>
        <v>40727276100</v>
      </c>
      <c r="H122">
        <f>'raw data'!N122</f>
        <v>102.57</v>
      </c>
    </row>
    <row r="123" spans="1:8">
      <c r="A123">
        <f>'raw data'!G123</f>
        <v>201811</v>
      </c>
      <c r="B123" s="5">
        <f>'raw data'!I123</f>
        <v>50.045743813918676</v>
      </c>
      <c r="C123">
        <f>'raw data'!M123</f>
        <v>102.01</v>
      </c>
      <c r="D123">
        <f>D122</f>
        <v>2.12</v>
      </c>
      <c r="E123">
        <f>E122</f>
        <v>203312</v>
      </c>
      <c r="F123">
        <f>'raw data'!X123</f>
        <v>3.7</v>
      </c>
      <c r="G123">
        <f>'raw data'!F123</f>
        <v>40727679721</v>
      </c>
      <c r="H123">
        <f>'raw data'!N123</f>
        <v>102.64</v>
      </c>
    </row>
    <row r="124" spans="1:8">
      <c r="A124">
        <f>'raw data'!G124</f>
        <v>201812</v>
      </c>
      <c r="B124" s="5">
        <f>'raw data'!I124</f>
        <v>50.055192742549892</v>
      </c>
      <c r="C124">
        <f>'raw data'!M124</f>
        <v>101.5</v>
      </c>
      <c r="D124">
        <f>D123</f>
        <v>2.12</v>
      </c>
      <c r="E124">
        <f>E123</f>
        <v>203312</v>
      </c>
      <c r="F124">
        <f>'raw data'!X124</f>
        <v>3.66</v>
      </c>
      <c r="G124">
        <f>'raw data'!F124</f>
        <v>40728083344</v>
      </c>
      <c r="H124">
        <f>'raw data'!N124</f>
        <v>102.01</v>
      </c>
    </row>
    <row r="125" spans="1:8">
      <c r="A125">
        <f>'raw data'!G125</f>
        <v>201901</v>
      </c>
      <c r="B125" s="5">
        <f>'raw data'!I125</f>
        <v>49.874209720752852</v>
      </c>
      <c r="C125">
        <f>'raw data'!M125</f>
        <v>101.39</v>
      </c>
      <c r="D125">
        <f>'raw data'!R46</f>
        <v>2.0499999999999998</v>
      </c>
      <c r="E125">
        <f>'raw data'!S46</f>
        <v>194163</v>
      </c>
      <c r="F125">
        <f>'raw data'!X125</f>
        <v>3.64</v>
      </c>
      <c r="G125">
        <f>'raw data'!F125</f>
        <v>40764013801</v>
      </c>
      <c r="H125">
        <f>'raw data'!N125</f>
        <v>101.5</v>
      </c>
    </row>
    <row r="126" spans="1:8">
      <c r="A126">
        <f>'raw data'!G126</f>
        <v>201902</v>
      </c>
      <c r="B126" s="5">
        <f>'raw data'!I126</f>
        <v>49.887843375322504</v>
      </c>
      <c r="C126">
        <f>'raw data'!M126</f>
        <v>102.38</v>
      </c>
      <c r="D126">
        <f>D125</f>
        <v>2.0499999999999998</v>
      </c>
      <c r="E126">
        <f>E125</f>
        <v>194163</v>
      </c>
      <c r="F126">
        <f>'raw data'!X126</f>
        <v>3.72</v>
      </c>
      <c r="G126">
        <f>'raw data'!F126</f>
        <v>40764417604</v>
      </c>
      <c r="H126">
        <f>'raw data'!N126</f>
        <v>101.39</v>
      </c>
    </row>
    <row r="127" spans="1:8">
      <c r="A127">
        <f>'raw data'!G127</f>
        <v>201903</v>
      </c>
      <c r="B127" s="5">
        <f>'raw data'!I127</f>
        <v>49.315225255047402</v>
      </c>
      <c r="C127">
        <f>'raw data'!M127</f>
        <v>101.74</v>
      </c>
      <c r="D127">
        <f>D126</f>
        <v>2.0499999999999998</v>
      </c>
      <c r="E127">
        <f>E126</f>
        <v>194163</v>
      </c>
      <c r="F127">
        <f>'raw data'!X127</f>
        <v>3.68</v>
      </c>
      <c r="G127">
        <f>'raw data'!F127</f>
        <v>40764821409</v>
      </c>
      <c r="H127">
        <f>'raw data'!N127</f>
        <v>102.38</v>
      </c>
    </row>
    <row r="128" spans="1:8">
      <c r="A128">
        <f>'raw data'!G128</f>
        <v>201904</v>
      </c>
      <c r="B128" s="5">
        <f>'raw data'!I128</f>
        <v>49.30111688296703</v>
      </c>
      <c r="C128">
        <f>'raw data'!M128</f>
        <v>102.5</v>
      </c>
      <c r="D128">
        <f>'raw data'!R47</f>
        <v>2.99</v>
      </c>
      <c r="E128">
        <f>'raw data'!S47</f>
        <v>195602</v>
      </c>
      <c r="F128">
        <f>'raw data'!X128</f>
        <v>3.67</v>
      </c>
      <c r="G128">
        <f>'raw data'!F128</f>
        <v>40765225216</v>
      </c>
      <c r="H128">
        <f>'raw data'!N128</f>
        <v>101.74</v>
      </c>
    </row>
    <row r="129" spans="1:8">
      <c r="A129">
        <f>'raw data'!G129</f>
        <v>201905</v>
      </c>
      <c r="B129" s="5">
        <f>'raw data'!I129</f>
        <v>48.901271924049816</v>
      </c>
      <c r="C129">
        <f>'raw data'!M129</f>
        <v>102.64</v>
      </c>
      <c r="D129">
        <f>D128</f>
        <v>2.99</v>
      </c>
      <c r="E129">
        <f>E128</f>
        <v>195602</v>
      </c>
      <c r="F129">
        <f>'raw data'!X129</f>
        <v>3.67</v>
      </c>
      <c r="G129">
        <f>'raw data'!F129</f>
        <v>40765629025</v>
      </c>
      <c r="H129">
        <f>'raw data'!N129</f>
        <v>102.5</v>
      </c>
    </row>
    <row r="130" spans="1:8">
      <c r="A130">
        <f>'raw data'!G130</f>
        <v>201906</v>
      </c>
      <c r="B130" s="5">
        <f>'raw data'!I130</f>
        <v>49.066107246180493</v>
      </c>
      <c r="C130">
        <f>'raw data'!M130</f>
        <v>102.98</v>
      </c>
      <c r="D130">
        <f>D129</f>
        <v>2.99</v>
      </c>
      <c r="E130">
        <f>E129</f>
        <v>195602</v>
      </c>
      <c r="F130">
        <f>'raw data'!X130</f>
        <v>3.73</v>
      </c>
      <c r="G130">
        <f>'raw data'!F130</f>
        <v>40766032836</v>
      </c>
      <c r="H130">
        <f>'raw data'!N130</f>
        <v>102.64</v>
      </c>
    </row>
    <row r="131" spans="1:8">
      <c r="A131">
        <f>'raw data'!G131</f>
        <v>201907</v>
      </c>
      <c r="B131" s="5">
        <f>'raw data'!I131</f>
        <v>48.724227451435702</v>
      </c>
      <c r="C131">
        <f>'raw data'!M131</f>
        <v>102.86</v>
      </c>
      <c r="D131">
        <f>'raw data'!R48</f>
        <v>3.43</v>
      </c>
      <c r="E131">
        <f>'raw data'!S48</f>
        <v>202174</v>
      </c>
      <c r="F131">
        <f>'raw data'!X131</f>
        <v>3.82</v>
      </c>
      <c r="G131">
        <f>'raw data'!F131</f>
        <v>40766436649</v>
      </c>
      <c r="H131">
        <f>'raw data'!N131</f>
        <v>102.98</v>
      </c>
    </row>
    <row r="132" spans="1:8">
      <c r="A132">
        <f>'raw data'!G132</f>
        <v>201908</v>
      </c>
      <c r="B132" s="5">
        <f>'raw data'!I132</f>
        <v>48.864090978443556</v>
      </c>
      <c r="C132">
        <f>'raw data'!M132</f>
        <v>102.84</v>
      </c>
      <c r="D132">
        <f>D131</f>
        <v>3.43</v>
      </c>
      <c r="E132">
        <f>E131</f>
        <v>202174</v>
      </c>
      <c r="F132">
        <f>'raw data'!X132</f>
        <v>3.89</v>
      </c>
      <c r="G132">
        <f>'raw data'!F132</f>
        <v>40766840464</v>
      </c>
      <c r="H132">
        <f>'raw data'!N132</f>
        <v>102.86</v>
      </c>
    </row>
    <row r="133" spans="1:8">
      <c r="A133">
        <f>'raw data'!G133</f>
        <v>201909</v>
      </c>
      <c r="B133" s="5">
        <f>'raw data'!I133</f>
        <v>48.416023478406196</v>
      </c>
      <c r="C133">
        <f>'raw data'!M133</f>
        <v>103</v>
      </c>
      <c r="D133">
        <f>D132</f>
        <v>3.43</v>
      </c>
      <c r="E133">
        <f>E132</f>
        <v>202174</v>
      </c>
      <c r="F133">
        <f>'raw data'!X133</f>
        <v>3.8</v>
      </c>
      <c r="G133">
        <f>'raw data'!F133</f>
        <v>40767244281</v>
      </c>
      <c r="H133">
        <f>'raw data'!N133</f>
        <v>102.84</v>
      </c>
    </row>
    <row r="134" spans="1:8">
      <c r="A134">
        <f>'raw data'!G134</f>
        <v>201910</v>
      </c>
      <c r="B134" s="5">
        <f>'raw data'!I134</f>
        <v>48.377607632665693</v>
      </c>
      <c r="C134">
        <f>'raw data'!M134</f>
        <v>103.02</v>
      </c>
      <c r="D134">
        <f>'raw data'!R49</f>
        <v>3.7</v>
      </c>
      <c r="E134">
        <f>'raw data'!S49</f>
        <v>209409</v>
      </c>
      <c r="F134">
        <f>'raw data'!X134</f>
        <v>3.77</v>
      </c>
      <c r="G134">
        <f>'raw data'!F134</f>
        <v>40767648100</v>
      </c>
      <c r="H134">
        <f>'raw data'!N134</f>
        <v>103</v>
      </c>
    </row>
    <row r="135" spans="1:8">
      <c r="A135">
        <f>'raw data'!G135</f>
        <v>201911</v>
      </c>
      <c r="B135" s="5">
        <f>'raw data'!I135</f>
        <v>48.258555283076262</v>
      </c>
      <c r="C135">
        <f>'raw data'!M135</f>
        <v>102.6</v>
      </c>
      <c r="D135">
        <f>D134</f>
        <v>3.7</v>
      </c>
      <c r="E135">
        <f>E134</f>
        <v>209409</v>
      </c>
      <c r="F135">
        <f>'raw data'!X135</f>
        <v>3.73</v>
      </c>
      <c r="G135">
        <f>'raw data'!F135</f>
        <v>40768051921</v>
      </c>
      <c r="H135">
        <f>'raw data'!N135</f>
        <v>103.02</v>
      </c>
    </row>
    <row r="136" spans="1:8">
      <c r="A136">
        <f>'raw data'!G136</f>
        <v>201912</v>
      </c>
      <c r="B136" s="5">
        <f>'raw data'!I136</f>
        <v>48.261887178814192</v>
      </c>
      <c r="C136">
        <f>'raw data'!M136</f>
        <v>102.66</v>
      </c>
      <c r="D136">
        <f>D135</f>
        <v>3.7</v>
      </c>
      <c r="E136">
        <f>E135</f>
        <v>209409</v>
      </c>
      <c r="F136">
        <f>'raw data'!X136</f>
        <v>3.67</v>
      </c>
      <c r="G136">
        <f>'raw data'!F136</f>
        <v>40768455744</v>
      </c>
      <c r="H136">
        <f>'raw data'!N136</f>
        <v>102.6</v>
      </c>
    </row>
    <row r="137" spans="1:8">
      <c r="A137">
        <f>'raw data'!G137</f>
        <v>202001</v>
      </c>
      <c r="B137" s="5">
        <f>'raw data'!I137</f>
        <v>48.072791776209449</v>
      </c>
      <c r="C137">
        <f>'raw data'!M137</f>
        <v>103.28</v>
      </c>
      <c r="D137">
        <f>'raw data'!R50</f>
        <v>2.88</v>
      </c>
      <c r="E137">
        <f>'raw data'!S50</f>
        <v>199628</v>
      </c>
      <c r="F137">
        <f>'raw data'!X137</f>
        <v>3.64</v>
      </c>
      <c r="G137">
        <f>'raw data'!F137</f>
        <v>40804404001</v>
      </c>
      <c r="H137">
        <f>'raw data'!N137</f>
        <v>102.66</v>
      </c>
    </row>
    <row r="138" spans="1:8">
      <c r="A138">
        <f>'raw data'!G138</f>
        <v>202002</v>
      </c>
      <c r="B138" s="5">
        <f>'raw data'!I138</f>
        <v>48.240217469060738</v>
      </c>
      <c r="C138">
        <f>'raw data'!M138</f>
        <v>102.17</v>
      </c>
      <c r="D138">
        <f>D137</f>
        <v>2.88</v>
      </c>
      <c r="E138">
        <f>E137</f>
        <v>199628</v>
      </c>
      <c r="F138">
        <f>'raw data'!X138</f>
        <v>3.7</v>
      </c>
      <c r="G138">
        <f>'raw data'!F138</f>
        <v>40804808004</v>
      </c>
      <c r="H138">
        <f>'raw data'!N138</f>
        <v>103.28</v>
      </c>
    </row>
    <row r="139" spans="1:8">
      <c r="A139">
        <f>'raw data'!G139</f>
        <v>202003</v>
      </c>
      <c r="B139" s="5">
        <f>'raw data'!I139</f>
        <v>47.451875997753909</v>
      </c>
      <c r="C139">
        <f>'raw data'!M139</f>
        <v>101.71</v>
      </c>
      <c r="D139">
        <f>D138</f>
        <v>2.88</v>
      </c>
      <c r="E139">
        <f>E138</f>
        <v>199628</v>
      </c>
      <c r="F139">
        <f>'raw data'!X139</f>
        <v>3.72</v>
      </c>
      <c r="G139">
        <f>'raw data'!F139</f>
        <v>40805212009</v>
      </c>
      <c r="H139">
        <f>'raw data'!N139</f>
        <v>102.17</v>
      </c>
    </row>
    <row r="140" spans="1:8">
      <c r="A140">
        <f>'raw data'!G140</f>
        <v>202004</v>
      </c>
      <c r="B140" s="5">
        <f>'raw data'!I140</f>
        <v>47.495288425295577</v>
      </c>
      <c r="C140">
        <f>'raw data'!M140</f>
        <v>101.51</v>
      </c>
      <c r="D140">
        <f>'raw data'!R51</f>
        <v>0.62</v>
      </c>
      <c r="E140">
        <f>'raw data'!S51</f>
        <v>201090</v>
      </c>
      <c r="F140">
        <f>'raw data'!X140</f>
        <v>4.03</v>
      </c>
      <c r="G140">
        <f>'raw data'!F140</f>
        <v>40805616016</v>
      </c>
      <c r="H140">
        <f>'raw data'!N140</f>
        <v>101.71</v>
      </c>
    </row>
    <row r="141" spans="1:8">
      <c r="A141">
        <f>'raw data'!G141</f>
        <v>202005</v>
      </c>
      <c r="B141" s="5">
        <f>'raw data'!I141</f>
        <v>47.014302440709294</v>
      </c>
      <c r="C141">
        <f>'raw data'!M141</f>
        <v>101.4</v>
      </c>
      <c r="D141">
        <f>D140</f>
        <v>0.62</v>
      </c>
      <c r="E141">
        <f>E140</f>
        <v>201090</v>
      </c>
      <c r="F141">
        <f>'raw data'!X141</f>
        <v>4.07</v>
      </c>
      <c r="G141">
        <f>'raw data'!F141</f>
        <v>40806020025</v>
      </c>
      <c r="H141">
        <f>'raw data'!N141</f>
        <v>101.51</v>
      </c>
    </row>
    <row r="142" spans="1:8">
      <c r="A142">
        <f>'raw data'!G142</f>
        <v>202006</v>
      </c>
      <c r="B142" s="5">
        <f>'raw data'!I142</f>
        <v>47.055337041702991</v>
      </c>
      <c r="C142">
        <f>'raw data'!M142</f>
        <v>102.21</v>
      </c>
      <c r="D142">
        <f>D141</f>
        <v>0.62</v>
      </c>
      <c r="E142">
        <f>E141</f>
        <v>201090</v>
      </c>
      <c r="F142">
        <f>'raw data'!X142</f>
        <v>3.96</v>
      </c>
      <c r="G142">
        <f>'raw data'!F142</f>
        <v>40806424036</v>
      </c>
      <c r="H142">
        <f>'raw data'!N142</f>
        <v>101.4</v>
      </c>
    </row>
    <row r="143" spans="1:8">
      <c r="A143">
        <f>'raw data'!G143</f>
        <v>202007</v>
      </c>
      <c r="B143" s="5">
        <f>'raw data'!I143</f>
        <v>47.09417782714479</v>
      </c>
      <c r="C143">
        <f>'raw data'!M143</f>
        <v>102.34</v>
      </c>
      <c r="D143">
        <f>'raw data'!R52</f>
        <v>4.4400000000000004</v>
      </c>
      <c r="E143">
        <f>'raw data'!S52</f>
        <v>216649</v>
      </c>
      <c r="F143">
        <f>'raw data'!X143</f>
        <v>4</v>
      </c>
      <c r="G143">
        <f>'raw data'!F143</f>
        <v>40806828049</v>
      </c>
      <c r="H143">
        <f>'raw data'!N143</f>
        <v>102.21</v>
      </c>
    </row>
    <row r="144" spans="1:8">
      <c r="A144">
        <f>'raw data'!G144</f>
        <v>202008</v>
      </c>
      <c r="B144" s="5">
        <f>'raw data'!I144</f>
        <v>47.277010033781146</v>
      </c>
      <c r="C144">
        <f>'raw data'!M144</f>
        <v>102.5</v>
      </c>
      <c r="D144">
        <f>D143</f>
        <v>4.4400000000000004</v>
      </c>
      <c r="E144">
        <f>E143</f>
        <v>216649</v>
      </c>
      <c r="F144">
        <f>'raw data'!X144</f>
        <v>3.99</v>
      </c>
      <c r="G144">
        <f>'raw data'!F144</f>
        <v>40807232064</v>
      </c>
      <c r="H144">
        <f>'raw data'!N144</f>
        <v>102.34</v>
      </c>
    </row>
    <row r="145" spans="1:8">
      <c r="A145">
        <f>'raw data'!G145</f>
        <v>202009</v>
      </c>
      <c r="B145" s="5">
        <f>'raw data'!I145</f>
        <v>46.778439869135887</v>
      </c>
      <c r="C145">
        <f>'raw data'!M145</f>
        <v>102.4</v>
      </c>
      <c r="D145">
        <f>D144</f>
        <v>4.4400000000000004</v>
      </c>
      <c r="E145">
        <f>E144</f>
        <v>216649</v>
      </c>
      <c r="F145">
        <f>'raw data'!X145</f>
        <v>3.83</v>
      </c>
      <c r="G145">
        <f>'raw data'!F145</f>
        <v>40807636081</v>
      </c>
      <c r="H145">
        <f>'raw data'!N145</f>
        <v>102.5</v>
      </c>
    </row>
    <row r="146" spans="1:8">
      <c r="A146">
        <f>'raw data'!G146</f>
        <v>202010</v>
      </c>
      <c r="B146" s="5">
        <f>'raw data'!I146</f>
        <v>46.880955373819823</v>
      </c>
      <c r="C146">
        <f>'raw data'!M146</f>
        <v>102.75</v>
      </c>
      <c r="D146">
        <f>'raw data'!R53</f>
        <v>5.39</v>
      </c>
      <c r="E146">
        <f>'raw data'!S53</f>
        <v>227118</v>
      </c>
      <c r="F146">
        <f>'raw data'!X146</f>
        <v>3.8</v>
      </c>
      <c r="G146">
        <f>'raw data'!F146</f>
        <v>40808040100</v>
      </c>
      <c r="H146">
        <f>'raw data'!N146</f>
        <v>102.4</v>
      </c>
    </row>
    <row r="147" spans="1:8">
      <c r="A147">
        <f>'raw data'!G147</f>
        <v>202011</v>
      </c>
      <c r="B147" s="5">
        <f>'raw data'!I147</f>
        <v>46.518298443732654</v>
      </c>
      <c r="C147">
        <f>'raw data'!M147</f>
        <v>102.69</v>
      </c>
      <c r="D147">
        <f>D146</f>
        <v>5.39</v>
      </c>
      <c r="E147">
        <f>E146</f>
        <v>227118</v>
      </c>
      <c r="F147">
        <f>'raw data'!X147</f>
        <v>3.75</v>
      </c>
      <c r="G147">
        <f>'raw data'!F147</f>
        <v>40808444121</v>
      </c>
      <c r="H147">
        <f>'raw data'!N147</f>
        <v>102.75</v>
      </c>
    </row>
    <row r="148" spans="1:8">
      <c r="A148">
        <f>'raw data'!G148</f>
        <v>202012</v>
      </c>
      <c r="B148" s="5">
        <f>'raw data'!I148</f>
        <v>46.523371183937577</v>
      </c>
      <c r="C148">
        <f>'raw data'!M148</f>
        <v>102.71</v>
      </c>
      <c r="D148">
        <f>D147</f>
        <v>5.39</v>
      </c>
      <c r="E148">
        <f>E147</f>
        <v>227118</v>
      </c>
      <c r="F148">
        <f>'raw data'!X148</f>
        <v>3.68</v>
      </c>
      <c r="G148">
        <f>'raw data'!F148</f>
        <v>40808848144</v>
      </c>
      <c r="H148">
        <f>'raw data'!N148</f>
        <v>102.69</v>
      </c>
    </row>
    <row r="149" spans="1:8">
      <c r="A149">
        <f>'raw data'!G149</f>
        <v>202101</v>
      </c>
      <c r="B149" s="5">
        <f>'raw data'!I149</f>
        <v>46.286622640960154</v>
      </c>
      <c r="C149">
        <f>'raw data'!M149</f>
        <v>103.08</v>
      </c>
      <c r="D149">
        <f>'raw data'!R54</f>
        <v>9.2899999999999991</v>
      </c>
      <c r="E149">
        <f>'raw data'!S54</f>
        <v>225230</v>
      </c>
      <c r="F149">
        <f>'raw data'!X149</f>
        <v>3.66</v>
      </c>
      <c r="G149">
        <f>'raw data'!F149</f>
        <v>40844814201</v>
      </c>
      <c r="H149">
        <f>'raw data'!N149</f>
        <v>102.71</v>
      </c>
    </row>
    <row r="150" spans="1:8">
      <c r="A150">
        <f>'raw data'!G150</f>
        <v>202102</v>
      </c>
      <c r="B150" s="5">
        <f>'raw data'!I150</f>
        <v>46.406590288060968</v>
      </c>
      <c r="C150">
        <f>'raw data'!M150</f>
        <v>103.58</v>
      </c>
      <c r="D150">
        <f>D149</f>
        <v>9.2899999999999991</v>
      </c>
      <c r="E150">
        <f>E149</f>
        <v>225230</v>
      </c>
      <c r="F150">
        <f>'raw data'!X150</f>
        <v>3.7</v>
      </c>
      <c r="G150">
        <f>'raw data'!F150</f>
        <v>40845218404</v>
      </c>
      <c r="H150">
        <f>'raw data'!N150</f>
        <v>103.08</v>
      </c>
    </row>
    <row r="151" spans="1:8">
      <c r="A151">
        <f>'raw data'!G151</f>
        <v>202103</v>
      </c>
      <c r="B151" s="5">
        <f>'raw data'!I151</f>
        <v>45.556951587332584</v>
      </c>
      <c r="C151">
        <f>'raw data'!M151</f>
        <v>102.96</v>
      </c>
      <c r="D151">
        <f>D150</f>
        <v>9.2899999999999991</v>
      </c>
      <c r="E151">
        <f>E150</f>
        <v>225230</v>
      </c>
      <c r="F151">
        <f>'raw data'!X151</f>
        <v>3.67</v>
      </c>
      <c r="G151">
        <f>'raw data'!F151</f>
        <v>40845622609</v>
      </c>
      <c r="H151">
        <f>'raw data'!N151</f>
        <v>103.58</v>
      </c>
    </row>
    <row r="152" spans="1:8">
      <c r="A152">
        <f>'raw data'!G152</f>
        <v>202104</v>
      </c>
      <c r="B152" s="5">
        <f>'raw data'!I152</f>
        <v>45.677185301659243</v>
      </c>
      <c r="C152">
        <f>'raw data'!M152</f>
        <v>103.64</v>
      </c>
      <c r="D152">
        <f>'raw data'!R55</f>
        <v>7.85</v>
      </c>
      <c r="E152">
        <f>'raw data'!S55</f>
        <v>222767</v>
      </c>
      <c r="F152">
        <f>'raw data'!X152</f>
        <v>3.64</v>
      </c>
      <c r="G152">
        <f>'raw data'!F152</f>
        <v>40846026816</v>
      </c>
      <c r="H152">
        <f>'raw data'!N152</f>
        <v>102.96</v>
      </c>
    </row>
    <row r="153" spans="1:8">
      <c r="A153">
        <f>'raw data'!G153</f>
        <v>202105</v>
      </c>
      <c r="B153" s="5">
        <f>'raw data'!I153</f>
        <v>44.66301010176565</v>
      </c>
      <c r="C153">
        <f>'raw data'!M153</f>
        <v>103.88</v>
      </c>
      <c r="D153">
        <f>D152</f>
        <v>7.85</v>
      </c>
      <c r="E153">
        <f>E152</f>
        <v>222767</v>
      </c>
      <c r="F153">
        <f>'raw data'!X153</f>
        <v>4.1100000000000003</v>
      </c>
      <c r="G153">
        <f>'raw data'!F153</f>
        <v>40846431025</v>
      </c>
      <c r="H153">
        <f>'raw data'!N153</f>
        <v>103.64</v>
      </c>
    </row>
    <row r="154" spans="1:8">
      <c r="A154">
        <f>'raw data'!G154</f>
        <v>202106</v>
      </c>
      <c r="B154" s="5">
        <f>'raw data'!I154</f>
        <v>44.711068286047571</v>
      </c>
      <c r="C154">
        <f>'raw data'!M154</f>
        <v>104.08</v>
      </c>
      <c r="D154">
        <f>D153</f>
        <v>7.85</v>
      </c>
      <c r="E154">
        <f>E153</f>
        <v>222767</v>
      </c>
      <c r="F154">
        <f>'raw data'!X154</f>
        <v>4.8</v>
      </c>
      <c r="G154">
        <f>'raw data'!F154</f>
        <v>40846835236</v>
      </c>
      <c r="H154">
        <f>'raw data'!N154</f>
        <v>103.88</v>
      </c>
    </row>
    <row r="155" spans="1:8">
      <c r="A155">
        <f>'raw data'!G155</f>
        <v>202107</v>
      </c>
      <c r="B155" s="5">
        <f>'raw data'!I155</f>
        <v>44.367377000089029</v>
      </c>
      <c r="C155">
        <f>'raw data'!M155</f>
        <v>104.29</v>
      </c>
      <c r="D155">
        <f>'raw data'!R56</f>
        <v>4.1399999999999997</v>
      </c>
      <c r="E155">
        <f>'raw data'!S56</f>
        <v>231240</v>
      </c>
      <c r="F155">
        <f>'raw data'!X155</f>
        <v>4.53</v>
      </c>
      <c r="G155">
        <f>'raw data'!F155</f>
        <v>40847239449</v>
      </c>
      <c r="H155">
        <f>'raw data'!N155</f>
        <v>104.08</v>
      </c>
    </row>
    <row r="156" spans="1:8">
      <c r="A156">
        <f>'raw data'!G156</f>
        <v>202108</v>
      </c>
      <c r="B156" s="5">
        <f>'raw data'!I156</f>
        <v>44.455596076511718</v>
      </c>
      <c r="C156">
        <f>'raw data'!M156</f>
        <v>104.9</v>
      </c>
      <c r="D156">
        <f>D155</f>
        <v>4.1399999999999997</v>
      </c>
      <c r="E156">
        <f>E155</f>
        <v>231240</v>
      </c>
      <c r="F156">
        <f>'raw data'!X156</f>
        <v>4.24</v>
      </c>
      <c r="G156">
        <f>'raw data'!F156</f>
        <v>40847643664</v>
      </c>
      <c r="H156">
        <f>'raw data'!N156</f>
        <v>104.29</v>
      </c>
    </row>
    <row r="157" spans="1:8">
      <c r="A157">
        <f>'raw data'!G157</f>
        <v>202109</v>
      </c>
      <c r="B157" s="5">
        <f>'raw data'!I157</f>
        <v>41.455201459207416</v>
      </c>
      <c r="C157">
        <f>'raw data'!M157</f>
        <v>105.06</v>
      </c>
      <c r="D157">
        <f>D156</f>
        <v>4.1399999999999997</v>
      </c>
      <c r="E157">
        <f>E156</f>
        <v>231240</v>
      </c>
      <c r="F157">
        <f>'raw data'!X157</f>
        <v>3.96</v>
      </c>
      <c r="G157">
        <f>'raw data'!F157</f>
        <v>40848047881</v>
      </c>
      <c r="H157">
        <f>'raw data'!N157</f>
        <v>104.9</v>
      </c>
    </row>
    <row r="158" spans="1:8">
      <c r="A158">
        <f>'raw data'!G158</f>
        <v>202110</v>
      </c>
      <c r="B158" s="5">
        <f>'raw data'!I158</f>
        <v>41.403550913627896</v>
      </c>
      <c r="C158">
        <f>'raw data'!M158</f>
        <v>105.37</v>
      </c>
      <c r="D158">
        <f>'raw data'!R57</f>
        <v>5.23</v>
      </c>
      <c r="E158">
        <f>'raw data'!S57</f>
        <v>247077</v>
      </c>
      <c r="F158">
        <f>'raw data'!X158</f>
        <v>3.83</v>
      </c>
      <c r="G158">
        <f>'raw data'!F158</f>
        <v>40848452100</v>
      </c>
      <c r="H158">
        <f>'raw data'!N158</f>
        <v>105.06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F87C6-AA5E-D94D-9239-90B4F07FD22D}">
  <dimension ref="A1:G158"/>
  <sheetViews>
    <sheetView workbookViewId="0">
      <selection activeCell="E17" sqref="E17"/>
    </sheetView>
  </sheetViews>
  <sheetFormatPr baseColWidth="10" defaultRowHeight="15"/>
  <cols>
    <col min="1" max="1" width="10" bestFit="1" customWidth="1"/>
  </cols>
  <sheetData>
    <row r="1" spans="1:7">
      <c r="A1" s="1" t="s">
        <v>0</v>
      </c>
      <c r="B1" s="1" t="s">
        <v>6</v>
      </c>
      <c r="D1" s="1" t="s">
        <v>265</v>
      </c>
      <c r="E1" s="1" t="s">
        <v>266</v>
      </c>
      <c r="F1" s="1" t="s">
        <v>267</v>
      </c>
      <c r="G1" s="1" t="s">
        <v>268</v>
      </c>
    </row>
    <row r="2" spans="1:7">
      <c r="A2" s="27">
        <v>39722</v>
      </c>
      <c r="B2" s="5">
        <f>'raw data'!I2</f>
        <v>77.102091542262258</v>
      </c>
      <c r="D2" s="26">
        <v>0.41</v>
      </c>
      <c r="E2" s="26">
        <v>0.38</v>
      </c>
      <c r="F2" s="26">
        <v>0.16</v>
      </c>
      <c r="G2" s="26">
        <v>0.03</v>
      </c>
    </row>
    <row r="3" spans="1:7">
      <c r="A3" s="27">
        <v>39753</v>
      </c>
      <c r="B3" s="5">
        <f>'raw data'!I3</f>
        <v>77.153472823806396</v>
      </c>
    </row>
    <row r="4" spans="1:7">
      <c r="A4" s="27">
        <v>39783</v>
      </c>
      <c r="B4" s="5">
        <f>'raw data'!I4</f>
        <v>75.299704684185031</v>
      </c>
    </row>
    <row r="5" spans="1:7">
      <c r="A5" s="27">
        <v>39814</v>
      </c>
      <c r="B5" s="5">
        <f>'raw data'!I5</f>
        <v>75.52265161566892</v>
      </c>
    </row>
    <row r="6" spans="1:7">
      <c r="A6" s="27">
        <v>39845</v>
      </c>
      <c r="B6" s="5">
        <f>'raw data'!I6</f>
        <v>74.114919357710306</v>
      </c>
    </row>
    <row r="7" spans="1:7">
      <c r="A7" s="27">
        <v>39873</v>
      </c>
      <c r="B7" s="5">
        <f>'raw data'!I7</f>
        <v>74.189709322638961</v>
      </c>
    </row>
    <row r="8" spans="1:7">
      <c r="A8" s="27">
        <v>39904</v>
      </c>
      <c r="B8" s="5">
        <f>'raw data'!I8</f>
        <v>73.277438722069817</v>
      </c>
    </row>
    <row r="9" spans="1:7">
      <c r="A9" s="27">
        <v>39934</v>
      </c>
      <c r="B9" s="5">
        <f>'raw data'!I9</f>
        <v>73.349609598814979</v>
      </c>
    </row>
    <row r="10" spans="1:7">
      <c r="A10" s="27">
        <v>39965</v>
      </c>
      <c r="B10" s="5">
        <f>'raw data'!I10</f>
        <v>72.525970834813322</v>
      </c>
    </row>
    <row r="11" spans="1:7">
      <c r="A11" s="27">
        <v>39995</v>
      </c>
      <c r="B11" s="5">
        <f>'raw data'!I11</f>
        <v>72.687305552664156</v>
      </c>
    </row>
    <row r="12" spans="1:7">
      <c r="A12" s="27">
        <v>40026</v>
      </c>
      <c r="B12" s="5">
        <f>'raw data'!I12</f>
        <v>72.706662314739276</v>
      </c>
    </row>
    <row r="13" spans="1:7">
      <c r="A13" s="27">
        <v>40057</v>
      </c>
      <c r="B13" s="5">
        <f>'raw data'!I13</f>
        <v>72.903588384631746</v>
      </c>
    </row>
    <row r="14" spans="1:7">
      <c r="A14" s="27">
        <v>40087</v>
      </c>
      <c r="B14" s="5">
        <f>'raw data'!I14</f>
        <v>72.158784681695423</v>
      </c>
    </row>
    <row r="15" spans="1:7">
      <c r="A15" s="27">
        <v>40118</v>
      </c>
      <c r="B15" s="5">
        <f>'raw data'!I15</f>
        <v>72.277088237304426</v>
      </c>
    </row>
    <row r="16" spans="1:7">
      <c r="A16" s="27">
        <v>40148</v>
      </c>
      <c r="B16" s="5">
        <f>'raw data'!I16</f>
        <v>71.672049414672856</v>
      </c>
    </row>
    <row r="17" spans="1:2">
      <c r="A17" s="27">
        <v>40179</v>
      </c>
      <c r="B17" s="5">
        <f>'raw data'!I17</f>
        <v>71.790255797185353</v>
      </c>
    </row>
    <row r="18" spans="1:2">
      <c r="A18" s="27">
        <v>40210</v>
      </c>
      <c r="B18" s="5">
        <f>'raw data'!I18</f>
        <v>70.368389666616125</v>
      </c>
    </row>
    <row r="19" spans="1:2">
      <c r="A19" s="27">
        <v>40238</v>
      </c>
      <c r="B19" s="5">
        <f>'raw data'!I19</f>
        <v>70.337775151222232</v>
      </c>
    </row>
    <row r="20" spans="1:2">
      <c r="A20" s="27">
        <v>40269</v>
      </c>
      <c r="B20" s="5">
        <f>'raw data'!I20</f>
        <v>69.960540522268914</v>
      </c>
    </row>
    <row r="21" spans="1:2">
      <c r="A21" s="27">
        <v>40299</v>
      </c>
      <c r="B21" s="5">
        <f>'raw data'!I21</f>
        <v>69.953807322732885</v>
      </c>
    </row>
    <row r="22" spans="1:2">
      <c r="A22" s="27">
        <v>40330</v>
      </c>
      <c r="B22" s="5">
        <f>'raw data'!I22</f>
        <v>69.59786312467665</v>
      </c>
    </row>
    <row r="23" spans="1:2">
      <c r="A23" s="27">
        <v>40360</v>
      </c>
      <c r="B23" s="5">
        <f>'raw data'!I23</f>
        <v>69.717837846470488</v>
      </c>
    </row>
    <row r="24" spans="1:2">
      <c r="A24" s="27">
        <v>40391</v>
      </c>
      <c r="B24" s="5">
        <f>'raw data'!I24</f>
        <v>69.689606814367096</v>
      </c>
    </row>
    <row r="25" spans="1:2">
      <c r="A25" s="27">
        <v>40422</v>
      </c>
      <c r="B25" s="5">
        <f>'raw data'!I25</f>
        <v>69.50666032963845</v>
      </c>
    </row>
    <row r="26" spans="1:2">
      <c r="A26" s="27">
        <v>40452</v>
      </c>
      <c r="B26" s="5">
        <f>'raw data'!I26</f>
        <v>69.02265336658607</v>
      </c>
    </row>
    <row r="27" spans="1:2">
      <c r="A27" s="27">
        <v>40483</v>
      </c>
      <c r="B27" s="5">
        <f>'raw data'!I27</f>
        <v>68.902376718662794</v>
      </c>
    </row>
    <row r="28" spans="1:2">
      <c r="A28" s="27">
        <v>40513</v>
      </c>
      <c r="B28" s="5">
        <f>'raw data'!I28</f>
        <v>68.644978450463185</v>
      </c>
    </row>
    <row r="29" spans="1:2">
      <c r="A29" s="27">
        <v>40544</v>
      </c>
      <c r="B29" s="5">
        <f>'raw data'!I29</f>
        <v>68.743743788739707</v>
      </c>
    </row>
    <row r="30" spans="1:2">
      <c r="A30" s="27">
        <v>40575</v>
      </c>
      <c r="B30" s="5">
        <f>'raw data'!I30</f>
        <v>68.402985343137118</v>
      </c>
    </row>
    <row r="31" spans="1:2">
      <c r="A31" s="27">
        <v>40603</v>
      </c>
      <c r="B31" s="5">
        <f>'raw data'!I31</f>
        <v>68.369995432022307</v>
      </c>
    </row>
    <row r="32" spans="1:2">
      <c r="A32" s="27">
        <v>40634</v>
      </c>
      <c r="B32" s="5">
        <f>'raw data'!I32</f>
        <v>67.908052321907149</v>
      </c>
    </row>
    <row r="33" spans="1:2">
      <c r="A33" s="27">
        <v>40664</v>
      </c>
      <c r="B33" s="5">
        <f>'raw data'!I33</f>
        <v>67.858345721077882</v>
      </c>
    </row>
    <row r="34" spans="1:2">
      <c r="A34" s="27">
        <v>40695</v>
      </c>
      <c r="B34" s="5">
        <f>'raw data'!I34</f>
        <v>67.592821615636296</v>
      </c>
    </row>
    <row r="35" spans="1:2">
      <c r="A35" s="27">
        <v>40725</v>
      </c>
      <c r="B35" s="5">
        <f>'raw data'!I35</f>
        <v>67.750791475568633</v>
      </c>
    </row>
    <row r="36" spans="1:2">
      <c r="A36" s="27">
        <v>40756</v>
      </c>
      <c r="B36" s="5">
        <f>'raw data'!I36</f>
        <v>67.79897276025963</v>
      </c>
    </row>
    <row r="37" spans="1:2">
      <c r="A37" s="27">
        <v>40787</v>
      </c>
      <c r="B37" s="5">
        <f>'raw data'!I37</f>
        <v>67.671369711659509</v>
      </c>
    </row>
    <row r="38" spans="1:2">
      <c r="A38" s="27">
        <v>40817</v>
      </c>
      <c r="B38" s="5">
        <f>'raw data'!I38</f>
        <v>67.230849700932566</v>
      </c>
    </row>
    <row r="39" spans="1:2">
      <c r="A39" s="27">
        <v>40848</v>
      </c>
      <c r="B39" s="5">
        <f>'raw data'!I39</f>
        <v>67.090212871516087</v>
      </c>
    </row>
    <row r="40" spans="1:2">
      <c r="A40" s="27">
        <v>40878</v>
      </c>
      <c r="B40" s="5">
        <f>'raw data'!I40</f>
        <v>66.870160695884564</v>
      </c>
    </row>
    <row r="41" spans="1:2">
      <c r="A41" s="27">
        <v>40909</v>
      </c>
      <c r="B41" s="5">
        <f>'raw data'!I41</f>
        <v>66.629143638781827</v>
      </c>
    </row>
    <row r="42" spans="1:2">
      <c r="A42" s="27">
        <v>40940</v>
      </c>
      <c r="B42" s="5">
        <f>'raw data'!I42</f>
        <v>66.564506419627946</v>
      </c>
    </row>
    <row r="43" spans="1:2">
      <c r="A43" s="27">
        <v>40969</v>
      </c>
      <c r="B43" s="5">
        <f>'raw data'!I43</f>
        <v>66.303352350818685</v>
      </c>
    </row>
    <row r="44" spans="1:2">
      <c r="A44" s="27">
        <v>41000</v>
      </c>
      <c r="B44" s="5">
        <f>'raw data'!I44</f>
        <v>66.269361227110679</v>
      </c>
    </row>
    <row r="45" spans="1:2">
      <c r="A45" s="27">
        <v>41030</v>
      </c>
      <c r="B45" s="5">
        <f>'raw data'!I45</f>
        <v>65.687790206629629</v>
      </c>
    </row>
    <row r="46" spans="1:2">
      <c r="A46" s="27">
        <v>41061</v>
      </c>
      <c r="B46" s="5">
        <f>'raw data'!I46</f>
        <v>65.713719353100899</v>
      </c>
    </row>
    <row r="47" spans="1:2">
      <c r="A47" s="27">
        <v>41091</v>
      </c>
      <c r="B47" s="5">
        <f>'raw data'!I47</f>
        <v>65.456900683661971</v>
      </c>
    </row>
    <row r="48" spans="1:2">
      <c r="A48" s="27">
        <v>41122</v>
      </c>
      <c r="B48" s="5">
        <f>'raw data'!I48</f>
        <v>65.365738934152134</v>
      </c>
    </row>
    <row r="49" spans="1:2">
      <c r="A49" s="27">
        <v>41153</v>
      </c>
      <c r="B49" s="5">
        <f>'raw data'!I49</f>
        <v>64.890734678054628</v>
      </c>
    </row>
    <row r="50" spans="1:2">
      <c r="A50" s="27">
        <v>41183</v>
      </c>
      <c r="B50" s="5">
        <f>'raw data'!I50</f>
        <v>64.713631589957217</v>
      </c>
    </row>
    <row r="51" spans="1:2">
      <c r="A51" s="27">
        <v>41214</v>
      </c>
      <c r="B51" s="5">
        <f>'raw data'!I51</f>
        <v>64.347411524324713</v>
      </c>
    </row>
    <row r="52" spans="1:2">
      <c r="A52" s="27">
        <v>41244</v>
      </c>
      <c r="B52" s="5">
        <f>'raw data'!I52</f>
        <v>64.259536518158285</v>
      </c>
    </row>
    <row r="53" spans="1:2">
      <c r="A53" s="27">
        <v>41275</v>
      </c>
      <c r="B53" s="5">
        <f>'raw data'!I53</f>
        <v>63.973402047028671</v>
      </c>
    </row>
    <row r="54" spans="1:2">
      <c r="A54" s="27">
        <v>41306</v>
      </c>
      <c r="B54" s="5">
        <f>'raw data'!I54</f>
        <v>63.841336970176734</v>
      </c>
    </row>
    <row r="55" spans="1:2">
      <c r="A55" s="27">
        <v>41334</v>
      </c>
      <c r="B55" s="5">
        <f>'raw data'!I55</f>
        <v>63.436094447298231</v>
      </c>
    </row>
    <row r="56" spans="1:2">
      <c r="A56" s="27">
        <v>41365</v>
      </c>
      <c r="B56" s="5">
        <f>'raw data'!I56</f>
        <v>63.370638972879235</v>
      </c>
    </row>
    <row r="57" spans="1:2">
      <c r="A57" s="27">
        <v>41395</v>
      </c>
      <c r="B57" s="5">
        <f>'raw data'!I57</f>
        <v>63.186203605831977</v>
      </c>
    </row>
    <row r="58" spans="1:2">
      <c r="A58" s="27">
        <v>41426</v>
      </c>
      <c r="B58" s="5">
        <f>'raw data'!I58</f>
        <v>63.230909663506196</v>
      </c>
    </row>
    <row r="59" spans="1:2">
      <c r="A59" s="27">
        <v>41456</v>
      </c>
      <c r="B59" s="5">
        <f>'raw data'!I59</f>
        <v>62.976169485008981</v>
      </c>
    </row>
    <row r="60" spans="1:2">
      <c r="A60" s="27">
        <v>41487</v>
      </c>
      <c r="B60" s="5">
        <f>'raw data'!I60</f>
        <v>62.987481498445653</v>
      </c>
    </row>
    <row r="61" spans="1:2">
      <c r="A61" s="27">
        <v>41518</v>
      </c>
      <c r="B61" s="5">
        <f>'raw data'!I61</f>
        <v>62.63235061965959</v>
      </c>
    </row>
    <row r="62" spans="1:2">
      <c r="A62" s="27">
        <v>41548</v>
      </c>
      <c r="B62" s="5">
        <f>'raw data'!I62</f>
        <v>62.457578003908623</v>
      </c>
    </row>
    <row r="63" spans="1:2">
      <c r="A63" s="27">
        <v>41579</v>
      </c>
      <c r="B63" s="5">
        <f>'raw data'!I63</f>
        <v>62.160505265256674</v>
      </c>
    </row>
    <row r="64" spans="1:2">
      <c r="A64" s="27">
        <v>41609</v>
      </c>
      <c r="B64" s="5">
        <f>'raw data'!I64</f>
        <v>62.055698810175443</v>
      </c>
    </row>
    <row r="65" spans="1:2">
      <c r="A65" s="27">
        <v>41640</v>
      </c>
      <c r="B65" s="5">
        <f>'raw data'!I65</f>
        <v>61.858341982758738</v>
      </c>
    </row>
    <row r="66" spans="1:2">
      <c r="A66" s="27">
        <v>41671</v>
      </c>
      <c r="B66" s="5">
        <f>'raw data'!I66</f>
        <v>61.829118076936709</v>
      </c>
    </row>
    <row r="67" spans="1:2">
      <c r="A67" s="27">
        <v>41699</v>
      </c>
      <c r="B67" s="5">
        <f>'raw data'!I67</f>
        <v>61.348542486009691</v>
      </c>
    </row>
    <row r="68" spans="1:2">
      <c r="A68" s="27">
        <v>41730</v>
      </c>
      <c r="B68" s="5">
        <f>'raw data'!I68</f>
        <v>61.261367399790437</v>
      </c>
    </row>
    <row r="69" spans="1:2">
      <c r="A69" s="27">
        <v>41760</v>
      </c>
      <c r="B69" s="5">
        <f>'raw data'!I69</f>
        <v>61.006186631172199</v>
      </c>
    </row>
    <row r="70" spans="1:2">
      <c r="A70" s="27">
        <v>41791</v>
      </c>
      <c r="B70" s="5">
        <f>'raw data'!I70</f>
        <v>60.990904593204917</v>
      </c>
    </row>
    <row r="71" spans="1:2">
      <c r="A71" s="27">
        <v>41821</v>
      </c>
      <c r="B71" s="5">
        <f>'raw data'!I71</f>
        <v>60.83304913397113</v>
      </c>
    </row>
    <row r="72" spans="1:2">
      <c r="A72" s="27">
        <v>41852</v>
      </c>
      <c r="B72" s="5">
        <f>'raw data'!I72</f>
        <v>60.871300658545898</v>
      </c>
    </row>
    <row r="73" spans="1:2">
      <c r="A73" s="27">
        <v>41883</v>
      </c>
      <c r="B73" s="5">
        <f>'raw data'!I73</f>
        <v>60.39308137735302</v>
      </c>
    </row>
    <row r="74" spans="1:2">
      <c r="A74" s="27">
        <v>41913</v>
      </c>
      <c r="B74" s="5">
        <f>'raw data'!I74</f>
        <v>60.270411017456937</v>
      </c>
    </row>
    <row r="75" spans="1:2">
      <c r="A75" s="27">
        <v>41944</v>
      </c>
      <c r="B75" s="5">
        <f>'raw data'!I75</f>
        <v>59.988452831671793</v>
      </c>
    </row>
    <row r="76" spans="1:2">
      <c r="A76" s="27">
        <v>41974</v>
      </c>
      <c r="B76" s="5">
        <f>'raw data'!I76</f>
        <v>59.849526509338681</v>
      </c>
    </row>
    <row r="77" spans="1:2">
      <c r="A77" s="27">
        <v>42005</v>
      </c>
      <c r="B77" s="5">
        <f>'raw data'!I77</f>
        <v>59.604184694228991</v>
      </c>
    </row>
    <row r="78" spans="1:2">
      <c r="A78" s="27">
        <v>42036</v>
      </c>
      <c r="B78" s="5">
        <f>'raw data'!I78</f>
        <v>59.508056668203501</v>
      </c>
    </row>
    <row r="79" spans="1:2">
      <c r="A79" s="27">
        <v>42064</v>
      </c>
      <c r="B79" s="5">
        <f>'raw data'!I79</f>
        <v>59.081763372316843</v>
      </c>
    </row>
    <row r="80" spans="1:2">
      <c r="A80" s="27">
        <v>42095</v>
      </c>
      <c r="B80" s="5">
        <f>'raw data'!I80</f>
        <v>59.00195588802228</v>
      </c>
    </row>
    <row r="81" spans="1:2">
      <c r="A81" s="27">
        <v>42125</v>
      </c>
      <c r="B81" s="5">
        <f>'raw data'!I81</f>
        <v>58.684671477336849</v>
      </c>
    </row>
    <row r="82" spans="1:2">
      <c r="A82" s="27">
        <v>42156</v>
      </c>
      <c r="B82" s="5">
        <f>'raw data'!I82</f>
        <v>58.590330679166868</v>
      </c>
    </row>
    <row r="83" spans="1:2">
      <c r="A83" s="27">
        <v>42186</v>
      </c>
      <c r="B83" s="5">
        <f>'raw data'!I83</f>
        <v>58.478211175075892</v>
      </c>
    </row>
    <row r="84" spans="1:2">
      <c r="A84" s="27">
        <v>42217</v>
      </c>
      <c r="B84" s="5">
        <f>'raw data'!I84</f>
        <v>58.561872504007098</v>
      </c>
    </row>
    <row r="85" spans="1:2">
      <c r="A85" s="27">
        <v>42248</v>
      </c>
      <c r="B85" s="5">
        <f>'raw data'!I85</f>
        <v>58.033387768488112</v>
      </c>
    </row>
    <row r="86" spans="1:2">
      <c r="A86" s="27">
        <v>42278</v>
      </c>
      <c r="B86" s="5">
        <f>'raw data'!I86</f>
        <v>57.951907110032749</v>
      </c>
    </row>
    <row r="87" spans="1:2">
      <c r="A87" s="27">
        <v>42309</v>
      </c>
      <c r="B87" s="5">
        <f>'raw data'!I87</f>
        <v>57.597471313462954</v>
      </c>
    </row>
    <row r="88" spans="1:2">
      <c r="A88" s="27">
        <v>42339</v>
      </c>
      <c r="B88" s="5">
        <f>'raw data'!I88</f>
        <v>57.469408570443626</v>
      </c>
    </row>
    <row r="89" spans="1:2">
      <c r="A89" s="27">
        <v>42370</v>
      </c>
      <c r="B89" s="5">
        <f>'raw data'!I89</f>
        <v>57.317926953411046</v>
      </c>
    </row>
    <row r="90" spans="1:2">
      <c r="A90" s="27">
        <v>42401</v>
      </c>
      <c r="B90" s="5">
        <f>'raw data'!I90</f>
        <v>57.225020580329875</v>
      </c>
    </row>
    <row r="91" spans="1:2">
      <c r="A91" s="27">
        <v>42430</v>
      </c>
      <c r="B91" s="5">
        <f>'raw data'!I91</f>
        <v>56.7099061955049</v>
      </c>
    </row>
    <row r="92" spans="1:2">
      <c r="A92" s="27">
        <v>42461</v>
      </c>
      <c r="B92" s="5">
        <f>'raw data'!I92</f>
        <v>56.734577980903381</v>
      </c>
    </row>
    <row r="93" spans="1:2">
      <c r="A93" s="27">
        <v>42491</v>
      </c>
      <c r="B93" s="5">
        <f>'raw data'!I93</f>
        <v>56.318442818184757</v>
      </c>
    </row>
    <row r="94" spans="1:2">
      <c r="A94" s="27">
        <v>42522</v>
      </c>
      <c r="B94" s="5">
        <f>'raw data'!I94</f>
        <v>56.268950757801292</v>
      </c>
    </row>
    <row r="95" spans="1:2">
      <c r="A95" s="27">
        <v>42552</v>
      </c>
      <c r="B95" s="5">
        <f>'raw data'!I95</f>
        <v>56.114151232205721</v>
      </c>
    </row>
    <row r="96" spans="1:2">
      <c r="A96" s="27">
        <v>42583</v>
      </c>
      <c r="B96" s="5">
        <f>'raw data'!I96</f>
        <v>56.071967070518092</v>
      </c>
    </row>
    <row r="97" spans="1:2">
      <c r="A97" s="27">
        <v>42614</v>
      </c>
      <c r="B97" s="5">
        <f>'raw data'!I97</f>
        <v>55.520108786938202</v>
      </c>
    </row>
    <row r="98" spans="1:2">
      <c r="A98" s="27">
        <v>42644</v>
      </c>
      <c r="B98" s="5">
        <f>'raw data'!I98</f>
        <v>55.436628156690162</v>
      </c>
    </row>
    <row r="99" spans="1:2">
      <c r="A99" s="27">
        <v>42675</v>
      </c>
      <c r="B99" s="5">
        <f>'raw data'!I99</f>
        <v>54.988222109982608</v>
      </c>
    </row>
    <row r="100" spans="1:2">
      <c r="A100" s="27">
        <v>42705</v>
      </c>
      <c r="B100" s="5">
        <f>'raw data'!I100</f>
        <v>54.918086869900684</v>
      </c>
    </row>
    <row r="101" spans="1:2">
      <c r="A101" s="27">
        <v>42736</v>
      </c>
      <c r="B101" s="5">
        <f>'raw data'!I101</f>
        <v>54.498600820658559</v>
      </c>
    </row>
    <row r="102" spans="1:2">
      <c r="A102" s="27">
        <v>42767</v>
      </c>
      <c r="B102" s="5">
        <f>'raw data'!I102</f>
        <v>54.480208172510814</v>
      </c>
    </row>
    <row r="103" spans="1:2">
      <c r="A103" s="27">
        <v>42795</v>
      </c>
      <c r="B103" s="5">
        <f>'raw data'!I103</f>
        <v>54.009936248348808</v>
      </c>
    </row>
    <row r="104" spans="1:2">
      <c r="A104" s="27">
        <v>42826</v>
      </c>
      <c r="B104" s="5">
        <f>'raw data'!I104</f>
        <v>54.055176684716521</v>
      </c>
    </row>
    <row r="105" spans="1:2">
      <c r="A105" s="27">
        <v>42856</v>
      </c>
      <c r="B105" s="5">
        <f>'raw data'!I105</f>
        <v>53.382660445278333</v>
      </c>
    </row>
    <row r="106" spans="1:2">
      <c r="A106" s="27">
        <v>42887</v>
      </c>
      <c r="B106" s="5">
        <f>'raw data'!I106</f>
        <v>53.362251384059597</v>
      </c>
    </row>
    <row r="107" spans="1:2">
      <c r="A107" s="27">
        <v>42917</v>
      </c>
      <c r="B107" s="5">
        <f>'raw data'!I107</f>
        <v>53.300187909926642</v>
      </c>
    </row>
    <row r="108" spans="1:2">
      <c r="A108" s="27">
        <v>42948</v>
      </c>
      <c r="B108" s="5">
        <f>'raw data'!I108</f>
        <v>53.247216426643476</v>
      </c>
    </row>
    <row r="109" spans="1:2">
      <c r="A109" s="27">
        <v>42979</v>
      </c>
      <c r="B109" s="5">
        <f>'raw data'!I109</f>
        <v>52.801334083373149</v>
      </c>
    </row>
    <row r="110" spans="1:2">
      <c r="A110" s="27">
        <v>43009</v>
      </c>
      <c r="B110" s="5">
        <f>'raw data'!I110</f>
        <v>52.753682453922856</v>
      </c>
    </row>
    <row r="111" spans="1:2">
      <c r="A111" s="27">
        <v>43040</v>
      </c>
      <c r="B111" s="5">
        <f>'raw data'!I111</f>
        <v>52.353657541159514</v>
      </c>
    </row>
    <row r="112" spans="1:2">
      <c r="A112" s="27">
        <v>43070</v>
      </c>
      <c r="B112" s="5">
        <f>'raw data'!I112</f>
        <v>52.342883179205316</v>
      </c>
    </row>
    <row r="113" spans="1:2">
      <c r="A113" s="27">
        <v>43101</v>
      </c>
      <c r="B113" s="5">
        <f>'raw data'!I113</f>
        <v>52.211816920119638</v>
      </c>
    </row>
    <row r="114" spans="1:2">
      <c r="A114" s="27">
        <v>43132</v>
      </c>
      <c r="B114" s="5">
        <f>'raw data'!I114</f>
        <v>52.035283933746491</v>
      </c>
    </row>
    <row r="115" spans="1:2">
      <c r="A115" s="27">
        <v>43160</v>
      </c>
      <c r="B115" s="5">
        <f>'raw data'!I115</f>
        <v>51.501102656720001</v>
      </c>
    </row>
    <row r="116" spans="1:2">
      <c r="A116" s="27">
        <v>43191</v>
      </c>
      <c r="B116" s="5">
        <f>'raw data'!I116</f>
        <v>51.542000148823689</v>
      </c>
    </row>
    <row r="117" spans="1:2">
      <c r="A117" s="27">
        <v>43221</v>
      </c>
      <c r="B117" s="5">
        <f>'raw data'!I117</f>
        <v>51.062086618003136</v>
      </c>
    </row>
    <row r="118" spans="1:2">
      <c r="A118" s="27">
        <v>43252</v>
      </c>
      <c r="B118" s="5">
        <f>'raw data'!I118</f>
        <v>51.131864107112825</v>
      </c>
    </row>
    <row r="119" spans="1:2">
      <c r="A119" s="27">
        <v>43282</v>
      </c>
      <c r="B119" s="5">
        <f>'raw data'!I119</f>
        <v>50.964141845774982</v>
      </c>
    </row>
    <row r="120" spans="1:2">
      <c r="A120" s="27">
        <v>43313</v>
      </c>
      <c r="B120" s="5">
        <f>'raw data'!I120</f>
        <v>50.940344879128595</v>
      </c>
    </row>
    <row r="121" spans="1:2">
      <c r="A121" s="27">
        <v>43344</v>
      </c>
      <c r="B121" s="5">
        <f>'raw data'!I121</f>
        <v>50.526723916733793</v>
      </c>
    </row>
    <row r="122" spans="1:2">
      <c r="A122" s="27">
        <v>43374</v>
      </c>
      <c r="B122" s="5">
        <f>'raw data'!I122</f>
        <v>50.393754828020434</v>
      </c>
    </row>
    <row r="123" spans="1:2">
      <c r="A123" s="27">
        <v>43405</v>
      </c>
      <c r="B123" s="5">
        <f>'raw data'!I123</f>
        <v>50.045743813918676</v>
      </c>
    </row>
    <row r="124" spans="1:2">
      <c r="A124" s="27">
        <v>43435</v>
      </c>
      <c r="B124" s="5">
        <f>'raw data'!I124</f>
        <v>50.055192742549892</v>
      </c>
    </row>
    <row r="125" spans="1:2">
      <c r="A125" s="27">
        <v>43466</v>
      </c>
      <c r="B125" s="5">
        <f>'raw data'!I125</f>
        <v>49.874209720752852</v>
      </c>
    </row>
    <row r="126" spans="1:2">
      <c r="A126" s="27">
        <v>43497</v>
      </c>
      <c r="B126" s="5">
        <f>'raw data'!I126</f>
        <v>49.887843375322504</v>
      </c>
    </row>
    <row r="127" spans="1:2">
      <c r="A127" s="27">
        <v>43525</v>
      </c>
      <c r="B127" s="5">
        <f>'raw data'!I127</f>
        <v>49.315225255047402</v>
      </c>
    </row>
    <row r="128" spans="1:2">
      <c r="A128" s="27">
        <v>43556</v>
      </c>
      <c r="B128" s="5">
        <f>'raw data'!I128</f>
        <v>49.30111688296703</v>
      </c>
    </row>
    <row r="129" spans="1:2">
      <c r="A129" s="27">
        <v>43586</v>
      </c>
      <c r="B129" s="5">
        <f>'raw data'!I129</f>
        <v>48.901271924049816</v>
      </c>
    </row>
    <row r="130" spans="1:2">
      <c r="A130" s="27">
        <v>43617</v>
      </c>
      <c r="B130" s="5">
        <f>'raw data'!I130</f>
        <v>49.066107246180493</v>
      </c>
    </row>
    <row r="131" spans="1:2">
      <c r="A131" s="27">
        <v>43647</v>
      </c>
      <c r="B131" s="5">
        <f>'raw data'!I131</f>
        <v>48.724227451435702</v>
      </c>
    </row>
    <row r="132" spans="1:2">
      <c r="A132" s="27">
        <v>43678</v>
      </c>
      <c r="B132" s="5">
        <f>'raw data'!I132</f>
        <v>48.864090978443556</v>
      </c>
    </row>
    <row r="133" spans="1:2">
      <c r="A133" s="27">
        <v>43709</v>
      </c>
      <c r="B133" s="5">
        <f>'raw data'!I133</f>
        <v>48.416023478406196</v>
      </c>
    </row>
    <row r="134" spans="1:2">
      <c r="A134" s="27">
        <v>43739</v>
      </c>
      <c r="B134" s="5">
        <f>'raw data'!I134</f>
        <v>48.377607632665693</v>
      </c>
    </row>
    <row r="135" spans="1:2">
      <c r="A135" s="27">
        <v>43770</v>
      </c>
      <c r="B135" s="5">
        <f>'raw data'!I135</f>
        <v>48.258555283076262</v>
      </c>
    </row>
    <row r="136" spans="1:2">
      <c r="A136" s="27">
        <v>43800</v>
      </c>
      <c r="B136" s="5">
        <f>'raw data'!I136</f>
        <v>48.261887178814192</v>
      </c>
    </row>
    <row r="137" spans="1:2">
      <c r="A137" s="27">
        <v>43831</v>
      </c>
      <c r="B137" s="5">
        <f>'raw data'!I137</f>
        <v>48.072791776209449</v>
      </c>
    </row>
    <row r="138" spans="1:2">
      <c r="A138" s="27">
        <v>43862</v>
      </c>
      <c r="B138" s="5">
        <f>'raw data'!I138</f>
        <v>48.240217469060738</v>
      </c>
    </row>
    <row r="139" spans="1:2">
      <c r="A139" s="27">
        <v>43891</v>
      </c>
      <c r="B139" s="5">
        <f>'raw data'!I139</f>
        <v>47.451875997753909</v>
      </c>
    </row>
    <row r="140" spans="1:2">
      <c r="A140" s="27">
        <v>43922</v>
      </c>
      <c r="B140" s="5">
        <f>'raw data'!I140</f>
        <v>47.495288425295577</v>
      </c>
    </row>
    <row r="141" spans="1:2">
      <c r="A141" s="27">
        <v>43952</v>
      </c>
      <c r="B141" s="5">
        <f>'raw data'!I141</f>
        <v>47.014302440709294</v>
      </c>
    </row>
    <row r="142" spans="1:2">
      <c r="A142" s="27">
        <v>43983</v>
      </c>
      <c r="B142" s="5">
        <f>'raw data'!I142</f>
        <v>47.055337041702991</v>
      </c>
    </row>
    <row r="143" spans="1:2">
      <c r="A143" s="27">
        <v>44013</v>
      </c>
      <c r="B143" s="5">
        <f>'raw data'!I143</f>
        <v>47.09417782714479</v>
      </c>
    </row>
    <row r="144" spans="1:2">
      <c r="A144" s="27">
        <v>44044</v>
      </c>
      <c r="B144" s="5">
        <f>'raw data'!I144</f>
        <v>47.277010033781146</v>
      </c>
    </row>
    <row r="145" spans="1:2">
      <c r="A145" s="27">
        <v>44075</v>
      </c>
      <c r="B145" s="5">
        <f>'raw data'!I145</f>
        <v>46.778439869135887</v>
      </c>
    </row>
    <row r="146" spans="1:2">
      <c r="A146" s="27">
        <v>44105</v>
      </c>
      <c r="B146" s="5">
        <f>'raw data'!I146</f>
        <v>46.880955373819823</v>
      </c>
    </row>
    <row r="147" spans="1:2">
      <c r="A147" s="27">
        <v>44136</v>
      </c>
      <c r="B147" s="5">
        <f>'raw data'!I147</f>
        <v>46.518298443732654</v>
      </c>
    </row>
    <row r="148" spans="1:2">
      <c r="A148" s="27">
        <v>44166</v>
      </c>
      <c r="B148" s="5">
        <f>'raw data'!I148</f>
        <v>46.523371183937577</v>
      </c>
    </row>
    <row r="149" spans="1:2">
      <c r="A149" s="27">
        <v>44197</v>
      </c>
      <c r="B149" s="5">
        <f>'raw data'!I149</f>
        <v>46.286622640960154</v>
      </c>
    </row>
    <row r="150" spans="1:2">
      <c r="A150" s="27">
        <v>44228</v>
      </c>
      <c r="B150" s="5">
        <f>'raw data'!I150</f>
        <v>46.406590288060968</v>
      </c>
    </row>
    <row r="151" spans="1:2">
      <c r="A151" s="27">
        <v>44256</v>
      </c>
      <c r="B151" s="5">
        <f>'raw data'!I151</f>
        <v>45.556951587332584</v>
      </c>
    </row>
    <row r="152" spans="1:2">
      <c r="A152" s="27">
        <v>44287</v>
      </c>
      <c r="B152" s="5">
        <f>'raw data'!I152</f>
        <v>45.677185301659243</v>
      </c>
    </row>
    <row r="153" spans="1:2">
      <c r="A153" s="27">
        <v>44317</v>
      </c>
      <c r="B153" s="5">
        <f>'raw data'!I153</f>
        <v>44.66301010176565</v>
      </c>
    </row>
    <row r="154" spans="1:2">
      <c r="A154" s="27">
        <v>44348</v>
      </c>
      <c r="B154" s="5">
        <f>'raw data'!I154</f>
        <v>44.711068286047571</v>
      </c>
    </row>
    <row r="155" spans="1:2">
      <c r="A155" s="27">
        <v>44378</v>
      </c>
      <c r="B155" s="5">
        <f>'raw data'!I155</f>
        <v>44.367377000089029</v>
      </c>
    </row>
    <row r="156" spans="1:2">
      <c r="A156" s="27">
        <v>44409</v>
      </c>
      <c r="B156" s="5">
        <f>'raw data'!I156</f>
        <v>44.455596076511718</v>
      </c>
    </row>
    <row r="157" spans="1:2">
      <c r="A157" s="27">
        <v>44440</v>
      </c>
      <c r="B157" s="5">
        <f>'raw data'!I157</f>
        <v>41.455201459207416</v>
      </c>
    </row>
    <row r="158" spans="1:2">
      <c r="A158" s="27">
        <v>44470</v>
      </c>
      <c r="B158" s="5">
        <f>'raw data'!I158</f>
        <v>41.403550913627896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53AD8-E7B1-EE42-B7BB-73C3284BF8C9}">
  <sheetPr>
    <tabColor theme="0"/>
  </sheetPr>
  <dimension ref="A1:Z171"/>
  <sheetViews>
    <sheetView workbookViewId="0">
      <selection activeCell="E10" sqref="E10"/>
    </sheetView>
  </sheetViews>
  <sheetFormatPr baseColWidth="10" defaultRowHeight="15"/>
  <cols>
    <col min="6" max="6" width="13" bestFit="1" customWidth="1"/>
    <col min="7" max="7" width="10.83203125" style="8"/>
    <col min="8" max="8" width="10.83203125" style="13"/>
    <col min="9" max="10" width="10.83203125" style="8"/>
    <col min="15" max="16" width="10.33203125" customWidth="1"/>
    <col min="22" max="22" width="10.83203125" style="14"/>
  </cols>
  <sheetData>
    <row r="1" spans="1:26">
      <c r="A1" t="s">
        <v>15</v>
      </c>
      <c r="B1" t="s">
        <v>16</v>
      </c>
      <c r="C1" t="s">
        <v>17</v>
      </c>
      <c r="D1" t="s">
        <v>18</v>
      </c>
      <c r="E1" t="s">
        <v>19</v>
      </c>
      <c r="F1" s="19" t="s">
        <v>224</v>
      </c>
      <c r="G1" s="21" t="s">
        <v>0</v>
      </c>
      <c r="H1" s="24" t="s">
        <v>7</v>
      </c>
      <c r="I1" s="20" t="s">
        <v>7</v>
      </c>
      <c r="J1" s="7"/>
      <c r="K1" s="15" t="s">
        <v>21</v>
      </c>
      <c r="L1" t="s">
        <v>23</v>
      </c>
      <c r="M1" s="22" t="s">
        <v>1</v>
      </c>
      <c r="N1" s="19" t="s">
        <v>5</v>
      </c>
      <c r="O1" t="s">
        <v>22</v>
      </c>
      <c r="P1" t="s">
        <v>5</v>
      </c>
      <c r="Q1" t="s">
        <v>221</v>
      </c>
      <c r="R1" s="19" t="s">
        <v>2</v>
      </c>
      <c r="S1" s="19" t="s">
        <v>3</v>
      </c>
      <c r="T1" t="s">
        <v>222</v>
      </c>
      <c r="U1" t="s">
        <v>2</v>
      </c>
      <c r="V1" s="14" t="s">
        <v>3</v>
      </c>
      <c r="W1" t="s">
        <v>223</v>
      </c>
      <c r="X1" s="19" t="s">
        <v>4</v>
      </c>
      <c r="Y1" t="s">
        <v>222</v>
      </c>
      <c r="Z1" t="s">
        <v>4</v>
      </c>
    </row>
    <row r="2" spans="1:26" ht="16">
      <c r="A2">
        <v>9710</v>
      </c>
      <c r="B2">
        <v>980131</v>
      </c>
      <c r="C2">
        <v>4237256</v>
      </c>
      <c r="D2">
        <v>2460767</v>
      </c>
      <c r="E2">
        <v>3267013</v>
      </c>
      <c r="F2" s="2">
        <f t="shared" ref="F2:F28" si="0">G2^2</f>
        <v>40324656100</v>
      </c>
      <c r="G2" s="8">
        <f t="shared" ref="G2:G28" si="1">A2+191100</f>
        <v>200810</v>
      </c>
      <c r="H2" s="12">
        <f t="shared" ref="H2:H28" si="2">E2/C2</f>
        <v>0.77102091542262252</v>
      </c>
      <c r="I2" s="6">
        <f t="shared" ref="I2:I28" si="3">H2*100</f>
        <v>77.102091542262258</v>
      </c>
      <c r="J2" s="11" t="s">
        <v>24</v>
      </c>
      <c r="K2" s="9">
        <v>95.15</v>
      </c>
      <c r="L2" s="9">
        <v>1.42</v>
      </c>
      <c r="M2" s="9">
        <v>95.98</v>
      </c>
      <c r="N2" s="9">
        <v>94.64</v>
      </c>
      <c r="Q2" s="11" t="s">
        <v>226</v>
      </c>
      <c r="R2" s="9">
        <v>7.66</v>
      </c>
      <c r="S2" s="16">
        <v>144721</v>
      </c>
      <c r="V2"/>
      <c r="W2" s="11" t="s">
        <v>238</v>
      </c>
      <c r="X2" s="9">
        <v>4.37</v>
      </c>
    </row>
    <row r="3" spans="1:26" ht="16">
      <c r="A3">
        <v>9711</v>
      </c>
      <c r="B3">
        <v>980131</v>
      </c>
      <c r="C3">
        <v>4253815</v>
      </c>
      <c r="D3">
        <v>2494172</v>
      </c>
      <c r="E3">
        <v>3281966</v>
      </c>
      <c r="F3" s="2">
        <f t="shared" si="0"/>
        <v>40325057721</v>
      </c>
      <c r="G3" s="8">
        <f t="shared" si="1"/>
        <v>200811</v>
      </c>
      <c r="H3" s="12">
        <f t="shared" si="2"/>
        <v>0.7715347282380639</v>
      </c>
      <c r="I3" s="6">
        <f t="shared" si="3"/>
        <v>77.153472823806396</v>
      </c>
      <c r="J3" s="11" t="s">
        <v>25</v>
      </c>
      <c r="K3" s="9">
        <v>96.99</v>
      </c>
      <c r="L3" s="9">
        <v>1.93</v>
      </c>
      <c r="M3" s="9">
        <v>94.99</v>
      </c>
      <c r="N3" s="25">
        <f t="shared" ref="N3:N28" si="4">M2</f>
        <v>95.98</v>
      </c>
      <c r="Q3" s="11" t="s">
        <v>227</v>
      </c>
      <c r="R3" s="9">
        <v>5.65</v>
      </c>
      <c r="S3" s="16">
        <v>144172</v>
      </c>
      <c r="V3"/>
      <c r="W3" s="11" t="s">
        <v>239</v>
      </c>
      <c r="X3" s="9">
        <v>4.6399999999999997</v>
      </c>
    </row>
    <row r="4" spans="1:26" ht="16">
      <c r="A4">
        <v>9712</v>
      </c>
      <c r="B4">
        <v>980331</v>
      </c>
      <c r="C4">
        <v>4220905</v>
      </c>
      <c r="D4">
        <v>2366468</v>
      </c>
      <c r="E4">
        <v>3178329</v>
      </c>
      <c r="F4" s="2">
        <f t="shared" si="0"/>
        <v>40325459344</v>
      </c>
      <c r="G4" s="8">
        <f t="shared" si="1"/>
        <v>200812</v>
      </c>
      <c r="H4" s="12">
        <f t="shared" si="2"/>
        <v>0.75299704684185031</v>
      </c>
      <c r="I4" s="6">
        <f t="shared" si="3"/>
        <v>75.299704684185031</v>
      </c>
      <c r="J4" s="11" t="s">
        <v>26</v>
      </c>
      <c r="K4" s="9">
        <v>97.76</v>
      </c>
      <c r="L4" s="9">
        <v>0.79</v>
      </c>
      <c r="M4" s="9">
        <v>93.24</v>
      </c>
      <c r="N4" s="25">
        <f t="shared" si="4"/>
        <v>94.99</v>
      </c>
      <c r="Q4" s="11" t="s">
        <v>228</v>
      </c>
      <c r="R4" s="9">
        <v>-1.39</v>
      </c>
      <c r="S4" s="16">
        <v>140947</v>
      </c>
      <c r="V4"/>
      <c r="W4" s="11" t="s">
        <v>240</v>
      </c>
      <c r="X4" s="9">
        <v>5.03</v>
      </c>
    </row>
    <row r="5" spans="1:26" ht="16">
      <c r="A5">
        <v>9801</v>
      </c>
      <c r="B5">
        <v>980331</v>
      </c>
      <c r="C5">
        <v>4266561</v>
      </c>
      <c r="D5">
        <v>2404350</v>
      </c>
      <c r="E5">
        <v>3222220</v>
      </c>
      <c r="F5" s="2">
        <f t="shared" si="0"/>
        <v>40361211801</v>
      </c>
      <c r="G5" s="8">
        <f t="shared" si="1"/>
        <v>200901</v>
      </c>
      <c r="H5" s="12">
        <f t="shared" si="2"/>
        <v>0.75522651615668923</v>
      </c>
      <c r="I5" s="6">
        <f t="shared" si="3"/>
        <v>75.52265161566892</v>
      </c>
      <c r="J5" s="11" t="s">
        <v>27</v>
      </c>
      <c r="K5" s="9">
        <v>98.93</v>
      </c>
      <c r="L5" s="9">
        <v>1.2</v>
      </c>
      <c r="M5" s="9">
        <v>92.89</v>
      </c>
      <c r="N5" s="25">
        <f t="shared" si="4"/>
        <v>93.24</v>
      </c>
      <c r="Q5" s="11" t="s">
        <v>229</v>
      </c>
      <c r="R5" s="9">
        <v>-7.36</v>
      </c>
      <c r="S5" s="16">
        <v>140439</v>
      </c>
      <c r="V5"/>
      <c r="W5" s="11" t="s">
        <v>241</v>
      </c>
      <c r="X5" s="9">
        <v>5.31</v>
      </c>
    </row>
    <row r="6" spans="1:26" ht="16">
      <c r="A6">
        <v>9802</v>
      </c>
      <c r="B6">
        <v>980531</v>
      </c>
      <c r="C6">
        <v>4212554</v>
      </c>
      <c r="D6">
        <v>2353955</v>
      </c>
      <c r="E6">
        <v>3122131</v>
      </c>
      <c r="F6" s="2">
        <f t="shared" si="0"/>
        <v>40361613604</v>
      </c>
      <c r="G6" s="8">
        <f t="shared" si="1"/>
        <v>200902</v>
      </c>
      <c r="H6" s="12">
        <f t="shared" si="2"/>
        <v>0.74114919357710307</v>
      </c>
      <c r="I6" s="6">
        <f t="shared" si="3"/>
        <v>74.114919357710306</v>
      </c>
      <c r="J6" s="11" t="s">
        <v>28</v>
      </c>
      <c r="K6" s="9">
        <v>98.63</v>
      </c>
      <c r="L6" s="9">
        <v>-0.3</v>
      </c>
      <c r="M6" s="9">
        <v>91.47</v>
      </c>
      <c r="N6" s="25">
        <f t="shared" si="4"/>
        <v>92.89</v>
      </c>
      <c r="Q6" s="11" t="s">
        <v>230</v>
      </c>
      <c r="R6" s="9">
        <v>-7.88</v>
      </c>
      <c r="S6" s="16">
        <v>134819</v>
      </c>
      <c r="V6"/>
      <c r="W6" s="11" t="s">
        <v>242</v>
      </c>
      <c r="X6" s="9">
        <v>5.75</v>
      </c>
    </row>
    <row r="7" spans="1:26" ht="16">
      <c r="A7">
        <v>9803</v>
      </c>
      <c r="B7">
        <v>980531</v>
      </c>
      <c r="C7">
        <v>4213056</v>
      </c>
      <c r="D7">
        <v>2360404</v>
      </c>
      <c r="E7">
        <v>3125654</v>
      </c>
      <c r="F7" s="2">
        <f t="shared" si="0"/>
        <v>40362015409</v>
      </c>
      <c r="G7" s="8">
        <f t="shared" si="1"/>
        <v>200903</v>
      </c>
      <c r="H7" s="12">
        <f t="shared" si="2"/>
        <v>0.74189709322638964</v>
      </c>
      <c r="I7" s="6">
        <f t="shared" si="3"/>
        <v>74.189709322638961</v>
      </c>
      <c r="J7" s="11" t="s">
        <v>29</v>
      </c>
      <c r="K7" s="9">
        <v>100</v>
      </c>
      <c r="L7" s="9">
        <v>1.39</v>
      </c>
      <c r="M7" s="9">
        <v>91.57</v>
      </c>
      <c r="N7" s="25">
        <f t="shared" si="4"/>
        <v>91.47</v>
      </c>
      <c r="Q7" s="11" t="s">
        <v>231</v>
      </c>
      <c r="R7" s="9">
        <v>-5.92</v>
      </c>
      <c r="S7" s="16">
        <v>134508</v>
      </c>
      <c r="V7"/>
      <c r="W7" s="11" t="s">
        <v>243</v>
      </c>
      <c r="X7" s="9">
        <v>5.81</v>
      </c>
    </row>
    <row r="8" spans="1:26" ht="16">
      <c r="A8">
        <v>9804</v>
      </c>
      <c r="B8">
        <v>980731</v>
      </c>
      <c r="C8">
        <v>4134686</v>
      </c>
      <c r="D8">
        <v>2283146</v>
      </c>
      <c r="E8">
        <v>3029792</v>
      </c>
      <c r="F8" s="2">
        <f t="shared" si="0"/>
        <v>40362417216</v>
      </c>
      <c r="G8" s="8">
        <f t="shared" si="1"/>
        <v>200904</v>
      </c>
      <c r="H8" s="12">
        <f t="shared" si="2"/>
        <v>0.73277438722069821</v>
      </c>
      <c r="I8" s="6">
        <f t="shared" si="3"/>
        <v>73.277438722069817</v>
      </c>
      <c r="J8" s="11" t="s">
        <v>30</v>
      </c>
      <c r="K8" s="9">
        <v>100.62</v>
      </c>
      <c r="L8" s="9">
        <v>0.62</v>
      </c>
      <c r="M8" s="9">
        <v>92.27</v>
      </c>
      <c r="N8" s="25">
        <f t="shared" si="4"/>
        <v>91.57</v>
      </c>
      <c r="Q8" s="11" t="s">
        <v>232</v>
      </c>
      <c r="R8" s="9">
        <v>-1.1299999999999999</v>
      </c>
      <c r="S8" s="16">
        <v>141465</v>
      </c>
      <c r="V8"/>
      <c r="W8" s="11" t="s">
        <v>244</v>
      </c>
      <c r="X8" s="9">
        <v>5.76</v>
      </c>
    </row>
    <row r="9" spans="1:26" ht="16">
      <c r="A9">
        <v>9805</v>
      </c>
      <c r="B9">
        <v>980731</v>
      </c>
      <c r="C9">
        <v>4145095</v>
      </c>
      <c r="D9">
        <v>2293507</v>
      </c>
      <c r="E9">
        <v>3040411</v>
      </c>
      <c r="F9" s="2">
        <f t="shared" si="0"/>
        <v>40362819025</v>
      </c>
      <c r="G9" s="8">
        <f t="shared" si="1"/>
        <v>200905</v>
      </c>
      <c r="H9" s="12">
        <f t="shared" si="2"/>
        <v>0.7334960959881498</v>
      </c>
      <c r="I9" s="6">
        <f t="shared" si="3"/>
        <v>73.349609598814979</v>
      </c>
      <c r="J9" s="11" t="s">
        <v>31</v>
      </c>
      <c r="K9" s="9">
        <v>101.98</v>
      </c>
      <c r="L9" s="9">
        <v>1.35</v>
      </c>
      <c r="M9" s="9">
        <v>92.66</v>
      </c>
      <c r="N9" s="25">
        <f t="shared" si="4"/>
        <v>92.27</v>
      </c>
      <c r="Q9" s="11" t="s">
        <v>233</v>
      </c>
      <c r="R9" s="9">
        <v>8.58</v>
      </c>
      <c r="S9" s="16">
        <v>149015</v>
      </c>
      <c r="V9"/>
      <c r="W9" s="11" t="s">
        <v>245</v>
      </c>
      <c r="X9" s="9">
        <v>5.82</v>
      </c>
    </row>
    <row r="10" spans="1:26" ht="16">
      <c r="A10">
        <v>9806</v>
      </c>
      <c r="B10">
        <v>980930</v>
      </c>
      <c r="C10">
        <v>4110380</v>
      </c>
      <c r="D10">
        <v>2246761</v>
      </c>
      <c r="E10">
        <v>2981093</v>
      </c>
      <c r="F10" s="2">
        <f t="shared" si="0"/>
        <v>40363220836</v>
      </c>
      <c r="G10" s="8">
        <f t="shared" si="1"/>
        <v>200906</v>
      </c>
      <c r="H10" s="12">
        <f t="shared" si="2"/>
        <v>0.72525970834813325</v>
      </c>
      <c r="I10" s="6">
        <f t="shared" si="3"/>
        <v>72.525970834813322</v>
      </c>
      <c r="J10" s="11" t="s">
        <v>32</v>
      </c>
      <c r="K10" s="9">
        <v>102.55</v>
      </c>
      <c r="L10" s="9">
        <v>0.56000000000000005</v>
      </c>
      <c r="M10" s="9">
        <v>92.57</v>
      </c>
      <c r="N10" s="25">
        <f t="shared" si="4"/>
        <v>92.66</v>
      </c>
      <c r="Q10" s="11" t="s">
        <v>234</v>
      </c>
      <c r="R10" s="9">
        <v>11.55</v>
      </c>
      <c r="S10" s="16">
        <v>147518</v>
      </c>
      <c r="V10"/>
      <c r="W10" s="11" t="s">
        <v>246</v>
      </c>
      <c r="X10" s="9">
        <v>5.94</v>
      </c>
    </row>
    <row r="11" spans="1:26" ht="16">
      <c r="A11">
        <v>9807</v>
      </c>
      <c r="B11">
        <v>980930</v>
      </c>
      <c r="C11">
        <v>4150224</v>
      </c>
      <c r="D11">
        <v>2272599</v>
      </c>
      <c r="E11">
        <v>3016686</v>
      </c>
      <c r="F11" s="2">
        <f t="shared" si="0"/>
        <v>40363622649</v>
      </c>
      <c r="G11" s="8">
        <f t="shared" si="1"/>
        <v>200907</v>
      </c>
      <c r="H11" s="12">
        <f t="shared" si="2"/>
        <v>0.7268730555266415</v>
      </c>
      <c r="I11" s="6">
        <f t="shared" si="3"/>
        <v>72.687305552664156</v>
      </c>
      <c r="J11" s="11" t="s">
        <v>33</v>
      </c>
      <c r="K11" s="9">
        <v>102.31</v>
      </c>
      <c r="L11" s="9">
        <v>-0.23</v>
      </c>
      <c r="M11" s="9">
        <v>92.75</v>
      </c>
      <c r="N11" s="25">
        <f t="shared" si="4"/>
        <v>92.57</v>
      </c>
      <c r="Q11" s="11" t="s">
        <v>235</v>
      </c>
      <c r="R11" s="9">
        <v>12.02</v>
      </c>
      <c r="S11" s="16">
        <v>149886</v>
      </c>
      <c r="V11"/>
      <c r="W11" s="11" t="s">
        <v>247</v>
      </c>
      <c r="X11" s="9">
        <v>6.07</v>
      </c>
    </row>
    <row r="12" spans="1:26" ht="16">
      <c r="A12">
        <v>9808</v>
      </c>
      <c r="B12">
        <v>981130</v>
      </c>
      <c r="C12">
        <v>4087078</v>
      </c>
      <c r="D12">
        <v>2095985</v>
      </c>
      <c r="E12">
        <v>2971578</v>
      </c>
      <c r="F12" s="2">
        <f t="shared" si="0"/>
        <v>40364024464</v>
      </c>
      <c r="G12" s="8">
        <f t="shared" si="1"/>
        <v>200908</v>
      </c>
      <c r="H12" s="12">
        <f t="shared" si="2"/>
        <v>0.72706662314739279</v>
      </c>
      <c r="I12" s="6">
        <f t="shared" si="3"/>
        <v>72.706662314739276</v>
      </c>
      <c r="J12" s="11" t="s">
        <v>34</v>
      </c>
      <c r="K12" s="9">
        <v>104.32</v>
      </c>
      <c r="L12" s="9">
        <v>1.96</v>
      </c>
      <c r="M12" s="9">
        <v>94.43</v>
      </c>
      <c r="N12" s="25">
        <f t="shared" si="4"/>
        <v>92.75</v>
      </c>
      <c r="Q12" s="11" t="s">
        <v>236</v>
      </c>
      <c r="R12" s="9">
        <v>11.54</v>
      </c>
      <c r="S12" s="16">
        <v>155737</v>
      </c>
      <c r="V12"/>
      <c r="W12" s="11" t="s">
        <v>248</v>
      </c>
      <c r="X12" s="9">
        <v>6.13</v>
      </c>
    </row>
    <row r="13" spans="1:26" ht="16">
      <c r="A13">
        <v>9809</v>
      </c>
      <c r="B13">
        <v>981130</v>
      </c>
      <c r="C13">
        <v>4099672</v>
      </c>
      <c r="D13">
        <v>2122665</v>
      </c>
      <c r="E13">
        <v>2988808</v>
      </c>
      <c r="F13" s="2">
        <f t="shared" si="0"/>
        <v>40364426281</v>
      </c>
      <c r="G13" s="8">
        <f t="shared" si="1"/>
        <v>200909</v>
      </c>
      <c r="H13" s="12">
        <f t="shared" si="2"/>
        <v>0.72903588384631746</v>
      </c>
      <c r="I13" s="6">
        <f t="shared" si="3"/>
        <v>72.903588384631746</v>
      </c>
      <c r="J13" s="7"/>
      <c r="K13" s="15"/>
      <c r="M13" s="9">
        <v>93.8</v>
      </c>
      <c r="N13" s="25">
        <f t="shared" si="4"/>
        <v>94.43</v>
      </c>
      <c r="Q13" s="11" t="s">
        <v>237</v>
      </c>
      <c r="R13" s="9">
        <v>6.34</v>
      </c>
      <c r="S13" s="16">
        <v>154455</v>
      </c>
      <c r="V13"/>
      <c r="W13" s="11" t="s">
        <v>249</v>
      </c>
      <c r="X13" s="9">
        <v>6.04</v>
      </c>
    </row>
    <row r="14" spans="1:26" ht="16">
      <c r="A14">
        <v>9810</v>
      </c>
      <c r="B14">
        <v>990131</v>
      </c>
      <c r="C14">
        <v>4055958</v>
      </c>
      <c r="D14">
        <v>2198723</v>
      </c>
      <c r="E14">
        <v>2926730</v>
      </c>
      <c r="F14" s="2">
        <f t="shared" si="0"/>
        <v>40364828100</v>
      </c>
      <c r="G14" s="8">
        <f t="shared" si="1"/>
        <v>200910</v>
      </c>
      <c r="H14" s="12">
        <f t="shared" si="2"/>
        <v>0.7215878468169542</v>
      </c>
      <c r="I14" s="6">
        <f t="shared" si="3"/>
        <v>72.158784681695423</v>
      </c>
      <c r="J14" s="7"/>
      <c r="K14" s="15"/>
      <c r="M14" s="9">
        <v>94.16</v>
      </c>
      <c r="N14" s="25">
        <f t="shared" si="4"/>
        <v>93.8</v>
      </c>
      <c r="Q14" s="11" t="s">
        <v>43</v>
      </c>
      <c r="R14" s="9">
        <v>6.72</v>
      </c>
      <c r="S14" s="16">
        <v>153297</v>
      </c>
      <c r="V14"/>
      <c r="W14" s="11" t="s">
        <v>250</v>
      </c>
      <c r="X14" s="9">
        <v>5.96</v>
      </c>
    </row>
    <row r="15" spans="1:26" ht="16">
      <c r="A15">
        <v>9811</v>
      </c>
      <c r="B15">
        <v>990131</v>
      </c>
      <c r="C15">
        <v>4067282</v>
      </c>
      <c r="D15">
        <v>2222444</v>
      </c>
      <c r="E15">
        <v>2939713</v>
      </c>
      <c r="F15" s="2">
        <f t="shared" si="0"/>
        <v>40365229921</v>
      </c>
      <c r="G15" s="8">
        <f t="shared" si="1"/>
        <v>200911</v>
      </c>
      <c r="H15" s="12">
        <f t="shared" si="2"/>
        <v>0.72277088237304421</v>
      </c>
      <c r="I15" s="6">
        <f t="shared" si="3"/>
        <v>72.277088237304426</v>
      </c>
      <c r="J15" s="7"/>
      <c r="K15" s="15"/>
      <c r="M15" s="9">
        <v>93.46</v>
      </c>
      <c r="N15" s="25">
        <f t="shared" si="4"/>
        <v>94.16</v>
      </c>
      <c r="Q15" s="11" t="s">
        <v>44</v>
      </c>
      <c r="R15" s="9">
        <v>4.16</v>
      </c>
      <c r="S15" s="16">
        <v>149702</v>
      </c>
      <c r="V15"/>
      <c r="W15" s="11" t="s">
        <v>251</v>
      </c>
      <c r="X15" s="9">
        <v>5.86</v>
      </c>
    </row>
    <row r="16" spans="1:26" ht="16">
      <c r="A16">
        <v>9812</v>
      </c>
      <c r="B16">
        <v>990331</v>
      </c>
      <c r="C16">
        <v>4014678</v>
      </c>
      <c r="D16">
        <v>2218466</v>
      </c>
      <c r="E16">
        <v>2877402</v>
      </c>
      <c r="F16" s="2">
        <f t="shared" si="0"/>
        <v>40365631744</v>
      </c>
      <c r="G16" s="8">
        <f t="shared" si="1"/>
        <v>200912</v>
      </c>
      <c r="H16" s="12">
        <f t="shared" si="2"/>
        <v>0.71672049414672856</v>
      </c>
      <c r="I16" s="6">
        <f t="shared" si="3"/>
        <v>71.672049414672856</v>
      </c>
      <c r="J16" s="7"/>
      <c r="K16" s="15"/>
      <c r="M16" s="9">
        <v>93.01</v>
      </c>
      <c r="N16" s="25">
        <f t="shared" si="4"/>
        <v>93.46</v>
      </c>
      <c r="Q16" s="11" t="s">
        <v>45</v>
      </c>
      <c r="R16" s="9">
        <v>3.28</v>
      </c>
      <c r="S16" s="16">
        <v>157167</v>
      </c>
      <c r="V16"/>
      <c r="W16" s="11" t="s">
        <v>252</v>
      </c>
      <c r="X16" s="9">
        <v>5.74</v>
      </c>
    </row>
    <row r="17" spans="1:26" ht="16">
      <c r="A17">
        <v>9901</v>
      </c>
      <c r="B17">
        <v>990331</v>
      </c>
      <c r="C17">
        <v>4067793</v>
      </c>
      <c r="D17">
        <v>2256361</v>
      </c>
      <c r="E17">
        <v>2920279</v>
      </c>
      <c r="F17" s="2">
        <f t="shared" si="0"/>
        <v>40401402001</v>
      </c>
      <c r="G17" s="8">
        <f t="shared" si="1"/>
        <v>201001</v>
      </c>
      <c r="H17" s="12">
        <f t="shared" si="2"/>
        <v>0.71790255797185354</v>
      </c>
      <c r="I17" s="6">
        <f t="shared" si="3"/>
        <v>71.790255797185353</v>
      </c>
      <c r="J17" s="7"/>
      <c r="K17" s="15"/>
      <c r="M17" s="9">
        <v>93.13</v>
      </c>
      <c r="N17" s="25">
        <f t="shared" si="4"/>
        <v>93.01</v>
      </c>
      <c r="Q17" s="11" t="s">
        <v>46</v>
      </c>
      <c r="R17" s="9">
        <v>0.89</v>
      </c>
      <c r="S17" s="16">
        <v>154756</v>
      </c>
      <c r="V17"/>
      <c r="W17" s="11" t="s">
        <v>253</v>
      </c>
      <c r="X17" s="9">
        <v>5.68</v>
      </c>
    </row>
    <row r="18" spans="1:26" ht="16">
      <c r="A18">
        <v>9902</v>
      </c>
      <c r="B18">
        <v>990531</v>
      </c>
      <c r="C18">
        <v>4029619</v>
      </c>
      <c r="D18">
        <v>2141233</v>
      </c>
      <c r="E18">
        <v>2835578</v>
      </c>
      <c r="F18" s="2">
        <f t="shared" si="0"/>
        <v>40401804004</v>
      </c>
      <c r="G18" s="8">
        <f t="shared" si="1"/>
        <v>201002</v>
      </c>
      <c r="H18" s="12">
        <f t="shared" si="2"/>
        <v>0.70368389666616127</v>
      </c>
      <c r="I18" s="6">
        <f t="shared" si="3"/>
        <v>70.368389666616125</v>
      </c>
      <c r="J18" s="7"/>
      <c r="K18" s="15"/>
      <c r="M18" s="9">
        <v>93.62</v>
      </c>
      <c r="N18" s="25">
        <f t="shared" si="4"/>
        <v>93.13</v>
      </c>
      <c r="Q18" s="11" t="s">
        <v>47</v>
      </c>
      <c r="R18" s="9">
        <v>1.0900000000000001</v>
      </c>
      <c r="S18" s="16">
        <v>153765</v>
      </c>
      <c r="V18"/>
      <c r="W18" s="11" t="s">
        <v>254</v>
      </c>
      <c r="X18" s="9">
        <v>5.76</v>
      </c>
    </row>
    <row r="19" spans="1:26" ht="16">
      <c r="A19">
        <v>9903</v>
      </c>
      <c r="B19">
        <v>990531</v>
      </c>
      <c r="C19">
        <v>4067854</v>
      </c>
      <c r="D19">
        <v>2152775</v>
      </c>
      <c r="E19">
        <v>2861238</v>
      </c>
      <c r="F19" s="2">
        <f t="shared" si="0"/>
        <v>40402206009</v>
      </c>
      <c r="G19" s="8">
        <f t="shared" si="1"/>
        <v>201003</v>
      </c>
      <c r="H19" s="12">
        <f t="shared" si="2"/>
        <v>0.70337775151222237</v>
      </c>
      <c r="I19" s="6">
        <f t="shared" si="3"/>
        <v>70.337775151222232</v>
      </c>
      <c r="J19" s="7"/>
      <c r="K19" s="15"/>
      <c r="M19" s="9">
        <v>92.73</v>
      </c>
      <c r="N19" s="25">
        <f t="shared" si="4"/>
        <v>93.62</v>
      </c>
      <c r="Q19" s="11" t="s">
        <v>48</v>
      </c>
      <c r="R19" s="9">
        <v>1.04</v>
      </c>
      <c r="S19" s="16">
        <v>153099</v>
      </c>
      <c r="V19"/>
      <c r="W19" s="11" t="s">
        <v>255</v>
      </c>
      <c r="X19" s="9">
        <v>5.67</v>
      </c>
    </row>
    <row r="20" spans="1:26" ht="16">
      <c r="A20">
        <v>9904</v>
      </c>
      <c r="B20">
        <v>990731</v>
      </c>
      <c r="C20">
        <v>4023368</v>
      </c>
      <c r="D20">
        <v>2115608</v>
      </c>
      <c r="E20">
        <v>2814770</v>
      </c>
      <c r="F20" s="2">
        <f t="shared" si="0"/>
        <v>40402608016</v>
      </c>
      <c r="G20" s="8">
        <f t="shared" si="1"/>
        <v>201004</v>
      </c>
      <c r="H20" s="12">
        <f t="shared" si="2"/>
        <v>0.6996054052226891</v>
      </c>
      <c r="I20" s="6">
        <f t="shared" si="3"/>
        <v>69.960540522268914</v>
      </c>
      <c r="J20" s="7"/>
      <c r="K20" s="15"/>
      <c r="M20" s="9">
        <v>93.51</v>
      </c>
      <c r="N20" s="25">
        <f t="shared" si="4"/>
        <v>92.73</v>
      </c>
      <c r="Q20" s="11" t="s">
        <v>49</v>
      </c>
      <c r="R20" s="9">
        <v>2.1800000000000002</v>
      </c>
      <c r="S20" s="16">
        <v>161594</v>
      </c>
      <c r="V20"/>
      <c r="W20" s="11" t="s">
        <v>256</v>
      </c>
      <c r="X20" s="9">
        <v>5.39</v>
      </c>
    </row>
    <row r="21" spans="1:26" ht="16">
      <c r="A21">
        <v>9905</v>
      </c>
      <c r="B21">
        <v>990731</v>
      </c>
      <c r="C21">
        <v>4009077</v>
      </c>
      <c r="D21">
        <v>2107477</v>
      </c>
      <c r="E21">
        <v>2804502</v>
      </c>
      <c r="F21" s="2">
        <f t="shared" si="0"/>
        <v>40403010025</v>
      </c>
      <c r="G21" s="8">
        <f t="shared" si="1"/>
        <v>201005</v>
      </c>
      <c r="H21" s="12">
        <f t="shared" si="2"/>
        <v>0.69953807322732886</v>
      </c>
      <c r="I21" s="6">
        <f t="shared" si="3"/>
        <v>69.953807322732885</v>
      </c>
      <c r="J21" s="7"/>
      <c r="K21" s="15"/>
      <c r="M21" s="9">
        <v>93.36</v>
      </c>
      <c r="N21" s="25">
        <f t="shared" si="4"/>
        <v>93.51</v>
      </c>
      <c r="Q21" s="11" t="s">
        <v>50</v>
      </c>
      <c r="R21" s="9">
        <v>4.4800000000000004</v>
      </c>
      <c r="S21" s="16">
        <v>162291</v>
      </c>
      <c r="V21"/>
      <c r="W21" s="11" t="s">
        <v>257</v>
      </c>
      <c r="X21" s="9">
        <v>5.14</v>
      </c>
    </row>
    <row r="22" spans="1:26" ht="16">
      <c r="A22">
        <v>9906</v>
      </c>
      <c r="B22">
        <v>990930</v>
      </c>
      <c r="C22">
        <v>3972155</v>
      </c>
      <c r="D22">
        <v>2086304</v>
      </c>
      <c r="E22">
        <v>2764535</v>
      </c>
      <c r="F22" s="2">
        <f t="shared" si="0"/>
        <v>40403412036</v>
      </c>
      <c r="G22" s="8">
        <f t="shared" si="1"/>
        <v>201006</v>
      </c>
      <c r="H22" s="12">
        <f t="shared" si="2"/>
        <v>0.69597863124676651</v>
      </c>
      <c r="I22" s="6">
        <f t="shared" si="3"/>
        <v>69.59786312467665</v>
      </c>
      <c r="J22" s="7"/>
      <c r="K22" s="15"/>
      <c r="M22" s="9">
        <v>93.68</v>
      </c>
      <c r="N22" s="25">
        <f t="shared" si="4"/>
        <v>93.36</v>
      </c>
      <c r="Q22" s="11" t="s">
        <v>51</v>
      </c>
      <c r="R22" s="9">
        <v>1.5</v>
      </c>
      <c r="S22" s="16">
        <v>157387</v>
      </c>
      <c r="V22"/>
      <c r="W22" s="11" t="s">
        <v>258</v>
      </c>
      <c r="X22" s="9">
        <v>5.16</v>
      </c>
    </row>
    <row r="23" spans="1:26" ht="16">
      <c r="A23">
        <v>9907</v>
      </c>
      <c r="B23">
        <v>990930</v>
      </c>
      <c r="C23">
        <v>4007412</v>
      </c>
      <c r="D23">
        <v>2107011</v>
      </c>
      <c r="E23">
        <v>2793881</v>
      </c>
      <c r="F23" s="2">
        <f t="shared" si="0"/>
        <v>40403814049</v>
      </c>
      <c r="G23" s="8">
        <f t="shared" si="1"/>
        <v>201007</v>
      </c>
      <c r="H23" s="12">
        <f t="shared" si="2"/>
        <v>0.69717837846470487</v>
      </c>
      <c r="I23" s="6">
        <f t="shared" si="3"/>
        <v>69.717837846470488</v>
      </c>
      <c r="J23" s="7"/>
      <c r="K23" s="15"/>
      <c r="M23" s="9">
        <v>93.97</v>
      </c>
      <c r="N23" s="25">
        <f t="shared" si="4"/>
        <v>93.68</v>
      </c>
      <c r="Q23" s="11" t="s">
        <v>52</v>
      </c>
      <c r="R23" s="9">
        <v>2.68</v>
      </c>
      <c r="S23" s="16">
        <v>159449</v>
      </c>
      <c r="V23"/>
      <c r="W23" s="11" t="s">
        <v>259</v>
      </c>
      <c r="X23" s="9">
        <v>5.2</v>
      </c>
    </row>
    <row r="24" spans="1:26" ht="16">
      <c r="A24">
        <v>9908</v>
      </c>
      <c r="B24">
        <v>991130</v>
      </c>
      <c r="C24">
        <v>4013168</v>
      </c>
      <c r="D24">
        <v>2112768</v>
      </c>
      <c r="E24">
        <v>2796761</v>
      </c>
      <c r="F24" s="2">
        <f t="shared" si="0"/>
        <v>40404216064</v>
      </c>
      <c r="G24" s="8">
        <f t="shared" si="1"/>
        <v>201008</v>
      </c>
      <c r="H24" s="12">
        <f t="shared" si="2"/>
        <v>0.696896068143671</v>
      </c>
      <c r="I24" s="6">
        <f t="shared" si="3"/>
        <v>69.689606814367096</v>
      </c>
      <c r="J24" s="7"/>
      <c r="K24" s="15"/>
      <c r="M24" s="9">
        <v>93.98</v>
      </c>
      <c r="N24" s="25">
        <f t="shared" si="4"/>
        <v>93.97</v>
      </c>
      <c r="Q24" s="11" t="s">
        <v>53</v>
      </c>
      <c r="R24" s="9">
        <v>1.95</v>
      </c>
      <c r="S24" s="16">
        <v>166054</v>
      </c>
      <c r="V24"/>
      <c r="W24" s="11" t="s">
        <v>260</v>
      </c>
      <c r="X24" s="9">
        <v>5.17</v>
      </c>
    </row>
    <row r="25" spans="1:26" ht="16">
      <c r="A25">
        <v>9909</v>
      </c>
      <c r="B25">
        <v>991130</v>
      </c>
      <c r="C25">
        <v>3953483</v>
      </c>
      <c r="D25">
        <v>2081007</v>
      </c>
      <c r="E25">
        <v>2747934</v>
      </c>
      <c r="F25" s="2">
        <f t="shared" si="0"/>
        <v>40404618081</v>
      </c>
      <c r="G25" s="8">
        <f t="shared" si="1"/>
        <v>201009</v>
      </c>
      <c r="H25" s="12">
        <f t="shared" si="2"/>
        <v>0.69506660329638448</v>
      </c>
      <c r="I25" s="6">
        <f t="shared" si="3"/>
        <v>69.50666032963845</v>
      </c>
      <c r="J25" s="7"/>
      <c r="K25" s="15"/>
      <c r="M25" s="9">
        <v>94.08</v>
      </c>
      <c r="N25" s="25">
        <f t="shared" si="4"/>
        <v>93.98</v>
      </c>
      <c r="Q25" s="11" t="s">
        <v>54</v>
      </c>
      <c r="R25" s="9">
        <v>3.73</v>
      </c>
      <c r="S25" s="16">
        <v>171252</v>
      </c>
      <c r="V25"/>
      <c r="W25" s="11" t="s">
        <v>261</v>
      </c>
      <c r="X25" s="9">
        <v>5.05</v>
      </c>
    </row>
    <row r="26" spans="1:26" ht="16">
      <c r="A26">
        <v>9910</v>
      </c>
      <c r="B26">
        <v>1000131</v>
      </c>
      <c r="C26">
        <v>3937119</v>
      </c>
      <c r="D26">
        <v>2025346</v>
      </c>
      <c r="E26">
        <v>2717504</v>
      </c>
      <c r="F26" s="2">
        <f t="shared" si="0"/>
        <v>40405020100</v>
      </c>
      <c r="G26" s="8">
        <f t="shared" si="1"/>
        <v>201010</v>
      </c>
      <c r="H26" s="12">
        <f t="shared" si="2"/>
        <v>0.69022653366586073</v>
      </c>
      <c r="I26" s="6">
        <f t="shared" si="3"/>
        <v>69.02265336658607</v>
      </c>
      <c r="J26" s="7"/>
      <c r="K26" s="15"/>
      <c r="M26" s="9">
        <v>94.7</v>
      </c>
      <c r="N26" s="25">
        <f t="shared" si="4"/>
        <v>94.08</v>
      </c>
      <c r="Q26" s="11" t="s">
        <v>55</v>
      </c>
      <c r="R26" s="9">
        <v>4.6900000000000004</v>
      </c>
      <c r="S26" s="16">
        <v>165254</v>
      </c>
      <c r="V26"/>
      <c r="W26" s="11" t="s">
        <v>262</v>
      </c>
      <c r="X26" s="9">
        <v>4.92</v>
      </c>
    </row>
    <row r="27" spans="1:26" ht="16">
      <c r="A27">
        <v>9911</v>
      </c>
      <c r="B27">
        <v>1000131</v>
      </c>
      <c r="C27">
        <v>3895034</v>
      </c>
      <c r="D27">
        <v>2004119</v>
      </c>
      <c r="E27">
        <v>2683771</v>
      </c>
      <c r="F27" s="2">
        <f t="shared" si="0"/>
        <v>40405422121</v>
      </c>
      <c r="G27" s="8">
        <f t="shared" si="1"/>
        <v>201011</v>
      </c>
      <c r="H27" s="12">
        <f t="shared" si="2"/>
        <v>0.68902376718662794</v>
      </c>
      <c r="I27" s="6">
        <f t="shared" si="3"/>
        <v>68.902376718662794</v>
      </c>
      <c r="J27" s="7"/>
      <c r="K27" s="15"/>
      <c r="M27" s="9">
        <v>94.88</v>
      </c>
      <c r="N27" s="25">
        <f t="shared" si="4"/>
        <v>94.7</v>
      </c>
      <c r="Q27" s="11" t="s">
        <v>56</v>
      </c>
      <c r="R27" s="9">
        <v>4.92</v>
      </c>
      <c r="S27" s="16">
        <v>169567</v>
      </c>
      <c r="V27"/>
      <c r="W27" s="11" t="s">
        <v>263</v>
      </c>
      <c r="X27" s="9">
        <v>4.7300000000000004</v>
      </c>
    </row>
    <row r="28" spans="1:26" ht="16">
      <c r="A28">
        <v>9912</v>
      </c>
      <c r="B28">
        <v>1000331</v>
      </c>
      <c r="C28">
        <v>3872241</v>
      </c>
      <c r="D28">
        <v>2017854</v>
      </c>
      <c r="E28">
        <v>2658099</v>
      </c>
      <c r="F28" s="2">
        <f t="shared" si="0"/>
        <v>40405824144</v>
      </c>
      <c r="G28" s="8">
        <f t="shared" si="1"/>
        <v>201012</v>
      </c>
      <c r="H28" s="12">
        <f t="shared" si="2"/>
        <v>0.68644978450463179</v>
      </c>
      <c r="I28" s="6">
        <f t="shared" si="3"/>
        <v>68.644978450463185</v>
      </c>
      <c r="J28" s="7"/>
      <c r="K28" s="15"/>
      <c r="M28" s="9">
        <v>94.16</v>
      </c>
      <c r="N28" s="25">
        <f t="shared" si="4"/>
        <v>94.88</v>
      </c>
      <c r="Q28" s="11" t="s">
        <v>57</v>
      </c>
      <c r="R28" s="9">
        <v>4.9000000000000004</v>
      </c>
      <c r="S28" s="16">
        <v>176757</v>
      </c>
      <c r="V28"/>
      <c r="W28" s="11" t="s">
        <v>264</v>
      </c>
      <c r="X28" s="9">
        <v>4.67</v>
      </c>
    </row>
    <row r="29" spans="1:26" ht="16">
      <c r="A29" s="2">
        <v>10001</v>
      </c>
      <c r="B29" s="2">
        <v>1000331</v>
      </c>
      <c r="C29" s="2">
        <v>3893131</v>
      </c>
      <c r="D29" s="2">
        <v>2020119</v>
      </c>
      <c r="E29" s="2">
        <v>2676284</v>
      </c>
      <c r="F29" s="2">
        <f>G29^2</f>
        <v>40441612201</v>
      </c>
      <c r="G29" s="8">
        <f t="shared" ref="G29:G60" si="5">A29+191100</f>
        <v>201101</v>
      </c>
      <c r="H29" s="12">
        <f t="shared" ref="H29:H60" si="6">E29/C29</f>
        <v>0.68743743788739708</v>
      </c>
      <c r="I29" s="6">
        <f>H29*100</f>
        <v>68.743743788739707</v>
      </c>
      <c r="M29" s="9">
        <v>94.15</v>
      </c>
      <c r="N29" s="9">
        <v>94.16</v>
      </c>
      <c r="O29" s="9">
        <v>-0.01</v>
      </c>
      <c r="P29" s="9">
        <v>-0.76</v>
      </c>
      <c r="Q29" s="11" t="s">
        <v>58</v>
      </c>
      <c r="R29" s="9">
        <v>4.38</v>
      </c>
      <c r="S29" s="16">
        <v>183102</v>
      </c>
      <c r="T29" s="11" t="s">
        <v>220</v>
      </c>
      <c r="U29" s="9">
        <v>3.67</v>
      </c>
      <c r="V29" s="18">
        <v>614922</v>
      </c>
      <c r="W29" s="11" t="s">
        <v>88</v>
      </c>
      <c r="X29" s="9">
        <v>4.6399999999999997</v>
      </c>
      <c r="Y29" s="11" t="s">
        <v>220</v>
      </c>
      <c r="Z29" s="9">
        <v>4.3899999999999997</v>
      </c>
    </row>
    <row r="30" spans="1:26" ht="16">
      <c r="A30" s="2">
        <v>10002</v>
      </c>
      <c r="B30" s="2">
        <v>1000531</v>
      </c>
      <c r="C30" s="2">
        <v>3891010</v>
      </c>
      <c r="D30" s="2">
        <v>1981342</v>
      </c>
      <c r="E30" s="2">
        <v>2661567</v>
      </c>
      <c r="F30" s="2">
        <f t="shared" ref="F30:F93" si="7">G30^2</f>
        <v>40442014404</v>
      </c>
      <c r="G30" s="8">
        <f t="shared" si="5"/>
        <v>201102</v>
      </c>
      <c r="H30" s="12">
        <f t="shared" si="6"/>
        <v>0.68402985343137124</v>
      </c>
      <c r="I30" s="6">
        <f t="shared" ref="I30:I93" si="8">H30*100</f>
        <v>68.402985343137118</v>
      </c>
      <c r="M30" s="9">
        <v>94.86</v>
      </c>
      <c r="N30" s="9">
        <f>M29</f>
        <v>94.15</v>
      </c>
      <c r="O30" s="9">
        <v>0.75</v>
      </c>
      <c r="P30" s="9">
        <f>O29</f>
        <v>-0.01</v>
      </c>
      <c r="Q30" s="11" t="s">
        <v>59</v>
      </c>
      <c r="R30" s="9">
        <v>4.8</v>
      </c>
      <c r="S30" s="16">
        <v>179835</v>
      </c>
      <c r="T30" s="11" t="s">
        <v>25</v>
      </c>
      <c r="U30" s="9">
        <v>2.2200000000000002</v>
      </c>
      <c r="V30" s="18">
        <v>630749</v>
      </c>
      <c r="W30" s="11" t="s">
        <v>89</v>
      </c>
      <c r="X30" s="9">
        <v>4.6900000000000004</v>
      </c>
      <c r="Y30" s="11" t="s">
        <v>25</v>
      </c>
      <c r="Z30" s="9">
        <v>4.24</v>
      </c>
    </row>
    <row r="31" spans="1:26" ht="16">
      <c r="A31" s="2">
        <v>10003</v>
      </c>
      <c r="B31" s="2">
        <v>1000531</v>
      </c>
      <c r="C31" s="2">
        <v>3903259</v>
      </c>
      <c r="D31" s="2">
        <v>1981768</v>
      </c>
      <c r="E31" s="2">
        <v>2668658</v>
      </c>
      <c r="F31" s="2">
        <f t="shared" si="7"/>
        <v>40442416609</v>
      </c>
      <c r="G31" s="8">
        <f t="shared" si="5"/>
        <v>201103</v>
      </c>
      <c r="H31" s="12">
        <f t="shared" si="6"/>
        <v>0.68369995432022312</v>
      </c>
      <c r="I31" s="6">
        <f t="shared" si="8"/>
        <v>68.369995432022307</v>
      </c>
      <c r="M31" s="9">
        <v>94.03</v>
      </c>
      <c r="N31" s="9">
        <f t="shared" ref="N31:N94" si="9">M30</f>
        <v>94.86</v>
      </c>
      <c r="O31" s="9">
        <v>-0.87</v>
      </c>
      <c r="P31" s="9">
        <f t="shared" ref="P31:P94" si="10">O30</f>
        <v>0.75</v>
      </c>
      <c r="Q31" s="11" t="s">
        <v>60</v>
      </c>
      <c r="R31" s="9">
        <v>1.89</v>
      </c>
      <c r="S31" s="16">
        <v>177245</v>
      </c>
      <c r="T31" s="11" t="s">
        <v>26</v>
      </c>
      <c r="U31" s="9">
        <v>2.48</v>
      </c>
      <c r="V31" s="18">
        <v>654142</v>
      </c>
      <c r="W31" s="11" t="s">
        <v>90</v>
      </c>
      <c r="X31" s="9">
        <v>4.4800000000000004</v>
      </c>
      <c r="Y31" s="11" t="s">
        <v>26</v>
      </c>
      <c r="Z31" s="9">
        <v>4.18</v>
      </c>
    </row>
    <row r="32" spans="1:26" ht="16">
      <c r="A32" s="2">
        <v>10004</v>
      </c>
      <c r="B32" s="2">
        <v>1000731</v>
      </c>
      <c r="C32" s="2">
        <v>3876770</v>
      </c>
      <c r="D32" s="2">
        <v>1970885</v>
      </c>
      <c r="E32" s="2">
        <v>2632639</v>
      </c>
      <c r="F32" s="2">
        <f t="shared" si="7"/>
        <v>40442818816</v>
      </c>
      <c r="G32" s="8">
        <f t="shared" si="5"/>
        <v>201104</v>
      </c>
      <c r="H32" s="12">
        <f t="shared" si="6"/>
        <v>0.67908052321907153</v>
      </c>
      <c r="I32" s="6">
        <f t="shared" si="8"/>
        <v>67.908052321907149</v>
      </c>
      <c r="M32" s="9">
        <v>94.73</v>
      </c>
      <c r="N32" s="9">
        <f t="shared" si="9"/>
        <v>94.03</v>
      </c>
      <c r="O32" s="9">
        <v>0.74</v>
      </c>
      <c r="P32" s="9">
        <f t="shared" si="10"/>
        <v>-0.87</v>
      </c>
      <c r="Q32" s="11" t="s">
        <v>61</v>
      </c>
      <c r="R32" s="9">
        <v>-0.28000000000000003</v>
      </c>
      <c r="S32" s="16">
        <v>182665</v>
      </c>
      <c r="T32" s="11" t="s">
        <v>27</v>
      </c>
      <c r="U32" s="9">
        <v>4.72</v>
      </c>
      <c r="V32" s="18">
        <v>694680</v>
      </c>
      <c r="W32" s="11" t="s">
        <v>91</v>
      </c>
      <c r="X32" s="9">
        <v>4.29</v>
      </c>
      <c r="Y32" s="11" t="s">
        <v>27</v>
      </c>
      <c r="Z32" s="9">
        <v>3.96</v>
      </c>
    </row>
    <row r="33" spans="1:26" ht="16">
      <c r="A33" s="2">
        <v>10005</v>
      </c>
      <c r="B33" s="2">
        <v>1000731</v>
      </c>
      <c r="C33" s="2">
        <v>3868743</v>
      </c>
      <c r="D33" s="2">
        <v>1964061</v>
      </c>
      <c r="E33" s="2">
        <v>2625265</v>
      </c>
      <c r="F33" s="2">
        <f t="shared" si="7"/>
        <v>40443221025</v>
      </c>
      <c r="G33" s="8">
        <f t="shared" si="5"/>
        <v>201105</v>
      </c>
      <c r="H33" s="12">
        <f t="shared" si="6"/>
        <v>0.67858345721077884</v>
      </c>
      <c r="I33" s="6">
        <f t="shared" si="8"/>
        <v>67.858345721077882</v>
      </c>
      <c r="M33" s="9">
        <v>94.91</v>
      </c>
      <c r="N33" s="9">
        <f t="shared" si="9"/>
        <v>94.73</v>
      </c>
      <c r="O33" s="9">
        <v>0.19</v>
      </c>
      <c r="P33" s="9">
        <f t="shared" si="10"/>
        <v>0.74</v>
      </c>
      <c r="Q33" s="11" t="s">
        <v>62</v>
      </c>
      <c r="R33" s="9">
        <v>-0.2</v>
      </c>
      <c r="S33" s="16">
        <v>187150</v>
      </c>
      <c r="T33" s="11" t="s">
        <v>28</v>
      </c>
      <c r="U33" s="9">
        <v>1.47</v>
      </c>
      <c r="V33" s="18">
        <v>726895</v>
      </c>
      <c r="W33" s="11" t="s">
        <v>92</v>
      </c>
      <c r="X33" s="9">
        <v>4.2699999999999996</v>
      </c>
      <c r="Y33" s="11" t="s">
        <v>28</v>
      </c>
      <c r="Z33" s="9">
        <v>3.78</v>
      </c>
    </row>
    <row r="34" spans="1:26" ht="16">
      <c r="A34" s="2">
        <v>10006</v>
      </c>
      <c r="B34" s="2">
        <v>1000930</v>
      </c>
      <c r="C34" s="2">
        <v>3901435</v>
      </c>
      <c r="D34" s="2">
        <v>1967307</v>
      </c>
      <c r="E34" s="2">
        <v>2637090</v>
      </c>
      <c r="F34" s="2">
        <f t="shared" si="7"/>
        <v>40443623236</v>
      </c>
      <c r="G34" s="8">
        <f t="shared" si="5"/>
        <v>201106</v>
      </c>
      <c r="H34" s="12">
        <f t="shared" si="6"/>
        <v>0.675928216156363</v>
      </c>
      <c r="I34" s="6">
        <f t="shared" si="8"/>
        <v>67.592821615636296</v>
      </c>
      <c r="M34" s="9">
        <v>95.5</v>
      </c>
      <c r="N34" s="9">
        <f t="shared" si="9"/>
        <v>94.91</v>
      </c>
      <c r="O34" s="9">
        <v>0.62</v>
      </c>
      <c r="P34" s="9">
        <f t="shared" si="10"/>
        <v>0.19</v>
      </c>
      <c r="Q34" s="11" t="s">
        <v>63</v>
      </c>
      <c r="R34" s="9">
        <v>-0.09</v>
      </c>
      <c r="S34" s="16">
        <v>183756</v>
      </c>
      <c r="T34" s="11" t="s">
        <v>29</v>
      </c>
      <c r="U34" s="9">
        <v>2.17</v>
      </c>
      <c r="V34" s="18">
        <v>746526</v>
      </c>
      <c r="W34" s="11" t="s">
        <v>93</v>
      </c>
      <c r="X34" s="9">
        <v>4.3499999999999996</v>
      </c>
      <c r="Y34" s="11" t="s">
        <v>29</v>
      </c>
      <c r="Z34" s="9">
        <v>3.92</v>
      </c>
    </row>
    <row r="35" spans="1:26" ht="16">
      <c r="A35" s="2">
        <v>10007</v>
      </c>
      <c r="B35" s="2">
        <v>1000930</v>
      </c>
      <c r="C35" s="2">
        <v>3935371</v>
      </c>
      <c r="D35" s="2">
        <v>1984219</v>
      </c>
      <c r="E35" s="2">
        <v>2666245</v>
      </c>
      <c r="F35" s="2">
        <f t="shared" si="7"/>
        <v>40444025449</v>
      </c>
      <c r="G35" s="8">
        <f t="shared" si="5"/>
        <v>201107</v>
      </c>
      <c r="H35" s="12">
        <f t="shared" si="6"/>
        <v>0.67750791475568628</v>
      </c>
      <c r="I35" s="6">
        <f t="shared" si="8"/>
        <v>67.750791475568633</v>
      </c>
      <c r="M35" s="9">
        <v>95.22</v>
      </c>
      <c r="N35" s="9">
        <f t="shared" si="9"/>
        <v>95.5</v>
      </c>
      <c r="O35" s="9">
        <v>-0.28999999999999998</v>
      </c>
      <c r="P35" s="9">
        <f t="shared" si="10"/>
        <v>0.62</v>
      </c>
      <c r="Q35" s="11" t="s">
        <v>64</v>
      </c>
      <c r="R35" s="9">
        <v>1.69</v>
      </c>
      <c r="S35" s="16">
        <v>181155</v>
      </c>
      <c r="T35" s="11" t="s">
        <v>30</v>
      </c>
      <c r="U35" s="9">
        <v>3.31</v>
      </c>
      <c r="V35" s="18">
        <v>763445</v>
      </c>
      <c r="W35" s="11" t="s">
        <v>94</v>
      </c>
      <c r="X35" s="9">
        <v>4.41</v>
      </c>
      <c r="Y35" s="11" t="s">
        <v>30</v>
      </c>
      <c r="Z35" s="9">
        <v>3.76</v>
      </c>
    </row>
    <row r="36" spans="1:26" ht="16">
      <c r="A36" s="2">
        <v>10008</v>
      </c>
      <c r="B36" s="2">
        <v>1001130</v>
      </c>
      <c r="C36" s="2">
        <v>3913400</v>
      </c>
      <c r="D36" s="2">
        <v>2009891</v>
      </c>
      <c r="E36" s="2">
        <v>2653245</v>
      </c>
      <c r="F36" s="2">
        <f t="shared" si="7"/>
        <v>40444427664</v>
      </c>
      <c r="G36" s="8">
        <f t="shared" si="5"/>
        <v>201108</v>
      </c>
      <c r="H36" s="12">
        <f t="shared" si="6"/>
        <v>0.67798972760259624</v>
      </c>
      <c r="I36" s="6">
        <f t="shared" si="8"/>
        <v>67.79897276025963</v>
      </c>
      <c r="M36" s="9">
        <v>95.25</v>
      </c>
      <c r="N36" s="9">
        <f t="shared" si="9"/>
        <v>95.22</v>
      </c>
      <c r="O36" s="9">
        <v>0.03</v>
      </c>
      <c r="P36" s="9">
        <f t="shared" si="10"/>
        <v>-0.28999999999999998</v>
      </c>
      <c r="Q36" s="11" t="s">
        <v>65</v>
      </c>
      <c r="R36" s="9">
        <v>3</v>
      </c>
      <c r="S36" s="16">
        <v>186819</v>
      </c>
      <c r="T36" s="11" t="s">
        <v>31</v>
      </c>
      <c r="U36" s="9">
        <v>2.79</v>
      </c>
      <c r="V36" s="18">
        <v>779260</v>
      </c>
      <c r="W36" s="11" t="s">
        <v>95</v>
      </c>
      <c r="X36" s="9">
        <v>4.45</v>
      </c>
      <c r="Y36" s="11" t="s">
        <v>31</v>
      </c>
      <c r="Z36" s="9">
        <v>3.71</v>
      </c>
    </row>
    <row r="37" spans="1:26" ht="16">
      <c r="A37" s="2">
        <v>10009</v>
      </c>
      <c r="B37" s="2">
        <v>1001130</v>
      </c>
      <c r="C37" s="2">
        <v>3868274</v>
      </c>
      <c r="D37" s="2">
        <v>1982087</v>
      </c>
      <c r="E37" s="2">
        <v>2617714</v>
      </c>
      <c r="F37" s="2">
        <f t="shared" si="7"/>
        <v>40444829881</v>
      </c>
      <c r="G37" s="8">
        <f t="shared" si="5"/>
        <v>201109</v>
      </c>
      <c r="H37" s="12">
        <f t="shared" si="6"/>
        <v>0.67671369711659513</v>
      </c>
      <c r="I37" s="6">
        <f t="shared" si="8"/>
        <v>67.671369711659509</v>
      </c>
      <c r="M37" s="9">
        <v>95.37</v>
      </c>
      <c r="N37" s="9">
        <f t="shared" si="9"/>
        <v>95.25</v>
      </c>
      <c r="O37" s="9">
        <v>0.13</v>
      </c>
      <c r="P37" s="9">
        <f t="shared" si="10"/>
        <v>0.03</v>
      </c>
      <c r="Q37" s="11" t="s">
        <v>66</v>
      </c>
      <c r="R37" s="9">
        <v>3.92</v>
      </c>
      <c r="S37" s="16">
        <v>194796</v>
      </c>
      <c r="T37" s="11" t="s">
        <v>32</v>
      </c>
      <c r="U37" s="9">
        <v>3.06</v>
      </c>
      <c r="V37" s="18">
        <v>801348</v>
      </c>
      <c r="W37" s="11" t="s">
        <v>96</v>
      </c>
      <c r="X37" s="9">
        <v>4.28</v>
      </c>
      <c r="Y37" s="11" t="s">
        <v>32</v>
      </c>
      <c r="Z37" s="9">
        <v>3.73</v>
      </c>
    </row>
    <row r="38" spans="1:26" ht="16">
      <c r="A38" s="2">
        <v>10010</v>
      </c>
      <c r="B38" s="2">
        <v>1010131</v>
      </c>
      <c r="C38" s="2">
        <v>3846624</v>
      </c>
      <c r="D38" s="2">
        <v>1968044</v>
      </c>
      <c r="E38" s="2">
        <v>2586118</v>
      </c>
      <c r="F38" s="2">
        <f t="shared" si="7"/>
        <v>40445232100</v>
      </c>
      <c r="G38" s="8">
        <f t="shared" si="5"/>
        <v>201110</v>
      </c>
      <c r="H38" s="12">
        <f t="shared" si="6"/>
        <v>0.6723084970093256</v>
      </c>
      <c r="I38" s="6">
        <f t="shared" si="8"/>
        <v>67.230849700932566</v>
      </c>
      <c r="M38" s="9">
        <v>95.88</v>
      </c>
      <c r="N38" s="9">
        <f t="shared" si="9"/>
        <v>95.37</v>
      </c>
      <c r="O38" s="9">
        <v>0.53</v>
      </c>
      <c r="P38" s="9">
        <f t="shared" si="10"/>
        <v>0.13</v>
      </c>
      <c r="Q38" s="11" t="s">
        <v>67</v>
      </c>
      <c r="R38" s="9">
        <v>3.24</v>
      </c>
      <c r="S38" s="16">
        <v>187098</v>
      </c>
      <c r="T38" s="11" t="s">
        <v>33</v>
      </c>
      <c r="U38" s="9">
        <v>3.39</v>
      </c>
      <c r="V38" s="18">
        <v>844485</v>
      </c>
      <c r="W38" s="11" t="s">
        <v>97</v>
      </c>
      <c r="X38" s="9">
        <v>4.3</v>
      </c>
      <c r="Y38" s="11" t="s">
        <v>33</v>
      </c>
      <c r="Z38" s="9">
        <v>3.85</v>
      </c>
    </row>
    <row r="39" spans="1:26" ht="16">
      <c r="A39" s="2">
        <v>10011</v>
      </c>
      <c r="B39" s="2">
        <v>1010131</v>
      </c>
      <c r="C39" s="2">
        <v>3805488</v>
      </c>
      <c r="D39" s="2">
        <v>1948680</v>
      </c>
      <c r="E39" s="2">
        <v>2553110</v>
      </c>
      <c r="F39" s="2">
        <f t="shared" si="7"/>
        <v>40445634321</v>
      </c>
      <c r="G39" s="8">
        <f t="shared" si="5"/>
        <v>201111</v>
      </c>
      <c r="H39" s="12">
        <f t="shared" si="6"/>
        <v>0.67090212871516086</v>
      </c>
      <c r="I39" s="6">
        <f t="shared" si="8"/>
        <v>67.090212871516087</v>
      </c>
      <c r="M39" s="9">
        <v>95.86</v>
      </c>
      <c r="N39" s="9">
        <f t="shared" si="9"/>
        <v>95.88</v>
      </c>
      <c r="O39" s="9">
        <v>-0.02</v>
      </c>
      <c r="P39" s="9">
        <f t="shared" si="10"/>
        <v>0.53</v>
      </c>
      <c r="Q39" s="11" t="s">
        <v>68</v>
      </c>
      <c r="R39" s="9">
        <v>2.64</v>
      </c>
      <c r="S39" s="16">
        <v>182844</v>
      </c>
      <c r="T39" s="11" t="s">
        <v>34</v>
      </c>
      <c r="U39" s="9">
        <v>6.53</v>
      </c>
      <c r="V39" s="18">
        <v>926314</v>
      </c>
      <c r="W39" s="11" t="s">
        <v>98</v>
      </c>
      <c r="X39" s="9">
        <v>4.28</v>
      </c>
      <c r="Y39" s="11" t="s">
        <v>34</v>
      </c>
      <c r="Z39" s="9">
        <v>3.95</v>
      </c>
    </row>
    <row r="40" spans="1:26" ht="16">
      <c r="A40" s="2">
        <v>10012</v>
      </c>
      <c r="B40" s="2">
        <v>1010331</v>
      </c>
      <c r="C40" s="2">
        <v>3783731</v>
      </c>
      <c r="D40" s="2">
        <v>1925850</v>
      </c>
      <c r="E40" s="2">
        <v>2530187</v>
      </c>
      <c r="F40" s="2">
        <f t="shared" si="7"/>
        <v>40446036544</v>
      </c>
      <c r="G40" s="8">
        <f t="shared" si="5"/>
        <v>201112</v>
      </c>
      <c r="H40" s="12">
        <f t="shared" si="6"/>
        <v>0.66870160695884562</v>
      </c>
      <c r="I40" s="6">
        <f t="shared" si="8"/>
        <v>66.870160695884564</v>
      </c>
      <c r="J40" s="6"/>
      <c r="M40" s="9">
        <v>96.07</v>
      </c>
      <c r="N40" s="9">
        <f t="shared" si="9"/>
        <v>95.86</v>
      </c>
      <c r="O40" s="9">
        <v>0.22</v>
      </c>
      <c r="P40" s="9">
        <f t="shared" si="10"/>
        <v>-0.02</v>
      </c>
      <c r="Q40" s="11" t="s">
        <v>69</v>
      </c>
      <c r="R40" s="9">
        <v>3.61</v>
      </c>
      <c r="S40" s="16">
        <v>193411</v>
      </c>
      <c r="W40" s="11" t="s">
        <v>99</v>
      </c>
      <c r="X40" s="9">
        <v>4.18</v>
      </c>
    </row>
    <row r="41" spans="1:26" ht="16">
      <c r="A41" s="2">
        <v>10101</v>
      </c>
      <c r="B41" s="2">
        <v>1010430</v>
      </c>
      <c r="C41" s="2">
        <v>3802998</v>
      </c>
      <c r="D41" s="2">
        <v>1908108</v>
      </c>
      <c r="E41" s="2">
        <v>2533905</v>
      </c>
      <c r="F41" s="2">
        <f t="shared" si="7"/>
        <v>40481842401</v>
      </c>
      <c r="G41" s="8">
        <f t="shared" si="5"/>
        <v>201201</v>
      </c>
      <c r="H41" s="12">
        <f t="shared" si="6"/>
        <v>0.66629143638781829</v>
      </c>
      <c r="I41" s="6">
        <f t="shared" si="8"/>
        <v>66.629143638781827</v>
      </c>
      <c r="J41" s="6"/>
      <c r="M41" s="9">
        <v>96.37</v>
      </c>
      <c r="N41" s="9">
        <f t="shared" si="9"/>
        <v>96.07</v>
      </c>
      <c r="O41" s="9">
        <v>0.31</v>
      </c>
      <c r="P41" s="9">
        <f t="shared" si="10"/>
        <v>0.22</v>
      </c>
      <c r="Q41" s="11" t="s">
        <v>70</v>
      </c>
      <c r="R41" s="9">
        <v>3.71</v>
      </c>
      <c r="S41" s="16">
        <v>200092</v>
      </c>
      <c r="W41" s="11" t="s">
        <v>100</v>
      </c>
      <c r="X41" s="9">
        <v>4.18</v>
      </c>
    </row>
    <row r="42" spans="1:26" ht="16">
      <c r="A42" s="2">
        <v>10102</v>
      </c>
      <c r="B42" s="2">
        <v>1010430</v>
      </c>
      <c r="C42" s="2">
        <v>3825689</v>
      </c>
      <c r="D42" s="2">
        <v>1914275</v>
      </c>
      <c r="E42" s="2">
        <v>2546551</v>
      </c>
      <c r="F42" s="2">
        <f t="shared" si="7"/>
        <v>40482244804</v>
      </c>
      <c r="G42" s="8">
        <f t="shared" si="5"/>
        <v>201202</v>
      </c>
      <c r="H42" s="12">
        <f t="shared" si="6"/>
        <v>0.66564506419627945</v>
      </c>
      <c r="I42" s="6">
        <f t="shared" si="8"/>
        <v>66.564506419627946</v>
      </c>
      <c r="J42" s="6"/>
      <c r="M42" s="9">
        <v>95.09</v>
      </c>
      <c r="N42" s="9">
        <f t="shared" si="9"/>
        <v>96.37</v>
      </c>
      <c r="O42" s="9">
        <v>-1.33</v>
      </c>
      <c r="P42" s="9">
        <f t="shared" si="10"/>
        <v>0.31</v>
      </c>
      <c r="Q42" s="11" t="s">
        <v>71</v>
      </c>
      <c r="R42" s="9">
        <v>3.41</v>
      </c>
      <c r="S42" s="16">
        <v>190824</v>
      </c>
      <c r="W42" s="11" t="s">
        <v>101</v>
      </c>
      <c r="X42" s="9">
        <v>4.25</v>
      </c>
    </row>
    <row r="43" spans="1:26" ht="16">
      <c r="A43" s="2">
        <v>10103</v>
      </c>
      <c r="B43" s="2">
        <v>1010630</v>
      </c>
      <c r="C43" s="2">
        <v>3829283</v>
      </c>
      <c r="D43" s="2">
        <v>1880981</v>
      </c>
      <c r="E43" s="2">
        <v>2538943</v>
      </c>
      <c r="F43" s="2">
        <f t="shared" si="7"/>
        <v>40482647209</v>
      </c>
      <c r="G43" s="8">
        <f t="shared" si="5"/>
        <v>201203</v>
      </c>
      <c r="H43" s="12">
        <f t="shared" si="6"/>
        <v>0.66303352350818678</v>
      </c>
      <c r="I43" s="6">
        <f t="shared" si="8"/>
        <v>66.303352350818685</v>
      </c>
      <c r="J43" s="6"/>
      <c r="M43" s="9">
        <v>95.21</v>
      </c>
      <c r="N43" s="9">
        <f t="shared" si="9"/>
        <v>95.09</v>
      </c>
      <c r="O43" s="9">
        <v>0.13</v>
      </c>
      <c r="P43" s="9">
        <f t="shared" si="10"/>
        <v>-1.33</v>
      </c>
      <c r="Q43" s="11" t="s">
        <v>72</v>
      </c>
      <c r="R43" s="9">
        <v>3.42</v>
      </c>
      <c r="S43" s="16">
        <v>190128</v>
      </c>
      <c r="W43" s="11" t="s">
        <v>102</v>
      </c>
      <c r="X43" s="9">
        <v>4.17</v>
      </c>
    </row>
    <row r="44" spans="1:26" ht="16">
      <c r="A44" s="2">
        <v>10104</v>
      </c>
      <c r="B44" s="2">
        <v>1010630</v>
      </c>
      <c r="C44" s="2">
        <v>3810838</v>
      </c>
      <c r="D44" s="2">
        <v>1870484</v>
      </c>
      <c r="E44" s="2">
        <v>2525418</v>
      </c>
      <c r="F44" s="2">
        <f t="shared" si="7"/>
        <v>40483049616</v>
      </c>
      <c r="G44" s="8">
        <f t="shared" si="5"/>
        <v>201204</v>
      </c>
      <c r="H44" s="12">
        <f t="shared" si="6"/>
        <v>0.66269361227110679</v>
      </c>
      <c r="I44" s="6">
        <f t="shared" si="8"/>
        <v>66.269361227110679</v>
      </c>
      <c r="J44" s="6"/>
      <c r="M44" s="9">
        <v>96.09</v>
      </c>
      <c r="N44" s="9">
        <f t="shared" si="9"/>
        <v>95.21</v>
      </c>
      <c r="O44" s="9">
        <v>0.92</v>
      </c>
      <c r="P44" s="9">
        <f t="shared" si="10"/>
        <v>0.13</v>
      </c>
      <c r="Q44" s="11" t="s">
        <v>73</v>
      </c>
      <c r="R44" s="9">
        <v>2.29</v>
      </c>
      <c r="S44" s="16">
        <v>194996</v>
      </c>
      <c r="W44" s="11" t="s">
        <v>103</v>
      </c>
      <c r="X44" s="9">
        <v>4.0999999999999996</v>
      </c>
    </row>
    <row r="45" spans="1:26" ht="16">
      <c r="A45" s="2">
        <v>10105</v>
      </c>
      <c r="B45" s="2">
        <v>1010831</v>
      </c>
      <c r="C45" s="2">
        <v>3792341</v>
      </c>
      <c r="D45" s="2">
        <v>1866813</v>
      </c>
      <c r="E45" s="2">
        <v>2491105</v>
      </c>
      <c r="F45" s="2">
        <f t="shared" si="7"/>
        <v>40483452025</v>
      </c>
      <c r="G45" s="8">
        <f t="shared" si="5"/>
        <v>201205</v>
      </c>
      <c r="H45" s="12">
        <f t="shared" si="6"/>
        <v>0.65687790206629626</v>
      </c>
      <c r="I45" s="6">
        <f t="shared" si="8"/>
        <v>65.687790206629629</v>
      </c>
      <c r="J45" s="6"/>
      <c r="M45" s="9">
        <v>96.57</v>
      </c>
      <c r="N45" s="9">
        <f t="shared" si="9"/>
        <v>96.09</v>
      </c>
      <c r="O45" s="9">
        <v>0.5</v>
      </c>
      <c r="P45" s="9">
        <f t="shared" si="10"/>
        <v>0.92</v>
      </c>
      <c r="Q45" s="11" t="s">
        <v>74</v>
      </c>
      <c r="R45" s="9">
        <v>2.12</v>
      </c>
      <c r="S45" s="16">
        <v>203312</v>
      </c>
      <c r="W45" s="11" t="s">
        <v>104</v>
      </c>
      <c r="X45" s="9">
        <v>4.12</v>
      </c>
    </row>
    <row r="46" spans="1:26" ht="16">
      <c r="A46" s="2">
        <v>10106</v>
      </c>
      <c r="B46" s="2">
        <v>1010831</v>
      </c>
      <c r="C46" s="2">
        <v>3788597</v>
      </c>
      <c r="D46" s="2">
        <v>1864901</v>
      </c>
      <c r="E46" s="2">
        <v>2489628</v>
      </c>
      <c r="F46" s="2">
        <f t="shared" si="7"/>
        <v>40483854436</v>
      </c>
      <c r="G46" s="8">
        <f t="shared" si="5"/>
        <v>201206</v>
      </c>
      <c r="H46" s="12">
        <f t="shared" si="6"/>
        <v>0.65713719353100897</v>
      </c>
      <c r="I46" s="6">
        <f t="shared" si="8"/>
        <v>65.713719353100899</v>
      </c>
      <c r="J46" s="6"/>
      <c r="M46" s="9">
        <v>97.19</v>
      </c>
      <c r="N46" s="9">
        <f t="shared" si="9"/>
        <v>96.57</v>
      </c>
      <c r="O46" s="9">
        <v>0.64</v>
      </c>
      <c r="P46" s="9">
        <f t="shared" si="10"/>
        <v>0.5</v>
      </c>
      <c r="Q46" s="11" t="s">
        <v>75</v>
      </c>
      <c r="R46" s="9">
        <v>2.0499999999999998</v>
      </c>
      <c r="S46" s="16">
        <v>194163</v>
      </c>
      <c r="W46" s="11" t="s">
        <v>105</v>
      </c>
      <c r="X46" s="9">
        <v>4.21</v>
      </c>
    </row>
    <row r="47" spans="1:26" ht="16">
      <c r="A47" s="2">
        <v>10107</v>
      </c>
      <c r="B47" s="2">
        <v>1011031</v>
      </c>
      <c r="C47" s="2">
        <v>3830548</v>
      </c>
      <c r="D47" s="2">
        <v>1897417</v>
      </c>
      <c r="E47" s="2">
        <v>2507358</v>
      </c>
      <c r="F47" s="2">
        <f t="shared" si="7"/>
        <v>40484256849</v>
      </c>
      <c r="G47" s="8">
        <f t="shared" si="5"/>
        <v>201207</v>
      </c>
      <c r="H47" s="12">
        <f t="shared" si="6"/>
        <v>0.65456900683661967</v>
      </c>
      <c r="I47" s="6">
        <f t="shared" si="8"/>
        <v>65.456900683661971</v>
      </c>
      <c r="J47" s="6"/>
      <c r="M47" s="9">
        <v>97.56</v>
      </c>
      <c r="N47" s="9">
        <f t="shared" si="9"/>
        <v>97.19</v>
      </c>
      <c r="O47" s="9">
        <v>0.38</v>
      </c>
      <c r="P47" s="9">
        <f t="shared" si="10"/>
        <v>0.64</v>
      </c>
      <c r="Q47" s="11" t="s">
        <v>76</v>
      </c>
      <c r="R47" s="9">
        <v>2.99</v>
      </c>
      <c r="S47" s="16">
        <v>195602</v>
      </c>
      <c r="W47" s="11" t="s">
        <v>106</v>
      </c>
      <c r="X47" s="9">
        <v>4.3099999999999996</v>
      </c>
    </row>
    <row r="48" spans="1:26" ht="16">
      <c r="A48" s="2">
        <v>10108</v>
      </c>
      <c r="B48" s="2">
        <v>1011031</v>
      </c>
      <c r="C48" s="2">
        <v>3805515</v>
      </c>
      <c r="D48" s="2">
        <v>1880643</v>
      </c>
      <c r="E48" s="2">
        <v>2487503</v>
      </c>
      <c r="F48" s="2">
        <f t="shared" si="7"/>
        <v>40484659264</v>
      </c>
      <c r="G48" s="8">
        <f t="shared" si="5"/>
        <v>201208</v>
      </c>
      <c r="H48" s="12">
        <f t="shared" si="6"/>
        <v>0.6536573893415214</v>
      </c>
      <c r="I48" s="6">
        <f t="shared" si="8"/>
        <v>65.365738934152134</v>
      </c>
      <c r="J48" s="6"/>
      <c r="M48" s="9">
        <v>98.51</v>
      </c>
      <c r="N48" s="9">
        <f t="shared" si="9"/>
        <v>97.56</v>
      </c>
      <c r="O48" s="9">
        <v>0.97</v>
      </c>
      <c r="P48" s="9">
        <f t="shared" si="10"/>
        <v>0.38</v>
      </c>
      <c r="Q48" s="11" t="s">
        <v>77</v>
      </c>
      <c r="R48" s="9">
        <v>3.43</v>
      </c>
      <c r="S48" s="16">
        <v>202174</v>
      </c>
      <c r="W48" s="11" t="s">
        <v>107</v>
      </c>
      <c r="X48" s="9">
        <v>4.4000000000000004</v>
      </c>
    </row>
    <row r="49" spans="1:24" ht="16">
      <c r="A49" s="2">
        <v>10109</v>
      </c>
      <c r="B49" s="2">
        <v>1011231</v>
      </c>
      <c r="C49" s="2">
        <v>3784229</v>
      </c>
      <c r="D49" s="2">
        <v>1826830</v>
      </c>
      <c r="E49" s="2">
        <v>2455614</v>
      </c>
      <c r="F49" s="2">
        <f t="shared" si="7"/>
        <v>40485061681</v>
      </c>
      <c r="G49" s="8">
        <f t="shared" si="5"/>
        <v>201209</v>
      </c>
      <c r="H49" s="12">
        <f t="shared" si="6"/>
        <v>0.64890734678054629</v>
      </c>
      <c r="I49" s="6">
        <f t="shared" si="8"/>
        <v>64.890734678054628</v>
      </c>
      <c r="J49" s="6"/>
      <c r="M49" s="9">
        <v>98.19</v>
      </c>
      <c r="N49" s="9">
        <f t="shared" si="9"/>
        <v>98.51</v>
      </c>
      <c r="O49" s="9">
        <v>-0.32</v>
      </c>
      <c r="P49" s="9">
        <f t="shared" si="10"/>
        <v>0.97</v>
      </c>
      <c r="Q49" s="11" t="s">
        <v>78</v>
      </c>
      <c r="R49" s="9">
        <v>3.7</v>
      </c>
      <c r="S49" s="16">
        <v>209409</v>
      </c>
      <c r="W49" s="11" t="s">
        <v>108</v>
      </c>
      <c r="X49" s="9">
        <v>4.32</v>
      </c>
    </row>
    <row r="50" spans="1:24" ht="16">
      <c r="A50" s="2">
        <v>10110</v>
      </c>
      <c r="B50" s="2">
        <v>1011231</v>
      </c>
      <c r="C50" s="2">
        <v>3743063</v>
      </c>
      <c r="D50" s="2">
        <v>1801030</v>
      </c>
      <c r="E50" s="2">
        <v>2422272</v>
      </c>
      <c r="F50" s="2">
        <f t="shared" si="7"/>
        <v>40485464100</v>
      </c>
      <c r="G50" s="8">
        <f t="shared" si="5"/>
        <v>201210</v>
      </c>
      <c r="H50" s="12">
        <f t="shared" si="6"/>
        <v>0.6471363158995721</v>
      </c>
      <c r="I50" s="6">
        <f t="shared" si="8"/>
        <v>64.713631589957217</v>
      </c>
      <c r="J50" s="6"/>
      <c r="M50" s="9">
        <v>98.12</v>
      </c>
      <c r="N50" s="9">
        <f t="shared" si="9"/>
        <v>98.19</v>
      </c>
      <c r="O50" s="9">
        <v>-7.0000000000000007E-2</v>
      </c>
      <c r="P50" s="9">
        <f t="shared" si="10"/>
        <v>-0.32</v>
      </c>
      <c r="Q50" s="11" t="s">
        <v>79</v>
      </c>
      <c r="R50" s="9">
        <v>2.88</v>
      </c>
      <c r="S50" s="16">
        <v>199628</v>
      </c>
      <c r="W50" s="11" t="s">
        <v>109</v>
      </c>
      <c r="X50" s="9">
        <v>4.33</v>
      </c>
    </row>
    <row r="51" spans="1:24" ht="16">
      <c r="A51" s="2">
        <v>10111</v>
      </c>
      <c r="B51" s="2">
        <v>1020228</v>
      </c>
      <c r="C51" s="2">
        <v>3721051</v>
      </c>
      <c r="D51" s="2">
        <v>1797176</v>
      </c>
      <c r="E51" s="2">
        <v>2394400</v>
      </c>
      <c r="F51" s="2">
        <f t="shared" si="7"/>
        <v>40485866521</v>
      </c>
      <c r="G51" s="8">
        <f t="shared" si="5"/>
        <v>201211</v>
      </c>
      <c r="H51" s="12">
        <f t="shared" si="6"/>
        <v>0.64347411524324716</v>
      </c>
      <c r="I51" s="6">
        <f t="shared" si="8"/>
        <v>64.347411524324713</v>
      </c>
      <c r="J51" s="6"/>
      <c r="M51" s="9">
        <v>97.38</v>
      </c>
      <c r="N51" s="9">
        <f t="shared" si="9"/>
        <v>98.12</v>
      </c>
      <c r="O51" s="9">
        <v>-0.75</v>
      </c>
      <c r="P51" s="9">
        <f t="shared" si="10"/>
        <v>-7.0000000000000007E-2</v>
      </c>
      <c r="Q51" s="11" t="s">
        <v>80</v>
      </c>
      <c r="R51" s="9">
        <v>0.62</v>
      </c>
      <c r="S51" s="16">
        <v>201090</v>
      </c>
      <c r="W51" s="11" t="s">
        <v>110</v>
      </c>
      <c r="X51" s="9">
        <v>4.2699999999999996</v>
      </c>
    </row>
    <row r="52" spans="1:24" ht="16">
      <c r="A52" s="2">
        <v>10112</v>
      </c>
      <c r="B52" s="2">
        <v>1020228</v>
      </c>
      <c r="C52" s="2">
        <v>3725626</v>
      </c>
      <c r="D52" s="2">
        <v>1794999</v>
      </c>
      <c r="E52" s="2">
        <v>2394070</v>
      </c>
      <c r="F52" s="2">
        <f t="shared" si="7"/>
        <v>40486268944</v>
      </c>
      <c r="G52" s="8">
        <f t="shared" si="5"/>
        <v>201212</v>
      </c>
      <c r="H52" s="12">
        <f t="shared" si="6"/>
        <v>0.64259536518158289</v>
      </c>
      <c r="I52" s="6">
        <f t="shared" si="8"/>
        <v>64.259536518158285</v>
      </c>
      <c r="J52" s="6"/>
      <c r="M52" s="9">
        <v>97.62</v>
      </c>
      <c r="N52" s="9">
        <f t="shared" si="9"/>
        <v>97.38</v>
      </c>
      <c r="O52" s="9">
        <v>0.25</v>
      </c>
      <c r="P52" s="9">
        <f t="shared" si="10"/>
        <v>-0.75</v>
      </c>
      <c r="Q52" s="11" t="s">
        <v>81</v>
      </c>
      <c r="R52" s="9">
        <v>4.4400000000000004</v>
      </c>
      <c r="S52" s="16">
        <v>216649</v>
      </c>
      <c r="W52" s="11" t="s">
        <v>111</v>
      </c>
      <c r="X52" s="9">
        <v>4.18</v>
      </c>
    </row>
    <row r="53" spans="1:24" ht="16">
      <c r="A53" s="2">
        <v>10201</v>
      </c>
      <c r="B53" s="2">
        <v>1020430</v>
      </c>
      <c r="C53" s="2">
        <v>3740739</v>
      </c>
      <c r="D53" s="2">
        <v>1802274</v>
      </c>
      <c r="E53" s="2">
        <v>2393078</v>
      </c>
      <c r="F53" s="2">
        <f t="shared" si="7"/>
        <v>40522092601</v>
      </c>
      <c r="G53" s="8">
        <f t="shared" si="5"/>
        <v>201301</v>
      </c>
      <c r="H53" s="12">
        <f t="shared" si="6"/>
        <v>0.63973402047028671</v>
      </c>
      <c r="I53" s="6">
        <f t="shared" si="8"/>
        <v>63.973402047028671</v>
      </c>
      <c r="J53" s="6"/>
      <c r="M53" s="9">
        <v>97.45</v>
      </c>
      <c r="N53" s="9">
        <f t="shared" si="9"/>
        <v>97.62</v>
      </c>
      <c r="O53" s="9">
        <v>-0.17</v>
      </c>
      <c r="P53" s="9">
        <f t="shared" si="10"/>
        <v>0.25</v>
      </c>
      <c r="Q53" s="11" t="s">
        <v>82</v>
      </c>
      <c r="R53" s="9">
        <v>5.39</v>
      </c>
      <c r="S53" s="16">
        <v>227118</v>
      </c>
      <c r="W53" s="11" t="s">
        <v>112</v>
      </c>
      <c r="X53" s="9">
        <v>4.16</v>
      </c>
    </row>
    <row r="54" spans="1:24" ht="16">
      <c r="A54" s="2">
        <v>10202</v>
      </c>
      <c r="B54" s="2">
        <v>1020430</v>
      </c>
      <c r="C54" s="2">
        <v>3718976</v>
      </c>
      <c r="D54" s="2">
        <v>1785084</v>
      </c>
      <c r="E54" s="2">
        <v>2374244</v>
      </c>
      <c r="F54" s="2">
        <f t="shared" si="7"/>
        <v>40522495204</v>
      </c>
      <c r="G54" s="8">
        <f t="shared" si="5"/>
        <v>201302</v>
      </c>
      <c r="H54" s="12">
        <f t="shared" si="6"/>
        <v>0.63841336970176732</v>
      </c>
      <c r="I54" s="6">
        <f t="shared" si="8"/>
        <v>63.841336970176734</v>
      </c>
      <c r="J54" s="6"/>
      <c r="M54" s="9">
        <v>97.91</v>
      </c>
      <c r="N54" s="9">
        <f t="shared" si="9"/>
        <v>97.45</v>
      </c>
      <c r="O54" s="9">
        <v>0.47</v>
      </c>
      <c r="P54" s="9">
        <f t="shared" si="10"/>
        <v>-0.17</v>
      </c>
      <c r="Q54" s="11" t="s">
        <v>83</v>
      </c>
      <c r="R54" s="9">
        <v>9.2899999999999991</v>
      </c>
      <c r="S54" s="16">
        <v>225230</v>
      </c>
      <c r="W54" s="11" t="s">
        <v>113</v>
      </c>
      <c r="X54" s="9">
        <v>4.24</v>
      </c>
    </row>
    <row r="55" spans="1:24" ht="16">
      <c r="A55" s="2">
        <v>10203</v>
      </c>
      <c r="B55" s="2">
        <v>1020630</v>
      </c>
      <c r="C55" s="2">
        <v>3764978</v>
      </c>
      <c r="D55" s="2">
        <v>1816860</v>
      </c>
      <c r="E55" s="2">
        <v>2388355</v>
      </c>
      <c r="F55" s="2">
        <f t="shared" si="7"/>
        <v>40522897809</v>
      </c>
      <c r="G55" s="8">
        <f t="shared" si="5"/>
        <v>201303</v>
      </c>
      <c r="H55" s="12">
        <f t="shared" si="6"/>
        <v>0.6343609444729823</v>
      </c>
      <c r="I55" s="6">
        <f t="shared" si="8"/>
        <v>63.436094447298231</v>
      </c>
      <c r="J55" s="6"/>
      <c r="M55" s="9">
        <v>96.5</v>
      </c>
      <c r="N55" s="9">
        <f t="shared" si="9"/>
        <v>97.91</v>
      </c>
      <c r="O55" s="9">
        <v>-1.44</v>
      </c>
      <c r="P55" s="9">
        <f t="shared" si="10"/>
        <v>0.47</v>
      </c>
      <c r="Q55" s="11" t="s">
        <v>84</v>
      </c>
      <c r="R55" s="9">
        <v>7.85</v>
      </c>
      <c r="S55" s="16">
        <v>222767</v>
      </c>
      <c r="W55" s="11" t="s">
        <v>114</v>
      </c>
      <c r="X55" s="9">
        <v>4.17</v>
      </c>
    </row>
    <row r="56" spans="1:24" ht="16">
      <c r="A56" s="2">
        <v>10204</v>
      </c>
      <c r="B56" s="2">
        <v>1020630</v>
      </c>
      <c r="C56" s="2">
        <v>3734556</v>
      </c>
      <c r="D56" s="2">
        <v>1799363</v>
      </c>
      <c r="E56" s="2">
        <v>2366612</v>
      </c>
      <c r="F56" s="2">
        <f t="shared" si="7"/>
        <v>40523300416</v>
      </c>
      <c r="G56" s="8">
        <f t="shared" si="5"/>
        <v>201304</v>
      </c>
      <c r="H56" s="12">
        <f t="shared" si="6"/>
        <v>0.63370638972879234</v>
      </c>
      <c r="I56" s="6">
        <f t="shared" si="8"/>
        <v>63.370638972879235</v>
      </c>
      <c r="J56" s="6"/>
      <c r="M56" s="9">
        <v>97.1</v>
      </c>
      <c r="N56" s="9">
        <f t="shared" si="9"/>
        <v>96.5</v>
      </c>
      <c r="O56" s="9">
        <v>0.62</v>
      </c>
      <c r="P56" s="9">
        <f t="shared" si="10"/>
        <v>-1.44</v>
      </c>
      <c r="Q56" s="11" t="s">
        <v>85</v>
      </c>
      <c r="R56" s="9">
        <v>4.1399999999999997</v>
      </c>
      <c r="S56" s="16">
        <v>231240</v>
      </c>
      <c r="W56" s="11" t="s">
        <v>115</v>
      </c>
      <c r="X56" s="9">
        <v>4.07</v>
      </c>
    </row>
    <row r="57" spans="1:24" ht="16">
      <c r="A57" s="2">
        <v>10205</v>
      </c>
      <c r="B57" s="2">
        <v>1020831</v>
      </c>
      <c r="C57" s="2">
        <v>3738832</v>
      </c>
      <c r="D57" s="2">
        <v>1791262</v>
      </c>
      <c r="E57" s="2">
        <v>2362426</v>
      </c>
      <c r="F57" s="2">
        <f t="shared" si="7"/>
        <v>40523703025</v>
      </c>
      <c r="G57" s="8">
        <f t="shared" si="5"/>
        <v>201305</v>
      </c>
      <c r="H57" s="12">
        <f t="shared" si="6"/>
        <v>0.63186203605831981</v>
      </c>
      <c r="I57" s="6">
        <f t="shared" si="8"/>
        <v>63.186203605831977</v>
      </c>
      <c r="J57" s="6"/>
      <c r="M57" s="9">
        <v>97.28</v>
      </c>
      <c r="N57" s="9">
        <f t="shared" si="9"/>
        <v>97.1</v>
      </c>
      <c r="O57" s="9">
        <v>0.19</v>
      </c>
      <c r="P57" s="9">
        <f t="shared" si="10"/>
        <v>0.62</v>
      </c>
      <c r="Q57" s="11" t="s">
        <v>86</v>
      </c>
      <c r="R57" s="9">
        <v>5.23</v>
      </c>
      <c r="S57" s="16">
        <v>247077</v>
      </c>
      <c r="W57" s="11" t="s">
        <v>116</v>
      </c>
      <c r="X57" s="9">
        <v>4.0599999999999996</v>
      </c>
    </row>
    <row r="58" spans="1:24" ht="16">
      <c r="A58" s="2">
        <v>10206</v>
      </c>
      <c r="B58" s="2">
        <v>1020831</v>
      </c>
      <c r="C58" s="2">
        <v>3753234</v>
      </c>
      <c r="D58" s="2">
        <v>1797548</v>
      </c>
      <c r="E58" s="2">
        <v>2373204</v>
      </c>
      <c r="F58" s="2">
        <f t="shared" si="7"/>
        <v>40524105636</v>
      </c>
      <c r="G58" s="8">
        <f t="shared" si="5"/>
        <v>201306</v>
      </c>
      <c r="H58" s="12">
        <f t="shared" si="6"/>
        <v>0.63230909663506196</v>
      </c>
      <c r="I58" s="6">
        <f t="shared" si="8"/>
        <v>63.230909663506196</v>
      </c>
      <c r="J58" s="6"/>
      <c r="M58" s="9">
        <v>97.77</v>
      </c>
      <c r="N58" s="9">
        <f t="shared" si="9"/>
        <v>97.28</v>
      </c>
      <c r="O58" s="9">
        <v>0.5</v>
      </c>
      <c r="P58" s="9">
        <f t="shared" si="10"/>
        <v>0.19</v>
      </c>
      <c r="W58" s="11" t="s">
        <v>117</v>
      </c>
      <c r="X58" s="9">
        <v>4.1399999999999997</v>
      </c>
    </row>
    <row r="59" spans="1:24" ht="16">
      <c r="A59" s="2">
        <v>10207</v>
      </c>
      <c r="B59" s="2">
        <v>1021031</v>
      </c>
      <c r="C59" s="2">
        <v>3771425</v>
      </c>
      <c r="D59" s="2">
        <v>1808790</v>
      </c>
      <c r="E59" s="2">
        <v>2375099</v>
      </c>
      <c r="F59" s="2">
        <f t="shared" si="7"/>
        <v>40524508249</v>
      </c>
      <c r="G59" s="8">
        <f t="shared" si="5"/>
        <v>201307</v>
      </c>
      <c r="H59" s="12">
        <f t="shared" si="6"/>
        <v>0.62976169485008981</v>
      </c>
      <c r="I59" s="6">
        <f t="shared" si="8"/>
        <v>62.976169485008981</v>
      </c>
      <c r="J59" s="6"/>
      <c r="M59" s="9">
        <v>97.62</v>
      </c>
      <c r="N59" s="9">
        <f t="shared" si="9"/>
        <v>97.77</v>
      </c>
      <c r="O59" s="9">
        <v>-0.15</v>
      </c>
      <c r="P59" s="9">
        <f t="shared" si="10"/>
        <v>0.5</v>
      </c>
      <c r="W59" s="11" t="s">
        <v>118</v>
      </c>
      <c r="X59" s="9">
        <v>4.25</v>
      </c>
    </row>
    <row r="60" spans="1:24" ht="16">
      <c r="A60" s="2">
        <v>10208</v>
      </c>
      <c r="B60" s="2">
        <v>1021031</v>
      </c>
      <c r="C60" s="2">
        <v>3772656</v>
      </c>
      <c r="D60" s="2">
        <v>1806993</v>
      </c>
      <c r="E60" s="2">
        <v>2376301</v>
      </c>
      <c r="F60" s="2">
        <f t="shared" si="7"/>
        <v>40524910864</v>
      </c>
      <c r="G60" s="8">
        <f t="shared" si="5"/>
        <v>201308</v>
      </c>
      <c r="H60" s="12">
        <f t="shared" si="6"/>
        <v>0.62987481498445652</v>
      </c>
      <c r="I60" s="6">
        <f t="shared" si="8"/>
        <v>62.987481498445653</v>
      </c>
      <c r="J60" s="6"/>
      <c r="M60" s="9">
        <v>97.74</v>
      </c>
      <c r="N60" s="9">
        <f t="shared" si="9"/>
        <v>97.62</v>
      </c>
      <c r="O60" s="9">
        <v>0.12</v>
      </c>
      <c r="P60" s="9">
        <f t="shared" si="10"/>
        <v>-0.15</v>
      </c>
      <c r="W60" s="11" t="s">
        <v>119</v>
      </c>
      <c r="X60" s="9">
        <v>4.33</v>
      </c>
    </row>
    <row r="61" spans="1:24" ht="16">
      <c r="A61" s="2">
        <v>10209</v>
      </c>
      <c r="B61" s="2">
        <v>1021231</v>
      </c>
      <c r="C61" s="2">
        <v>3743749</v>
      </c>
      <c r="D61" s="2">
        <v>1809828</v>
      </c>
      <c r="E61" s="2">
        <v>2344798</v>
      </c>
      <c r="F61" s="2">
        <f t="shared" si="7"/>
        <v>40525313481</v>
      </c>
      <c r="G61" s="8">
        <f t="shared" ref="G61:G92" si="11">A61+191100</f>
        <v>201309</v>
      </c>
      <c r="H61" s="12">
        <f t="shared" ref="H61:H92" si="12">E61/C61</f>
        <v>0.62632350619659594</v>
      </c>
      <c r="I61" s="6">
        <f t="shared" si="8"/>
        <v>62.63235061965959</v>
      </c>
      <c r="J61" s="6"/>
      <c r="M61" s="9">
        <v>99.02</v>
      </c>
      <c r="N61" s="9">
        <f t="shared" si="9"/>
        <v>97.74</v>
      </c>
      <c r="O61" s="9">
        <v>1.31</v>
      </c>
      <c r="P61" s="9">
        <f t="shared" si="10"/>
        <v>0.12</v>
      </c>
      <c r="W61" s="11" t="s">
        <v>120</v>
      </c>
      <c r="X61" s="9">
        <v>4.24</v>
      </c>
    </row>
    <row r="62" spans="1:24" ht="16">
      <c r="A62" s="2">
        <v>10210</v>
      </c>
      <c r="B62" s="2">
        <v>1021231</v>
      </c>
      <c r="C62" s="2">
        <v>3709750</v>
      </c>
      <c r="D62" s="2">
        <v>1787616</v>
      </c>
      <c r="E62" s="2">
        <v>2317020</v>
      </c>
      <c r="F62" s="2">
        <f t="shared" si="7"/>
        <v>40525716100</v>
      </c>
      <c r="G62" s="8">
        <f t="shared" si="11"/>
        <v>201310</v>
      </c>
      <c r="H62" s="12">
        <f t="shared" si="12"/>
        <v>0.6245757800390862</v>
      </c>
      <c r="I62" s="6">
        <f t="shared" si="8"/>
        <v>62.457578003908623</v>
      </c>
      <c r="J62" s="6"/>
      <c r="M62" s="9">
        <v>98.75</v>
      </c>
      <c r="N62" s="9">
        <f t="shared" si="9"/>
        <v>99.02</v>
      </c>
      <c r="O62" s="9">
        <v>-0.27</v>
      </c>
      <c r="P62" s="9">
        <f t="shared" si="10"/>
        <v>1.31</v>
      </c>
      <c r="W62" s="11" t="s">
        <v>121</v>
      </c>
      <c r="X62" s="9">
        <v>4.24</v>
      </c>
    </row>
    <row r="63" spans="1:24" ht="16">
      <c r="A63" s="2">
        <v>10211</v>
      </c>
      <c r="B63" s="2">
        <v>1030228</v>
      </c>
      <c r="C63" s="2">
        <v>3691368</v>
      </c>
      <c r="D63" s="2">
        <v>1762870</v>
      </c>
      <c r="E63" s="2">
        <v>2294573</v>
      </c>
      <c r="F63" s="2">
        <f t="shared" si="7"/>
        <v>40526118721</v>
      </c>
      <c r="G63" s="8">
        <f t="shared" si="11"/>
        <v>201311</v>
      </c>
      <c r="H63" s="12">
        <f t="shared" si="12"/>
        <v>0.62160505265256671</v>
      </c>
      <c r="I63" s="6">
        <f t="shared" si="8"/>
        <v>62.160505265256674</v>
      </c>
      <c r="J63" s="6"/>
      <c r="M63" s="9">
        <v>98.04</v>
      </c>
      <c r="N63" s="9">
        <f t="shared" si="9"/>
        <v>98.75</v>
      </c>
      <c r="O63" s="9">
        <v>-0.72</v>
      </c>
      <c r="P63" s="9">
        <f t="shared" si="10"/>
        <v>-0.27</v>
      </c>
      <c r="W63" s="11" t="s">
        <v>122</v>
      </c>
      <c r="X63" s="9">
        <v>4.16</v>
      </c>
    </row>
    <row r="64" spans="1:24" ht="16">
      <c r="A64" s="2">
        <v>10212</v>
      </c>
      <c r="B64" s="2">
        <v>1030228</v>
      </c>
      <c r="C64" s="2">
        <v>3677601</v>
      </c>
      <c r="D64" s="2">
        <v>1751741</v>
      </c>
      <c r="E64" s="2">
        <v>2282161</v>
      </c>
      <c r="F64" s="2">
        <f t="shared" si="7"/>
        <v>40526521344</v>
      </c>
      <c r="G64" s="8">
        <f t="shared" si="11"/>
        <v>201312</v>
      </c>
      <c r="H64" s="12">
        <f t="shared" si="12"/>
        <v>0.62055698810175441</v>
      </c>
      <c r="I64" s="6">
        <f t="shared" si="8"/>
        <v>62.055698810175443</v>
      </c>
      <c r="J64" s="6"/>
      <c r="M64" s="9">
        <v>97.95</v>
      </c>
      <c r="N64" s="9">
        <f t="shared" si="9"/>
        <v>98.04</v>
      </c>
      <c r="O64" s="9">
        <v>-0.09</v>
      </c>
      <c r="P64" s="9">
        <f t="shared" si="10"/>
        <v>-0.72</v>
      </c>
      <c r="W64" s="11" t="s">
        <v>123</v>
      </c>
      <c r="X64" s="9">
        <v>4.08</v>
      </c>
    </row>
    <row r="65" spans="1:24" ht="16">
      <c r="A65" s="2">
        <v>10301</v>
      </c>
      <c r="B65" s="2">
        <v>1030430</v>
      </c>
      <c r="C65" s="2">
        <v>3704485</v>
      </c>
      <c r="D65" s="2">
        <v>1768849</v>
      </c>
      <c r="E65" s="2">
        <v>2291533</v>
      </c>
      <c r="F65" s="2">
        <f t="shared" si="7"/>
        <v>40562362801</v>
      </c>
      <c r="G65" s="8">
        <f t="shared" si="11"/>
        <v>201401</v>
      </c>
      <c r="H65" s="12">
        <f t="shared" si="12"/>
        <v>0.61858341982758736</v>
      </c>
      <c r="I65" s="6">
        <f t="shared" si="8"/>
        <v>61.858341982758738</v>
      </c>
      <c r="J65" s="6"/>
      <c r="M65" s="9">
        <v>98.25</v>
      </c>
      <c r="N65" s="9">
        <f t="shared" si="9"/>
        <v>97.95</v>
      </c>
      <c r="O65" s="9">
        <v>0.31</v>
      </c>
      <c r="P65" s="9">
        <f t="shared" si="10"/>
        <v>-0.09</v>
      </c>
      <c r="W65" s="11" t="s">
        <v>124</v>
      </c>
      <c r="X65" s="9">
        <v>4.0199999999999996</v>
      </c>
    </row>
    <row r="66" spans="1:24" ht="16">
      <c r="A66" s="2">
        <v>10302</v>
      </c>
      <c r="B66" s="2">
        <v>1030430</v>
      </c>
      <c r="C66" s="2">
        <v>3724724</v>
      </c>
      <c r="D66" s="2">
        <v>1774542</v>
      </c>
      <c r="E66" s="2">
        <v>2302964</v>
      </c>
      <c r="F66" s="2">
        <f t="shared" si="7"/>
        <v>40562765604</v>
      </c>
      <c r="G66" s="8">
        <f t="shared" si="11"/>
        <v>201402</v>
      </c>
      <c r="H66" s="12">
        <f t="shared" si="12"/>
        <v>0.61829118076936707</v>
      </c>
      <c r="I66" s="6">
        <f t="shared" si="8"/>
        <v>61.829118076936709</v>
      </c>
      <c r="J66" s="6"/>
      <c r="M66" s="9">
        <v>97.87</v>
      </c>
      <c r="N66" s="9">
        <f t="shared" si="9"/>
        <v>98.25</v>
      </c>
      <c r="O66" s="9">
        <v>-0.39</v>
      </c>
      <c r="P66" s="9">
        <f t="shared" si="10"/>
        <v>0.31</v>
      </c>
      <c r="W66" s="11" t="s">
        <v>125</v>
      </c>
      <c r="X66" s="9">
        <v>4.09</v>
      </c>
    </row>
    <row r="67" spans="1:24" ht="16">
      <c r="A67" s="2">
        <v>10303</v>
      </c>
      <c r="B67" s="2">
        <v>1030630</v>
      </c>
      <c r="C67" s="2">
        <v>3727580</v>
      </c>
      <c r="D67" s="2">
        <v>1745533</v>
      </c>
      <c r="E67" s="2">
        <v>2286816</v>
      </c>
      <c r="F67" s="2">
        <f t="shared" si="7"/>
        <v>40563168409</v>
      </c>
      <c r="G67" s="8">
        <f t="shared" si="11"/>
        <v>201403</v>
      </c>
      <c r="H67" s="12">
        <f t="shared" si="12"/>
        <v>0.61348542486009694</v>
      </c>
      <c r="I67" s="6">
        <f t="shared" si="8"/>
        <v>61.348542486009691</v>
      </c>
      <c r="J67" s="6"/>
      <c r="M67" s="9">
        <v>98.05</v>
      </c>
      <c r="N67" s="9">
        <f t="shared" si="9"/>
        <v>97.87</v>
      </c>
      <c r="O67" s="9">
        <v>0.18</v>
      </c>
      <c r="P67" s="9">
        <f t="shared" si="10"/>
        <v>-0.39</v>
      </c>
      <c r="W67" s="11" t="s">
        <v>126</v>
      </c>
      <c r="X67" s="9">
        <v>4.03</v>
      </c>
    </row>
    <row r="68" spans="1:24" ht="16">
      <c r="A68" s="2">
        <v>10304</v>
      </c>
      <c r="B68" s="2">
        <v>1030630</v>
      </c>
      <c r="C68" s="2">
        <v>3683780</v>
      </c>
      <c r="D68" s="2">
        <v>1721657</v>
      </c>
      <c r="E68" s="2">
        <v>2256734</v>
      </c>
      <c r="F68" s="2">
        <f t="shared" si="7"/>
        <v>40563571216</v>
      </c>
      <c r="G68" s="8">
        <f t="shared" si="11"/>
        <v>201404</v>
      </c>
      <c r="H68" s="12">
        <f t="shared" si="12"/>
        <v>0.61261367399790434</v>
      </c>
      <c r="I68" s="6">
        <f t="shared" si="8"/>
        <v>61.261367399790437</v>
      </c>
      <c r="J68" s="6"/>
      <c r="M68" s="9">
        <v>98.71</v>
      </c>
      <c r="N68" s="9">
        <f t="shared" si="9"/>
        <v>98.05</v>
      </c>
      <c r="O68" s="9">
        <v>0.67</v>
      </c>
      <c r="P68" s="9">
        <f t="shared" si="10"/>
        <v>0.18</v>
      </c>
      <c r="W68" s="11" t="s">
        <v>127</v>
      </c>
      <c r="X68" s="9">
        <v>3.91</v>
      </c>
    </row>
    <row r="69" spans="1:24" ht="16">
      <c r="A69" s="2">
        <v>10305</v>
      </c>
      <c r="B69" s="2">
        <v>1030831</v>
      </c>
      <c r="C69" s="2">
        <v>3681325</v>
      </c>
      <c r="D69" s="2">
        <v>1752441</v>
      </c>
      <c r="E69" s="2">
        <v>2245836</v>
      </c>
      <c r="F69" s="2">
        <f t="shared" si="7"/>
        <v>40563974025</v>
      </c>
      <c r="G69" s="8">
        <f t="shared" si="11"/>
        <v>201405</v>
      </c>
      <c r="H69" s="12">
        <f t="shared" si="12"/>
        <v>0.61006186631172199</v>
      </c>
      <c r="I69" s="6">
        <f t="shared" si="8"/>
        <v>61.006186631172199</v>
      </c>
      <c r="J69" s="6"/>
      <c r="M69" s="9">
        <v>98.86</v>
      </c>
      <c r="N69" s="9">
        <f t="shared" si="9"/>
        <v>98.71</v>
      </c>
      <c r="O69" s="9">
        <v>0.15</v>
      </c>
      <c r="P69" s="9">
        <f t="shared" si="10"/>
        <v>0.67</v>
      </c>
      <c r="W69" s="11" t="s">
        <v>128</v>
      </c>
      <c r="X69" s="9">
        <v>3.85</v>
      </c>
    </row>
    <row r="70" spans="1:24" ht="16">
      <c r="A70" s="2">
        <v>10306</v>
      </c>
      <c r="B70" s="2">
        <v>1030831</v>
      </c>
      <c r="C70" s="2">
        <v>3674602</v>
      </c>
      <c r="D70" s="2">
        <v>1748282</v>
      </c>
      <c r="E70" s="2">
        <v>2241173</v>
      </c>
      <c r="F70" s="2">
        <f t="shared" si="7"/>
        <v>40564376836</v>
      </c>
      <c r="G70" s="8">
        <f t="shared" si="11"/>
        <v>201406</v>
      </c>
      <c r="H70" s="12">
        <f t="shared" si="12"/>
        <v>0.6099090459320492</v>
      </c>
      <c r="I70" s="6">
        <f t="shared" si="8"/>
        <v>60.990904593204917</v>
      </c>
      <c r="J70" s="6"/>
      <c r="M70" s="9">
        <v>99.37</v>
      </c>
      <c r="N70" s="9">
        <f t="shared" si="9"/>
        <v>98.86</v>
      </c>
      <c r="O70" s="9">
        <v>0.52</v>
      </c>
      <c r="P70" s="9">
        <f t="shared" si="10"/>
        <v>0.15</v>
      </c>
      <c r="W70" s="11" t="s">
        <v>129</v>
      </c>
      <c r="X70" s="9">
        <v>3.92</v>
      </c>
    </row>
    <row r="71" spans="1:24" ht="16">
      <c r="A71" s="2">
        <v>10307</v>
      </c>
      <c r="B71" s="2">
        <v>1031031</v>
      </c>
      <c r="C71" s="2">
        <v>3700454</v>
      </c>
      <c r="D71" s="2">
        <v>1740338</v>
      </c>
      <c r="E71" s="2">
        <v>2251099</v>
      </c>
      <c r="F71" s="2">
        <f t="shared" si="7"/>
        <v>40564779649</v>
      </c>
      <c r="G71" s="8">
        <f t="shared" si="11"/>
        <v>201407</v>
      </c>
      <c r="H71" s="12">
        <f t="shared" si="12"/>
        <v>0.60833049133971129</v>
      </c>
      <c r="I71" s="6">
        <f t="shared" si="8"/>
        <v>60.83304913397113</v>
      </c>
      <c r="J71" s="6"/>
      <c r="M71" s="9">
        <v>99.34</v>
      </c>
      <c r="N71" s="9">
        <f t="shared" si="9"/>
        <v>99.37</v>
      </c>
      <c r="O71" s="9">
        <v>-0.03</v>
      </c>
      <c r="P71" s="9">
        <f t="shared" si="10"/>
        <v>0.52</v>
      </c>
      <c r="W71" s="11" t="s">
        <v>130</v>
      </c>
      <c r="X71" s="9">
        <v>4.0199999999999996</v>
      </c>
    </row>
    <row r="72" spans="1:24" ht="16">
      <c r="A72" s="2">
        <v>10308</v>
      </c>
      <c r="B72" s="2">
        <v>1031031</v>
      </c>
      <c r="C72" s="2">
        <v>3702855</v>
      </c>
      <c r="D72" s="2">
        <v>1739165</v>
      </c>
      <c r="E72" s="2">
        <v>2253976</v>
      </c>
      <c r="F72" s="2">
        <f t="shared" si="7"/>
        <v>40565182464</v>
      </c>
      <c r="G72" s="8">
        <f t="shared" si="11"/>
        <v>201408</v>
      </c>
      <c r="H72" s="12">
        <f t="shared" si="12"/>
        <v>0.60871300658545902</v>
      </c>
      <c r="I72" s="6">
        <f t="shared" si="8"/>
        <v>60.871300658545898</v>
      </c>
      <c r="J72" s="6"/>
      <c r="M72" s="9">
        <v>99.77</v>
      </c>
      <c r="N72" s="9">
        <f t="shared" si="9"/>
        <v>99.34</v>
      </c>
      <c r="O72" s="9">
        <v>0.43</v>
      </c>
      <c r="P72" s="9">
        <f t="shared" si="10"/>
        <v>-0.03</v>
      </c>
      <c r="W72" s="11" t="s">
        <v>131</v>
      </c>
      <c r="X72" s="9">
        <v>4.08</v>
      </c>
    </row>
    <row r="73" spans="1:24" ht="16">
      <c r="A73" s="2">
        <v>10309</v>
      </c>
      <c r="B73" s="2">
        <v>1031231</v>
      </c>
      <c r="C73" s="2">
        <v>3647489</v>
      </c>
      <c r="D73" s="2">
        <v>1736896</v>
      </c>
      <c r="E73" s="2">
        <v>2202831</v>
      </c>
      <c r="F73" s="2">
        <f t="shared" si="7"/>
        <v>40565585281</v>
      </c>
      <c r="G73" s="8">
        <f t="shared" si="11"/>
        <v>201409</v>
      </c>
      <c r="H73" s="12">
        <f t="shared" si="12"/>
        <v>0.6039308137735302</v>
      </c>
      <c r="I73" s="6">
        <f t="shared" si="8"/>
        <v>60.39308137735302</v>
      </c>
      <c r="J73" s="6"/>
      <c r="M73" s="9">
        <v>99.72</v>
      </c>
      <c r="N73" s="9">
        <f t="shared" si="9"/>
        <v>99.77</v>
      </c>
      <c r="O73" s="9">
        <v>-0.05</v>
      </c>
      <c r="P73" s="9">
        <f t="shared" si="10"/>
        <v>0.43</v>
      </c>
      <c r="W73" s="11" t="s">
        <v>132</v>
      </c>
      <c r="X73" s="9">
        <v>3.96</v>
      </c>
    </row>
    <row r="74" spans="1:24" ht="16">
      <c r="A74" s="2">
        <v>10310</v>
      </c>
      <c r="B74" s="2">
        <v>1031231</v>
      </c>
      <c r="C74" s="2">
        <v>3621598</v>
      </c>
      <c r="D74" s="2">
        <v>1719810</v>
      </c>
      <c r="E74" s="2">
        <v>2182752</v>
      </c>
      <c r="F74" s="2">
        <f t="shared" si="7"/>
        <v>40565988100</v>
      </c>
      <c r="G74" s="8">
        <f t="shared" si="11"/>
        <v>201410</v>
      </c>
      <c r="H74" s="12">
        <f t="shared" si="12"/>
        <v>0.60270411017456937</v>
      </c>
      <c r="I74" s="6">
        <f t="shared" si="8"/>
        <v>60.270411017456937</v>
      </c>
      <c r="J74" s="6"/>
      <c r="M74" s="9">
        <v>99.79</v>
      </c>
      <c r="N74" s="9">
        <f t="shared" si="9"/>
        <v>99.72</v>
      </c>
      <c r="O74" s="9">
        <v>7.0000000000000007E-2</v>
      </c>
      <c r="P74" s="9">
        <f t="shared" si="10"/>
        <v>-0.05</v>
      </c>
      <c r="W74" s="11" t="s">
        <v>133</v>
      </c>
      <c r="X74" s="9">
        <v>3.95</v>
      </c>
    </row>
    <row r="75" spans="1:24" ht="16">
      <c r="A75" s="2">
        <v>10311</v>
      </c>
      <c r="B75" s="2">
        <v>1040228</v>
      </c>
      <c r="C75" s="2">
        <v>3613007</v>
      </c>
      <c r="D75" s="2">
        <v>1707775</v>
      </c>
      <c r="E75" s="2">
        <v>2167387</v>
      </c>
      <c r="F75" s="2">
        <f t="shared" si="7"/>
        <v>40566390921</v>
      </c>
      <c r="G75" s="8">
        <f t="shared" si="11"/>
        <v>201411</v>
      </c>
      <c r="H75" s="12">
        <f t="shared" si="12"/>
        <v>0.5998845283167179</v>
      </c>
      <c r="I75" s="6">
        <f t="shared" si="8"/>
        <v>59.988452831671793</v>
      </c>
      <c r="J75" s="6"/>
      <c r="M75" s="9">
        <v>98.88</v>
      </c>
      <c r="N75" s="9">
        <f t="shared" si="9"/>
        <v>99.79</v>
      </c>
      <c r="O75" s="9">
        <v>-0.91</v>
      </c>
      <c r="P75" s="9">
        <f t="shared" si="10"/>
        <v>7.0000000000000007E-2</v>
      </c>
      <c r="W75" s="11" t="s">
        <v>134</v>
      </c>
      <c r="X75" s="9">
        <v>3.89</v>
      </c>
    </row>
    <row r="76" spans="1:24" ht="16">
      <c r="A76" s="2">
        <v>10312</v>
      </c>
      <c r="B76" s="2">
        <v>1040228</v>
      </c>
      <c r="C76" s="2">
        <v>3584020</v>
      </c>
      <c r="D76" s="2">
        <v>1689648</v>
      </c>
      <c r="E76" s="2">
        <v>2145019</v>
      </c>
      <c r="F76" s="2">
        <f t="shared" si="7"/>
        <v>40566793744</v>
      </c>
      <c r="G76" s="8">
        <f t="shared" si="11"/>
        <v>201412</v>
      </c>
      <c r="H76" s="12">
        <f t="shared" si="12"/>
        <v>0.5984952650933868</v>
      </c>
      <c r="I76" s="6">
        <f t="shared" si="8"/>
        <v>59.849526509338681</v>
      </c>
      <c r="J76" s="6"/>
      <c r="M76" s="9">
        <v>98.54</v>
      </c>
      <c r="N76" s="9">
        <f t="shared" si="9"/>
        <v>98.88</v>
      </c>
      <c r="O76" s="9">
        <v>-0.34</v>
      </c>
      <c r="P76" s="9">
        <f t="shared" si="10"/>
        <v>-0.91</v>
      </c>
      <c r="W76" s="11" t="s">
        <v>135</v>
      </c>
      <c r="X76" s="9">
        <v>3.79</v>
      </c>
    </row>
    <row r="77" spans="1:24" ht="16">
      <c r="A77" s="2">
        <v>10401</v>
      </c>
      <c r="B77" s="2">
        <v>1040430</v>
      </c>
      <c r="C77" s="2">
        <v>3609057</v>
      </c>
      <c r="D77" s="2">
        <v>1704970</v>
      </c>
      <c r="E77" s="2">
        <v>2151149</v>
      </c>
      <c r="F77" s="2">
        <f t="shared" si="7"/>
        <v>40602653001</v>
      </c>
      <c r="G77" s="8">
        <f t="shared" si="11"/>
        <v>201501</v>
      </c>
      <c r="H77" s="12">
        <f t="shared" si="12"/>
        <v>0.5960418469422899</v>
      </c>
      <c r="I77" s="6">
        <f t="shared" si="8"/>
        <v>59.604184694228991</v>
      </c>
      <c r="J77" s="6"/>
      <c r="M77" s="9">
        <v>97.33</v>
      </c>
      <c r="N77" s="9">
        <f t="shared" si="9"/>
        <v>98.54</v>
      </c>
      <c r="O77" s="9">
        <v>-1.23</v>
      </c>
      <c r="P77" s="9">
        <f t="shared" si="10"/>
        <v>-0.34</v>
      </c>
      <c r="W77" s="11" t="s">
        <v>136</v>
      </c>
      <c r="X77" s="9">
        <v>3.71</v>
      </c>
    </row>
    <row r="78" spans="1:24" ht="16">
      <c r="A78" s="2">
        <v>10402</v>
      </c>
      <c r="B78" s="2">
        <v>1040430</v>
      </c>
      <c r="C78" s="2">
        <v>3585291</v>
      </c>
      <c r="D78" s="2">
        <v>1688505</v>
      </c>
      <c r="E78" s="2">
        <v>2133537</v>
      </c>
      <c r="F78" s="2">
        <f t="shared" si="7"/>
        <v>40603056004</v>
      </c>
      <c r="G78" s="8">
        <f t="shared" si="11"/>
        <v>201502</v>
      </c>
      <c r="H78" s="12">
        <f t="shared" si="12"/>
        <v>0.59508056668203502</v>
      </c>
      <c r="I78" s="6">
        <f t="shared" si="8"/>
        <v>59.508056668203501</v>
      </c>
      <c r="J78" s="6"/>
      <c r="M78" s="9">
        <v>97.67</v>
      </c>
      <c r="N78" s="9">
        <f t="shared" si="9"/>
        <v>97.33</v>
      </c>
      <c r="O78" s="9">
        <v>0.35</v>
      </c>
      <c r="P78" s="9">
        <f t="shared" si="10"/>
        <v>-1.23</v>
      </c>
      <c r="W78" s="11" t="s">
        <v>137</v>
      </c>
      <c r="X78" s="9">
        <v>3.69</v>
      </c>
    </row>
    <row r="79" spans="1:24" ht="16">
      <c r="A79" s="2">
        <v>10403</v>
      </c>
      <c r="B79" s="2">
        <v>1040630</v>
      </c>
      <c r="C79" s="2">
        <v>3647012</v>
      </c>
      <c r="D79" s="2">
        <v>1696882</v>
      </c>
      <c r="E79" s="2">
        <v>2154719</v>
      </c>
      <c r="F79" s="2">
        <f t="shared" si="7"/>
        <v>40603459009</v>
      </c>
      <c r="G79" s="8">
        <f t="shared" si="11"/>
        <v>201503</v>
      </c>
      <c r="H79" s="12">
        <f t="shared" si="12"/>
        <v>0.59081763372316842</v>
      </c>
      <c r="I79" s="6">
        <f t="shared" si="8"/>
        <v>59.081763372316843</v>
      </c>
      <c r="J79" s="6"/>
      <c r="M79" s="9">
        <v>97.45</v>
      </c>
      <c r="N79" s="9">
        <f t="shared" si="9"/>
        <v>97.67</v>
      </c>
      <c r="O79" s="9">
        <v>-0.23</v>
      </c>
      <c r="P79" s="9">
        <f t="shared" si="10"/>
        <v>0.35</v>
      </c>
      <c r="W79" s="11" t="s">
        <v>138</v>
      </c>
      <c r="X79" s="9">
        <v>3.72</v>
      </c>
    </row>
    <row r="80" spans="1:24" ht="16">
      <c r="A80" s="2">
        <v>10404</v>
      </c>
      <c r="B80" s="2">
        <v>1040630</v>
      </c>
      <c r="C80" s="2">
        <v>3602967</v>
      </c>
      <c r="D80" s="2">
        <v>1672311</v>
      </c>
      <c r="E80" s="2">
        <v>2125821</v>
      </c>
      <c r="F80" s="2">
        <f t="shared" si="7"/>
        <v>40603862016</v>
      </c>
      <c r="G80" s="8">
        <f t="shared" si="11"/>
        <v>201504</v>
      </c>
      <c r="H80" s="12">
        <f t="shared" si="12"/>
        <v>0.59001955888022284</v>
      </c>
      <c r="I80" s="6">
        <f t="shared" si="8"/>
        <v>59.00195588802228</v>
      </c>
      <c r="J80" s="6"/>
      <c r="M80" s="9">
        <v>97.9</v>
      </c>
      <c r="N80" s="9">
        <f t="shared" si="9"/>
        <v>97.45</v>
      </c>
      <c r="O80" s="9">
        <v>0.46</v>
      </c>
      <c r="P80" s="9">
        <f t="shared" si="10"/>
        <v>-0.23</v>
      </c>
      <c r="W80" s="11" t="s">
        <v>139</v>
      </c>
      <c r="X80" s="9">
        <v>3.63</v>
      </c>
    </row>
    <row r="81" spans="1:24" ht="16">
      <c r="A81" s="2">
        <v>10405</v>
      </c>
      <c r="B81" s="2">
        <v>1040831</v>
      </c>
      <c r="C81" s="2">
        <v>3602963</v>
      </c>
      <c r="D81" s="2">
        <v>1668042</v>
      </c>
      <c r="E81" s="2">
        <v>2114387</v>
      </c>
      <c r="F81" s="2">
        <f t="shared" si="7"/>
        <v>40604265025</v>
      </c>
      <c r="G81" s="8">
        <f t="shared" si="11"/>
        <v>201505</v>
      </c>
      <c r="H81" s="12">
        <f t="shared" si="12"/>
        <v>0.58684671477336847</v>
      </c>
      <c r="I81" s="6">
        <f t="shared" si="8"/>
        <v>58.684671477336849</v>
      </c>
      <c r="J81" s="6"/>
      <c r="M81" s="9">
        <v>98.14</v>
      </c>
      <c r="N81" s="9">
        <f t="shared" si="9"/>
        <v>97.9</v>
      </c>
      <c r="O81" s="9">
        <v>0.25</v>
      </c>
      <c r="P81" s="9">
        <f t="shared" si="10"/>
        <v>0.46</v>
      </c>
      <c r="W81" s="11" t="s">
        <v>140</v>
      </c>
      <c r="X81" s="9">
        <v>3.62</v>
      </c>
    </row>
    <row r="82" spans="1:24" ht="16">
      <c r="A82" s="2">
        <v>10406</v>
      </c>
      <c r="B82" s="2">
        <v>1040831</v>
      </c>
      <c r="C82" s="2">
        <v>3574129</v>
      </c>
      <c r="D82" s="2">
        <v>1651246</v>
      </c>
      <c r="E82" s="2">
        <v>2094094</v>
      </c>
      <c r="F82" s="2">
        <f t="shared" si="7"/>
        <v>40604668036</v>
      </c>
      <c r="G82" s="8">
        <f t="shared" si="11"/>
        <v>201506</v>
      </c>
      <c r="H82" s="12">
        <f t="shared" si="12"/>
        <v>0.58590330679166869</v>
      </c>
      <c r="I82" s="6">
        <f t="shared" si="8"/>
        <v>58.590330679166868</v>
      </c>
      <c r="J82" s="6"/>
      <c r="M82" s="9">
        <v>98.81</v>
      </c>
      <c r="N82" s="9">
        <f t="shared" si="9"/>
        <v>98.14</v>
      </c>
      <c r="O82" s="9">
        <v>0.68</v>
      </c>
      <c r="P82" s="9">
        <f t="shared" si="10"/>
        <v>0.25</v>
      </c>
      <c r="W82" s="11" t="s">
        <v>141</v>
      </c>
      <c r="X82" s="9">
        <v>3.71</v>
      </c>
    </row>
    <row r="83" spans="1:24" ht="16">
      <c r="A83" s="2">
        <v>10407</v>
      </c>
      <c r="B83" s="2">
        <v>1041041</v>
      </c>
      <c r="C83" s="2">
        <v>3622132</v>
      </c>
      <c r="D83" s="2">
        <v>1688622</v>
      </c>
      <c r="E83" s="2">
        <v>2118158</v>
      </c>
      <c r="F83" s="2">
        <f t="shared" si="7"/>
        <v>40605071049</v>
      </c>
      <c r="G83" s="8">
        <f t="shared" si="11"/>
        <v>201507</v>
      </c>
      <c r="H83" s="12">
        <f t="shared" si="12"/>
        <v>0.58478211175075889</v>
      </c>
      <c r="I83" s="6">
        <f t="shared" si="8"/>
        <v>58.478211175075892</v>
      </c>
      <c r="J83" s="6"/>
      <c r="M83" s="9">
        <v>98.71</v>
      </c>
      <c r="N83" s="9">
        <f t="shared" si="9"/>
        <v>98.81</v>
      </c>
      <c r="O83" s="9">
        <v>-0.1</v>
      </c>
      <c r="P83" s="9">
        <f t="shared" si="10"/>
        <v>0.68</v>
      </c>
      <c r="W83" s="11" t="s">
        <v>142</v>
      </c>
      <c r="X83" s="9">
        <v>3.82</v>
      </c>
    </row>
    <row r="84" spans="1:24" ht="16">
      <c r="A84" s="2">
        <v>10408</v>
      </c>
      <c r="B84" s="2">
        <v>1041041</v>
      </c>
      <c r="C84" s="2">
        <v>3627314</v>
      </c>
      <c r="D84" s="2">
        <v>1689507</v>
      </c>
      <c r="E84" s="2">
        <v>2124223</v>
      </c>
      <c r="F84" s="2">
        <f t="shared" si="7"/>
        <v>40605474064</v>
      </c>
      <c r="G84" s="8">
        <f t="shared" si="11"/>
        <v>201508</v>
      </c>
      <c r="H84" s="12">
        <f t="shared" si="12"/>
        <v>0.58561872504007095</v>
      </c>
      <c r="I84" s="6">
        <f t="shared" si="8"/>
        <v>58.561872504007098</v>
      </c>
      <c r="J84" s="6"/>
      <c r="M84" s="9">
        <v>99.33</v>
      </c>
      <c r="N84" s="9">
        <f t="shared" si="9"/>
        <v>98.71</v>
      </c>
      <c r="O84" s="9">
        <v>0.63</v>
      </c>
      <c r="P84" s="9">
        <f t="shared" si="10"/>
        <v>-0.1</v>
      </c>
      <c r="W84" s="11" t="s">
        <v>143</v>
      </c>
      <c r="X84" s="9">
        <v>3.9</v>
      </c>
    </row>
    <row r="85" spans="1:24" ht="16">
      <c r="A85" s="2">
        <v>10409</v>
      </c>
      <c r="B85" s="2">
        <v>1041231</v>
      </c>
      <c r="C85" s="2">
        <v>3561424</v>
      </c>
      <c r="D85" s="2">
        <v>1662010</v>
      </c>
      <c r="E85" s="2">
        <v>2066815</v>
      </c>
      <c r="F85" s="2">
        <f t="shared" si="7"/>
        <v>40605877081</v>
      </c>
      <c r="G85" s="8">
        <f t="shared" si="11"/>
        <v>201509</v>
      </c>
      <c r="H85" s="12">
        <f t="shared" si="12"/>
        <v>0.58033387768488109</v>
      </c>
      <c r="I85" s="6">
        <f t="shared" si="8"/>
        <v>58.033387768488112</v>
      </c>
      <c r="J85" s="6"/>
      <c r="M85" s="9">
        <v>100.01</v>
      </c>
      <c r="N85" s="9">
        <f t="shared" si="9"/>
        <v>99.33</v>
      </c>
      <c r="O85" s="9">
        <v>0.68</v>
      </c>
      <c r="P85" s="9">
        <f t="shared" si="10"/>
        <v>0.63</v>
      </c>
      <c r="W85" s="11" t="s">
        <v>144</v>
      </c>
      <c r="X85" s="9">
        <v>3.89</v>
      </c>
    </row>
    <row r="86" spans="1:24" ht="16">
      <c r="A86" s="2">
        <v>10410</v>
      </c>
      <c r="B86" s="2">
        <v>1041231</v>
      </c>
      <c r="C86" s="2">
        <v>3557241</v>
      </c>
      <c r="D86" s="2">
        <v>1654321</v>
      </c>
      <c r="E86" s="2">
        <v>2061489</v>
      </c>
      <c r="F86" s="2">
        <f t="shared" si="7"/>
        <v>40606280100</v>
      </c>
      <c r="G86" s="8">
        <f t="shared" si="11"/>
        <v>201510</v>
      </c>
      <c r="H86" s="12">
        <f t="shared" si="12"/>
        <v>0.57951907110032752</v>
      </c>
      <c r="I86" s="6">
        <f t="shared" si="8"/>
        <v>57.951907110032749</v>
      </c>
      <c r="J86" s="6"/>
      <c r="M86" s="9">
        <v>100.1</v>
      </c>
      <c r="N86" s="9">
        <f t="shared" si="9"/>
        <v>100.01</v>
      </c>
      <c r="O86" s="9">
        <v>0.09</v>
      </c>
      <c r="P86" s="9">
        <f t="shared" si="10"/>
        <v>0.68</v>
      </c>
      <c r="W86" s="11" t="s">
        <v>145</v>
      </c>
      <c r="X86" s="9">
        <v>3.9</v>
      </c>
    </row>
    <row r="87" spans="1:24" ht="16">
      <c r="A87" s="2">
        <v>10411</v>
      </c>
      <c r="B87" s="2">
        <v>1050229</v>
      </c>
      <c r="C87" s="2">
        <v>3544607</v>
      </c>
      <c r="D87" s="2">
        <v>1621085</v>
      </c>
      <c r="E87" s="2">
        <v>2041604</v>
      </c>
      <c r="F87" s="2">
        <f t="shared" si="7"/>
        <v>40606683121</v>
      </c>
      <c r="G87" s="8">
        <f t="shared" si="11"/>
        <v>201511</v>
      </c>
      <c r="H87" s="12">
        <f t="shared" si="12"/>
        <v>0.57597471313462956</v>
      </c>
      <c r="I87" s="6">
        <f t="shared" si="8"/>
        <v>57.597471313462954</v>
      </c>
      <c r="J87" s="6"/>
      <c r="M87" s="9">
        <v>99.41</v>
      </c>
      <c r="N87" s="9">
        <f t="shared" si="9"/>
        <v>100.1</v>
      </c>
      <c r="O87" s="9">
        <v>-0.69</v>
      </c>
      <c r="P87" s="9">
        <f t="shared" si="10"/>
        <v>0.09</v>
      </c>
      <c r="W87" s="11" t="s">
        <v>146</v>
      </c>
      <c r="X87" s="9">
        <v>3.91</v>
      </c>
    </row>
    <row r="88" spans="1:24" ht="16">
      <c r="A88" s="2">
        <v>10412</v>
      </c>
      <c r="B88" s="2">
        <v>1050229</v>
      </c>
      <c r="C88" s="2">
        <v>3509970</v>
      </c>
      <c r="D88" s="2">
        <v>1600874</v>
      </c>
      <c r="E88" s="2">
        <v>2017159</v>
      </c>
      <c r="F88" s="2">
        <f t="shared" si="7"/>
        <v>40607086144</v>
      </c>
      <c r="G88" s="8">
        <f t="shared" si="11"/>
        <v>201512</v>
      </c>
      <c r="H88" s="12">
        <f t="shared" si="12"/>
        <v>0.57469408570443625</v>
      </c>
      <c r="I88" s="6">
        <f t="shared" si="8"/>
        <v>57.469408570443626</v>
      </c>
      <c r="J88" s="6"/>
      <c r="M88" s="9">
        <v>98.67</v>
      </c>
      <c r="N88" s="9">
        <f t="shared" si="9"/>
        <v>99.41</v>
      </c>
      <c r="O88" s="9">
        <v>-0.74</v>
      </c>
      <c r="P88" s="9">
        <f t="shared" si="10"/>
        <v>-0.69</v>
      </c>
      <c r="W88" s="11" t="s">
        <v>147</v>
      </c>
      <c r="X88" s="9">
        <v>3.87</v>
      </c>
    </row>
    <row r="89" spans="1:24" ht="16">
      <c r="A89" s="2">
        <v>10501</v>
      </c>
      <c r="B89" s="2">
        <v>1050430</v>
      </c>
      <c r="C89" s="2">
        <v>3542342</v>
      </c>
      <c r="D89" s="2">
        <v>1602971</v>
      </c>
      <c r="E89" s="2">
        <v>2030397</v>
      </c>
      <c r="F89" s="2">
        <f t="shared" si="7"/>
        <v>40642963201</v>
      </c>
      <c r="G89" s="8">
        <f t="shared" si="11"/>
        <v>201601</v>
      </c>
      <c r="H89" s="12">
        <f t="shared" si="12"/>
        <v>0.57317926953411047</v>
      </c>
      <c r="I89" s="6">
        <f t="shared" si="8"/>
        <v>57.317926953411046</v>
      </c>
      <c r="J89" s="6"/>
      <c r="M89" s="9">
        <v>98.12</v>
      </c>
      <c r="N89" s="9">
        <f t="shared" si="9"/>
        <v>98.67</v>
      </c>
      <c r="O89" s="9">
        <v>-0.56000000000000005</v>
      </c>
      <c r="P89" s="9">
        <f t="shared" si="10"/>
        <v>-0.74</v>
      </c>
      <c r="W89" s="11" t="s">
        <v>148</v>
      </c>
      <c r="X89" s="9">
        <v>3.87</v>
      </c>
    </row>
    <row r="90" spans="1:24" ht="16">
      <c r="A90" s="2">
        <v>10502</v>
      </c>
      <c r="B90" s="2">
        <v>1050430</v>
      </c>
      <c r="C90" s="2">
        <v>3528855</v>
      </c>
      <c r="D90" s="2">
        <v>1591224</v>
      </c>
      <c r="E90" s="2">
        <v>2019388</v>
      </c>
      <c r="F90" s="2">
        <f t="shared" si="7"/>
        <v>40643366404</v>
      </c>
      <c r="G90" s="8">
        <f t="shared" si="11"/>
        <v>201602</v>
      </c>
      <c r="H90" s="12">
        <f t="shared" si="12"/>
        <v>0.57225020580329877</v>
      </c>
      <c r="I90" s="6">
        <f t="shared" si="8"/>
        <v>57.225020580329875</v>
      </c>
      <c r="J90" s="6"/>
      <c r="M90" s="9">
        <v>100.02</v>
      </c>
      <c r="N90" s="9">
        <f t="shared" si="9"/>
        <v>98.12</v>
      </c>
      <c r="O90" s="9">
        <v>1.94</v>
      </c>
      <c r="P90" s="9">
        <f t="shared" si="10"/>
        <v>-0.56000000000000005</v>
      </c>
      <c r="W90" s="11" t="s">
        <v>149</v>
      </c>
      <c r="X90" s="9">
        <v>3.95</v>
      </c>
    </row>
    <row r="91" spans="1:24" ht="16">
      <c r="A91" s="2">
        <v>10503</v>
      </c>
      <c r="B91" s="2">
        <v>1050630</v>
      </c>
      <c r="C91" s="2">
        <v>3547911</v>
      </c>
      <c r="D91" s="2">
        <v>1595253</v>
      </c>
      <c r="E91" s="2">
        <v>2012017</v>
      </c>
      <c r="F91" s="2">
        <f t="shared" si="7"/>
        <v>40643769609</v>
      </c>
      <c r="G91" s="8">
        <f t="shared" si="11"/>
        <v>201603</v>
      </c>
      <c r="H91" s="12">
        <f t="shared" si="12"/>
        <v>0.567099061955049</v>
      </c>
      <c r="I91" s="6">
        <f t="shared" si="8"/>
        <v>56.7099061955049</v>
      </c>
      <c r="J91" s="6"/>
      <c r="M91" s="9">
        <v>99.41</v>
      </c>
      <c r="N91" s="9">
        <f t="shared" si="9"/>
        <v>100.02</v>
      </c>
      <c r="O91" s="9">
        <v>-0.61</v>
      </c>
      <c r="P91" s="9">
        <f t="shared" si="10"/>
        <v>1.94</v>
      </c>
      <c r="W91" s="11" t="s">
        <v>150</v>
      </c>
      <c r="X91" s="9">
        <v>3.89</v>
      </c>
    </row>
    <row r="92" spans="1:24" ht="16">
      <c r="A92" s="2">
        <v>10504</v>
      </c>
      <c r="B92" s="2">
        <v>1050630</v>
      </c>
      <c r="C92" s="2">
        <v>3532352</v>
      </c>
      <c r="D92" s="2">
        <v>1585501</v>
      </c>
      <c r="E92" s="2">
        <v>2004065</v>
      </c>
      <c r="F92" s="2">
        <f t="shared" si="7"/>
        <v>40644172816</v>
      </c>
      <c r="G92" s="8">
        <f t="shared" si="11"/>
        <v>201604</v>
      </c>
      <c r="H92" s="12">
        <f t="shared" si="12"/>
        <v>0.56734577980903378</v>
      </c>
      <c r="I92" s="6">
        <f t="shared" si="8"/>
        <v>56.734577980903381</v>
      </c>
      <c r="J92" s="6"/>
      <c r="M92" s="9">
        <v>99.73</v>
      </c>
      <c r="N92" s="9">
        <f t="shared" si="9"/>
        <v>99.41</v>
      </c>
      <c r="O92" s="9">
        <v>0.32</v>
      </c>
      <c r="P92" s="9">
        <f t="shared" si="10"/>
        <v>-0.61</v>
      </c>
      <c r="W92" s="11" t="s">
        <v>151</v>
      </c>
      <c r="X92" s="9">
        <v>3.86</v>
      </c>
    </row>
    <row r="93" spans="1:24" ht="16">
      <c r="A93" s="2">
        <v>10505</v>
      </c>
      <c r="B93" s="2">
        <v>1050831</v>
      </c>
      <c r="C93" s="2">
        <v>3522466</v>
      </c>
      <c r="D93" s="2">
        <v>1593982</v>
      </c>
      <c r="E93" s="2">
        <v>1983798</v>
      </c>
      <c r="F93" s="2">
        <f t="shared" si="7"/>
        <v>40644576025</v>
      </c>
      <c r="G93" s="8">
        <f t="shared" ref="G93:G124" si="13">A93+191100</f>
        <v>201605</v>
      </c>
      <c r="H93" s="12">
        <f t="shared" ref="H93:H124" si="14">E93/C93</f>
        <v>0.56318442818184755</v>
      </c>
      <c r="I93" s="6">
        <f t="shared" si="8"/>
        <v>56.318442818184757</v>
      </c>
      <c r="J93" s="6"/>
      <c r="M93" s="9">
        <v>99.35</v>
      </c>
      <c r="N93" s="9">
        <f t="shared" si="9"/>
        <v>99.73</v>
      </c>
      <c r="O93" s="9">
        <v>-0.38</v>
      </c>
      <c r="P93" s="9">
        <f t="shared" si="10"/>
        <v>0.32</v>
      </c>
      <c r="W93" s="11" t="s">
        <v>152</v>
      </c>
      <c r="X93" s="9">
        <v>3.84</v>
      </c>
    </row>
    <row r="94" spans="1:24" ht="16">
      <c r="A94" s="2">
        <v>10506</v>
      </c>
      <c r="B94" s="2">
        <v>1050831</v>
      </c>
      <c r="C94" s="2">
        <v>3493264</v>
      </c>
      <c r="D94" s="2">
        <v>1577128</v>
      </c>
      <c r="E94" s="2">
        <v>1965623</v>
      </c>
      <c r="F94" s="2">
        <f t="shared" ref="F94:F157" si="15">G94^2</f>
        <v>40644979236</v>
      </c>
      <c r="G94" s="8">
        <f t="shared" si="13"/>
        <v>201606</v>
      </c>
      <c r="H94" s="12">
        <f t="shared" si="14"/>
        <v>0.56268950757801295</v>
      </c>
      <c r="I94" s="6">
        <f t="shared" ref="I94:I157" si="16">H94*100</f>
        <v>56.268950757801292</v>
      </c>
      <c r="J94" s="6"/>
      <c r="M94" s="9">
        <v>99.7</v>
      </c>
      <c r="N94" s="9">
        <f t="shared" si="9"/>
        <v>99.35</v>
      </c>
      <c r="O94" s="9">
        <v>0.35</v>
      </c>
      <c r="P94" s="9">
        <f t="shared" si="10"/>
        <v>-0.38</v>
      </c>
      <c r="W94" s="11" t="s">
        <v>153</v>
      </c>
      <c r="X94" s="9">
        <v>3.92</v>
      </c>
    </row>
    <row r="95" spans="1:24" ht="16">
      <c r="A95" s="2">
        <v>10507</v>
      </c>
      <c r="B95" s="2">
        <v>1051031</v>
      </c>
      <c r="C95" s="2">
        <v>3553952</v>
      </c>
      <c r="D95" s="2">
        <v>1584370</v>
      </c>
      <c r="E95" s="2">
        <v>1994270</v>
      </c>
      <c r="F95" s="2">
        <f t="shared" si="15"/>
        <v>40645382449</v>
      </c>
      <c r="G95" s="8">
        <f t="shared" si="13"/>
        <v>201607</v>
      </c>
      <c r="H95" s="12">
        <f t="shared" si="14"/>
        <v>0.56114151232205722</v>
      </c>
      <c r="I95" s="6">
        <f t="shared" si="16"/>
        <v>56.114151232205721</v>
      </c>
      <c r="J95" s="6"/>
      <c r="M95" s="9">
        <v>99.93</v>
      </c>
      <c r="N95" s="9">
        <f t="shared" ref="N95:N158" si="17">M94</f>
        <v>99.7</v>
      </c>
      <c r="O95" s="9">
        <v>0.23</v>
      </c>
      <c r="P95" s="9">
        <f t="shared" ref="P95:P158" si="18">O94</f>
        <v>0.35</v>
      </c>
      <c r="W95" s="11" t="s">
        <v>154</v>
      </c>
      <c r="X95" s="9">
        <v>4.0199999999999996</v>
      </c>
    </row>
    <row r="96" spans="1:24" ht="16">
      <c r="A96" s="2">
        <v>10508</v>
      </c>
      <c r="B96" s="2">
        <v>1051031</v>
      </c>
      <c r="C96" s="2">
        <v>3536284</v>
      </c>
      <c r="D96" s="2">
        <v>1571483</v>
      </c>
      <c r="E96" s="2">
        <v>1982864</v>
      </c>
      <c r="F96" s="2">
        <f t="shared" si="15"/>
        <v>40645785664</v>
      </c>
      <c r="G96" s="8">
        <f t="shared" si="13"/>
        <v>201608</v>
      </c>
      <c r="H96" s="12">
        <f t="shared" si="14"/>
        <v>0.56071967070518092</v>
      </c>
      <c r="I96" s="6">
        <f t="shared" si="16"/>
        <v>56.071967070518092</v>
      </c>
      <c r="J96" s="6"/>
      <c r="M96" s="9">
        <v>99.89</v>
      </c>
      <c r="N96" s="9">
        <f t="shared" si="17"/>
        <v>99.93</v>
      </c>
      <c r="O96" s="9">
        <v>-0.04</v>
      </c>
      <c r="P96" s="9">
        <f t="shared" si="18"/>
        <v>0.23</v>
      </c>
      <c r="W96" s="11" t="s">
        <v>155</v>
      </c>
      <c r="X96" s="9">
        <v>4.08</v>
      </c>
    </row>
    <row r="97" spans="1:24" ht="16">
      <c r="A97" s="2">
        <v>10509</v>
      </c>
      <c r="B97" s="2">
        <v>1051231</v>
      </c>
      <c r="C97" s="2">
        <v>3476888</v>
      </c>
      <c r="D97" s="2">
        <v>1537731</v>
      </c>
      <c r="E97" s="2">
        <v>1930372</v>
      </c>
      <c r="F97" s="2">
        <f t="shared" si="15"/>
        <v>40646188881</v>
      </c>
      <c r="G97" s="8">
        <f t="shared" si="13"/>
        <v>201609</v>
      </c>
      <c r="H97" s="12">
        <f t="shared" si="14"/>
        <v>0.55520108786938205</v>
      </c>
      <c r="I97" s="6">
        <f t="shared" si="16"/>
        <v>55.520108786938202</v>
      </c>
      <c r="J97" s="6"/>
      <c r="M97" s="9">
        <v>100.35</v>
      </c>
      <c r="N97" s="9">
        <f t="shared" si="17"/>
        <v>99.89</v>
      </c>
      <c r="O97" s="9">
        <v>0.46</v>
      </c>
      <c r="P97" s="9">
        <f t="shared" si="18"/>
        <v>-0.04</v>
      </c>
      <c r="W97" s="11" t="s">
        <v>156</v>
      </c>
      <c r="X97" s="9">
        <v>3.99</v>
      </c>
    </row>
    <row r="98" spans="1:24" ht="16">
      <c r="A98" s="2">
        <v>10510</v>
      </c>
      <c r="B98" s="2">
        <v>1051231</v>
      </c>
      <c r="C98" s="2">
        <v>3478406</v>
      </c>
      <c r="D98" s="2">
        <v>1532766</v>
      </c>
      <c r="E98" s="2">
        <v>1928311</v>
      </c>
      <c r="F98" s="2">
        <f t="shared" si="15"/>
        <v>40646592100</v>
      </c>
      <c r="G98" s="8">
        <f t="shared" si="13"/>
        <v>201610</v>
      </c>
      <c r="H98" s="12">
        <f t="shared" si="14"/>
        <v>0.5543662815669016</v>
      </c>
      <c r="I98" s="6">
        <f t="shared" si="16"/>
        <v>55.436628156690162</v>
      </c>
      <c r="J98" s="6"/>
      <c r="M98" s="9">
        <v>101.8</v>
      </c>
      <c r="N98" s="9">
        <f t="shared" si="17"/>
        <v>100.35</v>
      </c>
      <c r="O98" s="9">
        <v>1.44</v>
      </c>
      <c r="P98" s="9">
        <f t="shared" si="18"/>
        <v>0.46</v>
      </c>
      <c r="W98" s="11" t="s">
        <v>157</v>
      </c>
      <c r="X98" s="9">
        <v>3.95</v>
      </c>
    </row>
    <row r="99" spans="1:24" ht="16">
      <c r="A99" s="2">
        <v>10511</v>
      </c>
      <c r="B99" s="2">
        <v>1060628</v>
      </c>
      <c r="C99" s="2">
        <v>3439071</v>
      </c>
      <c r="D99" s="2">
        <v>1502911</v>
      </c>
      <c r="E99" s="2">
        <v>1891084</v>
      </c>
      <c r="F99" s="2">
        <f t="shared" si="15"/>
        <v>40646995321</v>
      </c>
      <c r="G99" s="8">
        <f t="shared" si="13"/>
        <v>201611</v>
      </c>
      <c r="H99" s="12">
        <f t="shared" si="14"/>
        <v>0.5498822210998261</v>
      </c>
      <c r="I99" s="6">
        <f t="shared" si="16"/>
        <v>54.988222109982608</v>
      </c>
      <c r="J99" s="6"/>
      <c r="M99" s="9">
        <v>101.37</v>
      </c>
      <c r="N99" s="9">
        <f t="shared" si="17"/>
        <v>101.8</v>
      </c>
      <c r="O99" s="9">
        <v>-0.42</v>
      </c>
      <c r="P99" s="9">
        <f t="shared" si="18"/>
        <v>1.44</v>
      </c>
      <c r="W99" s="11" t="s">
        <v>158</v>
      </c>
      <c r="X99" s="9">
        <v>3.87</v>
      </c>
    </row>
    <row r="100" spans="1:24" ht="16">
      <c r="A100" s="2">
        <v>10512</v>
      </c>
      <c r="B100" s="2">
        <v>1060228</v>
      </c>
      <c r="C100" s="2">
        <v>3425214</v>
      </c>
      <c r="D100" s="2">
        <v>1492475</v>
      </c>
      <c r="E100" s="2">
        <v>1881062</v>
      </c>
      <c r="F100" s="2">
        <f t="shared" si="15"/>
        <v>40647398544</v>
      </c>
      <c r="G100" s="8">
        <f t="shared" si="13"/>
        <v>201612</v>
      </c>
      <c r="H100" s="12">
        <f t="shared" si="14"/>
        <v>0.54918086869900684</v>
      </c>
      <c r="I100" s="6">
        <f t="shared" si="16"/>
        <v>54.918086869900684</v>
      </c>
      <c r="J100" s="6"/>
      <c r="M100" s="9">
        <v>100.34</v>
      </c>
      <c r="N100" s="9">
        <f t="shared" si="17"/>
        <v>101.37</v>
      </c>
      <c r="O100" s="9">
        <v>-1.02</v>
      </c>
      <c r="P100" s="9">
        <f t="shared" si="18"/>
        <v>-0.42</v>
      </c>
      <c r="W100" s="11" t="s">
        <v>159</v>
      </c>
      <c r="X100" s="9">
        <v>3.79</v>
      </c>
    </row>
    <row r="101" spans="1:24" ht="16">
      <c r="A101" s="2">
        <v>10601</v>
      </c>
      <c r="B101" s="2">
        <v>1060430</v>
      </c>
      <c r="C101" s="2">
        <v>3448450</v>
      </c>
      <c r="D101" s="2">
        <v>1471505</v>
      </c>
      <c r="E101" s="2">
        <v>1879357</v>
      </c>
      <c r="F101" s="2">
        <f t="shared" si="15"/>
        <v>40683293401</v>
      </c>
      <c r="G101" s="8">
        <f t="shared" si="13"/>
        <v>201701</v>
      </c>
      <c r="H101" s="12">
        <f t="shared" si="14"/>
        <v>0.5449860082065856</v>
      </c>
      <c r="I101" s="6">
        <f t="shared" si="16"/>
        <v>54.498600820658559</v>
      </c>
      <c r="J101" s="6"/>
      <c r="M101" s="9">
        <v>100.32</v>
      </c>
      <c r="N101" s="9">
        <f t="shared" si="17"/>
        <v>100.34</v>
      </c>
      <c r="O101" s="9">
        <v>-0.02</v>
      </c>
      <c r="P101" s="9">
        <f t="shared" si="18"/>
        <v>-1.02</v>
      </c>
      <c r="W101" s="11" t="s">
        <v>160</v>
      </c>
      <c r="X101" s="9">
        <v>3.78</v>
      </c>
    </row>
    <row r="102" spans="1:24" ht="16">
      <c r="A102" s="2">
        <v>10602</v>
      </c>
      <c r="B102" s="2">
        <v>1060430</v>
      </c>
      <c r="C102" s="2">
        <v>3471736</v>
      </c>
      <c r="D102" s="2">
        <v>1474914</v>
      </c>
      <c r="E102" s="2">
        <v>1891409</v>
      </c>
      <c r="F102" s="2">
        <f t="shared" si="15"/>
        <v>40683696804</v>
      </c>
      <c r="G102" s="8">
        <f t="shared" si="13"/>
        <v>201702</v>
      </c>
      <c r="H102" s="12">
        <f t="shared" si="14"/>
        <v>0.54480208172510813</v>
      </c>
      <c r="I102" s="6">
        <f t="shared" si="16"/>
        <v>54.480208172510814</v>
      </c>
      <c r="J102" s="6"/>
      <c r="M102" s="9">
        <v>99.96</v>
      </c>
      <c r="N102" s="9">
        <f t="shared" si="17"/>
        <v>100.32</v>
      </c>
      <c r="O102" s="9">
        <v>-0.36</v>
      </c>
      <c r="P102" s="9">
        <f t="shared" si="18"/>
        <v>-0.02</v>
      </c>
      <c r="W102" s="11" t="s">
        <v>161</v>
      </c>
      <c r="X102" s="9">
        <v>3.85</v>
      </c>
    </row>
    <row r="103" spans="1:24" ht="16">
      <c r="A103" s="2">
        <v>10603</v>
      </c>
      <c r="B103" s="2">
        <v>1060630</v>
      </c>
      <c r="C103" s="2">
        <v>3449793</v>
      </c>
      <c r="D103" s="2">
        <v>1494564</v>
      </c>
      <c r="E103" s="2">
        <v>1863231</v>
      </c>
      <c r="F103" s="2">
        <f t="shared" si="15"/>
        <v>40684100209</v>
      </c>
      <c r="G103" s="8">
        <f t="shared" si="13"/>
        <v>201703</v>
      </c>
      <c r="H103" s="12">
        <f t="shared" si="14"/>
        <v>0.54009936248348811</v>
      </c>
      <c r="I103" s="6">
        <f t="shared" si="16"/>
        <v>54.009936248348808</v>
      </c>
      <c r="J103" s="6"/>
      <c r="M103" s="9">
        <v>99.59</v>
      </c>
      <c r="N103" s="9">
        <f t="shared" si="17"/>
        <v>99.96</v>
      </c>
      <c r="O103" s="9">
        <v>-0.37</v>
      </c>
      <c r="P103" s="9">
        <f t="shared" si="18"/>
        <v>-0.36</v>
      </c>
      <c r="W103" s="11" t="s">
        <v>162</v>
      </c>
      <c r="X103" s="9">
        <v>3.78</v>
      </c>
    </row>
    <row r="104" spans="1:24" ht="16">
      <c r="A104" s="2">
        <v>10604</v>
      </c>
      <c r="B104" s="2">
        <v>1060630</v>
      </c>
      <c r="C104" s="2">
        <v>3442686</v>
      </c>
      <c r="D104" s="2">
        <v>1489177</v>
      </c>
      <c r="E104" s="2">
        <v>1860950</v>
      </c>
      <c r="F104" s="2">
        <f t="shared" si="15"/>
        <v>40684503616</v>
      </c>
      <c r="G104" s="8">
        <f t="shared" si="13"/>
        <v>201704</v>
      </c>
      <c r="H104" s="12">
        <f t="shared" si="14"/>
        <v>0.54055176684716522</v>
      </c>
      <c r="I104" s="6">
        <f t="shared" si="16"/>
        <v>54.055176684716521</v>
      </c>
      <c r="J104" s="6"/>
      <c r="M104" s="9">
        <v>99.83</v>
      </c>
      <c r="N104" s="9">
        <f t="shared" si="17"/>
        <v>99.59</v>
      </c>
      <c r="O104" s="9">
        <v>0.24</v>
      </c>
      <c r="P104" s="9">
        <f t="shared" si="18"/>
        <v>-0.37</v>
      </c>
      <c r="W104" s="11" t="s">
        <v>163</v>
      </c>
      <c r="X104" s="9">
        <v>3.67</v>
      </c>
    </row>
    <row r="105" spans="1:24" ht="16">
      <c r="A105" s="2">
        <v>10605</v>
      </c>
      <c r="B105" s="2">
        <v>1060831</v>
      </c>
      <c r="C105" s="2">
        <v>3417458</v>
      </c>
      <c r="D105" s="2">
        <v>1485941</v>
      </c>
      <c r="E105" s="2">
        <v>1824330</v>
      </c>
      <c r="F105" s="2">
        <f t="shared" si="15"/>
        <v>40684907025</v>
      </c>
      <c r="G105" s="8">
        <f t="shared" si="13"/>
        <v>201705</v>
      </c>
      <c r="H105" s="12">
        <f t="shared" si="14"/>
        <v>0.53382660445278329</v>
      </c>
      <c r="I105" s="6">
        <f t="shared" si="16"/>
        <v>53.382660445278333</v>
      </c>
      <c r="J105" s="6"/>
      <c r="M105" s="9">
        <v>99.94</v>
      </c>
      <c r="N105" s="9">
        <f t="shared" si="17"/>
        <v>99.83</v>
      </c>
      <c r="O105" s="9">
        <v>0.11</v>
      </c>
      <c r="P105" s="9">
        <f t="shared" si="18"/>
        <v>0.24</v>
      </c>
      <c r="W105" s="11" t="s">
        <v>164</v>
      </c>
      <c r="X105" s="9">
        <v>3.66</v>
      </c>
    </row>
    <row r="106" spans="1:24" ht="16">
      <c r="A106" s="2">
        <v>10606</v>
      </c>
      <c r="B106" s="2">
        <v>1060831</v>
      </c>
      <c r="C106" s="2">
        <v>3409174</v>
      </c>
      <c r="D106" s="2">
        <v>1478873</v>
      </c>
      <c r="E106" s="2">
        <v>1819212</v>
      </c>
      <c r="F106" s="2">
        <f t="shared" si="15"/>
        <v>40685310436</v>
      </c>
      <c r="G106" s="8">
        <f t="shared" si="13"/>
        <v>201706</v>
      </c>
      <c r="H106" s="12">
        <f t="shared" si="14"/>
        <v>0.533622513840596</v>
      </c>
      <c r="I106" s="6">
        <f t="shared" si="16"/>
        <v>53.362251384059597</v>
      </c>
      <c r="J106" s="6"/>
      <c r="M106" s="9">
        <v>100.7</v>
      </c>
      <c r="N106" s="9">
        <f t="shared" si="17"/>
        <v>99.94</v>
      </c>
      <c r="O106" s="9">
        <v>0.76</v>
      </c>
      <c r="P106" s="9">
        <f t="shared" si="18"/>
        <v>0.11</v>
      </c>
      <c r="W106" s="11" t="s">
        <v>165</v>
      </c>
      <c r="X106" s="9">
        <v>3.74</v>
      </c>
    </row>
    <row r="107" spans="1:24" ht="16">
      <c r="A107" s="2">
        <v>10607</v>
      </c>
      <c r="B107" s="2">
        <v>1061031</v>
      </c>
      <c r="C107" s="2">
        <v>3468151</v>
      </c>
      <c r="D107" s="2">
        <v>1504746</v>
      </c>
      <c r="E107" s="2">
        <v>1848531</v>
      </c>
      <c r="F107" s="2">
        <f t="shared" si="15"/>
        <v>40685713849</v>
      </c>
      <c r="G107" s="8">
        <f t="shared" si="13"/>
        <v>201707</v>
      </c>
      <c r="H107" s="12">
        <f t="shared" si="14"/>
        <v>0.53300187909926644</v>
      </c>
      <c r="I107" s="6">
        <f t="shared" si="16"/>
        <v>53.300187909926642</v>
      </c>
      <c r="J107" s="6"/>
      <c r="M107" s="9">
        <v>100.7</v>
      </c>
      <c r="N107" s="9">
        <f t="shared" si="17"/>
        <v>100.7</v>
      </c>
      <c r="O107" s="9">
        <v>0</v>
      </c>
      <c r="P107" s="9">
        <f t="shared" si="18"/>
        <v>0.76</v>
      </c>
      <c r="W107" s="11" t="s">
        <v>166</v>
      </c>
      <c r="X107" s="9">
        <v>3.84</v>
      </c>
    </row>
    <row r="108" spans="1:24" ht="16">
      <c r="A108" s="2">
        <v>10608</v>
      </c>
      <c r="B108" s="2">
        <v>1061031</v>
      </c>
      <c r="C108" s="2">
        <v>3440362</v>
      </c>
      <c r="D108" s="2">
        <v>1487967</v>
      </c>
      <c r="E108" s="2">
        <v>1831897</v>
      </c>
      <c r="F108" s="2">
        <f t="shared" si="15"/>
        <v>40686117264</v>
      </c>
      <c r="G108" s="8">
        <f t="shared" si="13"/>
        <v>201708</v>
      </c>
      <c r="H108" s="12">
        <f t="shared" si="14"/>
        <v>0.53247216426643473</v>
      </c>
      <c r="I108" s="6">
        <f t="shared" si="16"/>
        <v>53.247216426643476</v>
      </c>
      <c r="J108" s="6"/>
      <c r="M108" s="9">
        <v>100.85</v>
      </c>
      <c r="N108" s="9">
        <f t="shared" si="17"/>
        <v>100.7</v>
      </c>
      <c r="O108" s="9">
        <v>0.15</v>
      </c>
      <c r="P108" s="9">
        <f t="shared" si="18"/>
        <v>0</v>
      </c>
      <c r="W108" s="11" t="s">
        <v>167</v>
      </c>
      <c r="X108" s="9">
        <v>3.89</v>
      </c>
    </row>
    <row r="109" spans="1:24" ht="16">
      <c r="A109" s="2">
        <v>10609</v>
      </c>
      <c r="B109" s="2">
        <v>1061231</v>
      </c>
      <c r="C109" s="2">
        <v>3402486</v>
      </c>
      <c r="D109" s="2">
        <v>1439218</v>
      </c>
      <c r="E109" s="2">
        <v>1796558</v>
      </c>
      <c r="F109" s="2">
        <f t="shared" si="15"/>
        <v>40686520681</v>
      </c>
      <c r="G109" s="8">
        <f t="shared" si="13"/>
        <v>201709</v>
      </c>
      <c r="H109" s="12">
        <f t="shared" si="14"/>
        <v>0.52801334083373153</v>
      </c>
      <c r="I109" s="6">
        <f t="shared" si="16"/>
        <v>52.801334083373149</v>
      </c>
      <c r="J109" s="6"/>
      <c r="M109" s="9">
        <v>100.84</v>
      </c>
      <c r="N109" s="9">
        <f t="shared" si="17"/>
        <v>100.85</v>
      </c>
      <c r="O109" s="9">
        <v>-0.01</v>
      </c>
      <c r="P109" s="9">
        <f t="shared" si="18"/>
        <v>0.15</v>
      </c>
      <c r="W109" s="11" t="s">
        <v>168</v>
      </c>
      <c r="X109" s="9">
        <v>3.77</v>
      </c>
    </row>
    <row r="110" spans="1:24" ht="16">
      <c r="A110" s="2">
        <v>10610</v>
      </c>
      <c r="B110" s="2">
        <v>1061231</v>
      </c>
      <c r="C110" s="2">
        <v>3389316</v>
      </c>
      <c r="D110" s="2">
        <v>1429572</v>
      </c>
      <c r="E110" s="2">
        <v>1787989</v>
      </c>
      <c r="F110" s="2">
        <f t="shared" si="15"/>
        <v>40686924100</v>
      </c>
      <c r="G110" s="8">
        <f t="shared" si="13"/>
        <v>201710</v>
      </c>
      <c r="H110" s="12">
        <f t="shared" si="14"/>
        <v>0.52753682453922857</v>
      </c>
      <c r="I110" s="6">
        <f t="shared" si="16"/>
        <v>52.753682453922856</v>
      </c>
      <c r="J110" s="6"/>
      <c r="M110" s="9">
        <v>101.46</v>
      </c>
      <c r="N110" s="9">
        <f t="shared" si="17"/>
        <v>100.84</v>
      </c>
      <c r="O110" s="9">
        <v>0.61</v>
      </c>
      <c r="P110" s="9">
        <f t="shared" si="18"/>
        <v>-0.01</v>
      </c>
      <c r="W110" s="11" t="s">
        <v>169</v>
      </c>
      <c r="X110" s="9">
        <v>3.75</v>
      </c>
    </row>
    <row r="111" spans="1:24" ht="16">
      <c r="A111" s="2">
        <v>10611</v>
      </c>
      <c r="B111" s="2">
        <v>1070228</v>
      </c>
      <c r="C111" s="2">
        <v>3356818</v>
      </c>
      <c r="D111" s="2">
        <v>1445351</v>
      </c>
      <c r="E111" s="2">
        <v>1757417</v>
      </c>
      <c r="F111" s="2">
        <f t="shared" si="15"/>
        <v>40687327521</v>
      </c>
      <c r="G111" s="8">
        <f t="shared" si="13"/>
        <v>201711</v>
      </c>
      <c r="H111" s="12">
        <f t="shared" si="14"/>
        <v>0.52353657541159515</v>
      </c>
      <c r="I111" s="6">
        <f t="shared" si="16"/>
        <v>52.353657541159514</v>
      </c>
      <c r="J111" s="6"/>
      <c r="M111" s="9">
        <v>101.71</v>
      </c>
      <c r="N111" s="9">
        <f t="shared" si="17"/>
        <v>101.46</v>
      </c>
      <c r="O111" s="9">
        <v>0.25</v>
      </c>
      <c r="P111" s="9">
        <f t="shared" si="18"/>
        <v>0.61</v>
      </c>
      <c r="W111" s="11" t="s">
        <v>170</v>
      </c>
      <c r="X111" s="9">
        <v>3.71</v>
      </c>
    </row>
    <row r="112" spans="1:24" ht="16">
      <c r="A112" s="2">
        <v>10612</v>
      </c>
      <c r="B112" s="2">
        <v>1070228</v>
      </c>
      <c r="C112" s="2">
        <v>3349164</v>
      </c>
      <c r="D112" s="2">
        <v>1438323</v>
      </c>
      <c r="E112" s="2">
        <v>1753049</v>
      </c>
      <c r="F112" s="2">
        <f t="shared" si="15"/>
        <v>40687730944</v>
      </c>
      <c r="G112" s="8">
        <f t="shared" si="13"/>
        <v>201712</v>
      </c>
      <c r="H112" s="12">
        <f t="shared" si="14"/>
        <v>0.52342883179205313</v>
      </c>
      <c r="I112" s="6">
        <f t="shared" si="16"/>
        <v>52.342883179205316</v>
      </c>
      <c r="J112" s="6"/>
      <c r="M112" s="9">
        <v>101.56</v>
      </c>
      <c r="N112" s="9">
        <f t="shared" si="17"/>
        <v>101.71</v>
      </c>
      <c r="O112" s="9">
        <v>-0.15</v>
      </c>
      <c r="P112" s="9">
        <f t="shared" si="18"/>
        <v>0.25</v>
      </c>
      <c r="W112" s="11" t="s">
        <v>171</v>
      </c>
      <c r="X112" s="9">
        <v>3.66</v>
      </c>
    </row>
    <row r="113" spans="1:24" ht="16">
      <c r="A113" s="2">
        <v>10701</v>
      </c>
      <c r="B113" s="2">
        <v>1070430</v>
      </c>
      <c r="C113" s="2">
        <v>3368475</v>
      </c>
      <c r="D113" s="2">
        <v>1468250</v>
      </c>
      <c r="E113" s="2">
        <v>1758742</v>
      </c>
      <c r="F113" s="2">
        <f t="shared" si="15"/>
        <v>40723643601</v>
      </c>
      <c r="G113" s="8">
        <f t="shared" si="13"/>
        <v>201801</v>
      </c>
      <c r="H113" s="12">
        <f t="shared" si="14"/>
        <v>0.52211816920119636</v>
      </c>
      <c r="I113" s="6">
        <f t="shared" si="16"/>
        <v>52.211816920119638</v>
      </c>
      <c r="J113" s="6"/>
      <c r="M113" s="9">
        <v>101.21</v>
      </c>
      <c r="N113" s="9">
        <f t="shared" si="17"/>
        <v>101.56</v>
      </c>
      <c r="O113" s="9">
        <v>-0.34</v>
      </c>
      <c r="P113" s="9">
        <f t="shared" si="18"/>
        <v>-0.15</v>
      </c>
      <c r="W113" s="11" t="s">
        <v>172</v>
      </c>
      <c r="X113" s="9">
        <v>3.63</v>
      </c>
    </row>
    <row r="114" spans="1:24" ht="16">
      <c r="A114" s="2">
        <v>10702</v>
      </c>
      <c r="B114" s="2">
        <v>1070430</v>
      </c>
      <c r="C114" s="2">
        <v>3333982</v>
      </c>
      <c r="D114" s="2">
        <v>1445673</v>
      </c>
      <c r="E114" s="2">
        <v>1734847</v>
      </c>
      <c r="F114" s="2">
        <f t="shared" si="15"/>
        <v>40724047204</v>
      </c>
      <c r="G114" s="8">
        <f t="shared" si="13"/>
        <v>201802</v>
      </c>
      <c r="H114" s="12">
        <f t="shared" si="14"/>
        <v>0.5203528393374649</v>
      </c>
      <c r="I114" s="6">
        <f t="shared" si="16"/>
        <v>52.035283933746491</v>
      </c>
      <c r="J114" s="6"/>
      <c r="M114" s="9">
        <v>102.16</v>
      </c>
      <c r="N114" s="9">
        <f t="shared" si="17"/>
        <v>101.21</v>
      </c>
      <c r="O114" s="9">
        <v>0.94</v>
      </c>
      <c r="P114" s="9">
        <f t="shared" si="18"/>
        <v>-0.34</v>
      </c>
      <c r="W114" s="11" t="s">
        <v>173</v>
      </c>
      <c r="X114" s="9">
        <v>3.7</v>
      </c>
    </row>
    <row r="115" spans="1:24" ht="16">
      <c r="A115" s="2">
        <v>10703</v>
      </c>
      <c r="B115" s="2">
        <v>1070630</v>
      </c>
      <c r="C115" s="2">
        <v>3383646</v>
      </c>
      <c r="D115" s="2">
        <v>1430294</v>
      </c>
      <c r="E115" s="2">
        <v>1742615</v>
      </c>
      <c r="F115" s="2">
        <f t="shared" si="15"/>
        <v>40724450809</v>
      </c>
      <c r="G115" s="8">
        <f t="shared" si="13"/>
        <v>201803</v>
      </c>
      <c r="H115" s="12">
        <f t="shared" si="14"/>
        <v>0.51501102656719999</v>
      </c>
      <c r="I115" s="6">
        <f t="shared" si="16"/>
        <v>51.501102656720001</v>
      </c>
      <c r="J115" s="6"/>
      <c r="M115" s="9">
        <v>101.17</v>
      </c>
      <c r="N115" s="9">
        <f t="shared" si="17"/>
        <v>102.16</v>
      </c>
      <c r="O115" s="9">
        <v>-0.97</v>
      </c>
      <c r="P115" s="9">
        <f t="shared" si="18"/>
        <v>0.94</v>
      </c>
      <c r="W115" s="11" t="s">
        <v>174</v>
      </c>
      <c r="X115" s="9">
        <v>3.66</v>
      </c>
    </row>
    <row r="116" spans="1:24" ht="16">
      <c r="A116" s="2">
        <v>10704</v>
      </c>
      <c r="B116" s="2">
        <v>1070630</v>
      </c>
      <c r="C116" s="2">
        <v>3373119</v>
      </c>
      <c r="D116" s="2">
        <v>1423012</v>
      </c>
      <c r="E116" s="2">
        <v>1738573</v>
      </c>
      <c r="F116" s="2">
        <f t="shared" si="15"/>
        <v>40724854416</v>
      </c>
      <c r="G116" s="8">
        <f t="shared" si="13"/>
        <v>201804</v>
      </c>
      <c r="H116" s="12">
        <f t="shared" si="14"/>
        <v>0.51542000148823686</v>
      </c>
      <c r="I116" s="6">
        <f t="shared" si="16"/>
        <v>51.542000148823689</v>
      </c>
      <c r="J116" s="6"/>
      <c r="M116" s="9">
        <v>101.83</v>
      </c>
      <c r="N116" s="9">
        <f t="shared" si="17"/>
        <v>101.17</v>
      </c>
      <c r="O116" s="9">
        <v>0.65</v>
      </c>
      <c r="P116" s="9">
        <f t="shared" si="18"/>
        <v>-0.97</v>
      </c>
      <c r="W116" s="11" t="s">
        <v>175</v>
      </c>
      <c r="X116" s="9">
        <v>3.64</v>
      </c>
    </row>
    <row r="117" spans="1:24" ht="16">
      <c r="A117" s="2">
        <v>10705</v>
      </c>
      <c r="B117" s="2">
        <v>1070831</v>
      </c>
      <c r="C117" s="2">
        <v>3361449</v>
      </c>
      <c r="D117" s="2">
        <v>1432479</v>
      </c>
      <c r="E117" s="2">
        <v>1716426</v>
      </c>
      <c r="F117" s="2">
        <f t="shared" si="15"/>
        <v>40725258025</v>
      </c>
      <c r="G117" s="8">
        <f t="shared" si="13"/>
        <v>201805</v>
      </c>
      <c r="H117" s="12">
        <f t="shared" si="14"/>
        <v>0.51062086618003133</v>
      </c>
      <c r="I117" s="6">
        <f t="shared" si="16"/>
        <v>51.062086618003136</v>
      </c>
      <c r="J117" s="6"/>
      <c r="M117" s="9">
        <v>101.69</v>
      </c>
      <c r="N117" s="9">
        <f t="shared" si="17"/>
        <v>101.83</v>
      </c>
      <c r="O117" s="9">
        <v>-0.14000000000000001</v>
      </c>
      <c r="P117" s="9">
        <f t="shared" si="18"/>
        <v>0.65</v>
      </c>
      <c r="W117" s="11" t="s">
        <v>176</v>
      </c>
      <c r="X117" s="9">
        <v>3.63</v>
      </c>
    </row>
    <row r="118" spans="1:24" ht="16">
      <c r="A118" s="2">
        <v>10706</v>
      </c>
      <c r="B118" s="2">
        <v>1070831</v>
      </c>
      <c r="C118" s="2">
        <v>3352876</v>
      </c>
      <c r="D118" s="2">
        <v>1427160</v>
      </c>
      <c r="E118" s="2">
        <v>1714388</v>
      </c>
      <c r="F118" s="2">
        <f t="shared" si="15"/>
        <v>40725661636</v>
      </c>
      <c r="G118" s="8">
        <f t="shared" si="13"/>
        <v>201806</v>
      </c>
      <c r="H118" s="12">
        <f t="shared" si="14"/>
        <v>0.51131864107112823</v>
      </c>
      <c r="I118" s="6">
        <f t="shared" si="16"/>
        <v>51.131864107112825</v>
      </c>
      <c r="J118" s="6"/>
      <c r="M118" s="9">
        <v>102.11</v>
      </c>
      <c r="N118" s="9">
        <f t="shared" si="17"/>
        <v>101.69</v>
      </c>
      <c r="O118" s="9">
        <v>0.41</v>
      </c>
      <c r="P118" s="9">
        <f t="shared" si="18"/>
        <v>-0.14000000000000001</v>
      </c>
      <c r="W118" s="11" t="s">
        <v>177</v>
      </c>
      <c r="X118" s="9">
        <v>3.7</v>
      </c>
    </row>
    <row r="119" spans="1:24" ht="16">
      <c r="A119" s="2">
        <v>10707</v>
      </c>
      <c r="B119" s="2">
        <v>1071031</v>
      </c>
      <c r="C119" s="2">
        <v>3397944</v>
      </c>
      <c r="D119" s="2">
        <v>1469543</v>
      </c>
      <c r="E119" s="2">
        <v>1731733</v>
      </c>
      <c r="F119" s="2">
        <f t="shared" si="15"/>
        <v>40726065249</v>
      </c>
      <c r="G119" s="8">
        <f t="shared" si="13"/>
        <v>201807</v>
      </c>
      <c r="H119" s="12">
        <f t="shared" si="14"/>
        <v>0.5096414184577498</v>
      </c>
      <c r="I119" s="6">
        <f t="shared" si="16"/>
        <v>50.964141845774982</v>
      </c>
      <c r="J119" s="6"/>
      <c r="M119" s="9">
        <v>102.47</v>
      </c>
      <c r="N119" s="9">
        <f t="shared" si="17"/>
        <v>102.11</v>
      </c>
      <c r="O119" s="9">
        <v>0.35</v>
      </c>
      <c r="P119" s="9">
        <f t="shared" si="18"/>
        <v>0.41</v>
      </c>
      <c r="W119" s="11" t="s">
        <v>178</v>
      </c>
      <c r="X119" s="9">
        <v>3.81</v>
      </c>
    </row>
    <row r="120" spans="1:24" ht="16">
      <c r="A120" s="2">
        <v>10708</v>
      </c>
      <c r="B120" s="2">
        <v>1071031</v>
      </c>
      <c r="C120" s="2">
        <v>3371848</v>
      </c>
      <c r="D120" s="2">
        <v>1453479</v>
      </c>
      <c r="E120" s="2">
        <v>1717631</v>
      </c>
      <c r="F120" s="2">
        <f t="shared" si="15"/>
        <v>40726468864</v>
      </c>
      <c r="G120" s="8">
        <f t="shared" si="13"/>
        <v>201808</v>
      </c>
      <c r="H120" s="12">
        <f t="shared" si="14"/>
        <v>0.50940344879128596</v>
      </c>
      <c r="I120" s="6">
        <f t="shared" si="16"/>
        <v>50.940344879128595</v>
      </c>
      <c r="J120" s="6"/>
      <c r="M120" s="9">
        <v>102.4</v>
      </c>
      <c r="N120" s="9">
        <f t="shared" si="17"/>
        <v>102.47</v>
      </c>
      <c r="O120" s="9">
        <v>-7.0000000000000007E-2</v>
      </c>
      <c r="P120" s="9">
        <f t="shared" si="18"/>
        <v>0.35</v>
      </c>
      <c r="W120" s="11" t="s">
        <v>179</v>
      </c>
      <c r="X120" s="9">
        <v>3.87</v>
      </c>
    </row>
    <row r="121" spans="1:24" ht="16">
      <c r="A121" s="2">
        <v>10709</v>
      </c>
      <c r="B121" s="2">
        <v>1071231</v>
      </c>
      <c r="C121" s="2">
        <v>3347769</v>
      </c>
      <c r="D121" s="2">
        <v>1420375</v>
      </c>
      <c r="E121" s="2">
        <v>1691518</v>
      </c>
      <c r="F121" s="2">
        <f t="shared" si="15"/>
        <v>40726872481</v>
      </c>
      <c r="G121" s="8">
        <f t="shared" si="13"/>
        <v>201809</v>
      </c>
      <c r="H121" s="12">
        <f t="shared" si="14"/>
        <v>0.50526723916733796</v>
      </c>
      <c r="I121" s="6">
        <f t="shared" si="16"/>
        <v>50.526723916733793</v>
      </c>
      <c r="J121" s="6"/>
      <c r="M121" s="9">
        <v>102.57</v>
      </c>
      <c r="N121" s="9">
        <f t="shared" si="17"/>
        <v>102.4</v>
      </c>
      <c r="O121" s="9">
        <v>0.17</v>
      </c>
      <c r="P121" s="9">
        <f t="shared" si="18"/>
        <v>-7.0000000000000007E-2</v>
      </c>
      <c r="W121" s="11" t="s">
        <v>180</v>
      </c>
      <c r="X121" s="9">
        <v>3.76</v>
      </c>
    </row>
    <row r="122" spans="1:24" ht="16">
      <c r="A122" s="2">
        <v>10710</v>
      </c>
      <c r="B122" s="2">
        <v>1071231</v>
      </c>
      <c r="C122" s="2">
        <v>3307515</v>
      </c>
      <c r="D122" s="2">
        <v>1397181</v>
      </c>
      <c r="E122" s="2">
        <v>1666781</v>
      </c>
      <c r="F122" s="2">
        <f t="shared" si="15"/>
        <v>40727276100</v>
      </c>
      <c r="G122" s="8">
        <f t="shared" si="13"/>
        <v>201810</v>
      </c>
      <c r="H122" s="12">
        <f t="shared" si="14"/>
        <v>0.50393754828020432</v>
      </c>
      <c r="I122" s="6">
        <f t="shared" si="16"/>
        <v>50.393754828020434</v>
      </c>
      <c r="J122" s="6"/>
      <c r="M122" s="9">
        <v>102.64</v>
      </c>
      <c r="N122" s="9">
        <f t="shared" si="17"/>
        <v>102.57</v>
      </c>
      <c r="O122" s="9">
        <v>7.0000000000000007E-2</v>
      </c>
      <c r="P122" s="9">
        <f t="shared" si="18"/>
        <v>0.17</v>
      </c>
      <c r="W122" s="11" t="s">
        <v>181</v>
      </c>
      <c r="X122" s="9">
        <v>3.75</v>
      </c>
    </row>
    <row r="123" spans="1:24" ht="16">
      <c r="A123" s="2">
        <v>10711</v>
      </c>
      <c r="B123" s="2">
        <v>1080228</v>
      </c>
      <c r="C123" s="2">
        <v>3281318</v>
      </c>
      <c r="D123" s="2">
        <v>1390133</v>
      </c>
      <c r="E123" s="2">
        <v>1642160</v>
      </c>
      <c r="F123" s="2">
        <f t="shared" si="15"/>
        <v>40727679721</v>
      </c>
      <c r="G123" s="8">
        <f t="shared" si="13"/>
        <v>201811</v>
      </c>
      <c r="H123" s="12">
        <f t="shared" si="14"/>
        <v>0.50045743813918675</v>
      </c>
      <c r="I123" s="6">
        <f t="shared" si="16"/>
        <v>50.045743813918676</v>
      </c>
      <c r="J123" s="6"/>
      <c r="M123" s="9">
        <v>102.01</v>
      </c>
      <c r="N123" s="9">
        <f t="shared" si="17"/>
        <v>102.64</v>
      </c>
      <c r="O123" s="9">
        <v>-0.61</v>
      </c>
      <c r="P123" s="9">
        <f t="shared" si="18"/>
        <v>7.0000000000000007E-2</v>
      </c>
      <c r="W123" s="11" t="s">
        <v>182</v>
      </c>
      <c r="X123" s="9">
        <v>3.7</v>
      </c>
    </row>
    <row r="124" spans="1:24" ht="16">
      <c r="A124" s="2">
        <v>10712</v>
      </c>
      <c r="B124" s="2">
        <v>1080228</v>
      </c>
      <c r="C124" s="2">
        <v>3286664</v>
      </c>
      <c r="D124" s="2">
        <v>1388714</v>
      </c>
      <c r="E124" s="2">
        <v>1645146</v>
      </c>
      <c r="F124" s="2">
        <f t="shared" si="15"/>
        <v>40728083344</v>
      </c>
      <c r="G124" s="8">
        <f t="shared" si="13"/>
        <v>201812</v>
      </c>
      <c r="H124" s="12">
        <f t="shared" si="14"/>
        <v>0.50055192742549892</v>
      </c>
      <c r="I124" s="6">
        <f t="shared" si="16"/>
        <v>50.055192742549892</v>
      </c>
      <c r="J124" s="6"/>
      <c r="M124" s="9">
        <v>101.5</v>
      </c>
      <c r="N124" s="9">
        <f t="shared" si="17"/>
        <v>102.01</v>
      </c>
      <c r="O124" s="9">
        <v>-0.5</v>
      </c>
      <c r="P124" s="9">
        <f t="shared" si="18"/>
        <v>-0.61</v>
      </c>
      <c r="W124" s="11" t="s">
        <v>183</v>
      </c>
      <c r="X124" s="9">
        <v>3.66</v>
      </c>
    </row>
    <row r="125" spans="1:24" ht="16">
      <c r="A125" s="2">
        <v>10801</v>
      </c>
      <c r="B125" s="2">
        <v>1080430</v>
      </c>
      <c r="C125" s="2">
        <v>3300732</v>
      </c>
      <c r="D125" s="2">
        <v>1414518</v>
      </c>
      <c r="E125" s="2">
        <v>1646214</v>
      </c>
      <c r="F125" s="2">
        <f t="shared" si="15"/>
        <v>40764013801</v>
      </c>
      <c r="G125" s="8">
        <f t="shared" ref="G125:G158" si="19">A125+191100</f>
        <v>201901</v>
      </c>
      <c r="H125" s="12">
        <f t="shared" ref="H125:H158" si="20">E125/C125</f>
        <v>0.49874209720752849</v>
      </c>
      <c r="I125" s="6">
        <f t="shared" si="16"/>
        <v>49.874209720752852</v>
      </c>
      <c r="J125" s="6"/>
      <c r="M125" s="9">
        <v>101.39</v>
      </c>
      <c r="N125" s="9">
        <f t="shared" si="17"/>
        <v>101.5</v>
      </c>
      <c r="O125" s="9">
        <v>-0.11</v>
      </c>
      <c r="P125" s="9">
        <f t="shared" si="18"/>
        <v>-0.5</v>
      </c>
      <c r="W125" s="11" t="s">
        <v>184</v>
      </c>
      <c r="X125" s="9">
        <v>3.64</v>
      </c>
    </row>
    <row r="126" spans="1:24" ht="16">
      <c r="A126" s="2">
        <v>10802</v>
      </c>
      <c r="B126" s="2">
        <v>1080430</v>
      </c>
      <c r="C126" s="2">
        <v>3294500</v>
      </c>
      <c r="D126" s="2">
        <v>1407133</v>
      </c>
      <c r="E126" s="2">
        <v>1643555</v>
      </c>
      <c r="F126" s="2">
        <f t="shared" si="15"/>
        <v>40764417604</v>
      </c>
      <c r="G126" s="8">
        <f t="shared" si="19"/>
        <v>201902</v>
      </c>
      <c r="H126" s="12">
        <f t="shared" si="20"/>
        <v>0.49887843375322505</v>
      </c>
      <c r="I126" s="6">
        <f t="shared" si="16"/>
        <v>49.887843375322504</v>
      </c>
      <c r="J126" s="6"/>
      <c r="M126" s="9">
        <v>102.38</v>
      </c>
      <c r="N126" s="9">
        <f t="shared" si="17"/>
        <v>101.39</v>
      </c>
      <c r="O126" s="9">
        <v>0.98</v>
      </c>
      <c r="P126" s="9">
        <f t="shared" si="18"/>
        <v>-0.11</v>
      </c>
      <c r="W126" s="11" t="s">
        <v>185</v>
      </c>
      <c r="X126" s="9">
        <v>3.72</v>
      </c>
    </row>
    <row r="127" spans="1:24" ht="16">
      <c r="A127" s="2">
        <v>10803</v>
      </c>
      <c r="B127" s="2">
        <v>1080630</v>
      </c>
      <c r="C127" s="2">
        <v>3338105</v>
      </c>
      <c r="D127" s="2">
        <v>1377418</v>
      </c>
      <c r="E127" s="2">
        <v>1646194</v>
      </c>
      <c r="F127" s="2">
        <f t="shared" si="15"/>
        <v>40764821409</v>
      </c>
      <c r="G127" s="8">
        <f t="shared" si="19"/>
        <v>201903</v>
      </c>
      <c r="H127" s="12">
        <f t="shared" si="20"/>
        <v>0.49315225255047401</v>
      </c>
      <c r="I127" s="6">
        <f t="shared" si="16"/>
        <v>49.315225255047402</v>
      </c>
      <c r="J127" s="6"/>
      <c r="M127" s="9">
        <v>101.74</v>
      </c>
      <c r="N127" s="9">
        <f t="shared" si="17"/>
        <v>102.38</v>
      </c>
      <c r="O127" s="9">
        <v>-0.63</v>
      </c>
      <c r="P127" s="9">
        <f t="shared" si="18"/>
        <v>0.98</v>
      </c>
      <c r="W127" s="11" t="s">
        <v>186</v>
      </c>
      <c r="X127" s="9">
        <v>3.68</v>
      </c>
    </row>
    <row r="128" spans="1:24" ht="16">
      <c r="A128" s="2">
        <v>10804</v>
      </c>
      <c r="B128" s="2">
        <v>1080630</v>
      </c>
      <c r="C128" s="2">
        <v>3293183</v>
      </c>
      <c r="D128" s="2">
        <v>1353998</v>
      </c>
      <c r="E128" s="2">
        <v>1623576</v>
      </c>
      <c r="F128" s="2">
        <f t="shared" si="15"/>
        <v>40765225216</v>
      </c>
      <c r="G128" s="8">
        <f t="shared" si="19"/>
        <v>201904</v>
      </c>
      <c r="H128" s="12">
        <f t="shared" si="20"/>
        <v>0.49301116882967028</v>
      </c>
      <c r="I128" s="6">
        <f t="shared" si="16"/>
        <v>49.30111688296703</v>
      </c>
      <c r="J128" s="6"/>
      <c r="M128" s="9">
        <v>102.5</v>
      </c>
      <c r="N128" s="9">
        <f t="shared" si="17"/>
        <v>101.74</v>
      </c>
      <c r="O128" s="9">
        <v>0.75</v>
      </c>
      <c r="P128" s="9">
        <f t="shared" si="18"/>
        <v>-0.63</v>
      </c>
      <c r="W128" s="11" t="s">
        <v>187</v>
      </c>
      <c r="X128" s="9">
        <v>3.67</v>
      </c>
    </row>
    <row r="129" spans="1:24" ht="16">
      <c r="A129" s="2">
        <v>10805</v>
      </c>
      <c r="B129" s="2">
        <v>1080831</v>
      </c>
      <c r="C129" s="2">
        <v>3296266</v>
      </c>
      <c r="D129" s="2">
        <v>1381628</v>
      </c>
      <c r="E129" s="2">
        <v>1611916</v>
      </c>
      <c r="F129" s="2">
        <f t="shared" si="15"/>
        <v>40765629025</v>
      </c>
      <c r="G129" s="8">
        <f t="shared" si="19"/>
        <v>201905</v>
      </c>
      <c r="H129" s="12">
        <f t="shared" si="20"/>
        <v>0.48901271924049816</v>
      </c>
      <c r="I129" s="6">
        <f t="shared" si="16"/>
        <v>48.901271924049816</v>
      </c>
      <c r="J129" s="6"/>
      <c r="M129" s="9">
        <v>102.64</v>
      </c>
      <c r="N129" s="9">
        <f t="shared" si="17"/>
        <v>102.5</v>
      </c>
      <c r="O129" s="9">
        <v>0.14000000000000001</v>
      </c>
      <c r="P129" s="9">
        <f t="shared" si="18"/>
        <v>0.75</v>
      </c>
      <c r="W129" s="11" t="s">
        <v>188</v>
      </c>
      <c r="X129" s="9">
        <v>3.67</v>
      </c>
    </row>
    <row r="130" spans="1:24" ht="16">
      <c r="A130" s="2">
        <v>10806</v>
      </c>
      <c r="B130" s="2">
        <v>1080831</v>
      </c>
      <c r="C130" s="2">
        <v>3307232</v>
      </c>
      <c r="D130" s="2">
        <v>1386639</v>
      </c>
      <c r="E130" s="2">
        <v>1622730</v>
      </c>
      <c r="F130" s="2">
        <f t="shared" si="15"/>
        <v>40766032836</v>
      </c>
      <c r="G130" s="8">
        <f t="shared" si="19"/>
        <v>201906</v>
      </c>
      <c r="H130" s="12">
        <f t="shared" si="20"/>
        <v>0.4906610724618049</v>
      </c>
      <c r="I130" s="6">
        <f t="shared" si="16"/>
        <v>49.066107246180493</v>
      </c>
      <c r="J130" s="6"/>
      <c r="M130" s="9">
        <v>102.98</v>
      </c>
      <c r="N130" s="9">
        <f t="shared" si="17"/>
        <v>102.64</v>
      </c>
      <c r="O130" s="9">
        <v>0.33</v>
      </c>
      <c r="P130" s="9">
        <f t="shared" si="18"/>
        <v>0.14000000000000001</v>
      </c>
      <c r="W130" s="11" t="s">
        <v>189</v>
      </c>
      <c r="X130" s="9">
        <v>3.73</v>
      </c>
    </row>
    <row r="131" spans="1:24" ht="16">
      <c r="A131" s="2">
        <v>10807</v>
      </c>
      <c r="B131" s="2">
        <v>1081031</v>
      </c>
      <c r="C131" s="2">
        <v>3324613</v>
      </c>
      <c r="D131" s="2">
        <v>1422107</v>
      </c>
      <c r="E131" s="2">
        <v>1619892</v>
      </c>
      <c r="F131" s="2">
        <f t="shared" si="15"/>
        <v>40766436649</v>
      </c>
      <c r="G131" s="8">
        <f t="shared" si="19"/>
        <v>201907</v>
      </c>
      <c r="H131" s="12">
        <f t="shared" si="20"/>
        <v>0.48724227451435703</v>
      </c>
      <c r="I131" s="6">
        <f t="shared" si="16"/>
        <v>48.724227451435702</v>
      </c>
      <c r="J131" s="6"/>
      <c r="M131" s="9">
        <v>102.86</v>
      </c>
      <c r="N131" s="9">
        <f t="shared" si="17"/>
        <v>102.98</v>
      </c>
      <c r="O131" s="9">
        <v>-0.12</v>
      </c>
      <c r="P131" s="9">
        <f t="shared" si="18"/>
        <v>0.33</v>
      </c>
      <c r="W131" s="11" t="s">
        <v>190</v>
      </c>
      <c r="X131" s="9">
        <v>3.82</v>
      </c>
    </row>
    <row r="132" spans="1:24" ht="16">
      <c r="A132" s="2">
        <v>10808</v>
      </c>
      <c r="B132" s="2">
        <v>1081031</v>
      </c>
      <c r="C132" s="2">
        <v>3329492</v>
      </c>
      <c r="D132" s="2">
        <v>1423416</v>
      </c>
      <c r="E132" s="2">
        <v>1626926</v>
      </c>
      <c r="F132" s="2">
        <f t="shared" si="15"/>
        <v>40766840464</v>
      </c>
      <c r="G132" s="8">
        <f t="shared" si="19"/>
        <v>201908</v>
      </c>
      <c r="H132" s="12">
        <f t="shared" si="20"/>
        <v>0.48864090978443558</v>
      </c>
      <c r="I132" s="6">
        <f t="shared" si="16"/>
        <v>48.864090978443556</v>
      </c>
      <c r="J132" s="6"/>
      <c r="M132" s="9">
        <v>102.84</v>
      </c>
      <c r="N132" s="9">
        <f t="shared" si="17"/>
        <v>102.86</v>
      </c>
      <c r="O132" s="9">
        <v>-0.02</v>
      </c>
      <c r="P132" s="9">
        <f t="shared" si="18"/>
        <v>-0.12</v>
      </c>
      <c r="W132" s="11" t="s">
        <v>191</v>
      </c>
      <c r="X132" s="9">
        <v>3.89</v>
      </c>
    </row>
    <row r="133" spans="1:24" ht="16">
      <c r="A133" s="2">
        <v>10809</v>
      </c>
      <c r="B133" s="2">
        <v>1081231</v>
      </c>
      <c r="C133" s="2">
        <v>3296987</v>
      </c>
      <c r="D133" s="2">
        <v>1387545</v>
      </c>
      <c r="E133" s="2">
        <v>1596270</v>
      </c>
      <c r="F133" s="2">
        <f t="shared" si="15"/>
        <v>40767244281</v>
      </c>
      <c r="G133" s="8">
        <f t="shared" si="19"/>
        <v>201909</v>
      </c>
      <c r="H133" s="12">
        <f t="shared" si="20"/>
        <v>0.48416023478406195</v>
      </c>
      <c r="I133" s="6">
        <f t="shared" si="16"/>
        <v>48.416023478406196</v>
      </c>
      <c r="J133" s="6"/>
      <c r="M133" s="9">
        <v>103</v>
      </c>
      <c r="N133" s="9">
        <f t="shared" si="17"/>
        <v>102.84</v>
      </c>
      <c r="O133" s="9">
        <v>0.16</v>
      </c>
      <c r="P133" s="9">
        <f t="shared" si="18"/>
        <v>-0.02</v>
      </c>
      <c r="W133" s="11" t="s">
        <v>192</v>
      </c>
      <c r="X133" s="9">
        <v>3.8</v>
      </c>
    </row>
    <row r="134" spans="1:24" ht="16">
      <c r="A134" s="2">
        <v>10810</v>
      </c>
      <c r="B134" s="2">
        <v>1081231</v>
      </c>
      <c r="C134" s="2">
        <v>3260093</v>
      </c>
      <c r="D134" s="2">
        <v>1366728</v>
      </c>
      <c r="E134" s="2">
        <v>1577155</v>
      </c>
      <c r="F134" s="2">
        <f t="shared" si="15"/>
        <v>40767648100</v>
      </c>
      <c r="G134" s="8">
        <f t="shared" si="19"/>
        <v>201910</v>
      </c>
      <c r="H134" s="12">
        <f t="shared" si="20"/>
        <v>0.48377607632665692</v>
      </c>
      <c r="I134" s="6">
        <f t="shared" si="16"/>
        <v>48.377607632665693</v>
      </c>
      <c r="J134" s="6"/>
      <c r="M134" s="9">
        <v>103.02</v>
      </c>
      <c r="N134" s="9">
        <f t="shared" si="17"/>
        <v>103</v>
      </c>
      <c r="O134" s="9">
        <v>0.02</v>
      </c>
      <c r="P134" s="9">
        <f t="shared" si="18"/>
        <v>0.16</v>
      </c>
      <c r="W134" s="11" t="s">
        <v>193</v>
      </c>
      <c r="X134" s="9">
        <v>3.77</v>
      </c>
    </row>
    <row r="135" spans="1:24" ht="16">
      <c r="A135" s="2">
        <v>10811</v>
      </c>
      <c r="B135" s="2">
        <v>1090229</v>
      </c>
      <c r="C135" s="2">
        <v>3244691</v>
      </c>
      <c r="D135" s="2">
        <v>1363391</v>
      </c>
      <c r="E135" s="2">
        <v>1565841</v>
      </c>
      <c r="F135" s="2">
        <f t="shared" si="15"/>
        <v>40768051921</v>
      </c>
      <c r="G135" s="8">
        <f t="shared" si="19"/>
        <v>201911</v>
      </c>
      <c r="H135" s="12">
        <f t="shared" si="20"/>
        <v>0.4825855528307626</v>
      </c>
      <c r="I135" s="6">
        <f t="shared" si="16"/>
        <v>48.258555283076262</v>
      </c>
      <c r="J135" s="6"/>
      <c r="M135" s="9">
        <v>102.6</v>
      </c>
      <c r="N135" s="9">
        <f t="shared" si="17"/>
        <v>103.02</v>
      </c>
      <c r="O135" s="9">
        <v>-0.41</v>
      </c>
      <c r="P135" s="9">
        <f t="shared" si="18"/>
        <v>0.02</v>
      </c>
      <c r="W135" s="11" t="s">
        <v>194</v>
      </c>
      <c r="X135" s="9">
        <v>3.73</v>
      </c>
    </row>
    <row r="136" spans="1:24" ht="16">
      <c r="A136" s="2">
        <v>10812</v>
      </c>
      <c r="B136" s="2">
        <v>1090229</v>
      </c>
      <c r="C136" s="2">
        <v>3230918</v>
      </c>
      <c r="D136" s="2">
        <v>1353826</v>
      </c>
      <c r="E136" s="2">
        <v>1559302</v>
      </c>
      <c r="F136" s="2">
        <f t="shared" si="15"/>
        <v>40768455744</v>
      </c>
      <c r="G136" s="8">
        <f t="shared" si="19"/>
        <v>201912</v>
      </c>
      <c r="H136" s="12">
        <f t="shared" si="20"/>
        <v>0.48261887178814195</v>
      </c>
      <c r="I136" s="6">
        <f t="shared" si="16"/>
        <v>48.261887178814192</v>
      </c>
      <c r="J136" s="6"/>
      <c r="M136" s="9">
        <v>102.66</v>
      </c>
      <c r="N136" s="9">
        <f t="shared" si="17"/>
        <v>102.6</v>
      </c>
      <c r="O136" s="9">
        <v>0.06</v>
      </c>
      <c r="P136" s="9">
        <f t="shared" si="18"/>
        <v>-0.41</v>
      </c>
      <c r="W136" s="11" t="s">
        <v>195</v>
      </c>
      <c r="X136" s="9">
        <v>3.67</v>
      </c>
    </row>
    <row r="137" spans="1:24" ht="16">
      <c r="A137" s="2">
        <v>10901</v>
      </c>
      <c r="B137" s="2">
        <v>1090430</v>
      </c>
      <c r="C137" s="2">
        <v>3244927</v>
      </c>
      <c r="D137" s="2">
        <v>1387050</v>
      </c>
      <c r="E137" s="2">
        <v>1559927</v>
      </c>
      <c r="F137" s="2">
        <f t="shared" si="15"/>
        <v>40804404001</v>
      </c>
      <c r="G137" s="8">
        <f t="shared" si="19"/>
        <v>202001</v>
      </c>
      <c r="H137" s="12">
        <f t="shared" si="20"/>
        <v>0.4807279177620945</v>
      </c>
      <c r="I137" s="6">
        <f t="shared" si="16"/>
        <v>48.072791776209449</v>
      </c>
      <c r="J137" s="6"/>
      <c r="M137" s="9">
        <v>103.28</v>
      </c>
      <c r="N137" s="9">
        <f t="shared" si="17"/>
        <v>102.66</v>
      </c>
      <c r="O137" s="9">
        <v>0.6</v>
      </c>
      <c r="P137" s="9">
        <f t="shared" si="18"/>
        <v>0.06</v>
      </c>
      <c r="W137" s="11" t="s">
        <v>196</v>
      </c>
      <c r="X137" s="9">
        <v>3.64</v>
      </c>
    </row>
    <row r="138" spans="1:24" ht="16">
      <c r="A138" s="2">
        <v>10902</v>
      </c>
      <c r="B138" s="2">
        <v>1090430</v>
      </c>
      <c r="C138" s="2">
        <v>3299044</v>
      </c>
      <c r="D138" s="2">
        <v>1410007</v>
      </c>
      <c r="E138" s="2">
        <v>1591466</v>
      </c>
      <c r="F138" s="2">
        <f t="shared" si="15"/>
        <v>40804808004</v>
      </c>
      <c r="G138" s="8">
        <f t="shared" si="19"/>
        <v>202002</v>
      </c>
      <c r="H138" s="12">
        <f t="shared" si="20"/>
        <v>0.48240217469060737</v>
      </c>
      <c r="I138" s="6">
        <f t="shared" si="16"/>
        <v>48.240217469060738</v>
      </c>
      <c r="J138" s="6"/>
      <c r="M138" s="9">
        <v>102.17</v>
      </c>
      <c r="N138" s="9">
        <f t="shared" si="17"/>
        <v>103.28</v>
      </c>
      <c r="O138" s="9">
        <v>-1.07</v>
      </c>
      <c r="P138" s="9">
        <f t="shared" si="18"/>
        <v>0.6</v>
      </c>
      <c r="W138" s="11" t="s">
        <v>197</v>
      </c>
      <c r="X138" s="9">
        <v>3.7</v>
      </c>
    </row>
    <row r="139" spans="1:24" ht="16">
      <c r="A139" s="2">
        <v>10903</v>
      </c>
      <c r="B139" s="2">
        <v>1090630</v>
      </c>
      <c r="C139" s="2">
        <v>3289263</v>
      </c>
      <c r="D139" s="2">
        <v>1372450</v>
      </c>
      <c r="E139" s="2">
        <v>1560817</v>
      </c>
      <c r="F139" s="2">
        <f t="shared" si="15"/>
        <v>40805212009</v>
      </c>
      <c r="G139" s="8">
        <f t="shared" si="19"/>
        <v>202003</v>
      </c>
      <c r="H139" s="12">
        <f t="shared" si="20"/>
        <v>0.47451875997753906</v>
      </c>
      <c r="I139" s="6">
        <f t="shared" si="16"/>
        <v>47.451875997753909</v>
      </c>
      <c r="J139" s="6"/>
      <c r="M139" s="9">
        <v>101.71</v>
      </c>
      <c r="N139" s="9">
        <f t="shared" si="17"/>
        <v>102.17</v>
      </c>
      <c r="O139" s="9">
        <v>-0.45</v>
      </c>
      <c r="P139" s="9">
        <f t="shared" si="18"/>
        <v>-1.07</v>
      </c>
      <c r="W139" s="11" t="s">
        <v>198</v>
      </c>
      <c r="X139" s="9">
        <v>3.72</v>
      </c>
    </row>
    <row r="140" spans="1:24" ht="16">
      <c r="A140" s="2">
        <v>10904</v>
      </c>
      <c r="B140" s="2">
        <v>1090630</v>
      </c>
      <c r="C140" s="2">
        <v>3249975</v>
      </c>
      <c r="D140" s="2">
        <v>1352280</v>
      </c>
      <c r="E140" s="2">
        <v>1543585</v>
      </c>
      <c r="F140" s="2">
        <f t="shared" si="15"/>
        <v>40805616016</v>
      </c>
      <c r="G140" s="8">
        <f t="shared" si="19"/>
        <v>202004</v>
      </c>
      <c r="H140" s="12">
        <f t="shared" si="20"/>
        <v>0.47495288425295579</v>
      </c>
      <c r="I140" s="6">
        <f t="shared" si="16"/>
        <v>47.495288425295577</v>
      </c>
      <c r="J140" s="6"/>
      <c r="M140" s="9">
        <v>101.51</v>
      </c>
      <c r="N140" s="9">
        <f t="shared" si="17"/>
        <v>101.71</v>
      </c>
      <c r="O140" s="9">
        <v>-0.2</v>
      </c>
      <c r="P140" s="9">
        <f t="shared" si="18"/>
        <v>-0.45</v>
      </c>
      <c r="W140" s="11" t="s">
        <v>199</v>
      </c>
      <c r="X140" s="9">
        <v>4.03</v>
      </c>
    </row>
    <row r="141" spans="1:24" ht="16">
      <c r="A141" s="2">
        <v>10905</v>
      </c>
      <c r="B141" s="2">
        <v>1090831</v>
      </c>
      <c r="C141" s="2">
        <v>3230987</v>
      </c>
      <c r="D141" s="2">
        <v>1347401</v>
      </c>
      <c r="E141" s="2">
        <v>1519026</v>
      </c>
      <c r="F141" s="2">
        <f t="shared" si="15"/>
        <v>40806020025</v>
      </c>
      <c r="G141" s="8">
        <f t="shared" si="19"/>
        <v>202005</v>
      </c>
      <c r="H141" s="12">
        <f t="shared" si="20"/>
        <v>0.47014302440709294</v>
      </c>
      <c r="I141" s="6">
        <f t="shared" si="16"/>
        <v>47.014302440709294</v>
      </c>
      <c r="J141" s="6"/>
      <c r="M141" s="9">
        <v>101.4</v>
      </c>
      <c r="N141" s="9">
        <f t="shared" si="17"/>
        <v>101.51</v>
      </c>
      <c r="O141" s="9">
        <v>-0.11</v>
      </c>
      <c r="P141" s="9">
        <f t="shared" si="18"/>
        <v>-0.2</v>
      </c>
      <c r="W141" s="11" t="s">
        <v>200</v>
      </c>
      <c r="X141" s="9">
        <v>4.07</v>
      </c>
    </row>
    <row r="142" spans="1:24" ht="16">
      <c r="A142" s="2">
        <v>10906</v>
      </c>
      <c r="B142" s="2">
        <v>1090831</v>
      </c>
      <c r="C142" s="2">
        <v>3185407</v>
      </c>
      <c r="D142" s="2">
        <v>1326214</v>
      </c>
      <c r="E142" s="2">
        <v>1498904</v>
      </c>
      <c r="F142" s="2">
        <f t="shared" si="15"/>
        <v>40806424036</v>
      </c>
      <c r="G142" s="8">
        <f t="shared" si="19"/>
        <v>202006</v>
      </c>
      <c r="H142" s="12">
        <f t="shared" si="20"/>
        <v>0.47055337041702994</v>
      </c>
      <c r="I142" s="6">
        <f t="shared" si="16"/>
        <v>47.055337041702991</v>
      </c>
      <c r="J142" s="6"/>
      <c r="M142" s="9">
        <v>102.21</v>
      </c>
      <c r="N142" s="9">
        <f t="shared" si="17"/>
        <v>101.4</v>
      </c>
      <c r="O142" s="9">
        <v>0.8</v>
      </c>
      <c r="P142" s="9">
        <f t="shared" si="18"/>
        <v>-0.11</v>
      </c>
      <c r="W142" s="11" t="s">
        <v>201</v>
      </c>
      <c r="X142" s="9">
        <v>3.96</v>
      </c>
    </row>
    <row r="143" spans="1:24" ht="16">
      <c r="A143" s="2">
        <v>10907</v>
      </c>
      <c r="B143" s="2">
        <v>1091031</v>
      </c>
      <c r="C143" s="2">
        <v>3229327</v>
      </c>
      <c r="D143" s="2">
        <v>1346076</v>
      </c>
      <c r="E143" s="2">
        <v>1520825</v>
      </c>
      <c r="F143" s="2">
        <f t="shared" si="15"/>
        <v>40806828049</v>
      </c>
      <c r="G143" s="8">
        <f t="shared" si="19"/>
        <v>202007</v>
      </c>
      <c r="H143" s="12">
        <f t="shared" si="20"/>
        <v>0.4709417782714479</v>
      </c>
      <c r="I143" s="6">
        <f t="shared" si="16"/>
        <v>47.09417782714479</v>
      </c>
      <c r="J143" s="6"/>
      <c r="M143" s="9">
        <v>102.34</v>
      </c>
      <c r="N143" s="9">
        <f t="shared" si="17"/>
        <v>102.21</v>
      </c>
      <c r="O143" s="9">
        <v>0.13</v>
      </c>
      <c r="P143" s="9">
        <f t="shared" si="18"/>
        <v>0.8</v>
      </c>
      <c r="W143" s="11" t="s">
        <v>202</v>
      </c>
      <c r="X143" s="9">
        <v>4</v>
      </c>
    </row>
    <row r="144" spans="1:24" ht="16">
      <c r="A144" s="2">
        <v>10908</v>
      </c>
      <c r="B144" s="2">
        <v>1091031</v>
      </c>
      <c r="C144" s="2">
        <v>3241749</v>
      </c>
      <c r="D144" s="2">
        <v>1351696</v>
      </c>
      <c r="E144" s="2">
        <v>1532602</v>
      </c>
      <c r="F144" s="2">
        <f t="shared" si="15"/>
        <v>40807232064</v>
      </c>
      <c r="G144" s="8">
        <f t="shared" si="19"/>
        <v>202008</v>
      </c>
      <c r="H144" s="12">
        <f t="shared" si="20"/>
        <v>0.47277010033781147</v>
      </c>
      <c r="I144" s="6">
        <f t="shared" si="16"/>
        <v>47.277010033781146</v>
      </c>
      <c r="J144" s="6"/>
      <c r="M144" s="9">
        <v>102.5</v>
      </c>
      <c r="N144" s="9">
        <f t="shared" si="17"/>
        <v>102.34</v>
      </c>
      <c r="O144" s="9">
        <v>0.16</v>
      </c>
      <c r="P144" s="9">
        <f t="shared" si="18"/>
        <v>0.13</v>
      </c>
      <c r="W144" s="11" t="s">
        <v>203</v>
      </c>
      <c r="X144" s="9">
        <v>3.99</v>
      </c>
    </row>
    <row r="145" spans="1:24" ht="16">
      <c r="A145" s="2">
        <v>10909</v>
      </c>
      <c r="B145" s="2">
        <v>1091231</v>
      </c>
      <c r="C145" s="2">
        <v>3174285</v>
      </c>
      <c r="D145" s="2">
        <v>1332994</v>
      </c>
      <c r="E145" s="2">
        <v>1484881</v>
      </c>
      <c r="F145" s="2">
        <f t="shared" si="15"/>
        <v>40807636081</v>
      </c>
      <c r="G145" s="8">
        <f t="shared" si="19"/>
        <v>202009</v>
      </c>
      <c r="H145" s="12">
        <f t="shared" si="20"/>
        <v>0.46778439869135885</v>
      </c>
      <c r="I145" s="6">
        <f t="shared" si="16"/>
        <v>46.778439869135887</v>
      </c>
      <c r="J145" s="6"/>
      <c r="M145" s="9">
        <v>102.4</v>
      </c>
      <c r="N145" s="9">
        <f t="shared" si="17"/>
        <v>102.5</v>
      </c>
      <c r="O145" s="9">
        <v>-0.1</v>
      </c>
      <c r="P145" s="9">
        <f t="shared" si="18"/>
        <v>0.16</v>
      </c>
      <c r="W145" s="11" t="s">
        <v>204</v>
      </c>
      <c r="X145" s="9">
        <v>3.83</v>
      </c>
    </row>
    <row r="146" spans="1:24" ht="16">
      <c r="A146" s="2">
        <v>10910</v>
      </c>
      <c r="B146" s="2">
        <v>1091231</v>
      </c>
      <c r="C146" s="2">
        <v>3166258</v>
      </c>
      <c r="D146" s="2">
        <v>1328858</v>
      </c>
      <c r="E146" s="2">
        <v>1484372</v>
      </c>
      <c r="F146" s="2">
        <f t="shared" si="15"/>
        <v>40808040100</v>
      </c>
      <c r="G146" s="8">
        <f t="shared" si="19"/>
        <v>202010</v>
      </c>
      <c r="H146" s="12">
        <f t="shared" si="20"/>
        <v>0.46880955373819821</v>
      </c>
      <c r="I146" s="6">
        <f t="shared" si="16"/>
        <v>46.880955373819823</v>
      </c>
      <c r="J146" s="6"/>
      <c r="M146" s="9">
        <v>102.75</v>
      </c>
      <c r="N146" s="9">
        <f t="shared" si="17"/>
        <v>102.4</v>
      </c>
      <c r="O146" s="9">
        <v>0.34</v>
      </c>
      <c r="P146" s="9">
        <f t="shared" si="18"/>
        <v>-0.1</v>
      </c>
      <c r="W146" s="11" t="s">
        <v>205</v>
      </c>
      <c r="X146" s="9">
        <v>3.8</v>
      </c>
    </row>
    <row r="147" spans="1:24" ht="16">
      <c r="A147" s="2">
        <v>10911</v>
      </c>
      <c r="B147" s="2">
        <v>1100228</v>
      </c>
      <c r="C147" s="2">
        <v>3145732</v>
      </c>
      <c r="D147" s="2">
        <v>1276955</v>
      </c>
      <c r="E147" s="2">
        <v>1463341</v>
      </c>
      <c r="F147" s="2">
        <f t="shared" si="15"/>
        <v>40808444121</v>
      </c>
      <c r="G147" s="8">
        <f t="shared" si="19"/>
        <v>202011</v>
      </c>
      <c r="H147" s="12">
        <f t="shared" si="20"/>
        <v>0.46518298443732653</v>
      </c>
      <c r="I147" s="6">
        <f t="shared" si="16"/>
        <v>46.518298443732654</v>
      </c>
      <c r="J147" s="6"/>
      <c r="M147" s="9">
        <v>102.69</v>
      </c>
      <c r="N147" s="9">
        <f t="shared" si="17"/>
        <v>102.75</v>
      </c>
      <c r="O147" s="9">
        <v>-0.06</v>
      </c>
      <c r="P147" s="9">
        <f t="shared" si="18"/>
        <v>0.34</v>
      </c>
      <c r="W147" s="11" t="s">
        <v>206</v>
      </c>
      <c r="X147" s="9">
        <v>3.75</v>
      </c>
    </row>
    <row r="148" spans="1:24" ht="16">
      <c r="A148" s="2">
        <v>10912</v>
      </c>
      <c r="B148" s="2">
        <v>1100228</v>
      </c>
      <c r="C148" s="2">
        <v>3105983</v>
      </c>
      <c r="D148" s="2">
        <v>1256904</v>
      </c>
      <c r="E148" s="2">
        <v>1445008</v>
      </c>
      <c r="F148" s="2">
        <f t="shared" si="15"/>
        <v>40808848144</v>
      </c>
      <c r="G148" s="8">
        <f t="shared" si="19"/>
        <v>202012</v>
      </c>
      <c r="H148" s="12">
        <f t="shared" si="20"/>
        <v>0.46523371183937579</v>
      </c>
      <c r="I148" s="6">
        <f t="shared" si="16"/>
        <v>46.523371183937577</v>
      </c>
      <c r="J148" s="6"/>
      <c r="M148" s="9">
        <v>102.71</v>
      </c>
      <c r="N148" s="9">
        <f t="shared" si="17"/>
        <v>102.69</v>
      </c>
      <c r="O148" s="9">
        <v>0.02</v>
      </c>
      <c r="P148" s="9">
        <f t="shared" si="18"/>
        <v>-0.06</v>
      </c>
      <c r="W148" s="11" t="s">
        <v>207</v>
      </c>
      <c r="X148" s="9">
        <v>3.68</v>
      </c>
    </row>
    <row r="149" spans="1:24" ht="16">
      <c r="A149" s="2">
        <v>11001</v>
      </c>
      <c r="B149" s="2">
        <v>1100430</v>
      </c>
      <c r="C149" s="2">
        <v>3125901</v>
      </c>
      <c r="D149" s="2">
        <v>1318781</v>
      </c>
      <c r="E149" s="2">
        <v>1446874</v>
      </c>
      <c r="F149" s="2">
        <f t="shared" si="15"/>
        <v>40844814201</v>
      </c>
      <c r="G149" s="8">
        <f t="shared" si="19"/>
        <v>202101</v>
      </c>
      <c r="H149" s="12">
        <f t="shared" si="20"/>
        <v>0.46286622640960157</v>
      </c>
      <c r="I149" s="6">
        <f t="shared" si="16"/>
        <v>46.286622640960154</v>
      </c>
      <c r="J149" s="6"/>
      <c r="M149" s="9">
        <v>103.08</v>
      </c>
      <c r="N149" s="9">
        <f t="shared" si="17"/>
        <v>102.71</v>
      </c>
      <c r="O149" s="9">
        <v>0.36</v>
      </c>
      <c r="P149" s="9">
        <f t="shared" si="18"/>
        <v>0.02</v>
      </c>
      <c r="W149" s="11" t="s">
        <v>208</v>
      </c>
      <c r="X149" s="9">
        <v>3.66</v>
      </c>
    </row>
    <row r="150" spans="1:24" ht="16">
      <c r="A150" s="2">
        <v>11002</v>
      </c>
      <c r="B150" s="2">
        <v>1100430</v>
      </c>
      <c r="C150" s="2">
        <v>3104447</v>
      </c>
      <c r="D150" s="2">
        <v>1308483</v>
      </c>
      <c r="E150" s="2">
        <v>1440668</v>
      </c>
      <c r="F150" s="2">
        <f t="shared" si="15"/>
        <v>40845218404</v>
      </c>
      <c r="G150" s="8">
        <f t="shared" si="19"/>
        <v>202102</v>
      </c>
      <c r="H150" s="12">
        <f t="shared" si="20"/>
        <v>0.46406590288060967</v>
      </c>
      <c r="I150" s="6">
        <f t="shared" si="16"/>
        <v>46.406590288060968</v>
      </c>
      <c r="J150" s="6"/>
      <c r="M150" s="9">
        <v>103.58</v>
      </c>
      <c r="N150" s="9">
        <f t="shared" si="17"/>
        <v>103.08</v>
      </c>
      <c r="O150" s="9">
        <v>0.49</v>
      </c>
      <c r="P150" s="9">
        <f t="shared" si="18"/>
        <v>0.36</v>
      </c>
      <c r="W150" s="11" t="s">
        <v>209</v>
      </c>
      <c r="X150" s="9">
        <v>3.7</v>
      </c>
    </row>
    <row r="151" spans="1:24" ht="16">
      <c r="A151" s="2">
        <v>11003</v>
      </c>
      <c r="B151" s="2">
        <v>1100630</v>
      </c>
      <c r="C151" s="2">
        <v>3149403</v>
      </c>
      <c r="D151" s="2">
        <v>1322858</v>
      </c>
      <c r="E151" s="2">
        <v>1434772</v>
      </c>
      <c r="F151" s="2">
        <f t="shared" si="15"/>
        <v>40845622609</v>
      </c>
      <c r="G151" s="8">
        <f t="shared" si="19"/>
        <v>202103</v>
      </c>
      <c r="H151" s="12">
        <f t="shared" si="20"/>
        <v>0.45556951587332584</v>
      </c>
      <c r="I151" s="6">
        <f t="shared" si="16"/>
        <v>45.556951587332584</v>
      </c>
      <c r="J151" s="6"/>
      <c r="M151" s="9">
        <v>102.96</v>
      </c>
      <c r="N151" s="9">
        <f t="shared" si="17"/>
        <v>103.58</v>
      </c>
      <c r="O151" s="9">
        <v>-0.6</v>
      </c>
      <c r="P151" s="9">
        <f t="shared" si="18"/>
        <v>0.49</v>
      </c>
      <c r="W151" s="11" t="s">
        <v>210</v>
      </c>
      <c r="X151" s="9">
        <v>3.67</v>
      </c>
    </row>
    <row r="152" spans="1:24" ht="16">
      <c r="A152" s="2">
        <v>11004</v>
      </c>
      <c r="B152" s="2">
        <v>1100630</v>
      </c>
      <c r="C152" s="2">
        <v>3113712</v>
      </c>
      <c r="D152" s="2">
        <v>1306596</v>
      </c>
      <c r="E152" s="2">
        <v>1422256</v>
      </c>
      <c r="F152" s="2">
        <f t="shared" si="15"/>
        <v>40846026816</v>
      </c>
      <c r="G152" s="8">
        <f t="shared" si="19"/>
        <v>202104</v>
      </c>
      <c r="H152" s="12">
        <f t="shared" si="20"/>
        <v>0.4567718530165924</v>
      </c>
      <c r="I152" s="6">
        <f t="shared" si="16"/>
        <v>45.677185301659243</v>
      </c>
      <c r="J152" s="6"/>
      <c r="M152" s="9">
        <v>103.64</v>
      </c>
      <c r="N152" s="9">
        <f t="shared" si="17"/>
        <v>102.96</v>
      </c>
      <c r="O152" s="9">
        <v>0.66</v>
      </c>
      <c r="P152" s="9">
        <f t="shared" si="18"/>
        <v>-0.6</v>
      </c>
      <c r="W152" s="11" t="s">
        <v>211</v>
      </c>
      <c r="X152" s="9">
        <v>3.64</v>
      </c>
    </row>
    <row r="153" spans="1:24" ht="16">
      <c r="A153" s="2">
        <v>11005</v>
      </c>
      <c r="B153" s="2">
        <v>1100831</v>
      </c>
      <c r="C153" s="2">
        <v>3101636</v>
      </c>
      <c r="D153" s="2">
        <v>1289127</v>
      </c>
      <c r="E153" s="2">
        <v>1385284</v>
      </c>
      <c r="F153" s="2">
        <f t="shared" si="15"/>
        <v>40846431025</v>
      </c>
      <c r="G153" s="8">
        <f t="shared" si="19"/>
        <v>202105</v>
      </c>
      <c r="H153" s="12">
        <f t="shared" si="20"/>
        <v>0.44663010101765649</v>
      </c>
      <c r="I153" s="6">
        <f t="shared" si="16"/>
        <v>44.66301010176565</v>
      </c>
      <c r="J153" s="6"/>
      <c r="M153" s="9">
        <v>103.88</v>
      </c>
      <c r="N153" s="9">
        <f t="shared" si="17"/>
        <v>103.64</v>
      </c>
      <c r="O153" s="9">
        <v>0.23</v>
      </c>
      <c r="P153" s="9">
        <f t="shared" si="18"/>
        <v>0.66</v>
      </c>
      <c r="W153" s="11" t="s">
        <v>212</v>
      </c>
      <c r="X153" s="9">
        <v>4.1100000000000003</v>
      </c>
    </row>
    <row r="154" spans="1:24" ht="16">
      <c r="A154" s="2">
        <v>11006</v>
      </c>
      <c r="B154" s="2">
        <v>1100831</v>
      </c>
      <c r="C154" s="2">
        <v>3055324</v>
      </c>
      <c r="D154" s="2">
        <v>1268422</v>
      </c>
      <c r="E154" s="2">
        <v>1366068</v>
      </c>
      <c r="F154" s="2">
        <f t="shared" si="15"/>
        <v>40846835236</v>
      </c>
      <c r="G154" s="8">
        <f t="shared" si="19"/>
        <v>202106</v>
      </c>
      <c r="H154" s="12">
        <f t="shared" si="20"/>
        <v>0.44711068286047567</v>
      </c>
      <c r="I154" s="6">
        <f t="shared" si="16"/>
        <v>44.711068286047571</v>
      </c>
      <c r="J154" s="6"/>
      <c r="M154" s="9">
        <v>104.08</v>
      </c>
      <c r="N154" s="9">
        <f t="shared" si="17"/>
        <v>103.88</v>
      </c>
      <c r="O154" s="9">
        <v>0.19</v>
      </c>
      <c r="P154" s="9">
        <f t="shared" si="18"/>
        <v>0.23</v>
      </c>
      <c r="W154" s="11" t="s">
        <v>213</v>
      </c>
      <c r="X154" s="9">
        <v>4.8</v>
      </c>
    </row>
    <row r="155" spans="1:24" ht="16">
      <c r="A155" s="2">
        <v>11007</v>
      </c>
      <c r="B155" s="2">
        <v>1101031</v>
      </c>
      <c r="C155" s="2">
        <v>3088925</v>
      </c>
      <c r="D155" s="2">
        <v>1267443</v>
      </c>
      <c r="E155" s="2">
        <v>1370475</v>
      </c>
      <c r="F155" s="2">
        <f t="shared" si="15"/>
        <v>40847239449</v>
      </c>
      <c r="G155" s="8">
        <f t="shared" si="19"/>
        <v>202107</v>
      </c>
      <c r="H155" s="12">
        <f t="shared" si="20"/>
        <v>0.44367377000089026</v>
      </c>
      <c r="I155" s="6">
        <f t="shared" si="16"/>
        <v>44.367377000089029</v>
      </c>
      <c r="J155" s="6"/>
      <c r="M155" s="9">
        <v>104.29</v>
      </c>
      <c r="N155" s="9">
        <f t="shared" si="17"/>
        <v>104.08</v>
      </c>
      <c r="O155" s="9">
        <v>0.2</v>
      </c>
      <c r="P155" s="9">
        <f t="shared" si="18"/>
        <v>0.19</v>
      </c>
      <c r="W155" s="11" t="s">
        <v>214</v>
      </c>
      <c r="X155" s="9">
        <v>4.53</v>
      </c>
    </row>
    <row r="156" spans="1:24" ht="16">
      <c r="A156" s="2">
        <v>11008</v>
      </c>
      <c r="B156" s="2">
        <v>1101031</v>
      </c>
      <c r="C156" s="2">
        <v>3086743</v>
      </c>
      <c r="D156" s="2">
        <v>1265930</v>
      </c>
      <c r="E156" s="2">
        <v>1372230</v>
      </c>
      <c r="F156" s="2">
        <f t="shared" si="15"/>
        <v>40847643664</v>
      </c>
      <c r="G156" s="8">
        <f t="shared" si="19"/>
        <v>202108</v>
      </c>
      <c r="H156" s="12">
        <f t="shared" si="20"/>
        <v>0.44455596076511716</v>
      </c>
      <c r="I156" s="6">
        <f t="shared" si="16"/>
        <v>44.455596076511718</v>
      </c>
      <c r="J156" s="6"/>
      <c r="M156" s="9">
        <v>104.9</v>
      </c>
      <c r="N156" s="9">
        <f t="shared" si="17"/>
        <v>104.29</v>
      </c>
      <c r="O156" s="9">
        <v>0.57999999999999996</v>
      </c>
      <c r="P156" s="9">
        <f t="shared" si="18"/>
        <v>0.2</v>
      </c>
      <c r="W156" s="11" t="s">
        <v>215</v>
      </c>
      <c r="X156" s="9">
        <v>4.24</v>
      </c>
    </row>
    <row r="157" spans="1:24" ht="16">
      <c r="A157" s="2">
        <v>11009</v>
      </c>
      <c r="B157" s="2">
        <v>1101231</v>
      </c>
      <c r="C157" s="2">
        <v>3000533</v>
      </c>
      <c r="D157" s="2">
        <v>1243877</v>
      </c>
      <c r="E157" s="2">
        <v>1243877</v>
      </c>
      <c r="F157" s="2">
        <f t="shared" si="15"/>
        <v>40848047881</v>
      </c>
      <c r="G157" s="8">
        <f t="shared" si="19"/>
        <v>202109</v>
      </c>
      <c r="H157" s="12">
        <f t="shared" si="20"/>
        <v>0.41455201459207414</v>
      </c>
      <c r="I157" s="6">
        <f t="shared" si="16"/>
        <v>41.455201459207416</v>
      </c>
      <c r="J157" s="6"/>
      <c r="M157" s="9">
        <v>105.06</v>
      </c>
      <c r="N157" s="9">
        <f t="shared" si="17"/>
        <v>104.9</v>
      </c>
      <c r="O157" s="9">
        <v>0.15</v>
      </c>
      <c r="P157" s="9">
        <f t="shared" si="18"/>
        <v>0.57999999999999996</v>
      </c>
      <c r="W157" s="11" t="s">
        <v>216</v>
      </c>
      <c r="X157" s="9">
        <v>3.96</v>
      </c>
    </row>
    <row r="158" spans="1:24" ht="16">
      <c r="A158" s="2">
        <v>11010</v>
      </c>
      <c r="B158" s="2">
        <v>1101231</v>
      </c>
      <c r="C158" s="2">
        <v>2980754</v>
      </c>
      <c r="D158" s="2">
        <v>1234138</v>
      </c>
      <c r="E158" s="2">
        <v>1234138</v>
      </c>
      <c r="F158" s="2">
        <f t="shared" ref="F158" si="21">G158^2</f>
        <v>40848452100</v>
      </c>
      <c r="G158" s="8">
        <f t="shared" si="19"/>
        <v>202110</v>
      </c>
      <c r="H158" s="12">
        <f t="shared" si="20"/>
        <v>0.41403550913627896</v>
      </c>
      <c r="I158" s="6">
        <f t="shared" ref="I158" si="22">H158*100</f>
        <v>41.403550913627896</v>
      </c>
      <c r="J158" s="6"/>
      <c r="M158" s="9">
        <v>105.37</v>
      </c>
      <c r="N158" s="9">
        <f t="shared" si="17"/>
        <v>105.06</v>
      </c>
      <c r="O158" s="9">
        <v>0.3</v>
      </c>
      <c r="P158" s="9">
        <f t="shared" si="18"/>
        <v>0.15</v>
      </c>
      <c r="W158" s="11" t="s">
        <v>217</v>
      </c>
      <c r="X158" s="9">
        <v>3.83</v>
      </c>
    </row>
    <row r="159" spans="1:24" ht="16">
      <c r="M159" s="9">
        <v>105.62</v>
      </c>
      <c r="N159" s="9">
        <f t="shared" ref="N159:N160" si="23">M158</f>
        <v>105.37</v>
      </c>
      <c r="O159" s="9">
        <v>0.24</v>
      </c>
      <c r="P159" s="9">
        <f t="shared" ref="P159:P161" si="24">O158</f>
        <v>0.3</v>
      </c>
      <c r="W159" s="11" t="s">
        <v>218</v>
      </c>
      <c r="X159" s="9">
        <v>3.66</v>
      </c>
    </row>
    <row r="160" spans="1:24" ht="16">
      <c r="M160" s="9">
        <v>105.41</v>
      </c>
      <c r="N160" s="9">
        <f t="shared" si="23"/>
        <v>105.62</v>
      </c>
      <c r="O160" s="9">
        <v>-0.2</v>
      </c>
      <c r="P160" s="9">
        <f t="shared" si="24"/>
        <v>0.24</v>
      </c>
      <c r="W160" s="11" t="s">
        <v>219</v>
      </c>
      <c r="X160" s="9">
        <v>3.64</v>
      </c>
    </row>
    <row r="161" spans="13:16" ht="16">
      <c r="M161" s="10"/>
      <c r="N161" s="10"/>
      <c r="P161" s="9">
        <f t="shared" si="24"/>
        <v>-0.2</v>
      </c>
    </row>
    <row r="162" spans="13:16" ht="16">
      <c r="M162" s="10"/>
      <c r="N162" s="10"/>
    </row>
    <row r="163" spans="13:16" ht="16">
      <c r="M163" s="10"/>
      <c r="N163" s="10"/>
    </row>
    <row r="164" spans="13:16" ht="16">
      <c r="M164" s="10"/>
      <c r="N164" s="10"/>
    </row>
    <row r="165" spans="13:16" ht="16">
      <c r="M165" s="10"/>
      <c r="N165" s="10"/>
    </row>
    <row r="166" spans="13:16" ht="16">
      <c r="M166" s="10"/>
      <c r="N166" s="10"/>
    </row>
    <row r="167" spans="13:16" ht="16">
      <c r="M167" s="10"/>
      <c r="N167" s="10"/>
    </row>
    <row r="168" spans="13:16" ht="16">
      <c r="M168" s="10"/>
      <c r="N168" s="10"/>
    </row>
    <row r="169" spans="13:16" ht="16">
      <c r="M169" s="10"/>
      <c r="N169" s="10"/>
    </row>
    <row r="170" spans="13:16" ht="16">
      <c r="M170" s="10"/>
      <c r="N170" s="10"/>
    </row>
    <row r="171" spans="13:16" ht="16">
      <c r="M171" s="10"/>
      <c r="N171" s="10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6F2C8-8575-6C48-A427-62E606E125E9}">
  <sheetPr>
    <tabColor rgb="FF7030A0"/>
  </sheetPr>
  <dimension ref="A1:F6"/>
  <sheetViews>
    <sheetView workbookViewId="0">
      <selection activeCell="F2" sqref="F2"/>
    </sheetView>
  </sheetViews>
  <sheetFormatPr baseColWidth="10" defaultRowHeight="15"/>
  <cols>
    <col min="1" max="1" width="10.83203125" style="3"/>
    <col min="2" max="2" width="43" style="3" customWidth="1"/>
    <col min="3" max="3" width="27.83203125" style="3" customWidth="1"/>
    <col min="4" max="4" width="19" style="3" customWidth="1"/>
    <col min="5" max="5" width="21.5" style="3" customWidth="1"/>
    <col min="6" max="6" width="10.83203125" customWidth="1"/>
  </cols>
  <sheetData>
    <row r="1" spans="1:6" ht="16">
      <c r="A1" s="3" t="s">
        <v>9</v>
      </c>
      <c r="D1" s="3" t="s">
        <v>10</v>
      </c>
      <c r="E1" s="3" t="s">
        <v>12</v>
      </c>
      <c r="F1" t="s">
        <v>8</v>
      </c>
    </row>
    <row r="2" spans="1:6" ht="16">
      <c r="A2" s="3" t="s">
        <v>6</v>
      </c>
      <c r="B2" s="3" t="s">
        <v>11</v>
      </c>
      <c r="D2" s="3" t="s">
        <v>38</v>
      </c>
      <c r="E2" s="3" t="s">
        <v>13</v>
      </c>
      <c r="F2" s="4" t="s">
        <v>14</v>
      </c>
    </row>
    <row r="3" spans="1:6" ht="32">
      <c r="A3" s="3" t="s">
        <v>1</v>
      </c>
      <c r="B3" s="3" t="s">
        <v>35</v>
      </c>
      <c r="C3" s="3" t="s">
        <v>40</v>
      </c>
      <c r="D3" s="3" t="s">
        <v>37</v>
      </c>
      <c r="E3" s="3" t="s">
        <v>20</v>
      </c>
      <c r="F3" s="23" t="s">
        <v>225</v>
      </c>
    </row>
    <row r="4" spans="1:6" ht="16">
      <c r="A4" s="3" t="s">
        <v>2</v>
      </c>
      <c r="B4" s="3" t="s">
        <v>39</v>
      </c>
      <c r="C4" s="3" t="s">
        <v>41</v>
      </c>
      <c r="D4" s="17" t="s">
        <v>36</v>
      </c>
      <c r="E4" s="3" t="s">
        <v>20</v>
      </c>
    </row>
    <row r="5" spans="1:6" ht="16">
      <c r="A5" s="3" t="s">
        <v>3</v>
      </c>
      <c r="B5" s="3" t="s">
        <v>39</v>
      </c>
      <c r="C5" s="3" t="s">
        <v>42</v>
      </c>
      <c r="D5" s="17" t="s">
        <v>36</v>
      </c>
      <c r="E5" s="3" t="s">
        <v>20</v>
      </c>
    </row>
    <row r="6" spans="1:6" ht="16">
      <c r="A6" s="3" t="s">
        <v>4</v>
      </c>
      <c r="B6" s="3" t="s">
        <v>39</v>
      </c>
      <c r="C6" s="3" t="s">
        <v>87</v>
      </c>
      <c r="D6" s="3" t="s">
        <v>37</v>
      </c>
      <c r="E6" s="3" t="s">
        <v>20</v>
      </c>
    </row>
  </sheetData>
  <phoneticPr fontId="1" type="noConversion"/>
  <hyperlinks>
    <hyperlink ref="F2" r:id="rId1" xr:uid="{DF7FD7D9-A73A-D44B-9106-1D1CD8DB36F1}"/>
    <hyperlink ref="F3" r:id="rId2" xr:uid="{B2BE590E-FFD0-C348-A38A-B0090D92AEE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motivation</vt:lpstr>
      <vt:lpstr>raw 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2022-12-10T05:30:14Z</dcterms:created>
  <dcterms:modified xsi:type="dcterms:W3CDTF">2022-12-18T17:12:52Z</dcterms:modified>
</cp:coreProperties>
</file>