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109\Desktop\Github respository\Matlab\010722\"/>
    </mc:Choice>
  </mc:AlternateContent>
  <xr:revisionPtr revIDLastSave="0" documentId="13_ncr:1_{3AD06B1F-2FDA-4C4E-A79E-71032DCDFF3C}" xr6:coauthVersionLast="47" xr6:coauthVersionMax="47" xr10:uidLastSave="{00000000-0000-0000-0000-000000000000}"/>
  <bookViews>
    <workbookView xWindow="735" yWindow="735" windowWidth="14400" windowHeight="7373" activeTab="1" xr2:uid="{3D5AC4AB-F11A-4DA2-BC58-F784EFB0D369}"/>
  </bookViews>
  <sheets>
    <sheet name="P2" sheetId="2" r:id="rId1"/>
    <sheet name="P2-final" sheetId="12" r:id="rId2"/>
  </sheets>
  <definedNames>
    <definedName name="solver_adj" localSheetId="1" hidden="1">'P2-final'!$J$15:$P$21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'P2-final'!$J$15:$P$21</definedName>
    <definedName name="solver_lhs2" localSheetId="1" hidden="1">'P2-final'!$K$22:$O$22</definedName>
    <definedName name="solver_lhs3" localSheetId="1" hidden="1">'P2-final'!$P$22</definedName>
    <definedName name="solver_lhs4" localSheetId="1" hidden="1">'P2-final'!$Q$15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'P2-final'!$J$24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hs1" localSheetId="1" hidden="1">"binary"</definedName>
    <definedName name="solver_rhs2" localSheetId="1" hidden="1">'P2-final'!$Q$16:$Q$20</definedName>
    <definedName name="solver_rhs3" localSheetId="1" hidden="1">1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2" l="1"/>
  <c r="O22" i="12"/>
  <c r="N22" i="12"/>
  <c r="M22" i="12"/>
  <c r="L22" i="12"/>
  <c r="K22" i="12"/>
  <c r="J22" i="12"/>
  <c r="Q21" i="12"/>
  <c r="Q20" i="12"/>
  <c r="Q19" i="12"/>
  <c r="Q18" i="12"/>
  <c r="Q17" i="12"/>
  <c r="Q16" i="12"/>
  <c r="Q15" i="12"/>
  <c r="P11" i="12"/>
  <c r="O11" i="12"/>
  <c r="N11" i="12"/>
  <c r="M11" i="12"/>
  <c r="L11" i="12"/>
  <c r="K11" i="12"/>
  <c r="J11" i="12"/>
  <c r="O10" i="12"/>
  <c r="N10" i="12"/>
  <c r="M10" i="12"/>
  <c r="L10" i="12"/>
  <c r="K10" i="12"/>
  <c r="J10" i="12"/>
  <c r="N9" i="12"/>
  <c r="M9" i="12"/>
  <c r="L9" i="12"/>
  <c r="K9" i="12"/>
  <c r="J9" i="12"/>
  <c r="P8" i="12"/>
  <c r="N8" i="12"/>
  <c r="M8" i="12"/>
  <c r="L8" i="12"/>
  <c r="K8" i="12"/>
  <c r="J8" i="12"/>
  <c r="P7" i="12"/>
  <c r="L7" i="12"/>
  <c r="K7" i="12"/>
  <c r="J7" i="12"/>
  <c r="P6" i="12"/>
  <c r="O6" i="12"/>
  <c r="M6" i="12"/>
  <c r="K6" i="12"/>
  <c r="J6" i="12"/>
  <c r="P5" i="12"/>
  <c r="O5" i="12"/>
  <c r="N5" i="12"/>
  <c r="J24" i="12" s="1"/>
</calcChain>
</file>

<file path=xl/sharedStrings.xml><?xml version="1.0" encoding="utf-8"?>
<sst xmlns="http://schemas.openxmlformats.org/spreadsheetml/2006/main" count="151" uniqueCount="102">
  <si>
    <t>a) Set 12 decision variables</t>
  </si>
  <si>
    <t>Flow rate (A--&gt;B): x1</t>
  </si>
  <si>
    <t>Flow rate (A--&gt;C): x2</t>
  </si>
  <si>
    <t>Flow rate (B--&gt;C): x3</t>
  </si>
  <si>
    <t>Flow rate (B--&gt;D): x4</t>
  </si>
  <si>
    <t>Flow rate (B--&gt;E): x5</t>
  </si>
  <si>
    <t>Flow rate (C--&gt;E): x6</t>
  </si>
  <si>
    <t>Flow rate (C--&gt;F): x7</t>
  </si>
  <si>
    <t>Flow rate (D--&gt;E): x8</t>
  </si>
  <si>
    <t>Flow rate (E--&gt;F): x9</t>
  </si>
  <si>
    <t>Flow rate (D--&gt;G): x10</t>
  </si>
  <si>
    <t>Flow rate (E--&gt;G): x11</t>
  </si>
  <si>
    <t>Flow rate (F--&gt;G): x12</t>
  </si>
  <si>
    <t>lhs</t>
  </si>
  <si>
    <t>rhs</t>
  </si>
  <si>
    <t>Constraints</t>
  </si>
  <si>
    <t>&lt;=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</si>
  <si>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</si>
  <si>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</si>
  <si>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</si>
  <si>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</si>
  <si>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</si>
  <si>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</si>
  <si>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</si>
  <si>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</si>
  <si>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</si>
  <si>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</si>
  <si>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</si>
  <si>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</si>
  <si>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x3+x4+x5-x1</t>
  </si>
  <si>
    <t>x6+x7-x2</t>
  </si>
  <si>
    <t>x10+x8-x4</t>
  </si>
  <si>
    <t>x9+x11-x8-x5-x6</t>
  </si>
  <si>
    <t>x12-x9-x7</t>
  </si>
  <si>
    <t>x10+x11+x12-x1-x2</t>
  </si>
  <si>
    <t>x1,x2….x12 all integer</t>
  </si>
  <si>
    <t>b) Solutions based on MATLAB's linprog.m function</t>
  </si>
  <si>
    <t>c) Solutions based on MATLAB's graphmaxflow function</t>
  </si>
  <si>
    <t>Max flow=190</t>
  </si>
  <si>
    <t>=</t>
  </si>
  <si>
    <t>Sum of x1 and x2</t>
  </si>
  <si>
    <t>Arc Distances</t>
  </si>
  <si>
    <t>origin</t>
  </si>
  <si>
    <t>Origin</t>
  </si>
  <si>
    <t>A</t>
  </si>
  <si>
    <t>B</t>
  </si>
  <si>
    <t>C</t>
  </si>
  <si>
    <t>D</t>
  </si>
  <si>
    <t>E</t>
  </si>
  <si>
    <t>Destination</t>
  </si>
  <si>
    <t>sum(flow out)</t>
  </si>
  <si>
    <t>sum(flow in)</t>
  </si>
  <si>
    <t>total distance</t>
  </si>
  <si>
    <t>optimal path:Origin--&gt;A--&gt;B--&gt;D--&gt;Destination</t>
  </si>
  <si>
    <t xml:space="preserve">a) A directed graph drawn below </t>
  </si>
  <si>
    <t>to represent the possible routes</t>
  </si>
  <si>
    <t xml:space="preserve"> from the origin to the destination</t>
  </si>
  <si>
    <t>c) Solve the problem in Excel/Matlab using binary program</t>
  </si>
  <si>
    <t>d) Solution based on MATLAB's function of "graphshortestpath" verified the answered obtained in Excel in c)</t>
  </si>
  <si>
    <t>Max flow=100+90=190</t>
  </si>
  <si>
    <t>b) Yuhao's answer</t>
  </si>
  <si>
    <t>b) Chenchen's answer</t>
  </si>
  <si>
    <t>Flow rate</t>
  </si>
  <si>
    <t>A→B</t>
  </si>
  <si>
    <t>A→C</t>
  </si>
  <si>
    <t>B→C</t>
  </si>
  <si>
    <t>B→D</t>
  </si>
  <si>
    <t>B→E</t>
  </si>
  <si>
    <t>C→E</t>
  </si>
  <si>
    <t>C→F</t>
  </si>
  <si>
    <t>D→E</t>
  </si>
  <si>
    <t>D→G</t>
  </si>
  <si>
    <t>E→F</t>
  </si>
  <si>
    <t>E→G</t>
  </si>
  <si>
    <t>F→G</t>
  </si>
  <si>
    <t>c=[1,1,zeros(1,10)]</t>
  </si>
  <si>
    <t>int=(1:12)</t>
  </si>
  <si>
    <t>lb=zeros(12,1)</t>
  </si>
  <si>
    <t>ub=[100;100;30;80;60;40;50;30;70;20;100;80]</t>
  </si>
  <si>
    <t>Aeq=[[1,0,-1,-1,-1, zeros(1,7)];</t>
  </si>
  <si>
    <t>B inflow = outflow</t>
  </si>
  <si>
    <t>[0,1,1,0,0,-1,-1, zeros(1,5)];</t>
  </si>
  <si>
    <t>C inflow = outflow</t>
  </si>
  <si>
    <t>[0,0,0,1,0,0,0,-1,-1,0,0,0];</t>
  </si>
  <si>
    <t>D inflow = outflow</t>
  </si>
  <si>
    <t>[0,0,0,0,1,1,0,0,0,-1,-1,0];</t>
  </si>
  <si>
    <t>E inflow = outflow</t>
  </si>
  <si>
    <t>[zeros(1,6),1,0,0,1,0,-1];</t>
  </si>
  <si>
    <t>F inflow = outflow</t>
  </si>
  <si>
    <t>[1,1,zeros(1,6),-1,0,-1,-1]]</t>
  </si>
  <si>
    <t>A outflow = G inflow</t>
  </si>
  <si>
    <t>beq=[0;0;0;0;0;0]</t>
  </si>
  <si>
    <t>A=[]</t>
  </si>
  <si>
    <t>b=[]</t>
  </si>
  <si>
    <t>[x,z]=intlinprog(-c,int,A,b,Aeq,beq,lb,ub)</t>
  </si>
  <si>
    <t>z=-z</t>
  </si>
  <si>
    <t>Result</t>
  </si>
  <si>
    <t>Z= x1+ x2=190</t>
  </si>
  <si>
    <t>F</t>
  </si>
  <si>
    <t>G</t>
  </si>
  <si>
    <t>I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</si>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</sst>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3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2" fillId="0" borderId="0" xfId="1" applyFont="1"/>
    <xf numFmtId="164" fontId="1" fillId="0" borderId="0" xfId="1"/>
    <xf numFmtId="0" fontId="3" fillId="0" borderId="0" xfId="2"/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5" fillId="3" borderId="0" xfId="1" applyFont="1" applyFill="1" applyAlignment="1">
      <alignment horizontal="center"/>
    </xf>
    <xf numFmtId="164" fontId="3" fillId="5" borderId="0" xfId="2" applyNumberFormat="1" applyFill="1"/>
    <xf numFmtId="164" fontId="3" fillId="2" borderId="0" xfId="2" applyNumberFormat="1" applyFill="1"/>
    <xf numFmtId="164" fontId="3" fillId="0" borderId="0" xfId="2" applyNumberFormat="1"/>
    <xf numFmtId="164" fontId="3" fillId="4" borderId="0" xfId="2" applyNumberFormat="1" applyFill="1"/>
    <xf numFmtId="164" fontId="3" fillId="0" borderId="0" xfId="2" applyNumberFormat="1" applyFill="1"/>
    <xf numFmtId="0" fontId="6" fillId="0" borderId="0" xfId="2" applyFont="1"/>
    <xf numFmtId="0" fontId="8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7" fillId="0" borderId="0" xfId="0" applyFont="1"/>
  </cellXfs>
  <cellStyles count="3">
    <cellStyle name="Normal" xfId="0" builtinId="0"/>
    <cellStyle name="Normal 2" xfId="1" xr:uid="{03D52593-4D12-445F-A410-D217EBD6E592}"/>
    <cellStyle name="Normal 3" xfId="2" xr:uid="{4866B6D6-5ED3-41E7-A80A-E06E606A6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224821</xdr:colOff>
      <xdr:row>24</xdr:row>
      <xdr:rowOff>128588</xdr:rowOff>
    </xdr:from>
    <xdr:to>
      <xdr:col>14</xdr:col>
      <xdr:colOff>232820</xdr:colOff>
      <xdr:row>43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BC9797-D76B-41F1-AD68-0A0F249D5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1034" y="4471988"/>
          <a:ext cx="1951099" cy="3433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57149</xdr:rowOff>
    </xdr:from>
    <xdr:to>
      <xdr:col>11</xdr:col>
      <xdr:colOff>104775</xdr:colOff>
      <xdr:row>47</xdr:row>
      <xdr:rowOff>27825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3331C6-0147-4B84-8557-DE3F7EFC4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00549"/>
          <a:ext cx="7900988" cy="4133101"/>
        </a:xfrm>
        <a:prstGeom prst="rect">
          <a:avLst/>
        </a:prstGeom>
      </xdr:spPr>
    </xdr:pic>
    <xdr:clientData/>
  </xdr:twoCellAnchor>
  <xdr:twoCellAnchor editAs="oneCell">
    <xdr:from>
      <xdr:col>6</xdr:col>
      <xdr:colOff>647698</xdr:colOff>
      <xdr:row>2</xdr:row>
      <xdr:rowOff>17484</xdr:rowOff>
    </xdr:from>
    <xdr:to>
      <xdr:col>16</xdr:col>
      <xdr:colOff>595311</xdr:colOff>
      <xdr:row>22</xdr:row>
      <xdr:rowOff>174947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571B79-E2D0-4708-B4AF-43037531D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05411" y="379434"/>
          <a:ext cx="6424613" cy="377696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26</xdr:col>
      <xdr:colOff>360948</xdr:colOff>
      <xdr:row>20</xdr:row>
      <xdr:rowOff>61914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341ACA-EDF3-4D4C-BDD7-0C0C6A2DB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94770" y="181728"/>
          <a:ext cx="5524500" cy="3514725"/>
        </a:xfrm>
        <a:prstGeom prst="rect">
          <a:avLst/>
        </a:prstGeom>
      </xdr:spPr>
    </xdr:pic>
    <xdr:clientData/>
  </xdr:twoCellAnchor>
  <xdr:twoCellAnchor editAs="oneCell">
    <xdr:from>
      <xdr:col>26</xdr:col>
      <xdr:colOff>363453</xdr:colOff>
      <xdr:row>0</xdr:row>
      <xdr:rowOff>0</xdr:rowOff>
    </xdr:from>
    <xdr:to>
      <xdr:col>30</xdr:col>
      <xdr:colOff>256589</xdr:colOff>
      <xdr:row>20</xdr:row>
      <xdr:rowOff>79820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E558BC-577A-44B5-B04B-59A31C9F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21775" y="0"/>
          <a:ext cx="2474913" cy="3714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19050</xdr:rowOff>
    </xdr:from>
    <xdr:to>
      <xdr:col>0</xdr:col>
      <xdr:colOff>2317238</xdr:colOff>
      <xdr:row>27</xdr:row>
      <xdr:rowOff>98946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49FCB-C62D-40C7-AB45-E7706D553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619125"/>
          <a:ext cx="2155313" cy="4880496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47624</xdr:colOff>
      <xdr:row>1</xdr:row>
      <xdr:rowOff>88151</xdr:rowOff>
    </xdr:from>
    <xdr:to>
      <xdr:col>29</xdr:col>
      <xdr:colOff>246339</xdr:colOff>
      <xdr:row>23</xdr:row>
      <xdr:rowOff>166688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5DC1F0-8079-43E7-B30E-41A365A7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2237" y="288176"/>
          <a:ext cx="7647265" cy="4479087"/>
        </a:xfrm>
        <a:prstGeom prst="rect">
          <a:avLst/>
        </a:prstGeom>
      </xdr:spPr>
    </xdr:pic>
    <xdr:clientData/>
  </xdr:twoCellAnchor>
  <xdr:twoCellAnchor editAs="oneCell">
    <xdr:from>
      <xdr:col>29</xdr:col>
      <xdr:colOff>376236</xdr:colOff>
      <xdr:row>1</xdr:row>
      <xdr:rowOff>142537</xdr:rowOff>
    </xdr:from>
    <xdr:to>
      <xdr:col>33</xdr:col>
      <xdr:colOff>41849</xdr:colOff>
      <xdr:row>23</xdr:row>
      <xdr:rowOff>147638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906B24-E986-41EE-9A06-7FD3B09CA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69399" y="342562"/>
          <a:ext cx="2180213" cy="440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052E-DD08-4DB6-AB17-28931517A180}">
  <dimension ref="A1:X55"/>
  <sheetViews>
    <sheetView zoomScale="76" zoomScaleNormal="76" workbookViewId="0">
      <selection activeCell="Y29" sqref="Y29"/>
    </sheetView>
  </sheetViews>
  <sheetFormatPr defaultRowHeight="14.25" x14ac:dyDescent="0.45"/>
  <cols>
    <col min="1" max="1" width="9.06640625" customWidth="1"/>
    <col min="4" max="4" width="18.46484375" customWidth="1"/>
  </cols>
  <sheetData>
    <row r="1" spans="1:19" x14ac:dyDescent="0.45">
      <c r="A1" t="s">
        <v>0</v>
      </c>
      <c r="D1" s="1" t="s">
        <v>15</v>
      </c>
      <c r="E1" s="1"/>
      <c r="F1" s="1"/>
      <c r="H1" t="s">
        <v>36</v>
      </c>
      <c r="S1" t="s">
        <v>60</v>
      </c>
    </row>
    <row r="2" spans="1:19" x14ac:dyDescent="0.45">
      <c r="D2" s="1" t="s">
        <v>13</v>
      </c>
      <c r="E2" s="1"/>
      <c r="F2" s="1" t="s">
        <v>14</v>
      </c>
      <c r="H2" t="s">
        <v>59</v>
      </c>
    </row>
    <row r="3" spans="1:19" x14ac:dyDescent="0.45">
      <c r="A3" s="2" t="s">
        <v>1</v>
      </c>
      <c r="B3" s="2"/>
      <c r="D3" s="1" t="s">
        <v>17</v>
      </c>
      <c r="E3" s="1" t="s">
        <v>16</v>
      </c>
      <c r="F3" s="1">
        <v>100</v>
      </c>
    </row>
    <row r="4" spans="1:19" x14ac:dyDescent="0.45">
      <c r="A4" s="2" t="s">
        <v>2</v>
      </c>
      <c r="B4" s="2"/>
      <c r="D4" s="1" t="s">
        <v>18</v>
      </c>
      <c r="E4" s="1" t="s">
        <v>16</v>
      </c>
      <c r="F4" s="1">
        <v>100</v>
      </c>
    </row>
    <row r="5" spans="1:19" x14ac:dyDescent="0.45">
      <c r="A5" s="2" t="s">
        <v>3</v>
      </c>
      <c r="B5" s="2"/>
      <c r="D5" s="1" t="s">
        <v>19</v>
      </c>
      <c r="E5" s="1" t="s">
        <v>16</v>
      </c>
      <c r="F5" s="1">
        <v>30</v>
      </c>
    </row>
    <row r="6" spans="1:19" x14ac:dyDescent="0.45">
      <c r="A6" s="2" t="s">
        <v>4</v>
      </c>
      <c r="B6" s="2"/>
      <c r="D6" s="1" t="s">
        <v>20</v>
      </c>
      <c r="E6" s="1" t="s">
        <v>16</v>
      </c>
      <c r="F6" s="1">
        <v>80</v>
      </c>
    </row>
    <row r="7" spans="1:19" x14ac:dyDescent="0.45">
      <c r="A7" s="2" t="s">
        <v>5</v>
      </c>
      <c r="B7" s="2"/>
      <c r="D7" s="1" t="s">
        <v>21</v>
      </c>
      <c r="E7" s="1" t="s">
        <v>16</v>
      </c>
      <c r="F7" s="1">
        <v>60</v>
      </c>
    </row>
    <row r="8" spans="1:19" x14ac:dyDescent="0.45">
      <c r="A8" s="2" t="s">
        <v>6</v>
      </c>
      <c r="B8" s="2"/>
      <c r="D8" s="1" t="s">
        <v>22</v>
      </c>
      <c r="E8" s="1" t="s">
        <v>16</v>
      </c>
      <c r="F8" s="1">
        <v>40</v>
      </c>
    </row>
    <row r="9" spans="1:19" x14ac:dyDescent="0.45">
      <c r="A9" s="2" t="s">
        <v>7</v>
      </c>
      <c r="B9" s="2"/>
      <c r="D9" s="1" t="s">
        <v>23</v>
      </c>
      <c r="E9" s="1" t="s">
        <v>16</v>
      </c>
      <c r="F9" s="1">
        <v>50</v>
      </c>
    </row>
    <row r="10" spans="1:19" x14ac:dyDescent="0.45">
      <c r="A10" s="2" t="s">
        <v>8</v>
      </c>
      <c r="B10" s="2"/>
      <c r="D10" s="1" t="s">
        <v>24</v>
      </c>
      <c r="E10" s="1" t="s">
        <v>16</v>
      </c>
      <c r="F10" s="1">
        <v>30</v>
      </c>
    </row>
    <row r="11" spans="1:19" x14ac:dyDescent="0.45">
      <c r="A11" s="2" t="s">
        <v>9</v>
      </c>
      <c r="B11" s="2"/>
      <c r="D11" s="1" t="s">
        <v>25</v>
      </c>
      <c r="E11" s="1" t="s">
        <v>16</v>
      </c>
      <c r="F11" s="1">
        <v>20</v>
      </c>
    </row>
    <row r="12" spans="1:19" x14ac:dyDescent="0.45">
      <c r="A12" s="2" t="s">
        <v>10</v>
      </c>
      <c r="B12" s="2"/>
      <c r="D12" s="1" t="s">
        <v>26</v>
      </c>
      <c r="E12" s="1" t="s">
        <v>16</v>
      </c>
      <c r="F12" s="1">
        <v>70</v>
      </c>
    </row>
    <row r="13" spans="1:19" x14ac:dyDescent="0.45">
      <c r="A13" s="2" t="s">
        <v>11</v>
      </c>
      <c r="B13" s="2"/>
      <c r="D13" s="1" t="s">
        <v>27</v>
      </c>
      <c r="E13" s="1" t="s">
        <v>16</v>
      </c>
      <c r="F13" s="1">
        <v>100</v>
      </c>
    </row>
    <row r="14" spans="1:19" x14ac:dyDescent="0.45">
      <c r="A14" s="2" t="s">
        <v>12</v>
      </c>
      <c r="B14" s="2"/>
      <c r="D14" s="1" t="s">
        <v>28</v>
      </c>
      <c r="E14" s="1" t="s">
        <v>16</v>
      </c>
      <c r="F14" s="1">
        <v>80</v>
      </c>
    </row>
    <row r="15" spans="1:19" x14ac:dyDescent="0.45">
      <c r="D15" s="1" t="s">
        <v>29</v>
      </c>
      <c r="E15" s="1" t="s">
        <v>16</v>
      </c>
      <c r="F15" s="1">
        <v>0</v>
      </c>
    </row>
    <row r="16" spans="1:19" x14ac:dyDescent="0.45">
      <c r="A16" s="3" t="s">
        <v>40</v>
      </c>
      <c r="B16" s="3"/>
      <c r="D16" s="1" t="s">
        <v>30</v>
      </c>
      <c r="E16" s="1" t="s">
        <v>16</v>
      </c>
      <c r="F16" s="1">
        <v>0</v>
      </c>
    </row>
    <row r="17" spans="1:21" x14ac:dyDescent="0.45">
      <c r="D17" s="1" t="s">
        <v>31</v>
      </c>
      <c r="E17" s="1" t="s">
        <v>16</v>
      </c>
      <c r="F17" s="1">
        <v>0</v>
      </c>
    </row>
    <row r="18" spans="1:21" x14ac:dyDescent="0.45">
      <c r="D18" s="1" t="s">
        <v>32</v>
      </c>
      <c r="E18" s="1" t="s">
        <v>16</v>
      </c>
      <c r="F18" s="1">
        <v>0</v>
      </c>
    </row>
    <row r="19" spans="1:21" x14ac:dyDescent="0.45">
      <c r="D19" s="1" t="s">
        <v>33</v>
      </c>
      <c r="E19" s="1" t="s">
        <v>16</v>
      </c>
      <c r="F19" s="1">
        <v>0</v>
      </c>
    </row>
    <row r="20" spans="1:21" x14ac:dyDescent="0.45">
      <c r="D20" s="1" t="s">
        <v>34</v>
      </c>
      <c r="E20" s="1" t="s">
        <v>39</v>
      </c>
      <c r="F20" s="1">
        <v>0</v>
      </c>
    </row>
    <row r="21" spans="1:21" x14ac:dyDescent="0.45">
      <c r="D21" s="1" t="s">
        <v>35</v>
      </c>
      <c r="E21" s="1"/>
      <c r="F21" s="1"/>
    </row>
    <row r="22" spans="1:21" x14ac:dyDescent="0.45">
      <c r="S22" t="s">
        <v>61</v>
      </c>
    </row>
    <row r="23" spans="1:21" x14ac:dyDescent="0.45">
      <c r="S23" t="s">
        <v>62</v>
      </c>
      <c r="T23" t="s">
        <v>63</v>
      </c>
      <c r="U23" t="s">
        <v>17</v>
      </c>
    </row>
    <row r="24" spans="1:21" x14ac:dyDescent="0.45">
      <c r="A24" t="s">
        <v>37</v>
      </c>
      <c r="F24" t="s">
        <v>38</v>
      </c>
      <c r="T24" t="s">
        <v>64</v>
      </c>
      <c r="U24" t="s">
        <v>18</v>
      </c>
    </row>
    <row r="25" spans="1:21" x14ac:dyDescent="0.45">
      <c r="T25" t="s">
        <v>65</v>
      </c>
      <c r="U25" t="s">
        <v>19</v>
      </c>
    </row>
    <row r="26" spans="1:21" x14ac:dyDescent="0.45">
      <c r="T26" t="s">
        <v>66</v>
      </c>
      <c r="U26" t="s">
        <v>20</v>
      </c>
    </row>
    <row r="27" spans="1:21" x14ac:dyDescent="0.45">
      <c r="T27" t="s">
        <v>67</v>
      </c>
      <c r="U27" t="s">
        <v>21</v>
      </c>
    </row>
    <row r="28" spans="1:21" x14ac:dyDescent="0.45">
      <c r="T28" t="s">
        <v>68</v>
      </c>
      <c r="U28" t="s">
        <v>22</v>
      </c>
    </row>
    <row r="29" spans="1:21" x14ac:dyDescent="0.45">
      <c r="T29" t="s">
        <v>69</v>
      </c>
      <c r="U29" t="s">
        <v>23</v>
      </c>
    </row>
    <row r="30" spans="1:21" x14ac:dyDescent="0.45">
      <c r="T30" t="s">
        <v>70</v>
      </c>
      <c r="U30" t="s">
        <v>24</v>
      </c>
    </row>
    <row r="31" spans="1:21" x14ac:dyDescent="0.45">
      <c r="T31" t="s">
        <v>71</v>
      </c>
      <c r="U31" t="s">
        <v>25</v>
      </c>
    </row>
    <row r="32" spans="1:21" x14ac:dyDescent="0.45">
      <c r="T32" t="s">
        <v>72</v>
      </c>
      <c r="U32" t="s">
        <v>26</v>
      </c>
    </row>
    <row r="33" spans="19:24" x14ac:dyDescent="0.45">
      <c r="T33" t="s">
        <v>73</v>
      </c>
      <c r="U33" t="s">
        <v>27</v>
      </c>
    </row>
    <row r="34" spans="19:24" x14ac:dyDescent="0.45">
      <c r="T34" t="s">
        <v>74</v>
      </c>
      <c r="U34" t="s">
        <v>28</v>
      </c>
    </row>
    <row r="36" spans="19:24" x14ac:dyDescent="0.45">
      <c r="S36" s="16" t="s">
        <v>75</v>
      </c>
    </row>
    <row r="37" spans="19:24" x14ac:dyDescent="0.45">
      <c r="S37" s="16" t="s">
        <v>76</v>
      </c>
    </row>
    <row r="38" spans="19:24" x14ac:dyDescent="0.45">
      <c r="S38" s="16" t="s">
        <v>77</v>
      </c>
    </row>
    <row r="39" spans="19:24" x14ac:dyDescent="0.45">
      <c r="S39" s="16" t="s">
        <v>78</v>
      </c>
    </row>
    <row r="40" spans="19:24" x14ac:dyDescent="0.45">
      <c r="S40" s="16" t="s">
        <v>79</v>
      </c>
      <c r="X40" t="s">
        <v>80</v>
      </c>
    </row>
    <row r="41" spans="19:24" x14ac:dyDescent="0.45">
      <c r="S41" s="16" t="s">
        <v>81</v>
      </c>
      <c r="X41" t="s">
        <v>82</v>
      </c>
    </row>
    <row r="42" spans="19:24" x14ac:dyDescent="0.45">
      <c r="S42" s="16" t="s">
        <v>83</v>
      </c>
      <c r="X42" t="s">
        <v>84</v>
      </c>
    </row>
    <row r="43" spans="19:24" x14ac:dyDescent="0.45">
      <c r="S43" s="16" t="s">
        <v>85</v>
      </c>
      <c r="X43" t="s">
        <v>86</v>
      </c>
    </row>
    <row r="44" spans="19:24" x14ac:dyDescent="0.45">
      <c r="S44" s="16" t="s">
        <v>87</v>
      </c>
      <c r="X44" t="s">
        <v>88</v>
      </c>
    </row>
    <row r="45" spans="19:24" x14ac:dyDescent="0.45">
      <c r="S45" s="16" t="s">
        <v>89</v>
      </c>
      <c r="X45" t="s">
        <v>90</v>
      </c>
    </row>
    <row r="46" spans="19:24" x14ac:dyDescent="0.45">
      <c r="S46" s="17"/>
    </row>
    <row r="47" spans="19:24" x14ac:dyDescent="0.45">
      <c r="S47" s="16" t="s">
        <v>91</v>
      </c>
    </row>
    <row r="48" spans="19:24" x14ac:dyDescent="0.45">
      <c r="S48" s="17"/>
    </row>
    <row r="49" spans="19:20" x14ac:dyDescent="0.45">
      <c r="S49" s="16" t="s">
        <v>92</v>
      </c>
    </row>
    <row r="50" spans="19:20" x14ac:dyDescent="0.45">
      <c r="S50" s="16" t="s">
        <v>93</v>
      </c>
    </row>
    <row r="51" spans="19:20" x14ac:dyDescent="0.45">
      <c r="S51" s="17"/>
    </row>
    <row r="52" spans="19:20" x14ac:dyDescent="0.45">
      <c r="S52" s="16" t="s">
        <v>94</v>
      </c>
    </row>
    <row r="53" spans="19:20" x14ac:dyDescent="0.45">
      <c r="S53" s="16" t="s">
        <v>95</v>
      </c>
    </row>
    <row r="55" spans="19:20" x14ac:dyDescent="0.45">
      <c r="S55" s="18" t="s">
        <v>96</v>
      </c>
      <c r="T55" s="18" t="s">
        <v>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5757-AAB1-4555-B8B3-9951AF298F97}">
  <dimension ref="A1:U24"/>
  <sheetViews>
    <sheetView tabSelected="1" workbookViewId="0">
      <selection activeCell="I3" sqref="I3:R11"/>
    </sheetView>
  </sheetViews>
  <sheetFormatPr defaultColWidth="8.796875" defaultRowHeight="15.75" x14ac:dyDescent="0.5"/>
  <cols>
    <col min="1" max="1" width="32.6640625" style="6" customWidth="1"/>
    <col min="2" max="2" width="4.06640625" style="6" customWidth="1"/>
    <col min="3" max="3" width="16" style="6" customWidth="1"/>
    <col min="4" max="8" width="8.796875" style="6"/>
    <col min="9" max="9" width="13.1328125" style="6" bestFit="1" customWidth="1"/>
    <col min="10" max="14" width="8.796875" style="6"/>
    <col min="15" max="15" width="12.59765625" style="6" customWidth="1"/>
    <col min="16" max="16" width="12.53125" style="6" customWidth="1"/>
    <col min="17" max="20" width="8.796875" style="6"/>
    <col min="21" max="21" width="11.6640625" style="6" customWidth="1"/>
    <col min="22" max="22" width="14.53125" style="6" customWidth="1"/>
    <col min="23" max="25" width="8.796875" style="6"/>
    <col min="26" max="26" width="7.6640625" style="6" bestFit="1" customWidth="1"/>
    <col min="27" max="16384" width="8.796875" style="6"/>
  </cols>
  <sheetData>
    <row r="1" spans="1:21" x14ac:dyDescent="0.5">
      <c r="A1" s="6" t="s">
        <v>54</v>
      </c>
      <c r="I1" s="6" t="s">
        <v>57</v>
      </c>
      <c r="S1" s="6" t="s">
        <v>58</v>
      </c>
    </row>
    <row r="2" spans="1:21" x14ac:dyDescent="0.5">
      <c r="A2" s="6" t="s">
        <v>55</v>
      </c>
    </row>
    <row r="3" spans="1:21" x14ac:dyDescent="0.5">
      <c r="A3" s="6" t="s">
        <v>56</v>
      </c>
      <c r="I3" s="4" t="s">
        <v>41</v>
      </c>
      <c r="J3" s="5" t="s">
        <v>42</v>
      </c>
      <c r="K3" s="5"/>
      <c r="L3" s="5"/>
      <c r="M3" s="5"/>
      <c r="N3" s="5"/>
      <c r="O3" s="5"/>
      <c r="P3" s="5"/>
      <c r="Q3" s="5"/>
      <c r="R3" s="5"/>
    </row>
    <row r="4" spans="1:21" x14ac:dyDescent="0.5">
      <c r="I4" s="5"/>
      <c r="J4" s="7" t="s">
        <v>44</v>
      </c>
      <c r="K4" s="7" t="s">
        <v>45</v>
      </c>
      <c r="L4" s="7" t="s">
        <v>46</v>
      </c>
      <c r="M4" s="7" t="s">
        <v>47</v>
      </c>
      <c r="N4" s="7" t="s">
        <v>48</v>
      </c>
      <c r="O4" s="7" t="s">
        <v>98</v>
      </c>
      <c r="P4" s="7" t="s">
        <v>99</v>
      </c>
      <c r="Q4" s="7" t="s">
        <v>101</v>
      </c>
      <c r="R4" s="7" t="s">
        <v>100</v>
      </c>
      <c r="S4" s="7"/>
      <c r="T4" s="7"/>
      <c r="U4" s="7"/>
    </row>
    <row r="5" spans="1:21" x14ac:dyDescent="0.5">
      <c r="I5" s="7" t="s">
        <v>44</v>
      </c>
      <c r="J5" s="8">
        <v>0</v>
      </c>
      <c r="K5" s="8">
        <v>40</v>
      </c>
      <c r="L5" s="8">
        <v>60</v>
      </c>
      <c r="M5" s="8">
        <v>50</v>
      </c>
      <c r="N5" s="8">
        <f t="shared" ref="K5:P11" si="0">10^6</f>
        <v>1000000</v>
      </c>
      <c r="O5" s="8">
        <f t="shared" si="0"/>
        <v>1000000</v>
      </c>
      <c r="P5" s="8">
        <f t="shared" si="0"/>
        <v>1000000</v>
      </c>
      <c r="Q5" s="8"/>
      <c r="R5" s="8"/>
      <c r="S5" s="8"/>
      <c r="T5" s="8"/>
      <c r="U5" s="8"/>
    </row>
    <row r="6" spans="1:21" x14ac:dyDescent="0.5">
      <c r="I6" s="7" t="s">
        <v>44</v>
      </c>
      <c r="J6" s="8">
        <f t="shared" ref="J6:J11" si="1">10^6</f>
        <v>1000000</v>
      </c>
      <c r="K6" s="8">
        <f t="shared" si="0"/>
        <v>1000000</v>
      </c>
      <c r="L6" s="8">
        <v>10</v>
      </c>
      <c r="M6" s="8">
        <f t="shared" si="0"/>
        <v>1000000</v>
      </c>
      <c r="N6" s="8">
        <v>70</v>
      </c>
      <c r="O6" s="8">
        <f t="shared" si="0"/>
        <v>1000000</v>
      </c>
      <c r="P6" s="8">
        <f t="shared" si="0"/>
        <v>1000000</v>
      </c>
      <c r="Q6" s="8"/>
      <c r="R6" s="8"/>
      <c r="S6" s="8"/>
      <c r="T6" s="8"/>
      <c r="U6" s="8"/>
    </row>
    <row r="7" spans="1:21" x14ac:dyDescent="0.5">
      <c r="I7" s="7" t="s">
        <v>45</v>
      </c>
      <c r="J7" s="8">
        <f t="shared" si="1"/>
        <v>1000000</v>
      </c>
      <c r="K7" s="8">
        <f t="shared" si="0"/>
        <v>1000000</v>
      </c>
      <c r="L7" s="8">
        <f t="shared" si="0"/>
        <v>1000000</v>
      </c>
      <c r="M7" s="8">
        <v>20</v>
      </c>
      <c r="N7" s="8">
        <v>55</v>
      </c>
      <c r="O7" s="8">
        <v>40</v>
      </c>
      <c r="P7" s="8">
        <f t="shared" si="0"/>
        <v>1000000</v>
      </c>
      <c r="Q7" s="8"/>
      <c r="R7" s="8"/>
      <c r="S7" s="8"/>
      <c r="T7" s="8"/>
      <c r="U7" s="8"/>
    </row>
    <row r="8" spans="1:21" x14ac:dyDescent="0.5">
      <c r="I8" s="7" t="s">
        <v>46</v>
      </c>
      <c r="J8" s="8">
        <f t="shared" si="1"/>
        <v>1000000</v>
      </c>
      <c r="K8" s="8">
        <f t="shared" si="0"/>
        <v>1000000</v>
      </c>
      <c r="L8" s="8">
        <f t="shared" si="0"/>
        <v>1000000</v>
      </c>
      <c r="M8" s="8">
        <f t="shared" si="0"/>
        <v>1000000</v>
      </c>
      <c r="N8" s="8">
        <f t="shared" si="0"/>
        <v>1000000</v>
      </c>
      <c r="O8" s="8">
        <v>50</v>
      </c>
      <c r="P8" s="8">
        <f t="shared" si="0"/>
        <v>1000000</v>
      </c>
      <c r="Q8" s="8"/>
      <c r="R8" s="8"/>
      <c r="S8" s="8"/>
      <c r="T8" s="8"/>
      <c r="U8" s="8"/>
    </row>
    <row r="9" spans="1:21" x14ac:dyDescent="0.5">
      <c r="I9" s="7" t="s">
        <v>47</v>
      </c>
      <c r="J9" s="8">
        <f t="shared" si="1"/>
        <v>1000000</v>
      </c>
      <c r="K9" s="8">
        <f t="shared" si="0"/>
        <v>1000000</v>
      </c>
      <c r="L9" s="8">
        <f t="shared" si="0"/>
        <v>1000000</v>
      </c>
      <c r="M9" s="8">
        <f t="shared" si="0"/>
        <v>1000000</v>
      </c>
      <c r="N9" s="8">
        <f t="shared" si="0"/>
        <v>1000000</v>
      </c>
      <c r="O9" s="8">
        <v>10</v>
      </c>
      <c r="P9" s="8">
        <v>60</v>
      </c>
      <c r="Q9" s="8"/>
      <c r="R9" s="8"/>
      <c r="S9" s="8"/>
      <c r="T9" s="8"/>
      <c r="U9" s="8"/>
    </row>
    <row r="10" spans="1:21" x14ac:dyDescent="0.5">
      <c r="I10" s="7" t="s">
        <v>48</v>
      </c>
      <c r="J10" s="8">
        <f t="shared" si="1"/>
        <v>1000000</v>
      </c>
      <c r="K10" s="8">
        <f t="shared" si="0"/>
        <v>1000000</v>
      </c>
      <c r="L10" s="8">
        <f t="shared" si="0"/>
        <v>1000000</v>
      </c>
      <c r="M10" s="8">
        <f t="shared" si="0"/>
        <v>1000000</v>
      </c>
      <c r="N10" s="8">
        <f t="shared" si="0"/>
        <v>1000000</v>
      </c>
      <c r="O10" s="8">
        <f t="shared" si="0"/>
        <v>1000000</v>
      </c>
      <c r="P10" s="8">
        <v>80</v>
      </c>
      <c r="Q10" s="8"/>
      <c r="R10" s="8"/>
      <c r="S10" s="8"/>
      <c r="T10" s="8"/>
      <c r="U10" s="8"/>
    </row>
    <row r="11" spans="1:21" x14ac:dyDescent="0.5">
      <c r="I11" s="7" t="s">
        <v>49</v>
      </c>
      <c r="J11" s="8">
        <f t="shared" si="1"/>
        <v>1000000</v>
      </c>
      <c r="K11" s="8">
        <f t="shared" si="0"/>
        <v>1000000</v>
      </c>
      <c r="L11" s="8">
        <f t="shared" si="0"/>
        <v>1000000</v>
      </c>
      <c r="M11" s="8">
        <f t="shared" si="0"/>
        <v>1000000</v>
      </c>
      <c r="N11" s="8">
        <f t="shared" si="0"/>
        <v>1000000</v>
      </c>
      <c r="O11" s="8">
        <f t="shared" si="0"/>
        <v>1000000</v>
      </c>
      <c r="P11" s="8">
        <f t="shared" si="0"/>
        <v>1000000</v>
      </c>
      <c r="Q11" s="8"/>
      <c r="R11" s="8"/>
      <c r="S11" s="8"/>
      <c r="T11" s="8"/>
      <c r="U11" s="8"/>
    </row>
    <row r="12" spans="1:21" x14ac:dyDescent="0.5"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21" x14ac:dyDescent="0.5">
      <c r="I13" s="4" t="s">
        <v>41</v>
      </c>
      <c r="J13" s="5" t="s">
        <v>42</v>
      </c>
      <c r="K13" s="5"/>
      <c r="L13" s="5"/>
      <c r="M13" s="5"/>
      <c r="N13" s="5"/>
      <c r="O13" s="5"/>
      <c r="P13" s="5"/>
    </row>
    <row r="14" spans="1:21" x14ac:dyDescent="0.5">
      <c r="I14" s="5"/>
      <c r="J14" s="7" t="s">
        <v>43</v>
      </c>
      <c r="K14" s="7" t="s">
        <v>44</v>
      </c>
      <c r="L14" s="7" t="s">
        <v>45</v>
      </c>
      <c r="M14" s="7" t="s">
        <v>46</v>
      </c>
      <c r="N14" s="7" t="s">
        <v>47</v>
      </c>
      <c r="O14" s="7" t="s">
        <v>48</v>
      </c>
      <c r="P14" s="7" t="s">
        <v>49</v>
      </c>
      <c r="Q14" s="6" t="s">
        <v>50</v>
      </c>
    </row>
    <row r="15" spans="1:21" x14ac:dyDescent="0.5">
      <c r="I15" s="7" t="s">
        <v>43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10">
        <f t="shared" ref="Q15:Q21" si="2">SUM(J15:P15)</f>
        <v>1</v>
      </c>
    </row>
    <row r="16" spans="1:21" x14ac:dyDescent="0.5">
      <c r="I16" s="7" t="s">
        <v>44</v>
      </c>
      <c r="J16" s="9">
        <v>0</v>
      </c>
      <c r="K16" s="9">
        <v>0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11">
        <f t="shared" si="2"/>
        <v>1</v>
      </c>
    </row>
    <row r="17" spans="4:17" x14ac:dyDescent="0.5">
      <c r="I17" s="7" t="s">
        <v>45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0</v>
      </c>
      <c r="P17" s="9">
        <v>0</v>
      </c>
      <c r="Q17" s="11">
        <f t="shared" si="2"/>
        <v>1</v>
      </c>
    </row>
    <row r="18" spans="4:17" x14ac:dyDescent="0.5">
      <c r="I18" s="7" t="s">
        <v>46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11">
        <f t="shared" si="2"/>
        <v>0</v>
      </c>
    </row>
    <row r="19" spans="4:17" x14ac:dyDescent="0.5">
      <c r="D19" s="15"/>
      <c r="I19" s="7" t="s">
        <v>47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1</v>
      </c>
      <c r="Q19" s="11">
        <f t="shared" si="2"/>
        <v>1</v>
      </c>
    </row>
    <row r="20" spans="4:17" x14ac:dyDescent="0.5">
      <c r="I20" s="7" t="s">
        <v>48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11">
        <f t="shared" si="2"/>
        <v>0</v>
      </c>
    </row>
    <row r="21" spans="4:17" x14ac:dyDescent="0.5">
      <c r="I21" s="7" t="s">
        <v>49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14">
        <f t="shared" si="2"/>
        <v>0</v>
      </c>
    </row>
    <row r="22" spans="4:17" x14ac:dyDescent="0.5">
      <c r="I22" s="6" t="s">
        <v>51</v>
      </c>
      <c r="J22" s="12">
        <f t="shared" ref="J22:P22" si="3">SUM(J15:J21)</f>
        <v>0</v>
      </c>
      <c r="K22" s="11">
        <f t="shared" si="3"/>
        <v>1</v>
      </c>
      <c r="L22" s="11">
        <f t="shared" si="3"/>
        <v>1</v>
      </c>
      <c r="M22" s="11">
        <f t="shared" si="3"/>
        <v>0</v>
      </c>
      <c r="N22" s="11">
        <f t="shared" si="3"/>
        <v>1</v>
      </c>
      <c r="O22" s="11">
        <f t="shared" si="3"/>
        <v>0</v>
      </c>
      <c r="P22" s="10">
        <f t="shared" si="3"/>
        <v>1</v>
      </c>
    </row>
    <row r="24" spans="4:17" x14ac:dyDescent="0.5">
      <c r="I24" s="6" t="s">
        <v>52</v>
      </c>
      <c r="J24" s="13">
        <f>SUMPRODUCT(J15:P21,J5:P11)</f>
        <v>165</v>
      </c>
      <c r="K24" s="6" t="s">
        <v>53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</vt:lpstr>
      <vt:lpstr>P2-final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2021-11-20T22:44:26Z</dcterms:created>
  <dcterms:modified xsi:type="dcterms:W3CDTF">2022-01-07T18:45:25Z</dcterms:modified>
</cp:coreProperties>
</file>