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109\Desktop\Github respository\Matlab\010722-HW2 P3 MF airport baggage claim two terminals\"/>
    </mc:Choice>
  </mc:AlternateContent>
  <xr:revisionPtr revIDLastSave="0" documentId="13_ncr:1_{590FB0EC-A935-43D6-B90D-7DE4F9C13214}" xr6:coauthVersionLast="47" xr6:coauthVersionMax="47" xr10:uidLastSave="{00000000-0000-0000-0000-000000000000}"/>
  <bookViews>
    <workbookView xWindow="-98" yWindow="-98" windowWidth="19396" windowHeight="10395" activeTab="2" xr2:uid="{3D5AC4AB-F11A-4DA2-BC58-F784EFB0D369}"/>
  </bookViews>
  <sheets>
    <sheet name="P3-v1" sheetId="3" r:id="rId1"/>
    <sheet name="P3-v2" sheetId="10" r:id="rId2"/>
    <sheet name="P3-v3" sheetId="11" r:id="rId3"/>
  </sheets>
  <definedNames>
    <definedName name="solver_adj" localSheetId="0" hidden="1">'P3-v1'!$C$4:$Q$4</definedName>
    <definedName name="solver_adj" localSheetId="1" hidden="1">'P3-v2'!$B$13:$F$17</definedName>
    <definedName name="solver_adj" localSheetId="2" hidden="1">'P3-v3'!$B$18:$I$25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'P3-v1'!$C$10</definedName>
    <definedName name="solver_lhs1" localSheetId="1" hidden="1">'P3-v2'!$B$13:$F$17</definedName>
    <definedName name="solver_lhs1" localSheetId="2" hidden="1">'P3-v3'!$B$18:$I$25</definedName>
    <definedName name="solver_lhs10" localSheetId="0" hidden="1">'P3-v1'!$C$19</definedName>
    <definedName name="solver_lhs11" localSheetId="0" hidden="1">'P3-v1'!$C$20</definedName>
    <definedName name="solver_lhs12" localSheetId="0" hidden="1">'P3-v1'!$C$21</definedName>
    <definedName name="solver_lhs13" localSheetId="0" hidden="1">'P3-v1'!$C$22</definedName>
    <definedName name="solver_lhs14" localSheetId="0" hidden="1">'P3-v1'!$C$23</definedName>
    <definedName name="solver_lhs15" localSheetId="0" hidden="1">'P3-v1'!$C$24</definedName>
    <definedName name="solver_lhs16" localSheetId="0" hidden="1">'P3-v1'!$C$25</definedName>
    <definedName name="solver_lhs17" localSheetId="0" hidden="1">'P3-v1'!$C$26</definedName>
    <definedName name="solver_lhs18" localSheetId="0" hidden="1">'P3-v1'!$C$8</definedName>
    <definedName name="solver_lhs19" localSheetId="0" hidden="1">'P3-v1'!$C$9</definedName>
    <definedName name="solver_lhs2" localSheetId="0" hidden="1">'P3-v1'!$C$11</definedName>
    <definedName name="solver_lhs2" localSheetId="1" hidden="1">'P3-v2'!$G$13</definedName>
    <definedName name="solver_lhs2" localSheetId="2" hidden="1">'P3-v3'!$J$21:$J$23</definedName>
    <definedName name="solver_lhs20" localSheetId="0" hidden="1">'P3-v1'!$C$9</definedName>
    <definedName name="solver_lhs3" localSheetId="0" hidden="1">'P3-v1'!$C$12</definedName>
    <definedName name="solver_lhs3" localSheetId="1" hidden="1">'P3-v2'!$G$14:$G$16</definedName>
    <definedName name="solver_lhs3" localSheetId="2" hidden="1">'P3-v3'!$N$22</definedName>
    <definedName name="solver_lhs4" localSheetId="0" hidden="1">'P3-v1'!$C$13</definedName>
    <definedName name="solver_lhs5" localSheetId="0" hidden="1">'P3-v1'!$C$14</definedName>
    <definedName name="solver_lhs6" localSheetId="0" hidden="1">'P3-v1'!$C$15</definedName>
    <definedName name="solver_lhs7" localSheetId="0" hidden="1">'P3-v1'!$C$16</definedName>
    <definedName name="solver_lhs8" localSheetId="0" hidden="1">'P3-v1'!$C$17</definedName>
    <definedName name="solver_lhs9" localSheetId="0" hidden="1">'P3-v1'!$C$18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19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'P3-v1'!$C$5</definedName>
    <definedName name="solver_opt" localSheetId="1" hidden="1">'P3-v2'!$G$13</definedName>
    <definedName name="solver_opt" localSheetId="2" hidden="1">'P3-v3'!$P$17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2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" localSheetId="1" hidden="1">2</definedName>
    <definedName name="solver_rel2" localSheetId="2" hidden="1">2</definedName>
    <definedName name="solver_rel20" localSheetId="0" hidden="1">1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100</definedName>
    <definedName name="solver_rhs1" localSheetId="1" hidden="1">'P3-v2'!$B$5:$F$9</definedName>
    <definedName name="solver_rhs1" localSheetId="2" hidden="1">'P3-v3'!$B$5:$I$12</definedName>
    <definedName name="solver_rhs10" localSheetId="0" hidden="1">150</definedName>
    <definedName name="solver_rhs11" localSheetId="0" hidden="1">100</definedName>
    <definedName name="solver_rhs12" localSheetId="0" hidden="1">100</definedName>
    <definedName name="solver_rhs13" localSheetId="0" hidden="1">150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100</definedName>
    <definedName name="solver_rhs19" localSheetId="0" hidden="1">200</definedName>
    <definedName name="solver_rhs2" localSheetId="0" hidden="1">100</definedName>
    <definedName name="solver_rhs2" localSheetId="1" hidden="1">'P3-v2'!$F$18</definedName>
    <definedName name="solver_rhs2" localSheetId="2" hidden="1">'P3-v3'!$E$26:$G$26</definedName>
    <definedName name="solver_rhs20" localSheetId="0" hidden="1">200</definedName>
    <definedName name="solver_rhs3" localSheetId="0" hidden="1">150</definedName>
    <definedName name="solver_rhs3" localSheetId="1" hidden="1">'P3-v2'!$C$18:$E$18</definedName>
    <definedName name="solver_rhs3" localSheetId="2" hidden="1">'P3-v3'!$P$22</definedName>
    <definedName name="solver_rhs4" localSheetId="0" hidden="1">150</definedName>
    <definedName name="solver_rhs5" localSheetId="0" hidden="1">150</definedName>
    <definedName name="solver_rhs6" localSheetId="0" hidden="1">100</definedName>
    <definedName name="solver_rhs7" localSheetId="0" hidden="1">100</definedName>
    <definedName name="solver_rhs8" localSheetId="0" hidden="1">100</definedName>
    <definedName name="solver_rhs9" localSheetId="0" hidden="1">100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1" l="1"/>
  <c r="G14" i="10"/>
  <c r="G13" i="10"/>
  <c r="C5" i="3"/>
  <c r="I26" i="11"/>
  <c r="H26" i="11"/>
  <c r="G26" i="11"/>
  <c r="F26" i="11"/>
  <c r="E26" i="11"/>
  <c r="D26" i="11"/>
  <c r="C26" i="11"/>
  <c r="B26" i="11"/>
  <c r="J25" i="11"/>
  <c r="J24" i="11"/>
  <c r="J23" i="11"/>
  <c r="J22" i="11"/>
  <c r="J21" i="11"/>
  <c r="J20" i="11"/>
  <c r="J19" i="11"/>
  <c r="P17" i="11" l="1"/>
  <c r="N22" i="11"/>
  <c r="P22" i="11"/>
  <c r="F18" i="10" l="1"/>
  <c r="E18" i="10"/>
  <c r="D18" i="10"/>
  <c r="C18" i="10"/>
  <c r="B18" i="10"/>
  <c r="G16" i="10"/>
  <c r="G15" i="10"/>
  <c r="C26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</calcChain>
</file>

<file path=xl/sharedStrings.xml><?xml version="1.0" encoding="utf-8"?>
<sst xmlns="http://schemas.openxmlformats.org/spreadsheetml/2006/main" count="126" uniqueCount="65">
  <si>
    <t>lhs</t>
  </si>
  <si>
    <t>rhs</t>
  </si>
  <si>
    <t>Constraints</t>
  </si>
  <si>
    <t>&lt;=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</si>
  <si>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</si>
  <si>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</si>
  <si>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</si>
  <si>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</si>
  <si>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</si>
  <si>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</si>
  <si>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</si>
  <si>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</si>
  <si>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</si>
  <si>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</si>
  <si>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</si>
  <si>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</si>
  <si>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=</t>
  </si>
  <si>
    <t>a) Formulate PL model</t>
  </si>
  <si>
    <t>Flow rate (1--&gt;2): x1</t>
  </si>
  <si>
    <t>Flow rate (1--&gt;5): x2</t>
  </si>
  <si>
    <t>Flow rate (1--&gt;3): x3</t>
  </si>
  <si>
    <t>Flow rate (2--&gt;4): x4</t>
  </si>
  <si>
    <t>Flow rate (2--&gt;5): x5</t>
  </si>
  <si>
    <t>Flow rate (3--&gt;5): x6</t>
  </si>
  <si>
    <t>Flow rate (3--&gt;6): x7</t>
  </si>
  <si>
    <t>Flow rate (4--&gt;5): x8</t>
  </si>
  <si>
    <t>Flow rate (5--&gt;4): x9</t>
  </si>
  <si>
    <t>Flow rate (6--&gt;5): x10</t>
  </si>
  <si>
    <t>Flow rate (5--&gt;6): x11</t>
  </si>
  <si>
    <t>Flow rate (4--&gt;7): x12</t>
  </si>
  <si>
    <t>Flow rate (5--&gt;7): x13</t>
  </si>
  <si>
    <t>Flow rate (5--&gt;8): x14</t>
  </si>
  <si>
    <t>Flow rate (6--&gt;8): x15</t>
  </si>
  <si>
    <t>set decision varioables</t>
  </si>
  <si>
    <t>x13</t>
  </si>
  <si>
    <t>x14</t>
  </si>
  <si>
    <t>x15</t>
  </si>
  <si>
    <t>Optimal flow rate</t>
  </si>
  <si>
    <t>Objective function</t>
  </si>
  <si>
    <t>-X2-X5-X6-X8-X10+X9+X11+X13+X14</t>
  </si>
  <si>
    <t>-X4-X9+X8+X12</t>
  </si>
  <si>
    <t>-X7-X11+X10+X15</t>
  </si>
  <si>
    <t>-X1-X2-X3-X4-X5-X6-X7+X12+X13+X14+X15</t>
  </si>
  <si>
    <t xml:space="preserve">b) Solver-based solution </t>
  </si>
  <si>
    <t>7&amp;8 as terminals</t>
  </si>
  <si>
    <t>1&amp;2&amp;3 as sources</t>
  </si>
  <si>
    <t>Method 2</t>
  </si>
  <si>
    <t>1&amp;2&amp;3</t>
  </si>
  <si>
    <t>7&amp;8</t>
  </si>
  <si>
    <t>flow out</t>
  </si>
  <si>
    <t>flow in</t>
  </si>
  <si>
    <t>Max number of bags per minute that can be delivered by this system is 500</t>
  </si>
  <si>
    <t>Max Flow</t>
  </si>
  <si>
    <t>Capacity</t>
  </si>
  <si>
    <t>Decision Variables</t>
  </si>
  <si>
    <t>Results</t>
  </si>
  <si>
    <t xml:space="preserve">Objective </t>
  </si>
  <si>
    <t>Max(x14+x15)</t>
  </si>
  <si>
    <t>The Max Flow</t>
  </si>
  <si>
    <t xml:space="preserve">variables </t>
  </si>
  <si>
    <t>capacity</t>
  </si>
  <si>
    <t>flow in 4,5,6</t>
  </si>
  <si>
    <t>flow out 4,5,6</t>
  </si>
  <si>
    <t>net flow out 1,2,3</t>
  </si>
  <si>
    <t>flow in 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</si>
</sst>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49" fontId="0" fillId="2" borderId="0" xfId="0" applyNumberFormat="1" applyFill="1"/>
    <xf numFmtId="164" fontId="2" fillId="0" borderId="0" xfId="1" applyFont="1"/>
    <xf numFmtId="164" fontId="1" fillId="0" borderId="0" xfId="1"/>
    <xf numFmtId="164" fontId="4" fillId="0" borderId="0" xfId="1" applyFont="1" applyAlignment="1">
      <alignment horizontal="center"/>
    </xf>
    <xf numFmtId="164" fontId="4" fillId="3" borderId="0" xfId="1" applyFont="1" applyFill="1" applyAlignment="1">
      <alignment horizontal="center"/>
    </xf>
    <xf numFmtId="0" fontId="0" fillId="5" borderId="0" xfId="0" applyFill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164" fontId="2" fillId="0" borderId="0" xfId="1" applyFont="1" applyAlignment="1">
      <alignment horizontal="center"/>
    </xf>
    <xf numFmtId="164" fontId="8" fillId="0" borderId="0" xfId="1" applyFont="1"/>
    <xf numFmtId="164" fontId="1" fillId="4" borderId="0" xfId="1" applyFill="1"/>
    <xf numFmtId="164" fontId="1" fillId="2" borderId="0" xfId="1" applyFill="1"/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6" fillId="6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quotePrefix="1"/>
    <xf numFmtId="0" fontId="0" fillId="8" borderId="0" xfId="0" applyFill="1"/>
  </cellXfs>
  <cellStyles count="3">
    <cellStyle name="Normal" xfId="0" builtinId="0"/>
    <cellStyle name="Normal 2" xfId="1" xr:uid="{03D52593-4D12-445F-A410-D217EBD6E592}"/>
    <cellStyle name="Normal 3" xfId="2" xr:uid="{4866B6D6-5ED3-41E7-A80A-E06E606A6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204A-2E60-4CE8-94B0-7938ECEB9FC4}">
  <dimension ref="A1:Q26"/>
  <sheetViews>
    <sheetView zoomScale="70" zoomScaleNormal="70" workbookViewId="0">
      <selection activeCell="C6" sqref="C6"/>
    </sheetView>
  </sheetViews>
  <sheetFormatPr defaultRowHeight="14.25" x14ac:dyDescent="0.45"/>
  <cols>
    <col min="1" max="1" width="26.86328125" customWidth="1"/>
    <col min="2" max="2" width="39" customWidth="1"/>
    <col min="3" max="17" width="6.06640625" customWidth="1"/>
  </cols>
  <sheetData>
    <row r="1" spans="1:17" x14ac:dyDescent="0.45">
      <c r="A1" t="s">
        <v>17</v>
      </c>
      <c r="B1" t="s">
        <v>43</v>
      </c>
    </row>
    <row r="2" spans="1:17" x14ac:dyDescent="0.45">
      <c r="A2" t="s">
        <v>33</v>
      </c>
    </row>
    <row r="3" spans="1:17" x14ac:dyDescent="0.45">
      <c r="A3" s="4" t="s">
        <v>18</v>
      </c>
      <c r="B3" s="4"/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34</v>
      </c>
      <c r="P3" s="5" t="s">
        <v>35</v>
      </c>
      <c r="Q3" s="5" t="s">
        <v>36</v>
      </c>
    </row>
    <row r="4" spans="1:17" x14ac:dyDescent="0.45">
      <c r="A4" s="4" t="s">
        <v>19</v>
      </c>
      <c r="B4" s="4" t="s">
        <v>37</v>
      </c>
      <c r="C4" s="2">
        <v>0</v>
      </c>
      <c r="D4" s="2">
        <v>200</v>
      </c>
      <c r="E4" s="2">
        <v>0</v>
      </c>
      <c r="F4" s="2">
        <v>100</v>
      </c>
      <c r="G4" s="2">
        <v>50</v>
      </c>
      <c r="H4" s="2">
        <v>0</v>
      </c>
      <c r="I4" s="2">
        <v>150</v>
      </c>
      <c r="J4" s="2">
        <v>0</v>
      </c>
      <c r="K4" s="2">
        <v>50</v>
      </c>
      <c r="L4" s="2">
        <v>0</v>
      </c>
      <c r="M4" s="2">
        <v>0</v>
      </c>
      <c r="N4" s="2">
        <v>150</v>
      </c>
      <c r="O4" s="2">
        <v>100</v>
      </c>
      <c r="P4" s="2">
        <v>100</v>
      </c>
      <c r="Q4" s="2">
        <v>150</v>
      </c>
    </row>
    <row r="5" spans="1:17" x14ac:dyDescent="0.45">
      <c r="A5" s="4" t="s">
        <v>20</v>
      </c>
      <c r="B5" s="4" t="s">
        <v>38</v>
      </c>
      <c r="C5" s="3">
        <f>SUM(N4:Q4)</f>
        <v>500</v>
      </c>
      <c r="E5" s="13" t="s">
        <v>51</v>
      </c>
      <c r="F5" s="13"/>
      <c r="G5" s="13"/>
      <c r="H5" s="13"/>
      <c r="I5" s="13"/>
      <c r="J5" s="13"/>
      <c r="K5" s="13"/>
      <c r="L5" s="13"/>
      <c r="M5" s="13"/>
      <c r="N5" s="13"/>
    </row>
    <row r="6" spans="1:17" x14ac:dyDescent="0.45">
      <c r="A6" s="4" t="s">
        <v>21</v>
      </c>
      <c r="B6" s="4"/>
    </row>
    <row r="7" spans="1:17" x14ac:dyDescent="0.45">
      <c r="A7" s="4" t="s">
        <v>22</v>
      </c>
      <c r="B7" s="1" t="s">
        <v>2</v>
      </c>
      <c r="C7" s="1" t="s">
        <v>0</v>
      </c>
      <c r="D7" s="1"/>
      <c r="E7" s="1" t="s">
        <v>1</v>
      </c>
    </row>
    <row r="8" spans="1:17" x14ac:dyDescent="0.45">
      <c r="A8" s="4" t="s">
        <v>23</v>
      </c>
      <c r="B8" s="1" t="s">
        <v>4</v>
      </c>
      <c r="C8" s="1">
        <f>C4</f>
        <v>0</v>
      </c>
      <c r="D8" s="1" t="s">
        <v>3</v>
      </c>
      <c r="E8" s="1">
        <v>100</v>
      </c>
    </row>
    <row r="9" spans="1:17" x14ac:dyDescent="0.45">
      <c r="A9" s="4" t="s">
        <v>24</v>
      </c>
      <c r="B9" s="1" t="s">
        <v>5</v>
      </c>
      <c r="C9" s="1">
        <f>D4</f>
        <v>200</v>
      </c>
      <c r="D9" s="1" t="s">
        <v>3</v>
      </c>
      <c r="E9" s="1">
        <v>200</v>
      </c>
    </row>
    <row r="10" spans="1:17" x14ac:dyDescent="0.45">
      <c r="A10" s="4" t="s">
        <v>25</v>
      </c>
      <c r="B10" s="1" t="s">
        <v>6</v>
      </c>
      <c r="C10" s="1">
        <f>E4</f>
        <v>0</v>
      </c>
      <c r="D10" s="1" t="s">
        <v>3</v>
      </c>
      <c r="E10" s="1">
        <v>100</v>
      </c>
    </row>
    <row r="11" spans="1:17" x14ac:dyDescent="0.45">
      <c r="A11" s="4" t="s">
        <v>26</v>
      </c>
      <c r="B11" s="1" t="s">
        <v>7</v>
      </c>
      <c r="C11" s="1">
        <f>F4</f>
        <v>100</v>
      </c>
      <c r="D11" s="1" t="s">
        <v>3</v>
      </c>
      <c r="E11" s="1">
        <v>100</v>
      </c>
    </row>
    <row r="12" spans="1:17" x14ac:dyDescent="0.45">
      <c r="A12" s="4" t="s">
        <v>27</v>
      </c>
      <c r="B12" s="1" t="s">
        <v>8</v>
      </c>
      <c r="C12" s="1">
        <f>G4</f>
        <v>50</v>
      </c>
      <c r="D12" s="1" t="s">
        <v>3</v>
      </c>
      <c r="E12" s="1">
        <v>150</v>
      </c>
    </row>
    <row r="13" spans="1:17" x14ac:dyDescent="0.45">
      <c r="A13" s="4" t="s">
        <v>28</v>
      </c>
      <c r="B13" s="1" t="s">
        <v>9</v>
      </c>
      <c r="C13" s="1">
        <f>H4</f>
        <v>0</v>
      </c>
      <c r="D13" s="1" t="s">
        <v>3</v>
      </c>
      <c r="E13" s="1">
        <v>150</v>
      </c>
    </row>
    <row r="14" spans="1:17" x14ac:dyDescent="0.45">
      <c r="A14" s="4" t="s">
        <v>29</v>
      </c>
      <c r="B14" s="1" t="s">
        <v>10</v>
      </c>
      <c r="C14" s="1">
        <f>I4</f>
        <v>150</v>
      </c>
      <c r="D14" s="1" t="s">
        <v>3</v>
      </c>
      <c r="E14" s="1">
        <v>150</v>
      </c>
    </row>
    <row r="15" spans="1:17" x14ac:dyDescent="0.45">
      <c r="A15" s="4" t="s">
        <v>30</v>
      </c>
      <c r="B15" s="1" t="s">
        <v>11</v>
      </c>
      <c r="C15" s="1">
        <f>J4</f>
        <v>0</v>
      </c>
      <c r="D15" s="1" t="s">
        <v>3</v>
      </c>
      <c r="E15" s="1">
        <v>100</v>
      </c>
    </row>
    <row r="16" spans="1:17" x14ac:dyDescent="0.45">
      <c r="A16" s="4" t="s">
        <v>31</v>
      </c>
      <c r="B16" s="1" t="s">
        <v>12</v>
      </c>
      <c r="C16" s="1">
        <f>K4</f>
        <v>50</v>
      </c>
      <c r="D16" s="1" t="s">
        <v>3</v>
      </c>
      <c r="E16" s="1">
        <v>100</v>
      </c>
    </row>
    <row r="17" spans="1:5" x14ac:dyDescent="0.45">
      <c r="A17" s="4" t="s">
        <v>32</v>
      </c>
      <c r="B17" s="1" t="s">
        <v>13</v>
      </c>
      <c r="C17" s="1">
        <f>L4</f>
        <v>0</v>
      </c>
      <c r="D17" s="1" t="s">
        <v>3</v>
      </c>
      <c r="E17" s="1">
        <v>100</v>
      </c>
    </row>
    <row r="18" spans="1:5" x14ac:dyDescent="0.45">
      <c r="A18" s="4"/>
      <c r="B18" s="1" t="s">
        <v>14</v>
      </c>
      <c r="C18" s="1">
        <f>M4</f>
        <v>0</v>
      </c>
      <c r="D18" s="1" t="s">
        <v>3</v>
      </c>
      <c r="E18" s="1">
        <v>100</v>
      </c>
    </row>
    <row r="19" spans="1:5" x14ac:dyDescent="0.45">
      <c r="A19" s="4"/>
      <c r="B19" s="1" t="s">
        <v>15</v>
      </c>
      <c r="C19" s="1">
        <f>N4</f>
        <v>150</v>
      </c>
      <c r="D19" s="1" t="s">
        <v>3</v>
      </c>
      <c r="E19" s="1">
        <v>150</v>
      </c>
    </row>
    <row r="20" spans="1:5" x14ac:dyDescent="0.45">
      <c r="A20" s="4"/>
      <c r="B20" s="1" t="s">
        <v>34</v>
      </c>
      <c r="C20" s="1">
        <f>O4</f>
        <v>100</v>
      </c>
      <c r="D20" s="1" t="s">
        <v>3</v>
      </c>
      <c r="E20" s="1">
        <v>100</v>
      </c>
    </row>
    <row r="21" spans="1:5" x14ac:dyDescent="0.45">
      <c r="B21" s="1" t="s">
        <v>35</v>
      </c>
      <c r="C21" s="1">
        <f>P4</f>
        <v>100</v>
      </c>
      <c r="D21" s="1" t="s">
        <v>3</v>
      </c>
      <c r="E21" s="1">
        <v>100</v>
      </c>
    </row>
    <row r="22" spans="1:5" x14ac:dyDescent="0.45">
      <c r="B22" s="1" t="s">
        <v>36</v>
      </c>
      <c r="C22" s="1">
        <f>Q4</f>
        <v>150</v>
      </c>
      <c r="D22" s="1" t="s">
        <v>3</v>
      </c>
      <c r="E22" s="1">
        <v>150</v>
      </c>
    </row>
    <row r="23" spans="1:5" x14ac:dyDescent="0.45">
      <c r="B23" s="6" t="s">
        <v>39</v>
      </c>
      <c r="C23" s="1">
        <f>-D4-G4-H4-J4-L4+K4+M4+O4+P4</f>
        <v>0</v>
      </c>
      <c r="D23" s="1" t="s">
        <v>3</v>
      </c>
      <c r="E23" s="1">
        <v>0</v>
      </c>
    </row>
    <row r="24" spans="1:5" x14ac:dyDescent="0.45">
      <c r="B24" s="6" t="s">
        <v>40</v>
      </c>
      <c r="C24" s="1">
        <f>-F4-K4+J4+N4</f>
        <v>0</v>
      </c>
      <c r="D24" s="1" t="s">
        <v>3</v>
      </c>
      <c r="E24" s="1">
        <v>0</v>
      </c>
    </row>
    <row r="25" spans="1:5" x14ac:dyDescent="0.45">
      <c r="B25" s="6" t="s">
        <v>41</v>
      </c>
      <c r="C25" s="1">
        <f>-I4-M4+L4+Q4</f>
        <v>0</v>
      </c>
      <c r="D25" s="1" t="s">
        <v>3</v>
      </c>
      <c r="E25" s="1">
        <v>0</v>
      </c>
    </row>
    <row r="26" spans="1:5" x14ac:dyDescent="0.45">
      <c r="B26" s="6" t="s">
        <v>42</v>
      </c>
      <c r="C26" s="1">
        <f>-C4-D4-E4-F4-G4-H4-I4+SUM(N4:Q4)</f>
        <v>0</v>
      </c>
      <c r="D26" s="1" t="s">
        <v>16</v>
      </c>
      <c r="E26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45EF-8C27-4365-AE1F-44832B0B869D}">
  <dimension ref="A1:G18"/>
  <sheetViews>
    <sheetView workbookViewId="0">
      <selection activeCell="G13" sqref="G13"/>
    </sheetView>
  </sheetViews>
  <sheetFormatPr defaultRowHeight="14.25" x14ac:dyDescent="0.45"/>
  <sheetData>
    <row r="1" spans="1:7" x14ac:dyDescent="0.45">
      <c r="A1" s="14" t="s">
        <v>46</v>
      </c>
      <c r="B1" t="s">
        <v>45</v>
      </c>
      <c r="D1" t="s">
        <v>44</v>
      </c>
    </row>
    <row r="3" spans="1:7" x14ac:dyDescent="0.45">
      <c r="A3" s="7"/>
      <c r="B3" s="8"/>
      <c r="C3" s="8"/>
      <c r="D3" s="8"/>
      <c r="E3" s="8"/>
      <c r="F3" s="8"/>
      <c r="G3" s="8"/>
    </row>
    <row r="4" spans="1:7" x14ac:dyDescent="0.45">
      <c r="A4" s="8"/>
      <c r="B4" s="15" t="s">
        <v>47</v>
      </c>
      <c r="C4" s="15">
        <v>4</v>
      </c>
      <c r="D4" s="15">
        <v>5</v>
      </c>
      <c r="E4" s="15">
        <v>6</v>
      </c>
      <c r="F4" s="15" t="s">
        <v>48</v>
      </c>
      <c r="G4" s="8"/>
    </row>
    <row r="5" spans="1:7" x14ac:dyDescent="0.45">
      <c r="A5" s="15" t="s">
        <v>47</v>
      </c>
      <c r="B5" s="9">
        <v>0</v>
      </c>
      <c r="C5" s="9">
        <v>100</v>
      </c>
      <c r="D5" s="9">
        <v>500</v>
      </c>
      <c r="E5" s="9">
        <v>150</v>
      </c>
      <c r="F5" s="9">
        <v>0</v>
      </c>
      <c r="G5" s="8"/>
    </row>
    <row r="6" spans="1:7" x14ac:dyDescent="0.45">
      <c r="A6" s="15">
        <v>4</v>
      </c>
      <c r="B6" s="9">
        <v>0</v>
      </c>
      <c r="C6" s="9">
        <v>0</v>
      </c>
      <c r="D6" s="9">
        <v>100</v>
      </c>
      <c r="E6" s="9">
        <v>0</v>
      </c>
      <c r="F6" s="9">
        <v>150</v>
      </c>
      <c r="G6" s="8"/>
    </row>
    <row r="7" spans="1:7" x14ac:dyDescent="0.45">
      <c r="A7" s="15">
        <v>5</v>
      </c>
      <c r="B7" s="9">
        <v>0</v>
      </c>
      <c r="C7" s="9">
        <v>100</v>
      </c>
      <c r="D7" s="9">
        <v>0</v>
      </c>
      <c r="E7" s="9">
        <v>100</v>
      </c>
      <c r="F7" s="9">
        <v>200</v>
      </c>
      <c r="G7" s="8"/>
    </row>
    <row r="8" spans="1:7" x14ac:dyDescent="0.45">
      <c r="A8" s="15">
        <v>6</v>
      </c>
      <c r="B8" s="9">
        <v>0</v>
      </c>
      <c r="C8" s="9">
        <v>0</v>
      </c>
      <c r="D8" s="9">
        <v>100</v>
      </c>
      <c r="E8" s="9">
        <v>0</v>
      </c>
      <c r="F8" s="9">
        <v>150</v>
      </c>
      <c r="G8" s="8"/>
    </row>
    <row r="9" spans="1:7" x14ac:dyDescent="0.45">
      <c r="A9" s="15" t="s">
        <v>48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8"/>
    </row>
    <row r="10" spans="1:7" x14ac:dyDescent="0.45">
      <c r="A10" s="16"/>
      <c r="B10" s="8"/>
      <c r="C10" s="8"/>
      <c r="D10" s="8"/>
      <c r="E10" s="8"/>
      <c r="F10" s="8"/>
      <c r="G10" s="8"/>
    </row>
    <row r="11" spans="1:7" x14ac:dyDescent="0.45">
      <c r="A11" s="7"/>
      <c r="B11" s="8"/>
      <c r="C11" s="8"/>
      <c r="D11" s="8"/>
      <c r="E11" s="8"/>
      <c r="F11" s="8"/>
      <c r="G11" s="8"/>
    </row>
    <row r="12" spans="1:7" x14ac:dyDescent="0.45">
      <c r="A12" s="16"/>
      <c r="B12" s="15" t="s">
        <v>47</v>
      </c>
      <c r="C12" s="15">
        <v>4</v>
      </c>
      <c r="D12" s="15">
        <v>5</v>
      </c>
      <c r="E12" s="15">
        <v>6</v>
      </c>
      <c r="F12" s="15" t="s">
        <v>48</v>
      </c>
      <c r="G12" s="8" t="s">
        <v>49</v>
      </c>
    </row>
    <row r="13" spans="1:7" x14ac:dyDescent="0.45">
      <c r="A13" s="15" t="s">
        <v>47</v>
      </c>
      <c r="B13" s="10">
        <v>0</v>
      </c>
      <c r="C13" s="10">
        <v>100</v>
      </c>
      <c r="D13" s="10">
        <v>250</v>
      </c>
      <c r="E13" s="10">
        <v>150</v>
      </c>
      <c r="F13" s="10">
        <v>0</v>
      </c>
      <c r="G13" s="17">
        <f>SUM(B13:F13)</f>
        <v>500</v>
      </c>
    </row>
    <row r="14" spans="1:7" x14ac:dyDescent="0.45">
      <c r="A14" s="15">
        <v>4</v>
      </c>
      <c r="B14" s="10">
        <v>0</v>
      </c>
      <c r="C14" s="10">
        <v>0</v>
      </c>
      <c r="D14" s="10">
        <v>0</v>
      </c>
      <c r="E14" s="10">
        <v>0</v>
      </c>
      <c r="F14" s="10">
        <v>150</v>
      </c>
      <c r="G14" s="18">
        <f>SUM(B14:F14)</f>
        <v>150</v>
      </c>
    </row>
    <row r="15" spans="1:7" x14ac:dyDescent="0.45">
      <c r="A15" s="15">
        <v>5</v>
      </c>
      <c r="B15" s="10">
        <v>0</v>
      </c>
      <c r="C15" s="10">
        <v>50</v>
      </c>
      <c r="D15" s="10">
        <v>0</v>
      </c>
      <c r="E15" s="10">
        <v>0</v>
      </c>
      <c r="F15" s="10">
        <v>200</v>
      </c>
      <c r="G15" s="18">
        <f>SUM(B15:F15)</f>
        <v>250</v>
      </c>
    </row>
    <row r="16" spans="1:7" x14ac:dyDescent="0.45">
      <c r="A16" s="15">
        <v>6</v>
      </c>
      <c r="B16" s="10">
        <v>0</v>
      </c>
      <c r="C16" s="10">
        <v>0</v>
      </c>
      <c r="D16" s="10">
        <v>0</v>
      </c>
      <c r="E16" s="10">
        <v>0</v>
      </c>
      <c r="F16" s="10">
        <v>150</v>
      </c>
      <c r="G16" s="18">
        <f>SUM(B16:F16)</f>
        <v>150</v>
      </c>
    </row>
    <row r="17" spans="1:7" x14ac:dyDescent="0.45">
      <c r="A17" s="15" t="s">
        <v>48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8">
        <v>0</v>
      </c>
    </row>
    <row r="18" spans="1:7" x14ac:dyDescent="0.45">
      <c r="A18" s="8" t="s">
        <v>50</v>
      </c>
      <c r="B18" s="8">
        <f>SUM(B13:B17)</f>
        <v>0</v>
      </c>
      <c r="C18" s="18">
        <f>SUM(C13:C17)</f>
        <v>150</v>
      </c>
      <c r="D18" s="18">
        <f>SUM(D13:D17)</f>
        <v>250</v>
      </c>
      <c r="E18" s="18">
        <f>SUM(E13:E17)</f>
        <v>150</v>
      </c>
      <c r="F18" s="17">
        <f>SUM(F13:F17)</f>
        <v>500</v>
      </c>
      <c r="G18" s="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7AE-0E36-4E19-A59F-BADB065D08CA}">
  <dimension ref="A1:U26"/>
  <sheetViews>
    <sheetView tabSelected="1" workbookViewId="0">
      <selection activeCell="D2" sqref="D2"/>
    </sheetView>
  </sheetViews>
  <sheetFormatPr defaultRowHeight="14.25" x14ac:dyDescent="0.45"/>
  <cols>
    <col min="2" max="2" width="11.796875" bestFit="1" customWidth="1"/>
    <col min="13" max="13" width="10.19921875" bestFit="1" customWidth="1"/>
    <col min="14" max="14" width="18.86328125" customWidth="1"/>
    <col min="15" max="15" width="5.33203125" customWidth="1"/>
    <col min="16" max="16" width="13.6640625" customWidth="1"/>
  </cols>
  <sheetData>
    <row r="1" spans="1:21" x14ac:dyDescent="0.45">
      <c r="A1" s="12" t="s">
        <v>52</v>
      </c>
    </row>
    <row r="3" spans="1:21" x14ac:dyDescent="0.45">
      <c r="A3" s="12" t="s">
        <v>53</v>
      </c>
      <c r="M3" s="20" t="s">
        <v>54</v>
      </c>
    </row>
    <row r="4" spans="1:21" x14ac:dyDescent="0.45">
      <c r="B4" s="21">
        <v>1</v>
      </c>
      <c r="C4" s="21">
        <v>2</v>
      </c>
      <c r="D4" s="21">
        <v>3</v>
      </c>
      <c r="E4" s="21">
        <v>4</v>
      </c>
      <c r="F4" s="21">
        <v>5</v>
      </c>
      <c r="G4" s="21">
        <v>6</v>
      </c>
      <c r="H4" s="21">
        <v>7</v>
      </c>
      <c r="I4" s="21">
        <v>8</v>
      </c>
      <c r="N4" s="21">
        <v>1</v>
      </c>
      <c r="O4" s="21">
        <v>2</v>
      </c>
      <c r="P4" s="21">
        <v>3</v>
      </c>
      <c r="Q4" s="21">
        <v>4</v>
      </c>
      <c r="R4" s="21">
        <v>5</v>
      </c>
      <c r="S4" s="21">
        <v>6</v>
      </c>
      <c r="T4" s="21">
        <v>7</v>
      </c>
      <c r="U4" s="21">
        <v>8</v>
      </c>
    </row>
    <row r="5" spans="1:21" x14ac:dyDescent="0.45">
      <c r="A5" s="21">
        <v>1</v>
      </c>
      <c r="B5" s="22">
        <v>0</v>
      </c>
      <c r="C5" s="22">
        <v>100</v>
      </c>
      <c r="D5" s="22">
        <v>100</v>
      </c>
      <c r="E5" s="22">
        <v>0</v>
      </c>
      <c r="F5" s="22">
        <v>200</v>
      </c>
      <c r="G5" s="22">
        <v>0</v>
      </c>
      <c r="H5" s="22">
        <v>0</v>
      </c>
      <c r="I5" s="22">
        <v>0</v>
      </c>
      <c r="M5" s="21">
        <v>1</v>
      </c>
      <c r="N5" s="22">
        <v>0</v>
      </c>
      <c r="O5" s="22" t="s">
        <v>4</v>
      </c>
      <c r="P5" s="22" t="s">
        <v>5</v>
      </c>
      <c r="Q5" s="22">
        <v>0</v>
      </c>
      <c r="R5" s="22" t="s">
        <v>6</v>
      </c>
      <c r="S5" s="22">
        <v>0</v>
      </c>
      <c r="T5" s="22">
        <v>0</v>
      </c>
      <c r="U5" s="22">
        <v>0</v>
      </c>
    </row>
    <row r="6" spans="1:21" x14ac:dyDescent="0.45">
      <c r="A6" s="21">
        <v>2</v>
      </c>
      <c r="B6" s="22">
        <v>0</v>
      </c>
      <c r="C6" s="22">
        <v>0</v>
      </c>
      <c r="D6" s="22">
        <v>0</v>
      </c>
      <c r="E6" s="22">
        <v>100</v>
      </c>
      <c r="F6" s="22">
        <v>150</v>
      </c>
      <c r="G6" s="22">
        <v>0</v>
      </c>
      <c r="H6" s="22">
        <v>0</v>
      </c>
      <c r="I6" s="22">
        <v>0</v>
      </c>
      <c r="M6" s="21">
        <v>2</v>
      </c>
      <c r="N6" s="22">
        <v>0</v>
      </c>
      <c r="O6" s="22">
        <v>0</v>
      </c>
      <c r="P6" s="22">
        <v>0</v>
      </c>
      <c r="Q6" s="22" t="s">
        <v>7</v>
      </c>
      <c r="R6" s="22" t="s">
        <v>8</v>
      </c>
      <c r="S6" s="22">
        <v>0</v>
      </c>
      <c r="T6" s="22">
        <v>0</v>
      </c>
      <c r="U6" s="22">
        <v>0</v>
      </c>
    </row>
    <row r="7" spans="1:21" x14ac:dyDescent="0.45">
      <c r="A7" s="21">
        <v>3</v>
      </c>
      <c r="B7" s="22">
        <v>0</v>
      </c>
      <c r="C7" s="22">
        <v>0</v>
      </c>
      <c r="D7" s="22">
        <v>0</v>
      </c>
      <c r="E7" s="22">
        <v>0</v>
      </c>
      <c r="F7" s="22">
        <v>150</v>
      </c>
      <c r="G7" s="22">
        <v>150</v>
      </c>
      <c r="H7" s="22">
        <v>0</v>
      </c>
      <c r="I7" s="22">
        <v>0</v>
      </c>
      <c r="M7" s="21">
        <v>3</v>
      </c>
      <c r="N7" s="22">
        <v>0</v>
      </c>
      <c r="O7" s="22">
        <v>0</v>
      </c>
      <c r="P7" s="22">
        <v>0</v>
      </c>
      <c r="Q7" s="22">
        <v>0</v>
      </c>
      <c r="R7" s="22" t="s">
        <v>9</v>
      </c>
      <c r="S7" s="22" t="s">
        <v>10</v>
      </c>
      <c r="T7" s="22">
        <v>0</v>
      </c>
      <c r="U7" s="22">
        <v>0</v>
      </c>
    </row>
    <row r="8" spans="1:21" x14ac:dyDescent="0.45">
      <c r="A8" s="21">
        <v>4</v>
      </c>
      <c r="B8" s="22">
        <v>0</v>
      </c>
      <c r="C8" s="22">
        <v>0</v>
      </c>
      <c r="D8" s="22">
        <v>0</v>
      </c>
      <c r="E8" s="22">
        <v>0</v>
      </c>
      <c r="F8" s="22">
        <v>100</v>
      </c>
      <c r="G8" s="22">
        <v>0</v>
      </c>
      <c r="H8" s="22">
        <v>150</v>
      </c>
      <c r="I8" s="22">
        <v>0</v>
      </c>
      <c r="M8" s="21">
        <v>4</v>
      </c>
      <c r="N8" s="22">
        <v>0</v>
      </c>
      <c r="O8" s="22">
        <v>0</v>
      </c>
      <c r="P8" s="22">
        <v>0</v>
      </c>
      <c r="Q8" s="22">
        <v>0</v>
      </c>
      <c r="R8" s="22" t="s">
        <v>11</v>
      </c>
      <c r="S8" s="22">
        <v>0</v>
      </c>
      <c r="T8" s="22" t="s">
        <v>12</v>
      </c>
      <c r="U8" s="22">
        <v>0</v>
      </c>
    </row>
    <row r="9" spans="1:21" x14ac:dyDescent="0.45">
      <c r="A9" s="21">
        <v>5</v>
      </c>
      <c r="B9" s="22">
        <v>0</v>
      </c>
      <c r="C9" s="22">
        <v>0</v>
      </c>
      <c r="D9" s="22">
        <v>0</v>
      </c>
      <c r="E9" s="22">
        <v>100</v>
      </c>
      <c r="F9" s="22">
        <v>0</v>
      </c>
      <c r="G9" s="22">
        <v>100</v>
      </c>
      <c r="H9" s="22">
        <v>100</v>
      </c>
      <c r="I9" s="22">
        <v>100</v>
      </c>
      <c r="M9" s="21">
        <v>5</v>
      </c>
      <c r="N9" s="22">
        <v>0</v>
      </c>
      <c r="O9" s="22">
        <v>0</v>
      </c>
      <c r="P9" s="22">
        <v>0</v>
      </c>
      <c r="Q9" s="22" t="s">
        <v>13</v>
      </c>
      <c r="R9" s="22">
        <v>0</v>
      </c>
      <c r="S9" s="22" t="s">
        <v>14</v>
      </c>
      <c r="T9" s="22" t="s">
        <v>15</v>
      </c>
      <c r="U9" s="22" t="s">
        <v>34</v>
      </c>
    </row>
    <row r="10" spans="1:21" x14ac:dyDescent="0.45">
      <c r="A10" s="21">
        <v>6</v>
      </c>
      <c r="B10" s="22">
        <v>0</v>
      </c>
      <c r="C10" s="22">
        <v>0</v>
      </c>
      <c r="D10" s="22">
        <v>0</v>
      </c>
      <c r="E10" s="22">
        <v>0</v>
      </c>
      <c r="F10" s="22">
        <v>100</v>
      </c>
      <c r="G10" s="22">
        <v>0</v>
      </c>
      <c r="H10" s="22">
        <v>0</v>
      </c>
      <c r="I10" s="22">
        <v>150</v>
      </c>
      <c r="M10" s="21">
        <v>6</v>
      </c>
      <c r="N10" s="22">
        <v>0</v>
      </c>
      <c r="O10" s="22">
        <v>0</v>
      </c>
      <c r="P10" s="22">
        <v>0</v>
      </c>
      <c r="Q10" s="22">
        <v>0</v>
      </c>
      <c r="R10" s="22" t="s">
        <v>35</v>
      </c>
      <c r="S10" s="22">
        <v>0</v>
      </c>
      <c r="T10" s="22">
        <v>0</v>
      </c>
      <c r="U10" s="22" t="s">
        <v>36</v>
      </c>
    </row>
    <row r="11" spans="1:21" x14ac:dyDescent="0.45">
      <c r="A11" s="21">
        <v>7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M11" s="21">
        <v>7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</row>
    <row r="12" spans="1:21" x14ac:dyDescent="0.45">
      <c r="A12" s="21">
        <v>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M12" s="21">
        <v>8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</row>
    <row r="16" spans="1:21" x14ac:dyDescent="0.45">
      <c r="A16" s="23" t="s">
        <v>55</v>
      </c>
    </row>
    <row r="17" spans="1:17" x14ac:dyDescent="0.45">
      <c r="B17" s="21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t="s">
        <v>49</v>
      </c>
      <c r="M17" s="12" t="s">
        <v>56</v>
      </c>
      <c r="N17" t="s">
        <v>57</v>
      </c>
      <c r="P17" s="24">
        <f>SUM(H26:I26)</f>
        <v>500</v>
      </c>
      <c r="Q17" s="19" t="s">
        <v>58</v>
      </c>
    </row>
    <row r="18" spans="1:17" x14ac:dyDescent="0.45">
      <c r="A18" s="21">
        <v>1</v>
      </c>
      <c r="B18" s="25">
        <v>0</v>
      </c>
      <c r="C18" s="25">
        <v>0</v>
      </c>
      <c r="D18" s="25">
        <v>0</v>
      </c>
      <c r="E18" s="25">
        <v>0</v>
      </c>
      <c r="F18" s="25">
        <v>200</v>
      </c>
      <c r="G18" s="25">
        <v>0</v>
      </c>
      <c r="H18" s="25">
        <v>0</v>
      </c>
      <c r="I18" s="26">
        <v>0</v>
      </c>
      <c r="J18" s="11">
        <f>SUM(B18:I18)</f>
        <v>200</v>
      </c>
      <c r="M18" s="12" t="s">
        <v>2</v>
      </c>
    </row>
    <row r="19" spans="1:17" x14ac:dyDescent="0.45">
      <c r="A19" s="21">
        <v>2</v>
      </c>
      <c r="B19" s="25">
        <v>0</v>
      </c>
      <c r="C19" s="25">
        <v>0</v>
      </c>
      <c r="D19" s="25">
        <v>0</v>
      </c>
      <c r="E19" s="25">
        <v>100</v>
      </c>
      <c r="F19" s="25">
        <v>50</v>
      </c>
      <c r="G19" s="25">
        <v>0</v>
      </c>
      <c r="H19" s="25">
        <v>0</v>
      </c>
      <c r="I19" s="26">
        <v>0</v>
      </c>
      <c r="J19" s="11">
        <f>SUM(B19:I19)</f>
        <v>150</v>
      </c>
      <c r="N19" t="s">
        <v>59</v>
      </c>
      <c r="O19" t="s">
        <v>3</v>
      </c>
      <c r="P19" t="s">
        <v>60</v>
      </c>
    </row>
    <row r="20" spans="1:17" x14ac:dyDescent="0.45">
      <c r="A20" s="21">
        <v>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150</v>
      </c>
      <c r="H20" s="25">
        <v>0</v>
      </c>
      <c r="I20" s="26">
        <v>0</v>
      </c>
      <c r="J20" s="11">
        <f t="shared" ref="J20:J25" si="0">SUM(B20:I20)</f>
        <v>150</v>
      </c>
      <c r="N20" t="s">
        <v>61</v>
      </c>
      <c r="O20" s="27" t="s">
        <v>16</v>
      </c>
      <c r="P20" t="s">
        <v>62</v>
      </c>
    </row>
    <row r="21" spans="1:17" x14ac:dyDescent="0.45">
      <c r="A21" s="21">
        <v>4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150</v>
      </c>
      <c r="I21" s="26">
        <v>0</v>
      </c>
      <c r="J21" s="1">
        <f t="shared" si="0"/>
        <v>150</v>
      </c>
      <c r="N21" t="s">
        <v>63</v>
      </c>
      <c r="O21" s="27" t="s">
        <v>16</v>
      </c>
      <c r="P21" t="s">
        <v>64</v>
      </c>
    </row>
    <row r="22" spans="1:17" x14ac:dyDescent="0.45">
      <c r="A22" s="21">
        <v>5</v>
      </c>
      <c r="B22" s="25">
        <v>0</v>
      </c>
      <c r="C22" s="25">
        <v>0</v>
      </c>
      <c r="D22" s="25">
        <v>0</v>
      </c>
      <c r="E22" s="25">
        <v>50</v>
      </c>
      <c r="F22" s="25">
        <v>0</v>
      </c>
      <c r="G22" s="25">
        <v>0</v>
      </c>
      <c r="H22" s="25">
        <v>100</v>
      </c>
      <c r="I22" s="26">
        <v>100</v>
      </c>
      <c r="J22" s="1">
        <f t="shared" si="0"/>
        <v>250</v>
      </c>
      <c r="N22" s="1">
        <f>SUM(J18:J20)-SUM(C26:D26)</f>
        <v>500</v>
      </c>
      <c r="O22" s="27" t="s">
        <v>16</v>
      </c>
      <c r="P22" s="1">
        <f>SUM(H26:I26)</f>
        <v>500</v>
      </c>
    </row>
    <row r="23" spans="1:17" x14ac:dyDescent="0.45">
      <c r="A23" s="21">
        <v>6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6">
        <v>150</v>
      </c>
      <c r="J23" s="1">
        <f t="shared" si="0"/>
        <v>150</v>
      </c>
    </row>
    <row r="24" spans="1:17" x14ac:dyDescent="0.45">
      <c r="A24" s="21">
        <v>7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6">
        <v>0</v>
      </c>
      <c r="J24" s="28">
        <f t="shared" si="0"/>
        <v>0</v>
      </c>
    </row>
    <row r="25" spans="1:17" x14ac:dyDescent="0.45">
      <c r="A25" s="21">
        <v>8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8">
        <f t="shared" si="0"/>
        <v>0</v>
      </c>
    </row>
    <row r="26" spans="1:17" x14ac:dyDescent="0.45">
      <c r="A26" t="s">
        <v>50</v>
      </c>
      <c r="B26" s="28">
        <f>SUM(B18:B25)</f>
        <v>0</v>
      </c>
      <c r="C26" s="28">
        <f>SUM(C18:C25)</f>
        <v>0</v>
      </c>
      <c r="D26" s="28">
        <f>SUM(D18:D25)</f>
        <v>0</v>
      </c>
      <c r="E26" s="1">
        <f>SUM(E18:E25)</f>
        <v>150</v>
      </c>
      <c r="F26" s="1">
        <f t="shared" ref="F26:G26" si="1">SUM(F18:F25)</f>
        <v>250</v>
      </c>
      <c r="G26" s="1">
        <f t="shared" si="1"/>
        <v>150</v>
      </c>
      <c r="H26" s="11">
        <f>SUM(H18:H25)</f>
        <v>250</v>
      </c>
      <c r="I26" s="11">
        <f>SUM(I18:I25)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P3-v1</vt:lpstr>
      <vt:lpstr>P3-v2</vt:lpstr>
      <vt:lpstr>P3-v3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2021-11-20T22:44:26Z</dcterms:created>
  <dcterms:modified xsi:type="dcterms:W3CDTF">2022-01-07T19:05:11Z</dcterms:modified>
</cp:coreProperties>
</file>