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u109\Desktop\Github respository\Matlab\010722-HW2 P5 SP trip through town (origin to destination)\"/>
    </mc:Choice>
  </mc:AlternateContent>
  <xr:revisionPtr revIDLastSave="0" documentId="13_ncr:1_{B7737E8B-C224-4D9F-8267-9CD09D4B6D34}" xr6:coauthVersionLast="47" xr6:coauthVersionMax="47" xr10:uidLastSave="{00000000-0000-0000-0000-000000000000}"/>
  <bookViews>
    <workbookView xWindow="-98" yWindow="-98" windowWidth="19396" windowHeight="10395" xr2:uid="{3D5AC4AB-F11A-4DA2-BC58-F784EFB0D369}"/>
  </bookViews>
  <sheets>
    <sheet name="P5" sheetId="5" r:id="rId1"/>
  </sheets>
  <definedNames>
    <definedName name="solver_adj" localSheetId="0" hidden="1">'P5'!$J$15:$P$21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'P5'!$J$15:$P$21</definedName>
    <definedName name="solver_lhs2" localSheetId="0" hidden="1">'P5'!$K$22:$O$22</definedName>
    <definedName name="solver_lhs3" localSheetId="0" hidden="1">'P5'!$P$22</definedName>
    <definedName name="solver_lhs4" localSheetId="0" hidden="1">'P5'!$Q$15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'P5'!$J$24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hs1" localSheetId="0" hidden="1">"binary"</definedName>
    <definedName name="solver_rhs2" localSheetId="0" hidden="1">'P5'!$Q$16:$Q$20</definedName>
    <definedName name="solver_rhs3" localSheetId="0" hidden="1">1</definedName>
    <definedName name="solver_rhs4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5" l="1"/>
  <c r="P22" i="5" l="1"/>
  <c r="O22" i="5"/>
  <c r="N22" i="5"/>
  <c r="M22" i="5"/>
  <c r="L22" i="5"/>
  <c r="K22" i="5"/>
  <c r="J22" i="5"/>
  <c r="Q21" i="5"/>
  <c r="Q20" i="5"/>
  <c r="Q19" i="5"/>
  <c r="Q18" i="5"/>
  <c r="Q17" i="5"/>
  <c r="Q16" i="5"/>
  <c r="Q15" i="5"/>
  <c r="P11" i="5"/>
  <c r="O11" i="5"/>
  <c r="N11" i="5"/>
  <c r="M11" i="5"/>
  <c r="L11" i="5"/>
  <c r="K11" i="5"/>
  <c r="J11" i="5"/>
  <c r="O10" i="5"/>
  <c r="N10" i="5"/>
  <c r="M10" i="5"/>
  <c r="L10" i="5"/>
  <c r="K10" i="5"/>
  <c r="J10" i="5"/>
  <c r="N9" i="5"/>
  <c r="M9" i="5"/>
  <c r="L9" i="5"/>
  <c r="K9" i="5"/>
  <c r="J9" i="5"/>
  <c r="P8" i="5"/>
  <c r="N8" i="5"/>
  <c r="M8" i="5"/>
  <c r="L8" i="5"/>
  <c r="K8" i="5"/>
  <c r="J8" i="5"/>
  <c r="P7" i="5"/>
  <c r="L7" i="5"/>
  <c r="K7" i="5"/>
  <c r="J7" i="5"/>
  <c r="P6" i="5"/>
  <c r="O6" i="5"/>
  <c r="M6" i="5"/>
  <c r="K6" i="5"/>
  <c r="J6" i="5"/>
  <c r="P5" i="5"/>
  <c r="O5" i="5"/>
  <c r="N5" i="5"/>
</calcChain>
</file>

<file path=xl/sharedStrings.xml><?xml version="1.0" encoding="utf-8"?>
<sst xmlns="http://schemas.openxmlformats.org/spreadsheetml/2006/main" count="78" uniqueCount="54">
  <si>
    <t>lhs</t>
  </si>
  <si>
    <t>rhs</t>
  </si>
  <si>
    <t>Constraints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</si>
  <si>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</si>
  <si>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</si>
  <si>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</si>
  <si>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</si>
  <si>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</si>
  <si>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</si>
  <si>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</si>
  <si>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</si>
  <si>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</si>
  <si>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</si>
  <si>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</si>
  <si>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</si>
  <si>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=</t>
  </si>
  <si>
    <t>Arc Distances</t>
  </si>
  <si>
    <t>origin</t>
  </si>
  <si>
    <t>Origin</t>
  </si>
  <si>
    <t>A</t>
  </si>
  <si>
    <t>B</t>
  </si>
  <si>
    <t>C</t>
  </si>
  <si>
    <t>D</t>
  </si>
  <si>
    <t>E</t>
  </si>
  <si>
    <t>Destination</t>
  </si>
  <si>
    <t>sum(flow out)</t>
  </si>
  <si>
    <t>sum(flow in)</t>
  </si>
  <si>
    <t>total distance</t>
  </si>
  <si>
    <t>optimal path:Origin--&gt;A--&gt;B--&gt;D--&gt;Destination</t>
  </si>
  <si>
    <t xml:space="preserve">a) A directed graph drawn below </t>
  </si>
  <si>
    <t>to represent the possible routes</t>
  </si>
  <si>
    <t xml:space="preserve"> from the origin to the destination</t>
  </si>
  <si>
    <t>b) Formulate the shortest path as a binary program</t>
  </si>
  <si>
    <t>Origin to A</t>
  </si>
  <si>
    <t>Yes</t>
  </si>
  <si>
    <t>No</t>
  </si>
  <si>
    <t>Selected Path</t>
  </si>
  <si>
    <t>Origin to B</t>
  </si>
  <si>
    <t>Origin to C</t>
  </si>
  <si>
    <t>A to B</t>
  </si>
  <si>
    <t>A to D</t>
  </si>
  <si>
    <t>B to D</t>
  </si>
  <si>
    <t>B to E</t>
  </si>
  <si>
    <t>B to C</t>
  </si>
  <si>
    <t>D to destination</t>
  </si>
  <si>
    <t>D to E</t>
  </si>
  <si>
    <t>C to E</t>
  </si>
  <si>
    <t>E to destination</t>
  </si>
  <si>
    <t>x1+x2+x3</t>
  </si>
  <si>
    <t>x9+x12</t>
  </si>
  <si>
    <t>???</t>
  </si>
  <si>
    <t>x1,x2,…x12 all binary</t>
  </si>
  <si>
    <t>c) Solve the problem in Excel/Matlab using binary program</t>
  </si>
  <si>
    <t>d) Solution based on MATLAB's function of "graphshortestpath" verified the answered obtained in Excel in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</si>
</sst>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Arial"/>
      <family val="2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/>
    <xf numFmtId="0" fontId="3" fillId="0" borderId="0"/>
  </cellStyleXfs>
  <cellXfs count="13">
    <xf numFmtId="0" fontId="0" fillId="0" borderId="0" xfId="0"/>
    <xf numFmtId="164" fontId="2" fillId="0" borderId="0" xfId="1" applyFont="1"/>
    <xf numFmtId="164" fontId="1" fillId="0" borderId="0" xfId="1"/>
    <xf numFmtId="0" fontId="3" fillId="0" borderId="0" xfId="2"/>
    <xf numFmtId="164" fontId="4" fillId="0" borderId="0" xfId="1" applyFont="1" applyAlignment="1">
      <alignment horizontal="center"/>
    </xf>
    <xf numFmtId="164" fontId="5" fillId="0" borderId="0" xfId="1" applyFont="1" applyAlignment="1">
      <alignment horizontal="center"/>
    </xf>
    <xf numFmtId="164" fontId="5" fillId="3" borderId="0" xfId="1" applyFont="1" applyFill="1" applyAlignment="1">
      <alignment horizontal="center"/>
    </xf>
    <xf numFmtId="164" fontId="3" fillId="5" borderId="0" xfId="2" applyNumberFormat="1" applyFill="1"/>
    <xf numFmtId="164" fontId="3" fillId="2" borderId="0" xfId="2" applyNumberFormat="1" applyFill="1"/>
    <xf numFmtId="164" fontId="3" fillId="0" borderId="0" xfId="2" applyNumberFormat="1"/>
    <xf numFmtId="164" fontId="3" fillId="4" borderId="0" xfId="2" applyNumberFormat="1" applyFill="1"/>
    <xf numFmtId="164" fontId="3" fillId="0" borderId="0" xfId="2" applyNumberFormat="1" applyFill="1"/>
    <xf numFmtId="0" fontId="6" fillId="0" borderId="0" xfId="2" applyFont="1"/>
  </cellXfs>
  <cellStyles count="3">
    <cellStyle name="Normal" xfId="0" builtinId="0"/>
    <cellStyle name="Normal 2" xfId="1" xr:uid="{03D52593-4D12-445F-A410-D217EBD6E592}"/>
    <cellStyle name="Normal 3" xfId="2" xr:uid="{4866B6D6-5ED3-41E7-A80A-E06E606A62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3</xdr:row>
      <xdr:rowOff>19050</xdr:rowOff>
    </xdr:from>
    <xdr:to>
      <xdr:col>0</xdr:col>
      <xdr:colOff>2317238</xdr:colOff>
      <xdr:row>27</xdr:row>
      <xdr:rowOff>98946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3B7F2C-E6CB-403B-889A-7BCAE1A10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619125"/>
          <a:ext cx="2155313" cy="4880496"/>
        </a:xfrm>
        <a:prstGeom prst="rect">
          <a:avLst/>
        </a:prstGeom>
      </xdr:spPr>
    </xdr:pic>
    <xdr:clientData/>
  </xdr:twoCellAnchor>
  <xdr:twoCellAnchor editAs="oneCell">
    <xdr:from>
      <xdr:col>18</xdr:col>
      <xdr:colOff>47624</xdr:colOff>
      <xdr:row>1</xdr:row>
      <xdr:rowOff>88151</xdr:rowOff>
    </xdr:from>
    <xdr:to>
      <xdr:col>29</xdr:col>
      <xdr:colOff>246339</xdr:colOff>
      <xdr:row>23</xdr:row>
      <xdr:rowOff>166688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6274D6-F977-4163-953C-9A1341A25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92237" y="288176"/>
          <a:ext cx="7647265" cy="4479087"/>
        </a:xfrm>
        <a:prstGeom prst="rect">
          <a:avLst/>
        </a:prstGeom>
      </xdr:spPr>
    </xdr:pic>
    <xdr:clientData/>
  </xdr:twoCellAnchor>
  <xdr:twoCellAnchor editAs="oneCell">
    <xdr:from>
      <xdr:col>29</xdr:col>
      <xdr:colOff>376236</xdr:colOff>
      <xdr:row>1</xdr:row>
      <xdr:rowOff>142537</xdr:rowOff>
    </xdr:from>
    <xdr:to>
      <xdr:col>33</xdr:col>
      <xdr:colOff>41849</xdr:colOff>
      <xdr:row>23</xdr:row>
      <xdr:rowOff>147638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EF7859-495E-48D8-912A-22E4AA256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869399" y="342562"/>
          <a:ext cx="2180213" cy="44056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8BB67-020E-4D94-B4EA-DDD074C56621}">
  <dimension ref="A1:U24"/>
  <sheetViews>
    <sheetView tabSelected="1" topLeftCell="C1" workbookViewId="0">
      <selection activeCell="J25" sqref="J25"/>
    </sheetView>
  </sheetViews>
  <sheetFormatPr defaultColWidth="8.796875" defaultRowHeight="15.75" x14ac:dyDescent="0.5"/>
  <cols>
    <col min="1" max="1" width="32.6640625" style="3" customWidth="1"/>
    <col min="2" max="2" width="4.06640625" style="3" customWidth="1"/>
    <col min="3" max="3" width="16" style="3" customWidth="1"/>
    <col min="4" max="8" width="8.796875" style="3"/>
    <col min="9" max="9" width="13.1328125" style="3" bestFit="1" customWidth="1"/>
    <col min="10" max="14" width="8.796875" style="3"/>
    <col min="15" max="15" width="12.59765625" style="3" customWidth="1"/>
    <col min="16" max="16" width="12.53125" style="3" customWidth="1"/>
    <col min="17" max="20" width="8.796875" style="3"/>
    <col min="21" max="21" width="11.6640625" style="3" customWidth="1"/>
    <col min="22" max="22" width="14.53125" style="3" customWidth="1"/>
    <col min="23" max="25" width="8.796875" style="3"/>
    <col min="26" max="26" width="7.6640625" style="3" bestFit="1" customWidth="1"/>
    <col min="27" max="16384" width="8.796875" style="3"/>
  </cols>
  <sheetData>
    <row r="1" spans="1:21" x14ac:dyDescent="0.5">
      <c r="A1" s="3" t="s">
        <v>29</v>
      </c>
      <c r="C1" s="3" t="s">
        <v>32</v>
      </c>
      <c r="I1" s="3" t="s">
        <v>52</v>
      </c>
      <c r="S1" s="3" t="s">
        <v>53</v>
      </c>
    </row>
    <row r="2" spans="1:21" x14ac:dyDescent="0.5">
      <c r="A2" s="3" t="s">
        <v>30</v>
      </c>
      <c r="C2" s="3" t="s">
        <v>36</v>
      </c>
      <c r="E2" s="3" t="s">
        <v>34</v>
      </c>
      <c r="F2" s="3" t="s">
        <v>35</v>
      </c>
    </row>
    <row r="3" spans="1:21" x14ac:dyDescent="0.5">
      <c r="A3" s="3" t="s">
        <v>31</v>
      </c>
      <c r="C3" s="3" t="s">
        <v>33</v>
      </c>
      <c r="D3" s="3" t="s">
        <v>3</v>
      </c>
      <c r="E3" s="3">
        <v>1</v>
      </c>
      <c r="F3" s="3">
        <v>0</v>
      </c>
      <c r="I3" s="1" t="s">
        <v>16</v>
      </c>
      <c r="J3" s="2" t="s">
        <v>17</v>
      </c>
      <c r="K3" s="2"/>
      <c r="L3" s="2"/>
      <c r="M3" s="2"/>
      <c r="N3" s="2"/>
      <c r="O3" s="2"/>
      <c r="P3" s="2"/>
      <c r="Q3" s="2"/>
      <c r="R3" s="2"/>
    </row>
    <row r="4" spans="1:21" x14ac:dyDescent="0.5">
      <c r="C4" s="3" t="s">
        <v>37</v>
      </c>
      <c r="D4" s="3" t="s">
        <v>4</v>
      </c>
      <c r="E4" s="3">
        <v>1</v>
      </c>
      <c r="F4" s="3">
        <v>0</v>
      </c>
      <c r="I4" s="2"/>
      <c r="J4" s="4" t="s">
        <v>18</v>
      </c>
      <c r="K4" s="4" t="s">
        <v>19</v>
      </c>
      <c r="L4" s="4" t="s">
        <v>20</v>
      </c>
      <c r="M4" s="4" t="s">
        <v>21</v>
      </c>
      <c r="N4" s="4" t="s">
        <v>22</v>
      </c>
      <c r="O4" s="4" t="s">
        <v>23</v>
      </c>
      <c r="P4" s="4" t="s">
        <v>24</v>
      </c>
      <c r="Q4" s="4"/>
      <c r="R4" s="4"/>
      <c r="S4" s="4"/>
      <c r="T4" s="4"/>
      <c r="U4" s="4"/>
    </row>
    <row r="5" spans="1:21" x14ac:dyDescent="0.5">
      <c r="C5" s="3" t="s">
        <v>38</v>
      </c>
      <c r="D5" s="3" t="s">
        <v>5</v>
      </c>
      <c r="E5" s="3">
        <v>1</v>
      </c>
      <c r="F5" s="3">
        <v>0</v>
      </c>
      <c r="I5" s="4" t="s">
        <v>18</v>
      </c>
      <c r="J5" s="5">
        <v>0</v>
      </c>
      <c r="K5" s="5">
        <v>40</v>
      </c>
      <c r="L5" s="5">
        <v>60</v>
      </c>
      <c r="M5" s="5">
        <v>50</v>
      </c>
      <c r="N5" s="5">
        <f t="shared" ref="K5:P11" si="0">10^6</f>
        <v>1000000</v>
      </c>
      <c r="O5" s="5">
        <f t="shared" si="0"/>
        <v>1000000</v>
      </c>
      <c r="P5" s="5">
        <f t="shared" si="0"/>
        <v>1000000</v>
      </c>
      <c r="Q5" s="5"/>
      <c r="R5" s="5"/>
      <c r="S5" s="5"/>
      <c r="T5" s="5"/>
      <c r="U5" s="5"/>
    </row>
    <row r="6" spans="1:21" x14ac:dyDescent="0.5">
      <c r="C6" s="3" t="s">
        <v>39</v>
      </c>
      <c r="D6" s="3" t="s">
        <v>6</v>
      </c>
      <c r="E6" s="3">
        <v>1</v>
      </c>
      <c r="F6" s="3">
        <v>0</v>
      </c>
      <c r="I6" s="4" t="s">
        <v>19</v>
      </c>
      <c r="J6" s="5">
        <f t="shared" ref="J6:J11" si="1">10^6</f>
        <v>1000000</v>
      </c>
      <c r="K6" s="5">
        <f t="shared" si="0"/>
        <v>1000000</v>
      </c>
      <c r="L6" s="5">
        <v>10</v>
      </c>
      <c r="M6" s="5">
        <f t="shared" si="0"/>
        <v>1000000</v>
      </c>
      <c r="N6" s="5">
        <v>70</v>
      </c>
      <c r="O6" s="5">
        <f t="shared" si="0"/>
        <v>1000000</v>
      </c>
      <c r="P6" s="5">
        <f t="shared" si="0"/>
        <v>1000000</v>
      </c>
      <c r="Q6" s="5"/>
      <c r="R6" s="5"/>
      <c r="S6" s="5"/>
      <c r="T6" s="5"/>
      <c r="U6" s="5"/>
    </row>
    <row r="7" spans="1:21" x14ac:dyDescent="0.5">
      <c r="C7" s="3" t="s">
        <v>40</v>
      </c>
      <c r="D7" s="3" t="s">
        <v>7</v>
      </c>
      <c r="E7" s="3">
        <v>1</v>
      </c>
      <c r="F7" s="3">
        <v>0</v>
      </c>
      <c r="I7" s="4" t="s">
        <v>20</v>
      </c>
      <c r="J7" s="5">
        <f t="shared" si="1"/>
        <v>1000000</v>
      </c>
      <c r="K7" s="5">
        <f t="shared" si="0"/>
        <v>1000000</v>
      </c>
      <c r="L7" s="5">
        <f t="shared" si="0"/>
        <v>1000000</v>
      </c>
      <c r="M7" s="5">
        <v>20</v>
      </c>
      <c r="N7" s="5">
        <v>55</v>
      </c>
      <c r="O7" s="5">
        <v>40</v>
      </c>
      <c r="P7" s="5">
        <f t="shared" si="0"/>
        <v>1000000</v>
      </c>
      <c r="Q7" s="5"/>
      <c r="R7" s="5"/>
      <c r="S7" s="5"/>
      <c r="T7" s="5"/>
      <c r="U7" s="5"/>
    </row>
    <row r="8" spans="1:21" x14ac:dyDescent="0.5">
      <c r="C8" s="3" t="s">
        <v>41</v>
      </c>
      <c r="D8" s="3" t="s">
        <v>8</v>
      </c>
      <c r="E8" s="3">
        <v>1</v>
      </c>
      <c r="F8" s="3">
        <v>0</v>
      </c>
      <c r="I8" s="4" t="s">
        <v>21</v>
      </c>
      <c r="J8" s="5">
        <f t="shared" si="1"/>
        <v>1000000</v>
      </c>
      <c r="K8" s="5">
        <f t="shared" si="0"/>
        <v>1000000</v>
      </c>
      <c r="L8" s="5">
        <f t="shared" si="0"/>
        <v>1000000</v>
      </c>
      <c r="M8" s="5">
        <f t="shared" si="0"/>
        <v>1000000</v>
      </c>
      <c r="N8" s="5">
        <f t="shared" si="0"/>
        <v>1000000</v>
      </c>
      <c r="O8" s="5">
        <v>50</v>
      </c>
      <c r="P8" s="5">
        <f t="shared" si="0"/>
        <v>1000000</v>
      </c>
      <c r="Q8" s="5"/>
      <c r="R8" s="5"/>
      <c r="S8" s="5"/>
      <c r="T8" s="5"/>
      <c r="U8" s="5"/>
    </row>
    <row r="9" spans="1:21" x14ac:dyDescent="0.5">
      <c r="C9" s="3" t="s">
        <v>42</v>
      </c>
      <c r="D9" s="3" t="s">
        <v>9</v>
      </c>
      <c r="E9" s="3">
        <v>1</v>
      </c>
      <c r="F9" s="3">
        <v>0</v>
      </c>
      <c r="I9" s="4" t="s">
        <v>22</v>
      </c>
      <c r="J9" s="5">
        <f t="shared" si="1"/>
        <v>1000000</v>
      </c>
      <c r="K9" s="5">
        <f t="shared" si="0"/>
        <v>1000000</v>
      </c>
      <c r="L9" s="5">
        <f t="shared" si="0"/>
        <v>1000000</v>
      </c>
      <c r="M9" s="5">
        <f t="shared" si="0"/>
        <v>1000000</v>
      </c>
      <c r="N9" s="5">
        <f t="shared" si="0"/>
        <v>1000000</v>
      </c>
      <c r="O9" s="5">
        <v>10</v>
      </c>
      <c r="P9" s="5">
        <v>60</v>
      </c>
      <c r="Q9" s="5"/>
      <c r="R9" s="5"/>
      <c r="S9" s="5"/>
      <c r="T9" s="5"/>
      <c r="U9" s="5"/>
    </row>
    <row r="10" spans="1:21" x14ac:dyDescent="0.5">
      <c r="C10" s="3" t="s">
        <v>43</v>
      </c>
      <c r="D10" s="3" t="s">
        <v>10</v>
      </c>
      <c r="E10" s="3">
        <v>1</v>
      </c>
      <c r="F10" s="3">
        <v>0</v>
      </c>
      <c r="I10" s="4" t="s">
        <v>23</v>
      </c>
      <c r="J10" s="5">
        <f t="shared" si="1"/>
        <v>1000000</v>
      </c>
      <c r="K10" s="5">
        <f t="shared" si="0"/>
        <v>1000000</v>
      </c>
      <c r="L10" s="5">
        <f t="shared" si="0"/>
        <v>1000000</v>
      </c>
      <c r="M10" s="5">
        <f t="shared" si="0"/>
        <v>1000000</v>
      </c>
      <c r="N10" s="5">
        <f t="shared" si="0"/>
        <v>1000000</v>
      </c>
      <c r="O10" s="5">
        <f t="shared" si="0"/>
        <v>1000000</v>
      </c>
      <c r="P10" s="5">
        <v>80</v>
      </c>
      <c r="Q10" s="5"/>
      <c r="R10" s="5"/>
      <c r="S10" s="5"/>
      <c r="T10" s="5"/>
      <c r="U10" s="5"/>
    </row>
    <row r="11" spans="1:21" x14ac:dyDescent="0.5">
      <c r="C11" s="3" t="s">
        <v>44</v>
      </c>
      <c r="D11" s="3" t="s">
        <v>11</v>
      </c>
      <c r="E11" s="3">
        <v>1</v>
      </c>
      <c r="F11" s="3">
        <v>0</v>
      </c>
      <c r="I11" s="4" t="s">
        <v>24</v>
      </c>
      <c r="J11" s="5">
        <f t="shared" si="1"/>
        <v>1000000</v>
      </c>
      <c r="K11" s="5">
        <f t="shared" si="0"/>
        <v>1000000</v>
      </c>
      <c r="L11" s="5">
        <f t="shared" si="0"/>
        <v>1000000</v>
      </c>
      <c r="M11" s="5">
        <f t="shared" si="0"/>
        <v>1000000</v>
      </c>
      <c r="N11" s="5">
        <f t="shared" si="0"/>
        <v>1000000</v>
      </c>
      <c r="O11" s="5">
        <f t="shared" si="0"/>
        <v>1000000</v>
      </c>
      <c r="P11" s="5">
        <f t="shared" si="0"/>
        <v>1000000</v>
      </c>
      <c r="Q11" s="5"/>
      <c r="R11" s="5"/>
      <c r="S11" s="5"/>
      <c r="T11" s="5"/>
      <c r="U11" s="5"/>
    </row>
    <row r="12" spans="1:21" x14ac:dyDescent="0.5">
      <c r="C12" s="3" t="s">
        <v>45</v>
      </c>
      <c r="D12" s="3" t="s">
        <v>12</v>
      </c>
      <c r="E12" s="3">
        <v>1</v>
      </c>
      <c r="F12" s="3">
        <v>0</v>
      </c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21" x14ac:dyDescent="0.5">
      <c r="C13" s="3" t="s">
        <v>46</v>
      </c>
      <c r="D13" s="3" t="s">
        <v>13</v>
      </c>
      <c r="E13" s="3">
        <v>1</v>
      </c>
      <c r="F13" s="3">
        <v>0</v>
      </c>
      <c r="I13" s="1" t="s">
        <v>16</v>
      </c>
      <c r="J13" s="2" t="s">
        <v>17</v>
      </c>
      <c r="K13" s="2"/>
      <c r="L13" s="2"/>
      <c r="M13" s="2"/>
      <c r="N13" s="2"/>
      <c r="O13" s="2"/>
      <c r="P13" s="2"/>
    </row>
    <row r="14" spans="1:21" x14ac:dyDescent="0.5">
      <c r="C14" s="3" t="s">
        <v>47</v>
      </c>
      <c r="D14" s="3" t="s">
        <v>14</v>
      </c>
      <c r="E14" s="3">
        <v>1</v>
      </c>
      <c r="F14" s="3">
        <v>0</v>
      </c>
      <c r="I14" s="2"/>
      <c r="J14" s="4" t="s">
        <v>18</v>
      </c>
      <c r="K14" s="4" t="s">
        <v>19</v>
      </c>
      <c r="L14" s="4" t="s">
        <v>20</v>
      </c>
      <c r="M14" s="4" t="s">
        <v>21</v>
      </c>
      <c r="N14" s="4" t="s">
        <v>22</v>
      </c>
      <c r="O14" s="4" t="s">
        <v>23</v>
      </c>
      <c r="P14" s="4" t="s">
        <v>24</v>
      </c>
      <c r="Q14" s="3" t="s">
        <v>25</v>
      </c>
    </row>
    <row r="15" spans="1:21" x14ac:dyDescent="0.5">
      <c r="I15" s="4" t="s">
        <v>18</v>
      </c>
      <c r="J15" s="6">
        <v>0</v>
      </c>
      <c r="K15" s="6">
        <v>1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7">
        <f t="shared" ref="Q15:Q21" si="2">SUM(J15:P15)</f>
        <v>1</v>
      </c>
    </row>
    <row r="16" spans="1:21" x14ac:dyDescent="0.5">
      <c r="C16" s="3" t="s">
        <v>2</v>
      </c>
      <c r="D16" s="3" t="s">
        <v>0</v>
      </c>
      <c r="F16" s="3" t="s">
        <v>1</v>
      </c>
      <c r="I16" s="4" t="s">
        <v>19</v>
      </c>
      <c r="J16" s="6">
        <v>0</v>
      </c>
      <c r="K16" s="6">
        <v>0</v>
      </c>
      <c r="L16" s="6">
        <v>1</v>
      </c>
      <c r="M16" s="6">
        <v>0</v>
      </c>
      <c r="N16" s="6">
        <v>0</v>
      </c>
      <c r="O16" s="6">
        <v>0</v>
      </c>
      <c r="P16" s="6">
        <v>0</v>
      </c>
      <c r="Q16" s="8">
        <f t="shared" si="2"/>
        <v>1</v>
      </c>
    </row>
    <row r="17" spans="4:17" x14ac:dyDescent="0.5">
      <c r="D17" s="3" t="s">
        <v>48</v>
      </c>
      <c r="E17" s="3" t="s">
        <v>15</v>
      </c>
      <c r="F17" s="3">
        <v>1</v>
      </c>
      <c r="I17" s="4" t="s">
        <v>20</v>
      </c>
      <c r="J17" s="6">
        <v>0</v>
      </c>
      <c r="K17" s="6">
        <v>0</v>
      </c>
      <c r="L17" s="6">
        <v>0</v>
      </c>
      <c r="M17" s="6">
        <v>0</v>
      </c>
      <c r="N17" s="6">
        <v>1</v>
      </c>
      <c r="O17" s="6">
        <v>0</v>
      </c>
      <c r="P17" s="6">
        <v>0</v>
      </c>
      <c r="Q17" s="8">
        <f t="shared" si="2"/>
        <v>1</v>
      </c>
    </row>
    <row r="18" spans="4:17" x14ac:dyDescent="0.5">
      <c r="D18" s="3" t="s">
        <v>49</v>
      </c>
      <c r="E18" s="3" t="s">
        <v>15</v>
      </c>
      <c r="F18" s="3">
        <v>1</v>
      </c>
      <c r="I18" s="4" t="s">
        <v>21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8">
        <f t="shared" si="2"/>
        <v>0</v>
      </c>
    </row>
    <row r="19" spans="4:17" x14ac:dyDescent="0.5">
      <c r="D19" s="12" t="s">
        <v>50</v>
      </c>
      <c r="I19" s="4" t="s">
        <v>22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1</v>
      </c>
      <c r="Q19" s="8">
        <f t="shared" si="2"/>
        <v>1</v>
      </c>
    </row>
    <row r="20" spans="4:17" x14ac:dyDescent="0.5">
      <c r="D20" s="3" t="s">
        <v>51</v>
      </c>
      <c r="I20" s="4" t="s">
        <v>23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8">
        <f t="shared" si="2"/>
        <v>0</v>
      </c>
    </row>
    <row r="21" spans="4:17" x14ac:dyDescent="0.5">
      <c r="I21" s="4" t="s">
        <v>24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11">
        <f t="shared" si="2"/>
        <v>0</v>
      </c>
    </row>
    <row r="22" spans="4:17" x14ac:dyDescent="0.5">
      <c r="I22" s="3" t="s">
        <v>26</v>
      </c>
      <c r="J22" s="9">
        <f t="shared" ref="J22:P22" si="3">SUM(J15:J21)</f>
        <v>0</v>
      </c>
      <c r="K22" s="8">
        <f t="shared" si="3"/>
        <v>1</v>
      </c>
      <c r="L22" s="8">
        <f t="shared" si="3"/>
        <v>1</v>
      </c>
      <c r="M22" s="8">
        <f t="shared" si="3"/>
        <v>0</v>
      </c>
      <c r="N22" s="8">
        <f t="shared" si="3"/>
        <v>1</v>
      </c>
      <c r="O22" s="8">
        <f t="shared" si="3"/>
        <v>0</v>
      </c>
      <c r="P22" s="7">
        <f t="shared" si="3"/>
        <v>1</v>
      </c>
    </row>
    <row r="24" spans="4:17" x14ac:dyDescent="0.5">
      <c r="I24" s="3" t="s">
        <v>27</v>
      </c>
      <c r="J24" s="10">
        <f>SUMPRODUCT(J15:P21,J5:P11)</f>
        <v>165</v>
      </c>
      <c r="K24" s="3" t="s">
        <v>28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2021-11-20T22:44:26Z</dcterms:created>
  <dcterms:modified xsi:type="dcterms:W3CDTF">2022-01-07T19:51:57Z</dcterms:modified>
</cp:coreProperties>
</file>