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 activeTab="1"/>
  </bookViews>
  <sheets>
    <sheet name="Sheet1" sheetId="1" r:id="rId1"/>
    <sheet name="data_vs_model_LScalib" sheetId="2" r:id="rId2"/>
    <sheet name="Sheet3" sheetId="3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S31" i="2" l="1"/>
  <c r="S51" i="2" l="1"/>
  <c r="S21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6" i="2"/>
  <c r="S36" i="2" l="1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2" i="2"/>
  <c r="S23" i="2"/>
  <c r="S24" i="2"/>
  <c r="S25" i="2"/>
  <c r="S26" i="2"/>
  <c r="S27" i="2"/>
  <c r="S28" i="2"/>
  <c r="S29" i="2"/>
  <c r="S30" i="2"/>
  <c r="S32" i="2"/>
  <c r="S33" i="2"/>
  <c r="S34" i="2"/>
  <c r="S35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6" i="2"/>
  <c r="L6" i="2" l="1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6" i="2"/>
  <c r="J6" i="2"/>
  <c r="K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6" i="2"/>
  <c r="E1" i="2"/>
  <c r="M3" i="1" l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C15" i="1" l="1"/>
  <c r="B15" i="1"/>
</calcChain>
</file>

<file path=xl/sharedStrings.xml><?xml version="1.0" encoding="utf-8"?>
<sst xmlns="http://schemas.openxmlformats.org/spreadsheetml/2006/main" count="79" uniqueCount="51">
  <si>
    <t xml:space="preserve">    chi_n_vec = (wdata * cdata**(-sigma)) / ((b_ellip / l_tilde) * (ndata / l_tilde) </t>
  </si>
  <si>
    <t xml:space="preserve">    ** (upsilon - 1) * (1 - (ndata / l_tilde) ** upsilon) ** ((1 - upsilon) / upsilon)) </t>
  </si>
  <si>
    <t xml:space="preserve">b </t>
  </si>
  <si>
    <t>upsilon</t>
  </si>
  <si>
    <t>wdata</t>
  </si>
  <si>
    <t>b_ellip</t>
  </si>
  <si>
    <t>sigma</t>
  </si>
  <si>
    <t>cdata</t>
  </si>
  <si>
    <t>ndata</t>
  </si>
  <si>
    <t>chi_n_vec</t>
  </si>
  <si>
    <t>l_tilde</t>
  </si>
  <si>
    <t>age</t>
  </si>
  <si>
    <t>hourly wage from EUROMOD - incorrect one</t>
  </si>
  <si>
    <t xml:space="preserve">hourly wage from EUROMOD </t>
  </si>
  <si>
    <t>hourly wage from EUROMOD with wrong time endowment</t>
  </si>
  <si>
    <t>ndata_2008</t>
  </si>
  <si>
    <t>ndata_2010</t>
  </si>
  <si>
    <t>ndata_2012</t>
  </si>
  <si>
    <t>ndata_2014</t>
  </si>
  <si>
    <t>ndata_av</t>
  </si>
  <si>
    <t>total time endowment</t>
  </si>
  <si>
    <t>weeks per year</t>
  </si>
  <si>
    <t>weekly max. number of working hours</t>
  </si>
  <si>
    <t>n_ss</t>
  </si>
  <si>
    <t>DATA</t>
  </si>
  <si>
    <t>MODEL</t>
  </si>
  <si>
    <t xml:space="preserve">chi_n_vec = (self.WDATA * cdata**(-sigma)) / ((b_ellip / l_tilde) * (ndata / l_tilde) </t>
  </si>
  <si>
    <t xml:space="preserve">        ** (upsilon - 1) * (1 - (ndata / l_tilde) ** upsilon) ** ((1 - upsilon) / upsilon)) </t>
  </si>
  <si>
    <t>WDATA</t>
  </si>
  <si>
    <t>check</t>
  </si>
  <si>
    <t>cdata_smoothed</t>
  </si>
  <si>
    <t>n_ss_new</t>
  </si>
  <si>
    <t>chi_n_vec:  [ 7.45549709  4.29110773  2.55749146  1.71223695  1.19240516  0.94879489</t>
  </si>
  <si>
    <t xml:space="preserve">  0.70182468  0.56946655  0.47896852  0.41422066  0.3622979   0.31640294</t>
  </si>
  <si>
    <t xml:space="preserve">  0.28881287  0.26697468  0.24461619  0.22675402  0.21544814  0.20761956</t>
  </si>
  <si>
    <t xml:space="preserve">  0.19560197  0.19116768  0.18315211  0.17748875  0.17716043  0.17270639</t>
  </si>
  <si>
    <t xml:space="preserve">  0.17120439  0.17028402  0.17333729  0.17104071  0.1809874   0.18063136</t>
  </si>
  <si>
    <t xml:space="preserve">  0.18409286  0.18703992  0.19693817  0.20340193  0.21079091  0.22603181</t>
  </si>
  <si>
    <t xml:space="preserve">  0.23909483  0.26115195  0.28367637  0.34392697  0.37427809  0.43885579</t>
  </si>
  <si>
    <t xml:space="preserve">  0.51405072  0.58177821  0.61411567  0.73117403  0.90497726  0.90827946</t>
  </si>
  <si>
    <t xml:space="preserve">  1.02609643  1.19043123  1.41272367  1.53744419  1.60650468  2.10515126</t>
  </si>
  <si>
    <t xml:space="preserve">  2.10952262  2.28617802  2.53574525  2.46229606  2.65301971  3.33632125</t>
  </si>
  <si>
    <t xml:space="preserve">  2.66576853  2.79415087  2.93087788  3.07663793  3.23218866  3.39836526</t>
  </si>
  <si>
    <t xml:space="preserve">  3.57608997  3.76638276  3.97037373  4.18931722  4.42460807  4.67780033</t>
  </si>
  <si>
    <t xml:space="preserve">  4.95062898  5.24503496  5.56319437  5.90755246  6.28086339  6.68623684</t>
  </si>
  <si>
    <t xml:space="preserve">  7.12719287  7.60772676]</t>
  </si>
  <si>
    <t xml:space="preserve">  2.66576853  2.80560987  2.95550493  3.1163881   3.28930205  3.47541301</t>
  </si>
  <si>
    <t xml:space="preserve">  3.67602855  3.89261857  4.12683993  4.38056561  4.65591934  4.95531699</t>
  </si>
  <si>
    <t xml:space="preserve">  5.28151617  5.63767612  6.02743035  6.45497541  6.92518001  7.44372016</t>
  </si>
  <si>
    <t xml:space="preserve">  8.01724798  8.65360426]</t>
  </si>
  <si>
    <t>c_ss (right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</si>
</sst>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0000000000000"/>
    <numFmt numFmtId="166" formatCode="0.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1" fontId="0" fillId="0" borderId="0" xfId="0" applyNumberFormat="1"/>
    <xf numFmtId="0" fontId="2" fillId="0" borderId="0" xfId="0" applyFont="1"/>
    <xf numFmtId="11" fontId="0" fillId="0" borderId="1" xfId="0" applyNumberFormat="1" applyBorder="1"/>
    <xf numFmtId="0" fontId="0" fillId="0" borderId="2" xfId="0" applyBorder="1"/>
    <xf numFmtId="11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chi_n_vec</c:v>
                </c:pt>
              </c:strCache>
            </c:strRef>
          </c:tx>
          <c:marker>
            <c:symbol val="none"/>
          </c:marker>
          <c:cat>
            <c:numRef>
              <c:f>Sheet1!$I$3:$I$82</c:f>
              <c:numCache>
                <c:formatCode>General</c:formatCode>
                <c:ptCount val="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</c:numCache>
            </c:numRef>
          </c:cat>
          <c:val>
            <c:numRef>
              <c:f>Sheet1!$J$3:$J$82</c:f>
              <c:numCache>
                <c:formatCode>General</c:formatCode>
                <c:ptCount val="80"/>
                <c:pt idx="0">
                  <c:v>0.4146648</c:v>
                </c:pt>
                <c:pt idx="1">
                  <c:v>0.18204003999999999</c:v>
                </c:pt>
                <c:pt idx="2">
                  <c:v>9.473964E-2</c:v>
                </c:pt>
                <c:pt idx="3">
                  <c:v>8.8293919999999998E-2</c:v>
                </c:pt>
                <c:pt idx="4">
                  <c:v>4.8832630000000002E-2</c:v>
                </c:pt>
                <c:pt idx="5">
                  <c:v>4.9263410000000001E-2</c:v>
                </c:pt>
                <c:pt idx="6">
                  <c:v>3.275111E-2</c:v>
                </c:pt>
                <c:pt idx="7">
                  <c:v>2.5750410000000001E-2</c:v>
                </c:pt>
                <c:pt idx="8">
                  <c:v>2.1704089999999999E-2</c:v>
                </c:pt>
                <c:pt idx="9">
                  <c:v>1.7096090000000001E-2</c:v>
                </c:pt>
                <c:pt idx="10">
                  <c:v>1.459827E-2</c:v>
                </c:pt>
                <c:pt idx="11">
                  <c:v>1.232755E-2</c:v>
                </c:pt>
                <c:pt idx="12">
                  <c:v>1.160855E-2</c:v>
                </c:pt>
                <c:pt idx="13">
                  <c:v>9.9337399999999999E-3</c:v>
                </c:pt>
                <c:pt idx="14">
                  <c:v>1.2013879999999999E-2</c:v>
                </c:pt>
                <c:pt idx="15">
                  <c:v>9.2000699999999994E-3</c:v>
                </c:pt>
                <c:pt idx="16">
                  <c:v>9.4875299999999992E-3</c:v>
                </c:pt>
                <c:pt idx="17">
                  <c:v>9.1276299999999994E-3</c:v>
                </c:pt>
                <c:pt idx="18">
                  <c:v>8.7640300000000008E-3</c:v>
                </c:pt>
                <c:pt idx="19">
                  <c:v>7.4713999999999996E-3</c:v>
                </c:pt>
                <c:pt idx="20">
                  <c:v>7.7637799999999996E-3</c:v>
                </c:pt>
                <c:pt idx="21">
                  <c:v>7.8425700000000001E-3</c:v>
                </c:pt>
                <c:pt idx="22">
                  <c:v>9.2397799999999995E-3</c:v>
                </c:pt>
                <c:pt idx="23">
                  <c:v>9.8428000000000005E-3</c:v>
                </c:pt>
                <c:pt idx="24">
                  <c:v>6.1582099999999999E-3</c:v>
                </c:pt>
                <c:pt idx="25">
                  <c:v>8.5528199999999992E-3</c:v>
                </c:pt>
                <c:pt idx="26">
                  <c:v>9.4434900000000006E-3</c:v>
                </c:pt>
                <c:pt idx="27">
                  <c:v>9.3211600000000002E-3</c:v>
                </c:pt>
                <c:pt idx="28">
                  <c:v>8.9168800000000003E-3</c:v>
                </c:pt>
                <c:pt idx="29">
                  <c:v>8.0882599999999999E-3</c:v>
                </c:pt>
                <c:pt idx="30">
                  <c:v>7.4257799999999999E-3</c:v>
                </c:pt>
                <c:pt idx="31">
                  <c:v>8.2516800000000008E-3</c:v>
                </c:pt>
                <c:pt idx="32">
                  <c:v>9.8125999999999994E-3</c:v>
                </c:pt>
                <c:pt idx="33">
                  <c:v>1.007547E-2</c:v>
                </c:pt>
                <c:pt idx="34">
                  <c:v>8.0828400000000009E-3</c:v>
                </c:pt>
                <c:pt idx="35">
                  <c:v>8.1602500000000008E-3</c:v>
                </c:pt>
                <c:pt idx="36">
                  <c:v>8.5705599999999996E-3</c:v>
                </c:pt>
                <c:pt idx="37">
                  <c:v>1.095983E-2</c:v>
                </c:pt>
                <c:pt idx="38">
                  <c:v>9.5101600000000001E-3</c:v>
                </c:pt>
                <c:pt idx="39">
                  <c:v>1.3425889999999999E-2</c:v>
                </c:pt>
                <c:pt idx="40">
                  <c:v>1.5948560000000001E-2</c:v>
                </c:pt>
                <c:pt idx="41">
                  <c:v>1.6392569999999999E-2</c:v>
                </c:pt>
                <c:pt idx="42">
                  <c:v>2.2711019999999998E-2</c:v>
                </c:pt>
                <c:pt idx="43">
                  <c:v>2.7570270000000001E-2</c:v>
                </c:pt>
                <c:pt idx="44">
                  <c:v>2.5463550000000001E-2</c:v>
                </c:pt>
                <c:pt idx="45">
                  <c:v>4.6761959999999998E-2</c:v>
                </c:pt>
                <c:pt idx="46">
                  <c:v>4.1981770000000002E-2</c:v>
                </c:pt>
                <c:pt idx="47">
                  <c:v>3.7467350000000003E-2</c:v>
                </c:pt>
                <c:pt idx="48">
                  <c:v>4.7767619999999997E-2</c:v>
                </c:pt>
                <c:pt idx="49">
                  <c:v>4.8514370000000001E-2</c:v>
                </c:pt>
                <c:pt idx="50">
                  <c:v>7.2299870000000002E-2</c:v>
                </c:pt>
                <c:pt idx="51">
                  <c:v>8.4207699999999996E-2</c:v>
                </c:pt>
                <c:pt idx="52">
                  <c:v>7.0254440000000001E-2</c:v>
                </c:pt>
                <c:pt idx="53">
                  <c:v>0.10017448</c:v>
                </c:pt>
                <c:pt idx="54">
                  <c:v>9.9228339999999998E-2</c:v>
                </c:pt>
                <c:pt idx="55">
                  <c:v>0.12302257</c:v>
                </c:pt>
                <c:pt idx="56">
                  <c:v>9.580988E-2</c:v>
                </c:pt>
                <c:pt idx="57">
                  <c:v>9.4008850000000005E-2</c:v>
                </c:pt>
                <c:pt idx="58">
                  <c:v>0.12192367</c:v>
                </c:pt>
                <c:pt idx="59">
                  <c:v>0.12531070999999999</c:v>
                </c:pt>
                <c:pt idx="60">
                  <c:v>0.12531070999999999</c:v>
                </c:pt>
                <c:pt idx="61">
                  <c:v>0.12800829</c:v>
                </c:pt>
                <c:pt idx="62">
                  <c:v>0.13087426999999999</c:v>
                </c:pt>
                <c:pt idx="63">
                  <c:v>0.13392667999999999</c:v>
                </c:pt>
                <c:pt idx="64">
                  <c:v>0.13718638</c:v>
                </c:pt>
                <c:pt idx="65">
                  <c:v>0.14067763999999999</c:v>
                </c:pt>
                <c:pt idx="66">
                  <c:v>0.14442885</c:v>
                </c:pt>
                <c:pt idx="67">
                  <c:v>0.14847350000000001</c:v>
                </c:pt>
                <c:pt idx="68">
                  <c:v>0.15285140999999999</c:v>
                </c:pt>
                <c:pt idx="69">
                  <c:v>0.15761031</c:v>
                </c:pt>
                <c:pt idx="70">
                  <c:v>0.16280806</c:v>
                </c:pt>
                <c:pt idx="71">
                  <c:v>0.16851547</c:v>
                </c:pt>
                <c:pt idx="72">
                  <c:v>0.17482038</c:v>
                </c:pt>
                <c:pt idx="73">
                  <c:v>0.18183319000000001</c:v>
                </c:pt>
                <c:pt idx="74">
                  <c:v>0.1896949</c:v>
                </c:pt>
                <c:pt idx="75">
                  <c:v>0.19858893999999999</c:v>
                </c:pt>
                <c:pt idx="76">
                  <c:v>0.20875899000000001</c:v>
                </c:pt>
                <c:pt idx="77">
                  <c:v>0.22053697</c:v>
                </c:pt>
                <c:pt idx="78">
                  <c:v>0.23438864000000001</c:v>
                </c:pt>
                <c:pt idx="79">
                  <c:v>0.25099165000000001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62144"/>
        <c:axId val="101063680"/>
      </c:lineChart>
      <c:catAx>
        <c:axId val="1010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63680"/>
        <c:crosses val="autoZero"/>
        <c:auto val="1"/>
        <c:lblAlgn val="ctr"/>
        <c:lblOffset val="100"/>
        <c:noMultiLvlLbl val="0"/>
      </c:catAx>
      <c:valAx>
        <c:axId val="1010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6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ndata</c:v>
                </c:pt>
              </c:strCache>
            </c:strRef>
          </c:tx>
          <c:marker>
            <c:symbol val="none"/>
          </c:marker>
          <c:cat>
            <c:numRef>
              <c:f>Sheet1!$I$3:$I$82</c:f>
              <c:numCache>
                <c:formatCode>General</c:formatCode>
                <c:ptCount val="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</c:numCache>
            </c:numRef>
          </c:cat>
          <c:val>
            <c:numRef>
              <c:f>Sheet1!$Z$3:$Z$82</c:f>
              <c:numCache>
                <c:formatCode>General</c:formatCode>
                <c:ptCount val="80"/>
                <c:pt idx="0">
                  <c:v>0.17099186999999999</c:v>
                </c:pt>
                <c:pt idx="1">
                  <c:v>0.18662375</c:v>
                </c:pt>
                <c:pt idx="2">
                  <c:v>0.22101826999999999</c:v>
                </c:pt>
                <c:pt idx="3">
                  <c:v>0.25753543000000001</c:v>
                </c:pt>
                <c:pt idx="4">
                  <c:v>0.29543519000000001</c:v>
                </c:pt>
                <c:pt idx="5">
                  <c:v>0.31255996000000003</c:v>
                </c:pt>
                <c:pt idx="6">
                  <c:v>0.34799537000000003</c:v>
                </c:pt>
                <c:pt idx="7">
                  <c:v>0.34644335999999998</c:v>
                </c:pt>
                <c:pt idx="8">
                  <c:v>0.38214236000000001</c:v>
                </c:pt>
                <c:pt idx="9">
                  <c:v>0.36935871999999997</c:v>
                </c:pt>
                <c:pt idx="10">
                  <c:v>0.39295879</c:v>
                </c:pt>
                <c:pt idx="11">
                  <c:v>0.40294200000000002</c:v>
                </c:pt>
                <c:pt idx="12">
                  <c:v>0.40321094000000002</c:v>
                </c:pt>
                <c:pt idx="13">
                  <c:v>0.38698991999999999</c:v>
                </c:pt>
                <c:pt idx="14">
                  <c:v>0.40442801</c:v>
                </c:pt>
                <c:pt idx="15">
                  <c:v>0.40584946</c:v>
                </c:pt>
                <c:pt idx="16">
                  <c:v>0.39238923999999997</c:v>
                </c:pt>
                <c:pt idx="17">
                  <c:v>0.38281696999999998</c:v>
                </c:pt>
                <c:pt idx="18">
                  <c:v>0.40131506</c:v>
                </c:pt>
                <c:pt idx="19">
                  <c:v>0.37673610000000002</c:v>
                </c:pt>
                <c:pt idx="20">
                  <c:v>0.38561454000000001</c:v>
                </c:pt>
                <c:pt idx="21">
                  <c:v>0.39119330000000002</c:v>
                </c:pt>
                <c:pt idx="22">
                  <c:v>0.39188539999999999</c:v>
                </c:pt>
                <c:pt idx="23">
                  <c:v>0.37263224</c:v>
                </c:pt>
                <c:pt idx="24">
                  <c:v>0.38548985000000002</c:v>
                </c:pt>
                <c:pt idx="25">
                  <c:v>0.37431890000000001</c:v>
                </c:pt>
                <c:pt idx="26">
                  <c:v>0.38623278999999999</c:v>
                </c:pt>
                <c:pt idx="27">
                  <c:v>0.40825637999999997</c:v>
                </c:pt>
                <c:pt idx="28">
                  <c:v>0.37781766</c:v>
                </c:pt>
                <c:pt idx="29">
                  <c:v>0.36554796000000001</c:v>
                </c:pt>
                <c:pt idx="30">
                  <c:v>0.38000423</c:v>
                </c:pt>
                <c:pt idx="31">
                  <c:v>0.37656563999999998</c:v>
                </c:pt>
                <c:pt idx="32">
                  <c:v>0.38395046999999999</c:v>
                </c:pt>
                <c:pt idx="33">
                  <c:v>0.37983507</c:v>
                </c:pt>
                <c:pt idx="34">
                  <c:v>0.36728460000000002</c:v>
                </c:pt>
                <c:pt idx="35">
                  <c:v>0.34653606999999997</c:v>
                </c:pt>
                <c:pt idx="36">
                  <c:v>0.33313095999999998</c:v>
                </c:pt>
                <c:pt idx="37">
                  <c:v>0.32973050999999998</c:v>
                </c:pt>
                <c:pt idx="38">
                  <c:v>0.30315977</c:v>
                </c:pt>
                <c:pt idx="39">
                  <c:v>0.27012867000000002</c:v>
                </c:pt>
                <c:pt idx="40">
                  <c:v>0.24460915</c:v>
                </c:pt>
                <c:pt idx="41">
                  <c:v>0.19852433</c:v>
                </c:pt>
                <c:pt idx="42">
                  <c:v>0.14304242</c:v>
                </c:pt>
                <c:pt idx="43">
                  <c:v>0.14088150999999999</c:v>
                </c:pt>
                <c:pt idx="44">
                  <c:v>0.11070947</c:v>
                </c:pt>
                <c:pt idx="45">
                  <c:v>0.10347426</c:v>
                </c:pt>
                <c:pt idx="46">
                  <c:v>7.1805519999999998E-2</c:v>
                </c:pt>
                <c:pt idx="47">
                  <c:v>7.6907279999999995E-2</c:v>
                </c:pt>
                <c:pt idx="48">
                  <c:v>7.3672070000000006E-2</c:v>
                </c:pt>
                <c:pt idx="49">
                  <c:v>7.4593800000000002E-2</c:v>
                </c:pt>
                <c:pt idx="50">
                  <c:v>5.9938129999999999E-2</c:v>
                </c:pt>
                <c:pt idx="51">
                  <c:v>5.2230569999999997E-2</c:v>
                </c:pt>
                <c:pt idx="52">
                  <c:v>5.0713519999999998E-2</c:v>
                </c:pt>
                <c:pt idx="53">
                  <c:v>1.8844179999999999E-2</c:v>
                </c:pt>
                <c:pt idx="54">
                  <c:v>4.1810439999999997E-2</c:v>
                </c:pt>
                <c:pt idx="55">
                  <c:v>2.6641270000000002E-2</c:v>
                </c:pt>
                <c:pt idx="56">
                  <c:v>2.2570929999999999E-2</c:v>
                </c:pt>
                <c:pt idx="57">
                  <c:v>2.707E-2</c:v>
                </c:pt>
                <c:pt idx="58">
                  <c:v>3.1198119999999999E-2</c:v>
                </c:pt>
                <c:pt idx="59">
                  <c:v>1.6422760000000002E-2</c:v>
                </c:pt>
                <c:pt idx="60">
                  <c:v>1.6422760000000002E-2</c:v>
                </c:pt>
                <c:pt idx="61">
                  <c:v>1.6019189999999999E-2</c:v>
                </c:pt>
                <c:pt idx="62">
                  <c:v>1.561562E-2</c:v>
                </c:pt>
                <c:pt idx="63">
                  <c:v>1.521205E-2</c:v>
                </c:pt>
                <c:pt idx="64">
                  <c:v>1.4808480000000001E-2</c:v>
                </c:pt>
                <c:pt idx="65">
                  <c:v>1.440491E-2</c:v>
                </c:pt>
                <c:pt idx="66">
                  <c:v>1.4001349999999999E-2</c:v>
                </c:pt>
                <c:pt idx="67">
                  <c:v>1.359778E-2</c:v>
                </c:pt>
                <c:pt idx="68">
                  <c:v>1.319421E-2</c:v>
                </c:pt>
                <c:pt idx="69">
                  <c:v>1.2790640000000001E-2</c:v>
                </c:pt>
                <c:pt idx="70">
                  <c:v>1.238707E-2</c:v>
                </c:pt>
                <c:pt idx="71">
                  <c:v>1.1983499999999999E-2</c:v>
                </c:pt>
                <c:pt idx="72">
                  <c:v>1.157993E-2</c:v>
                </c:pt>
                <c:pt idx="73">
                  <c:v>1.117636E-2</c:v>
                </c:pt>
                <c:pt idx="74">
                  <c:v>1.0772790000000001E-2</c:v>
                </c:pt>
                <c:pt idx="75">
                  <c:v>1.036922E-2</c:v>
                </c:pt>
                <c:pt idx="76">
                  <c:v>9.9656499999999995E-3</c:v>
                </c:pt>
                <c:pt idx="77">
                  <c:v>9.5620800000000006E-3</c:v>
                </c:pt>
                <c:pt idx="78">
                  <c:v>9.1585099999999999E-3</c:v>
                </c:pt>
                <c:pt idx="79">
                  <c:v>8.7549399999999993E-3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87872"/>
        <c:axId val="101101952"/>
      </c:lineChart>
      <c:catAx>
        <c:axId val="1010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01952"/>
        <c:crosses val="autoZero"/>
        <c:auto val="1"/>
        <c:lblAlgn val="ctr"/>
        <c:lblOffset val="100"/>
        <c:noMultiLvlLbl val="0"/>
      </c:catAx>
      <c:valAx>
        <c:axId val="1011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Sheet1!$J$3:$J$82</c:f>
              <c:numCache>
                <c:formatCode>General</c:formatCode>
                <c:ptCount val="80"/>
                <c:pt idx="0">
                  <c:v>0.4146648</c:v>
                </c:pt>
                <c:pt idx="1">
                  <c:v>0.18204003999999999</c:v>
                </c:pt>
                <c:pt idx="2">
                  <c:v>9.473964E-2</c:v>
                </c:pt>
                <c:pt idx="3">
                  <c:v>8.8293919999999998E-2</c:v>
                </c:pt>
                <c:pt idx="4">
                  <c:v>4.8832630000000002E-2</c:v>
                </c:pt>
                <c:pt idx="5">
                  <c:v>4.9263410000000001E-2</c:v>
                </c:pt>
                <c:pt idx="6">
                  <c:v>3.275111E-2</c:v>
                </c:pt>
                <c:pt idx="7">
                  <c:v>2.5750410000000001E-2</c:v>
                </c:pt>
                <c:pt idx="8">
                  <c:v>2.1704089999999999E-2</c:v>
                </c:pt>
                <c:pt idx="9">
                  <c:v>1.7096090000000001E-2</c:v>
                </c:pt>
                <c:pt idx="10">
                  <c:v>1.459827E-2</c:v>
                </c:pt>
                <c:pt idx="11">
                  <c:v>1.232755E-2</c:v>
                </c:pt>
                <c:pt idx="12">
                  <c:v>1.160855E-2</c:v>
                </c:pt>
                <c:pt idx="13">
                  <c:v>9.9337399999999999E-3</c:v>
                </c:pt>
                <c:pt idx="14">
                  <c:v>1.2013879999999999E-2</c:v>
                </c:pt>
                <c:pt idx="15">
                  <c:v>9.2000699999999994E-3</c:v>
                </c:pt>
                <c:pt idx="16">
                  <c:v>9.4875299999999992E-3</c:v>
                </c:pt>
                <c:pt idx="17">
                  <c:v>9.1276299999999994E-3</c:v>
                </c:pt>
                <c:pt idx="18">
                  <c:v>8.7640300000000008E-3</c:v>
                </c:pt>
                <c:pt idx="19">
                  <c:v>7.4713999999999996E-3</c:v>
                </c:pt>
                <c:pt idx="20">
                  <c:v>7.7637799999999996E-3</c:v>
                </c:pt>
                <c:pt idx="21">
                  <c:v>7.8425700000000001E-3</c:v>
                </c:pt>
                <c:pt idx="22">
                  <c:v>9.2397799999999995E-3</c:v>
                </c:pt>
                <c:pt idx="23">
                  <c:v>9.8428000000000005E-3</c:v>
                </c:pt>
                <c:pt idx="24">
                  <c:v>6.1582099999999999E-3</c:v>
                </c:pt>
                <c:pt idx="25">
                  <c:v>8.5528199999999992E-3</c:v>
                </c:pt>
                <c:pt idx="26">
                  <c:v>9.4434900000000006E-3</c:v>
                </c:pt>
                <c:pt idx="27">
                  <c:v>9.3211600000000002E-3</c:v>
                </c:pt>
                <c:pt idx="28">
                  <c:v>8.9168800000000003E-3</c:v>
                </c:pt>
                <c:pt idx="29">
                  <c:v>8.0882599999999999E-3</c:v>
                </c:pt>
                <c:pt idx="30">
                  <c:v>7.4257799999999999E-3</c:v>
                </c:pt>
                <c:pt idx="31">
                  <c:v>8.2516800000000008E-3</c:v>
                </c:pt>
                <c:pt idx="32">
                  <c:v>9.8125999999999994E-3</c:v>
                </c:pt>
                <c:pt idx="33">
                  <c:v>1.007547E-2</c:v>
                </c:pt>
                <c:pt idx="34">
                  <c:v>8.0828400000000009E-3</c:v>
                </c:pt>
                <c:pt idx="35">
                  <c:v>8.1602500000000008E-3</c:v>
                </c:pt>
                <c:pt idx="36">
                  <c:v>8.5705599999999996E-3</c:v>
                </c:pt>
                <c:pt idx="37">
                  <c:v>1.095983E-2</c:v>
                </c:pt>
                <c:pt idx="38">
                  <c:v>9.5101600000000001E-3</c:v>
                </c:pt>
                <c:pt idx="39">
                  <c:v>1.3425889999999999E-2</c:v>
                </c:pt>
                <c:pt idx="40">
                  <c:v>1.5948560000000001E-2</c:v>
                </c:pt>
                <c:pt idx="41">
                  <c:v>1.6392569999999999E-2</c:v>
                </c:pt>
                <c:pt idx="42">
                  <c:v>2.2711019999999998E-2</c:v>
                </c:pt>
                <c:pt idx="43">
                  <c:v>2.7570270000000001E-2</c:v>
                </c:pt>
                <c:pt idx="44">
                  <c:v>2.5463550000000001E-2</c:v>
                </c:pt>
                <c:pt idx="45">
                  <c:v>4.6761959999999998E-2</c:v>
                </c:pt>
                <c:pt idx="46">
                  <c:v>4.1981770000000002E-2</c:v>
                </c:pt>
                <c:pt idx="47">
                  <c:v>3.7467350000000003E-2</c:v>
                </c:pt>
                <c:pt idx="48">
                  <c:v>4.7767619999999997E-2</c:v>
                </c:pt>
                <c:pt idx="49">
                  <c:v>4.8514370000000001E-2</c:v>
                </c:pt>
                <c:pt idx="50">
                  <c:v>7.2299870000000002E-2</c:v>
                </c:pt>
                <c:pt idx="51">
                  <c:v>8.4207699999999996E-2</c:v>
                </c:pt>
                <c:pt idx="52">
                  <c:v>7.0254440000000001E-2</c:v>
                </c:pt>
                <c:pt idx="53">
                  <c:v>0.10017448</c:v>
                </c:pt>
                <c:pt idx="54">
                  <c:v>9.9228339999999998E-2</c:v>
                </c:pt>
                <c:pt idx="55">
                  <c:v>0.12302257</c:v>
                </c:pt>
                <c:pt idx="56">
                  <c:v>9.580988E-2</c:v>
                </c:pt>
                <c:pt idx="57">
                  <c:v>9.4008850000000005E-2</c:v>
                </c:pt>
                <c:pt idx="58">
                  <c:v>0.12192367</c:v>
                </c:pt>
                <c:pt idx="59">
                  <c:v>0.12531070999999999</c:v>
                </c:pt>
                <c:pt idx="60">
                  <c:v>0.12531070999999999</c:v>
                </c:pt>
                <c:pt idx="61">
                  <c:v>0.12800829</c:v>
                </c:pt>
                <c:pt idx="62">
                  <c:v>0.13087426999999999</c:v>
                </c:pt>
                <c:pt idx="63">
                  <c:v>0.13392667999999999</c:v>
                </c:pt>
                <c:pt idx="64">
                  <c:v>0.13718638</c:v>
                </c:pt>
                <c:pt idx="65">
                  <c:v>0.14067763999999999</c:v>
                </c:pt>
                <c:pt idx="66">
                  <c:v>0.14442885</c:v>
                </c:pt>
                <c:pt idx="67">
                  <c:v>0.14847350000000001</c:v>
                </c:pt>
                <c:pt idx="68">
                  <c:v>0.15285140999999999</c:v>
                </c:pt>
                <c:pt idx="69">
                  <c:v>0.15761031</c:v>
                </c:pt>
                <c:pt idx="70">
                  <c:v>0.16280806</c:v>
                </c:pt>
                <c:pt idx="71">
                  <c:v>0.16851547</c:v>
                </c:pt>
                <c:pt idx="72">
                  <c:v>0.17482038</c:v>
                </c:pt>
                <c:pt idx="73">
                  <c:v>0.18183319000000001</c:v>
                </c:pt>
                <c:pt idx="74">
                  <c:v>0.1896949</c:v>
                </c:pt>
                <c:pt idx="75">
                  <c:v>0.19858893999999999</c:v>
                </c:pt>
                <c:pt idx="76">
                  <c:v>0.20875899000000001</c:v>
                </c:pt>
                <c:pt idx="77">
                  <c:v>0.22053697</c:v>
                </c:pt>
                <c:pt idx="78">
                  <c:v>0.23438864000000001</c:v>
                </c:pt>
                <c:pt idx="79">
                  <c:v>0.25099165000000001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Sheet1!$K$3:$K$82</c:f>
              <c:numCache>
                <c:formatCode>General</c:formatCode>
                <c:ptCount val="80"/>
                <c:pt idx="0">
                  <c:v>0.36751841000000002</c:v>
                </c:pt>
                <c:pt idx="1">
                  <c:v>0.16134253000000001</c:v>
                </c:pt>
                <c:pt idx="2">
                  <c:v>8.3967970000000003E-2</c:v>
                </c:pt>
                <c:pt idx="3">
                  <c:v>7.8255119999999997E-2</c:v>
                </c:pt>
                <c:pt idx="4">
                  <c:v>4.3280480000000003E-2</c:v>
                </c:pt>
                <c:pt idx="5">
                  <c:v>4.3662279999999998E-2</c:v>
                </c:pt>
                <c:pt idx="6">
                  <c:v>2.9027379999999998E-2</c:v>
                </c:pt>
                <c:pt idx="7">
                  <c:v>2.282265E-2</c:v>
                </c:pt>
                <c:pt idx="8">
                  <c:v>1.9236389999999999E-2</c:v>
                </c:pt>
                <c:pt idx="9">
                  <c:v>1.51523E-2</c:v>
                </c:pt>
                <c:pt idx="10">
                  <c:v>1.293848E-2</c:v>
                </c:pt>
                <c:pt idx="11">
                  <c:v>1.092594E-2</c:v>
                </c:pt>
                <c:pt idx="12">
                  <c:v>1.028868E-2</c:v>
                </c:pt>
                <c:pt idx="13">
                  <c:v>8.8042999999999993E-3</c:v>
                </c:pt>
                <c:pt idx="14">
                  <c:v>1.064793E-2</c:v>
                </c:pt>
                <c:pt idx="15">
                  <c:v>8.1540399999999996E-3</c:v>
                </c:pt>
                <c:pt idx="16">
                  <c:v>8.4088199999999991E-3</c:v>
                </c:pt>
                <c:pt idx="17">
                  <c:v>8.0898399999999992E-3</c:v>
                </c:pt>
                <c:pt idx="18">
                  <c:v>7.7675799999999996E-3</c:v>
                </c:pt>
                <c:pt idx="19">
                  <c:v>6.6219199999999999E-3</c:v>
                </c:pt>
                <c:pt idx="20">
                  <c:v>6.8810599999999996E-3</c:v>
                </c:pt>
                <c:pt idx="21">
                  <c:v>6.9508900000000004E-3</c:v>
                </c:pt>
                <c:pt idx="22">
                  <c:v>8.1892400000000004E-3</c:v>
                </c:pt>
                <c:pt idx="23">
                  <c:v>8.7236999999999992E-3</c:v>
                </c:pt>
                <c:pt idx="24">
                  <c:v>5.4580399999999999E-3</c:v>
                </c:pt>
                <c:pt idx="25">
                  <c:v>7.5803900000000002E-3</c:v>
                </c:pt>
                <c:pt idx="26">
                  <c:v>8.3697900000000002E-3</c:v>
                </c:pt>
                <c:pt idx="27">
                  <c:v>8.2613600000000006E-3</c:v>
                </c:pt>
                <c:pt idx="28">
                  <c:v>7.90305E-3</c:v>
                </c:pt>
                <c:pt idx="29">
                  <c:v>7.1686400000000004E-3</c:v>
                </c:pt>
                <c:pt idx="30">
                  <c:v>6.5814899999999997E-3</c:v>
                </c:pt>
                <c:pt idx="31">
                  <c:v>7.3134799999999998E-3</c:v>
                </c:pt>
                <c:pt idx="32">
                  <c:v>8.6969300000000003E-3</c:v>
                </c:pt>
                <c:pt idx="33">
                  <c:v>8.9299199999999992E-3</c:v>
                </c:pt>
                <c:pt idx="34">
                  <c:v>7.1638400000000003E-3</c:v>
                </c:pt>
                <c:pt idx="35">
                  <c:v>7.2324399999999997E-3</c:v>
                </c:pt>
                <c:pt idx="36">
                  <c:v>7.5961099999999997E-3</c:v>
                </c:pt>
                <c:pt idx="37">
                  <c:v>9.7137200000000003E-3</c:v>
                </c:pt>
                <c:pt idx="38">
                  <c:v>8.4288799999999997E-3</c:v>
                </c:pt>
                <c:pt idx="39">
                  <c:v>1.1899399999999999E-2</c:v>
                </c:pt>
                <c:pt idx="40">
                  <c:v>1.413525E-2</c:v>
                </c:pt>
                <c:pt idx="41">
                  <c:v>1.452878E-2</c:v>
                </c:pt>
                <c:pt idx="42">
                  <c:v>2.012883E-2</c:v>
                </c:pt>
                <c:pt idx="43">
                  <c:v>2.4435599999999998E-2</c:v>
                </c:pt>
                <c:pt idx="44">
                  <c:v>2.2568399999999999E-2</c:v>
                </c:pt>
                <c:pt idx="45">
                  <c:v>4.1445240000000001E-2</c:v>
                </c:pt>
                <c:pt idx="46">
                  <c:v>3.7208539999999998E-2</c:v>
                </c:pt>
                <c:pt idx="47">
                  <c:v>3.3207399999999998E-2</c:v>
                </c:pt>
                <c:pt idx="48">
                  <c:v>4.2336560000000002E-2</c:v>
                </c:pt>
                <c:pt idx="49">
                  <c:v>4.2998399999999999E-2</c:v>
                </c:pt>
                <c:pt idx="50">
                  <c:v>6.4079549999999999E-2</c:v>
                </c:pt>
                <c:pt idx="51">
                  <c:v>7.4633489999999997E-2</c:v>
                </c:pt>
                <c:pt idx="52">
                  <c:v>6.2266679999999998E-2</c:v>
                </c:pt>
                <c:pt idx="53">
                  <c:v>8.8784879999999997E-2</c:v>
                </c:pt>
                <c:pt idx="54">
                  <c:v>8.794631E-2</c:v>
                </c:pt>
                <c:pt idx="55">
                  <c:v>0.1090352</c:v>
                </c:pt>
                <c:pt idx="56">
                  <c:v>8.4916519999999995E-2</c:v>
                </c:pt>
                <c:pt idx="57">
                  <c:v>8.3320270000000002E-2</c:v>
                </c:pt>
                <c:pt idx="58">
                  <c:v>0.10806124</c:v>
                </c:pt>
                <c:pt idx="59">
                  <c:v>0.11106318</c:v>
                </c:pt>
                <c:pt idx="60">
                  <c:v>8.8741070000000005E-2</c:v>
                </c:pt>
                <c:pt idx="61">
                  <c:v>9.0009870000000006E-2</c:v>
                </c:pt>
                <c:pt idx="62">
                  <c:v>9.1330250000000002E-2</c:v>
                </c:pt>
                <c:pt idx="63">
                  <c:v>9.2705770000000007E-2</c:v>
                </c:pt>
                <c:pt idx="64">
                  <c:v>9.4140340000000003E-2</c:v>
                </c:pt>
                <c:pt idx="65">
                  <c:v>9.5638269999999997E-2</c:v>
                </c:pt>
                <c:pt idx="66">
                  <c:v>9.7204310000000002E-2</c:v>
                </c:pt>
                <c:pt idx="67">
                  <c:v>9.8843730000000005E-2</c:v>
                </c:pt>
                <c:pt idx="68">
                  <c:v>0.10056237</c:v>
                </c:pt>
                <c:pt idx="69">
                  <c:v>0.10236677</c:v>
                </c:pt>
                <c:pt idx="70">
                  <c:v>0.10426422</c:v>
                </c:pt>
                <c:pt idx="71">
                  <c:v>0.10626289</c:v>
                </c:pt>
                <c:pt idx="72">
                  <c:v>0.10837202</c:v>
                </c:pt>
                <c:pt idx="73">
                  <c:v>0.11060204999999999</c:v>
                </c:pt>
                <c:pt idx="74">
                  <c:v>0.11296483</c:v>
                </c:pt>
                <c:pt idx="75">
                  <c:v>0.11547391999999999</c:v>
                </c:pt>
                <c:pt idx="76">
                  <c:v>0.11814487</c:v>
                </c:pt>
                <c:pt idx="77">
                  <c:v>0.12099563000000001</c:v>
                </c:pt>
                <c:pt idx="78">
                  <c:v>0.12404705000000001</c:v>
                </c:pt>
                <c:pt idx="79">
                  <c:v>0.12732350000000001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77376"/>
        <c:axId val="101499648"/>
      </c:lineChart>
      <c:lineChart>
        <c:grouping val="standard"/>
        <c:varyColors val="0"/>
        <c:ser>
          <c:idx val="2"/>
          <c:order val="2"/>
          <c:marker>
            <c:symbol val="none"/>
          </c:marker>
          <c:val>
            <c:numRef>
              <c:f>Sheet1!$L$3:$L$82</c:f>
              <c:numCache>
                <c:formatCode>General</c:formatCode>
                <c:ptCount val="80"/>
                <c:pt idx="0">
                  <c:v>2.35695473</c:v>
                </c:pt>
                <c:pt idx="1">
                  <c:v>1.0347156</c:v>
                </c:pt>
                <c:pt idx="2">
                  <c:v>0.53850010000000004</c:v>
                </c:pt>
                <c:pt idx="3">
                  <c:v>0.50186266000000002</c:v>
                </c:pt>
                <c:pt idx="4">
                  <c:v>0.27756468000000001</c:v>
                </c:pt>
                <c:pt idx="5">
                  <c:v>0.28001323</c:v>
                </c:pt>
                <c:pt idx="6">
                  <c:v>0.18615728000000001</c:v>
                </c:pt>
                <c:pt idx="7">
                  <c:v>0.14636535000000001</c:v>
                </c:pt>
                <c:pt idx="8">
                  <c:v>0.12336606999999999</c:v>
                </c:pt>
                <c:pt idx="9">
                  <c:v>9.7174150000000001E-2</c:v>
                </c:pt>
                <c:pt idx="10">
                  <c:v>8.2976540000000001E-2</c:v>
                </c:pt>
                <c:pt idx="11">
                  <c:v>7.0069790000000007E-2</c:v>
                </c:pt>
                <c:pt idx="12">
                  <c:v>6.5982979999999997E-2</c:v>
                </c:pt>
                <c:pt idx="13">
                  <c:v>5.6463399999999997E-2</c:v>
                </c:pt>
                <c:pt idx="14">
                  <c:v>6.828687E-2</c:v>
                </c:pt>
                <c:pt idx="15">
                  <c:v>5.2293199999999998E-2</c:v>
                </c:pt>
                <c:pt idx="16">
                  <c:v>5.3927099999999999E-2</c:v>
                </c:pt>
                <c:pt idx="17">
                  <c:v>5.1881459999999997E-2</c:v>
                </c:pt>
                <c:pt idx="18">
                  <c:v>4.981476E-2</c:v>
                </c:pt>
                <c:pt idx="19">
                  <c:v>4.246743E-2</c:v>
                </c:pt>
                <c:pt idx="20">
                  <c:v>4.412932E-2</c:v>
                </c:pt>
                <c:pt idx="21">
                  <c:v>4.4577159999999998E-2</c:v>
                </c:pt>
                <c:pt idx="22">
                  <c:v>5.2518910000000002E-2</c:v>
                </c:pt>
                <c:pt idx="23">
                  <c:v>5.5946490000000001E-2</c:v>
                </c:pt>
                <c:pt idx="24">
                  <c:v>3.5003270000000003E-2</c:v>
                </c:pt>
                <c:pt idx="25">
                  <c:v>4.8614249999999998E-2</c:v>
                </c:pt>
                <c:pt idx="26">
                  <c:v>5.3676809999999998E-2</c:v>
                </c:pt>
                <c:pt idx="27">
                  <c:v>5.2981460000000001E-2</c:v>
                </c:pt>
                <c:pt idx="28">
                  <c:v>5.0683529999999997E-2</c:v>
                </c:pt>
                <c:pt idx="29">
                  <c:v>4.597366E-2</c:v>
                </c:pt>
                <c:pt idx="30">
                  <c:v>4.2208139999999998E-2</c:v>
                </c:pt>
                <c:pt idx="31">
                  <c:v>4.6902520000000003E-2</c:v>
                </c:pt>
                <c:pt idx="32">
                  <c:v>5.5774820000000003E-2</c:v>
                </c:pt>
                <c:pt idx="33">
                  <c:v>5.7268989999999999E-2</c:v>
                </c:pt>
                <c:pt idx="34">
                  <c:v>4.594289E-2</c:v>
                </c:pt>
                <c:pt idx="35">
                  <c:v>4.638283E-2</c:v>
                </c:pt>
                <c:pt idx="36">
                  <c:v>4.8715069999999999E-2</c:v>
                </c:pt>
                <c:pt idx="37">
                  <c:v>6.2295650000000001E-2</c:v>
                </c:pt>
                <c:pt idx="38">
                  <c:v>5.405575E-2</c:v>
                </c:pt>
                <c:pt idx="39">
                  <c:v>7.6312779999999997E-2</c:v>
                </c:pt>
                <c:pt idx="40">
                  <c:v>9.0651609999999994E-2</c:v>
                </c:pt>
                <c:pt idx="41">
                  <c:v>9.3175389999999997E-2</c:v>
                </c:pt>
                <c:pt idx="42">
                  <c:v>0.12908944</c:v>
                </c:pt>
                <c:pt idx="43">
                  <c:v>0.15670940999999999</c:v>
                </c:pt>
                <c:pt idx="44">
                  <c:v>0.1447348</c:v>
                </c:pt>
                <c:pt idx="45">
                  <c:v>0.265795</c:v>
                </c:pt>
                <c:pt idx="46">
                  <c:v>0.23862438999999999</c:v>
                </c:pt>
                <c:pt idx="47">
                  <c:v>0.21296440999999999</c:v>
                </c:pt>
                <c:pt idx="48">
                  <c:v>0.27151117000000002</c:v>
                </c:pt>
                <c:pt idx="49">
                  <c:v>0.27575568</c:v>
                </c:pt>
                <c:pt idx="50">
                  <c:v>0.41095248000000001</c:v>
                </c:pt>
                <c:pt idx="51">
                  <c:v>0.47863656999999998</c:v>
                </c:pt>
                <c:pt idx="52">
                  <c:v>0.39932624999999999</c:v>
                </c:pt>
                <c:pt idx="53">
                  <c:v>0.56939174999999997</c:v>
                </c:pt>
                <c:pt idx="54">
                  <c:v>0.56401387000000003</c:v>
                </c:pt>
                <c:pt idx="55">
                  <c:v>0.69926029999999995</c:v>
                </c:pt>
                <c:pt idx="56">
                  <c:v>0.54458335000000002</c:v>
                </c:pt>
                <c:pt idx="57">
                  <c:v>0.53434627999999995</c:v>
                </c:pt>
                <c:pt idx="58">
                  <c:v>0.69301413999999995</c:v>
                </c:pt>
                <c:pt idx="59">
                  <c:v>0.71226606000000003</c:v>
                </c:pt>
                <c:pt idx="60">
                  <c:v>0.56911078999999998</c:v>
                </c:pt>
                <c:pt idx="61">
                  <c:v>0.57724777999999999</c:v>
                </c:pt>
                <c:pt idx="62">
                  <c:v>0.58571558000000001</c:v>
                </c:pt>
                <c:pt idx="63">
                  <c:v>0.59453701999999997</c:v>
                </c:pt>
                <c:pt idx="64">
                  <c:v>0.60373715999999999</c:v>
                </c:pt>
                <c:pt idx="65">
                  <c:v>0.61334361999999998</c:v>
                </c:pt>
                <c:pt idx="66">
                  <c:v>0.62338687999999998</c:v>
                </c:pt>
                <c:pt idx="67">
                  <c:v>0.63390073000000002</c:v>
                </c:pt>
                <c:pt idx="68">
                  <c:v>0.64492269000000002</c:v>
                </c:pt>
                <c:pt idx="69">
                  <c:v>0.65649460000000004</c:v>
                </c:pt>
                <c:pt idx="70">
                  <c:v>0.66866320999999995</c:v>
                </c:pt>
                <c:pt idx="71">
                  <c:v>0.68148103999999998</c:v>
                </c:pt>
                <c:pt idx="72">
                  <c:v>0.69500724000000003</c:v>
                </c:pt>
                <c:pt idx="73">
                  <c:v>0.70930875999999998</c:v>
                </c:pt>
                <c:pt idx="74">
                  <c:v>0.72446166999999995</c:v>
                </c:pt>
                <c:pt idx="75">
                  <c:v>0.74055285999999998</c:v>
                </c:pt>
                <c:pt idx="76">
                  <c:v>0.75768206999999999</c:v>
                </c:pt>
                <c:pt idx="77">
                  <c:v>0.77596443999999998</c:v>
                </c:pt>
                <c:pt idx="78">
                  <c:v>0.79553366999999997</c:v>
                </c:pt>
                <c:pt idx="79">
                  <c:v>0.81654610000000005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97952"/>
        <c:axId val="101501184"/>
      </c:lineChart>
      <c:catAx>
        <c:axId val="10147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499648"/>
        <c:crosses val="autoZero"/>
        <c:auto val="1"/>
        <c:lblAlgn val="ctr"/>
        <c:lblOffset val="100"/>
        <c:noMultiLvlLbl val="0"/>
      </c:catAx>
      <c:valAx>
        <c:axId val="1014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77376"/>
        <c:crosses val="autoZero"/>
        <c:crossBetween val="between"/>
      </c:valAx>
      <c:valAx>
        <c:axId val="101501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8797952"/>
        <c:crosses val="max"/>
        <c:crossBetween val="between"/>
      </c:valAx>
      <c:catAx>
        <c:axId val="108797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015011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data_vs_model_LScalib!$B$5</c:f>
              <c:strCache>
                <c:ptCount val="1"/>
                <c:pt idx="0">
                  <c:v>ndata_2008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data_vs_model_LScalib!$A$6:$A$65</c:f>
              <c:numCache>
                <c:formatCode>General</c:formatCode>
                <c:ptCount val="6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</c:numCache>
            </c:numRef>
          </c:cat>
          <c:val>
            <c:numRef>
              <c:f>data_vs_model_LScalib!$B$6:$B$65</c:f>
              <c:numCache>
                <c:formatCode>General</c:formatCode>
                <c:ptCount val="60"/>
                <c:pt idx="0">
                  <c:v>24.515270229999999</c:v>
                </c:pt>
                <c:pt idx="1">
                  <c:v>23.531063079999999</c:v>
                </c:pt>
                <c:pt idx="2">
                  <c:v>26.439451219999999</c:v>
                </c:pt>
                <c:pt idx="3">
                  <c:v>27.95082283</c:v>
                </c:pt>
                <c:pt idx="4">
                  <c:v>30.689279559999999</c:v>
                </c:pt>
                <c:pt idx="5">
                  <c:v>29.74452591</c:v>
                </c:pt>
                <c:pt idx="6">
                  <c:v>34.22528458</c:v>
                </c:pt>
                <c:pt idx="7">
                  <c:v>36.057117460000001</c:v>
                </c:pt>
                <c:pt idx="8">
                  <c:v>33.822586059999999</c:v>
                </c:pt>
                <c:pt idx="9">
                  <c:v>33.432113649999998</c:v>
                </c:pt>
                <c:pt idx="10">
                  <c:v>33.393047330000002</c:v>
                </c:pt>
                <c:pt idx="11">
                  <c:v>35.21204376</c:v>
                </c:pt>
                <c:pt idx="12">
                  <c:v>33.632228849999997</c:v>
                </c:pt>
                <c:pt idx="13">
                  <c:v>32.903671260000003</c:v>
                </c:pt>
                <c:pt idx="14">
                  <c:v>35.077491760000001</c:v>
                </c:pt>
                <c:pt idx="15">
                  <c:v>34.48013306</c:v>
                </c:pt>
                <c:pt idx="16">
                  <c:v>34.390720369999997</c:v>
                </c:pt>
                <c:pt idx="17">
                  <c:v>34.09109497</c:v>
                </c:pt>
                <c:pt idx="18">
                  <c:v>34.184108729999998</c:v>
                </c:pt>
                <c:pt idx="19">
                  <c:v>32.479869839999999</c:v>
                </c:pt>
                <c:pt idx="20">
                  <c:v>33.865642549999997</c:v>
                </c:pt>
                <c:pt idx="21">
                  <c:v>33.057239529999997</c:v>
                </c:pt>
                <c:pt idx="22">
                  <c:v>33.551784519999998</c:v>
                </c:pt>
                <c:pt idx="23">
                  <c:v>33.741737370000003</c:v>
                </c:pt>
                <c:pt idx="24">
                  <c:v>33.616306299999998</c:v>
                </c:pt>
                <c:pt idx="25">
                  <c:v>35.076534270000003</c:v>
                </c:pt>
                <c:pt idx="26">
                  <c:v>34.144496920000002</c:v>
                </c:pt>
                <c:pt idx="27">
                  <c:v>34.145725249999998</c:v>
                </c:pt>
                <c:pt idx="28">
                  <c:v>30.671920780000001</c:v>
                </c:pt>
                <c:pt idx="29">
                  <c:v>32.96459961</c:v>
                </c:pt>
                <c:pt idx="30">
                  <c:v>31.873100279999999</c:v>
                </c:pt>
                <c:pt idx="31">
                  <c:v>33.180534360000003</c:v>
                </c:pt>
                <c:pt idx="32">
                  <c:v>32.059230800000002</c:v>
                </c:pt>
                <c:pt idx="33">
                  <c:v>32.764743799999998</c:v>
                </c:pt>
                <c:pt idx="34">
                  <c:v>30.898626329999999</c:v>
                </c:pt>
                <c:pt idx="35">
                  <c:v>29.56422997</c:v>
                </c:pt>
                <c:pt idx="36">
                  <c:v>30.641689299999999</c:v>
                </c:pt>
                <c:pt idx="37">
                  <c:v>27.529870989999999</c:v>
                </c:pt>
                <c:pt idx="38">
                  <c:v>26.570558550000001</c:v>
                </c:pt>
                <c:pt idx="39">
                  <c:v>22.085655209999999</c:v>
                </c:pt>
                <c:pt idx="40">
                  <c:v>20.19276619</c:v>
                </c:pt>
                <c:pt idx="41">
                  <c:v>17.469007489999999</c:v>
                </c:pt>
                <c:pt idx="42">
                  <c:v>16.346334460000001</c:v>
                </c:pt>
                <c:pt idx="43">
                  <c:v>16.214403149999999</c:v>
                </c:pt>
                <c:pt idx="44">
                  <c:v>14.617265700000001</c:v>
                </c:pt>
                <c:pt idx="45">
                  <c:v>13.436170580000001</c:v>
                </c:pt>
                <c:pt idx="46">
                  <c:v>11.171663280000001</c:v>
                </c:pt>
                <c:pt idx="47">
                  <c:v>9.7758398100000008</c:v>
                </c:pt>
                <c:pt idx="48">
                  <c:v>11.222949030000001</c:v>
                </c:pt>
                <c:pt idx="49">
                  <c:v>9.1705017099999999</c:v>
                </c:pt>
                <c:pt idx="50">
                  <c:v>7.3971948599999999</c:v>
                </c:pt>
                <c:pt idx="51">
                  <c:v>7.1665158299999998</c:v>
                </c:pt>
                <c:pt idx="52">
                  <c:v>9.2411193800000007</c:v>
                </c:pt>
                <c:pt idx="53">
                  <c:v>4.41657162</c:v>
                </c:pt>
                <c:pt idx="54">
                  <c:v>4.1249218000000001</c:v>
                </c:pt>
                <c:pt idx="55">
                  <c:v>4.5509886699999997</c:v>
                </c:pt>
                <c:pt idx="56">
                  <c:v>5.6896271699999996</c:v>
                </c:pt>
                <c:pt idx="57">
                  <c:v>4.1683492700000002</c:v>
                </c:pt>
                <c:pt idx="58">
                  <c:v>4.1775979999999997</c:v>
                </c:pt>
                <c:pt idx="59">
                  <c:v>4.1165227900000003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data_vs_model_LScalib!$C$5</c:f>
              <c:strCache>
                <c:ptCount val="1"/>
                <c:pt idx="0">
                  <c:v>ndata_2010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data_vs_model_LScalib!$A$6:$A$65</c:f>
              <c:numCache>
                <c:formatCode>General</c:formatCode>
                <c:ptCount val="6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</c:numCache>
            </c:numRef>
          </c:cat>
          <c:val>
            <c:numRef>
              <c:f>data_vs_model_LScalib!$C$6:$C$65</c:f>
              <c:numCache>
                <c:formatCode>General</c:formatCode>
                <c:ptCount val="60"/>
                <c:pt idx="0">
                  <c:v>24.577205660000001</c:v>
                </c:pt>
                <c:pt idx="1">
                  <c:v>24.37905121</c:v>
                </c:pt>
                <c:pt idx="2">
                  <c:v>28.566608429999999</c:v>
                </c:pt>
                <c:pt idx="3">
                  <c:v>31.96090126</c:v>
                </c:pt>
                <c:pt idx="4">
                  <c:v>32.562175750000002</c:v>
                </c:pt>
                <c:pt idx="5">
                  <c:v>30.838193889999999</c:v>
                </c:pt>
                <c:pt idx="6">
                  <c:v>35.310943600000002</c:v>
                </c:pt>
                <c:pt idx="7">
                  <c:v>36.19529343</c:v>
                </c:pt>
                <c:pt idx="8">
                  <c:v>36.122585299999997</c:v>
                </c:pt>
                <c:pt idx="9">
                  <c:v>35.925559999999997</c:v>
                </c:pt>
                <c:pt idx="10">
                  <c:v>35.143821719999998</c:v>
                </c:pt>
                <c:pt idx="11">
                  <c:v>36.030590060000002</c:v>
                </c:pt>
                <c:pt idx="12">
                  <c:v>34.40993881</c:v>
                </c:pt>
                <c:pt idx="13">
                  <c:v>34.455921170000003</c:v>
                </c:pt>
                <c:pt idx="14">
                  <c:v>34.492435460000003</c:v>
                </c:pt>
                <c:pt idx="15">
                  <c:v>34.64660645</c:v>
                </c:pt>
                <c:pt idx="16">
                  <c:v>34.591156009999999</c:v>
                </c:pt>
                <c:pt idx="17">
                  <c:v>33.355419159999997</c:v>
                </c:pt>
                <c:pt idx="18">
                  <c:v>33.940692900000002</c:v>
                </c:pt>
                <c:pt idx="19">
                  <c:v>34.26177216</c:v>
                </c:pt>
                <c:pt idx="20">
                  <c:v>34.163719180000001</c:v>
                </c:pt>
                <c:pt idx="21">
                  <c:v>35.08114243</c:v>
                </c:pt>
                <c:pt idx="22">
                  <c:v>32.610267640000004</c:v>
                </c:pt>
                <c:pt idx="23">
                  <c:v>34.925498959999999</c:v>
                </c:pt>
                <c:pt idx="24">
                  <c:v>33.672775270000002</c:v>
                </c:pt>
                <c:pt idx="25">
                  <c:v>34.000411990000003</c:v>
                </c:pt>
                <c:pt idx="26">
                  <c:v>32.872940059999998</c:v>
                </c:pt>
                <c:pt idx="27">
                  <c:v>33.1541481</c:v>
                </c:pt>
                <c:pt idx="28">
                  <c:v>30.843795780000001</c:v>
                </c:pt>
                <c:pt idx="29">
                  <c:v>31.962675090000001</c:v>
                </c:pt>
                <c:pt idx="30">
                  <c:v>32.636344909999998</c:v>
                </c:pt>
                <c:pt idx="31">
                  <c:v>31.966531750000001</c:v>
                </c:pt>
                <c:pt idx="32">
                  <c:v>30.293142320000001</c:v>
                </c:pt>
                <c:pt idx="33">
                  <c:v>31.81737137</c:v>
                </c:pt>
                <c:pt idx="34">
                  <c:v>34.533901210000003</c:v>
                </c:pt>
                <c:pt idx="35">
                  <c:v>31.516633989999999</c:v>
                </c:pt>
                <c:pt idx="36">
                  <c:v>29.895805360000001</c:v>
                </c:pt>
                <c:pt idx="37">
                  <c:v>30.745243070000001</c:v>
                </c:pt>
                <c:pt idx="38">
                  <c:v>26.730800630000001</c:v>
                </c:pt>
                <c:pt idx="39">
                  <c:v>20.55928802</c:v>
                </c:pt>
                <c:pt idx="40">
                  <c:v>22.696786880000001</c:v>
                </c:pt>
                <c:pt idx="41">
                  <c:v>20.757781980000001</c:v>
                </c:pt>
                <c:pt idx="42">
                  <c:v>17.750919339999999</c:v>
                </c:pt>
                <c:pt idx="43">
                  <c:v>14.235047339999999</c:v>
                </c:pt>
                <c:pt idx="44">
                  <c:v>18.473215100000001</c:v>
                </c:pt>
                <c:pt idx="45">
                  <c:v>14.71491337</c:v>
                </c:pt>
                <c:pt idx="46">
                  <c:v>10.55575275</c:v>
                </c:pt>
                <c:pt idx="47">
                  <c:v>13.080521579999999</c:v>
                </c:pt>
                <c:pt idx="48">
                  <c:v>10.66403008</c:v>
                </c:pt>
                <c:pt idx="49">
                  <c:v>8.4272746999999999</c:v>
                </c:pt>
                <c:pt idx="50">
                  <c:v>7.9580206899999997</c:v>
                </c:pt>
                <c:pt idx="51">
                  <c:v>7.9053678500000002</c:v>
                </c:pt>
                <c:pt idx="52">
                  <c:v>6.8758606899999997</c:v>
                </c:pt>
                <c:pt idx="53">
                  <c:v>7.04135752</c:v>
                </c:pt>
                <c:pt idx="54">
                  <c:v>7.1395115899999997</c:v>
                </c:pt>
                <c:pt idx="55">
                  <c:v>6.7849245099999997</c:v>
                </c:pt>
                <c:pt idx="56">
                  <c:v>4.3678464899999998</c:v>
                </c:pt>
                <c:pt idx="57">
                  <c:v>6.3883109100000004</c:v>
                </c:pt>
                <c:pt idx="58">
                  <c:v>5.1972842200000002</c:v>
                </c:pt>
                <c:pt idx="59">
                  <c:v>2.5208900000000001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data_vs_model_LScalib!$D$5</c:f>
              <c:strCache>
                <c:ptCount val="1"/>
                <c:pt idx="0">
                  <c:v>ndata_2012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data_vs_model_LScalib!$A$6:$A$65</c:f>
              <c:numCache>
                <c:formatCode>General</c:formatCode>
                <c:ptCount val="6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</c:numCache>
            </c:numRef>
          </c:cat>
          <c:val>
            <c:numRef>
              <c:f>data_vs_model_LScalib!$D$6:$D$65</c:f>
              <c:numCache>
                <c:formatCode>General</c:formatCode>
                <c:ptCount val="60"/>
                <c:pt idx="0">
                  <c:v>15.61053562</c:v>
                </c:pt>
                <c:pt idx="1">
                  <c:v>18.063398360000001</c:v>
                </c:pt>
                <c:pt idx="2">
                  <c:v>21.27932358</c:v>
                </c:pt>
                <c:pt idx="3">
                  <c:v>21.666435239999998</c:v>
                </c:pt>
                <c:pt idx="4">
                  <c:v>26.59812737</c:v>
                </c:pt>
                <c:pt idx="5">
                  <c:v>24.702873230000002</c:v>
                </c:pt>
                <c:pt idx="6">
                  <c:v>27.460596079999998</c:v>
                </c:pt>
                <c:pt idx="7">
                  <c:v>28.669729230000002</c:v>
                </c:pt>
                <c:pt idx="8">
                  <c:v>29.646347049999999</c:v>
                </c:pt>
                <c:pt idx="9">
                  <c:v>31.28374672</c:v>
                </c:pt>
                <c:pt idx="10">
                  <c:v>31.195375439999999</c:v>
                </c:pt>
                <c:pt idx="11">
                  <c:v>31.555404660000001</c:v>
                </c:pt>
                <c:pt idx="12">
                  <c:v>32.988929749999997</c:v>
                </c:pt>
                <c:pt idx="13">
                  <c:v>33.038909910000001</c:v>
                </c:pt>
                <c:pt idx="14">
                  <c:v>30.931295389999999</c:v>
                </c:pt>
                <c:pt idx="15">
                  <c:v>32.373451230000001</c:v>
                </c:pt>
                <c:pt idx="16">
                  <c:v>31.84196472</c:v>
                </c:pt>
                <c:pt idx="17">
                  <c:v>31.316019059999999</c:v>
                </c:pt>
                <c:pt idx="18">
                  <c:v>31.658264160000002</c:v>
                </c:pt>
                <c:pt idx="19">
                  <c:v>32.235122680000003</c:v>
                </c:pt>
                <c:pt idx="20">
                  <c:v>32.143539429999997</c:v>
                </c:pt>
                <c:pt idx="21">
                  <c:v>32.568027499999999</c:v>
                </c:pt>
                <c:pt idx="22">
                  <c:v>31.263605120000001</c:v>
                </c:pt>
                <c:pt idx="23">
                  <c:v>32.234840390000002</c:v>
                </c:pt>
                <c:pt idx="24">
                  <c:v>32.503215789999999</c:v>
                </c:pt>
                <c:pt idx="25">
                  <c:v>31.83792686</c:v>
                </c:pt>
                <c:pt idx="26">
                  <c:v>29.949726099999999</c:v>
                </c:pt>
                <c:pt idx="27">
                  <c:v>31.234313960000001</c:v>
                </c:pt>
                <c:pt idx="28">
                  <c:v>31.333324430000001</c:v>
                </c:pt>
                <c:pt idx="29">
                  <c:v>31.751308439999999</c:v>
                </c:pt>
                <c:pt idx="30">
                  <c:v>30.976428989999999</c:v>
                </c:pt>
                <c:pt idx="31">
                  <c:v>31.842119220000001</c:v>
                </c:pt>
                <c:pt idx="32">
                  <c:v>29.778821950000001</c:v>
                </c:pt>
                <c:pt idx="33">
                  <c:v>27.630325320000001</c:v>
                </c:pt>
                <c:pt idx="34">
                  <c:v>27.603137969999999</c:v>
                </c:pt>
                <c:pt idx="35">
                  <c:v>28.277492519999999</c:v>
                </c:pt>
                <c:pt idx="36">
                  <c:v>27.504007340000001</c:v>
                </c:pt>
                <c:pt idx="37">
                  <c:v>23.06521034</c:v>
                </c:pt>
                <c:pt idx="38">
                  <c:v>24.805841449999999</c:v>
                </c:pt>
                <c:pt idx="39">
                  <c:v>18.049314500000001</c:v>
                </c:pt>
                <c:pt idx="40">
                  <c:v>15.96595001</c:v>
                </c:pt>
                <c:pt idx="41">
                  <c:v>12.29708099</c:v>
                </c:pt>
                <c:pt idx="42">
                  <c:v>10.773166659999999</c:v>
                </c:pt>
                <c:pt idx="43">
                  <c:v>8.9459876999999999</c:v>
                </c:pt>
                <c:pt idx="44">
                  <c:v>9.5036020299999997</c:v>
                </c:pt>
                <c:pt idx="45">
                  <c:v>6.1803779600000004</c:v>
                </c:pt>
                <c:pt idx="46">
                  <c:v>5.4674949599999998</c:v>
                </c:pt>
                <c:pt idx="47">
                  <c:v>7.7140803299999998</c:v>
                </c:pt>
                <c:pt idx="48">
                  <c:v>5.5007033300000003</c:v>
                </c:pt>
                <c:pt idx="49">
                  <c:v>5.16237879</c:v>
                </c:pt>
                <c:pt idx="50">
                  <c:v>3.5857675100000002</c:v>
                </c:pt>
                <c:pt idx="51">
                  <c:v>3.50966311</c:v>
                </c:pt>
                <c:pt idx="52">
                  <c:v>3.1482853899999999</c:v>
                </c:pt>
                <c:pt idx="53">
                  <c:v>2.8778581600000002</c:v>
                </c:pt>
                <c:pt idx="54">
                  <c:v>2.59425259</c:v>
                </c:pt>
                <c:pt idx="55">
                  <c:v>2.58678579</c:v>
                </c:pt>
                <c:pt idx="56">
                  <c:v>2.3147006000000001</c:v>
                </c:pt>
                <c:pt idx="57">
                  <c:v>2.9196929900000002</c:v>
                </c:pt>
                <c:pt idx="58">
                  <c:v>2.2045979500000001</c:v>
                </c:pt>
                <c:pt idx="59">
                  <c:v>1.4566580099999999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data_vs_model_LScalib!$E$5</c:f>
              <c:strCache>
                <c:ptCount val="1"/>
                <c:pt idx="0">
                  <c:v>ndata_2014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data_vs_model_LScalib!$A$6:$A$65</c:f>
              <c:numCache>
                <c:formatCode>General</c:formatCode>
                <c:ptCount val="6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</c:numCache>
            </c:numRef>
          </c:cat>
          <c:val>
            <c:numRef>
              <c:f>data_vs_model_LScalib!$E$6:$E$65</c:f>
              <c:numCache>
                <c:formatCode>General</c:formatCode>
                <c:ptCount val="60"/>
                <c:pt idx="0">
                  <c:v>13.6793499</c:v>
                </c:pt>
                <c:pt idx="1">
                  <c:v>14.92990017</c:v>
                </c:pt>
                <c:pt idx="2">
                  <c:v>17.681461330000001</c:v>
                </c:pt>
                <c:pt idx="3">
                  <c:v>20.602834699999999</c:v>
                </c:pt>
                <c:pt idx="4">
                  <c:v>23.63481522</c:v>
                </c:pt>
                <c:pt idx="5">
                  <c:v>25.004796979999998</c:v>
                </c:pt>
                <c:pt idx="6">
                  <c:v>27.83963013</c:v>
                </c:pt>
                <c:pt idx="7">
                  <c:v>27.715467449999998</c:v>
                </c:pt>
                <c:pt idx="8">
                  <c:v>30.571388240000001</c:v>
                </c:pt>
                <c:pt idx="9">
                  <c:v>29.54869652</c:v>
                </c:pt>
                <c:pt idx="10">
                  <c:v>31.43670273</c:v>
                </c:pt>
                <c:pt idx="11">
                  <c:v>32.235359189999997</c:v>
                </c:pt>
                <c:pt idx="12">
                  <c:v>32.256874080000003</c:v>
                </c:pt>
                <c:pt idx="13">
                  <c:v>30.959194180000001</c:v>
                </c:pt>
                <c:pt idx="14">
                  <c:v>32.354240419999996</c:v>
                </c:pt>
                <c:pt idx="15">
                  <c:v>32.467956540000003</c:v>
                </c:pt>
                <c:pt idx="16">
                  <c:v>31.391138080000001</c:v>
                </c:pt>
                <c:pt idx="17">
                  <c:v>30.625356669999999</c:v>
                </c:pt>
                <c:pt idx="18">
                  <c:v>32.10520554</c:v>
                </c:pt>
                <c:pt idx="19">
                  <c:v>30.13888931</c:v>
                </c:pt>
                <c:pt idx="20">
                  <c:v>30.849163059999999</c:v>
                </c:pt>
                <c:pt idx="21">
                  <c:v>31.295463560000002</c:v>
                </c:pt>
                <c:pt idx="22">
                  <c:v>31.35083199</c:v>
                </c:pt>
                <c:pt idx="23">
                  <c:v>29.810579300000001</c:v>
                </c:pt>
                <c:pt idx="24">
                  <c:v>30.839187620000001</c:v>
                </c:pt>
                <c:pt idx="25">
                  <c:v>29.945512770000001</c:v>
                </c:pt>
                <c:pt idx="26">
                  <c:v>30.898624420000001</c:v>
                </c:pt>
                <c:pt idx="27">
                  <c:v>32.660511020000001</c:v>
                </c:pt>
                <c:pt idx="28">
                  <c:v>30.225412370000001</c:v>
                </c:pt>
                <c:pt idx="29">
                  <c:v>29.243835449999999</c:v>
                </c:pt>
                <c:pt idx="30">
                  <c:v>30.400339129999999</c:v>
                </c:pt>
                <c:pt idx="31">
                  <c:v>30.125251769999998</c:v>
                </c:pt>
                <c:pt idx="32">
                  <c:v>30.716037750000002</c:v>
                </c:pt>
                <c:pt idx="33">
                  <c:v>30.38680458</c:v>
                </c:pt>
                <c:pt idx="34">
                  <c:v>29.382768630000001</c:v>
                </c:pt>
                <c:pt idx="35">
                  <c:v>27.722885130000002</c:v>
                </c:pt>
                <c:pt idx="36">
                  <c:v>26.65047646</c:v>
                </c:pt>
                <c:pt idx="37">
                  <c:v>26.378440860000001</c:v>
                </c:pt>
                <c:pt idx="38">
                  <c:v>24.25278282</c:v>
                </c:pt>
                <c:pt idx="39">
                  <c:v>21.610294339999999</c:v>
                </c:pt>
                <c:pt idx="40">
                  <c:v>19.56873131</c:v>
                </c:pt>
                <c:pt idx="41">
                  <c:v>15.881946559999999</c:v>
                </c:pt>
                <c:pt idx="42">
                  <c:v>11.443392749999999</c:v>
                </c:pt>
                <c:pt idx="43">
                  <c:v>11.270520210000001</c:v>
                </c:pt>
                <c:pt idx="44">
                  <c:v>8.8567571600000008</c:v>
                </c:pt>
                <c:pt idx="45">
                  <c:v>8.2779407500000008</c:v>
                </c:pt>
                <c:pt idx="46">
                  <c:v>5.7444419900000003</c:v>
                </c:pt>
                <c:pt idx="47">
                  <c:v>6.1525826500000003</c:v>
                </c:pt>
                <c:pt idx="48">
                  <c:v>5.8937659299999998</c:v>
                </c:pt>
                <c:pt idx="49">
                  <c:v>5.9675040199999998</c:v>
                </c:pt>
                <c:pt idx="50">
                  <c:v>4.7950501399999998</c:v>
                </c:pt>
                <c:pt idx="51">
                  <c:v>4.1784453399999997</c:v>
                </c:pt>
                <c:pt idx="52">
                  <c:v>4.0570812199999997</c:v>
                </c:pt>
                <c:pt idx="53">
                  <c:v>1.5075345</c:v>
                </c:pt>
                <c:pt idx="54">
                  <c:v>3.3448352799999999</c:v>
                </c:pt>
                <c:pt idx="55">
                  <c:v>2.1313018800000001</c:v>
                </c:pt>
                <c:pt idx="56">
                  <c:v>1.80567455</c:v>
                </c:pt>
                <c:pt idx="57">
                  <c:v>2.1655998200000002</c:v>
                </c:pt>
                <c:pt idx="58">
                  <c:v>2.4958498499999999</c:v>
                </c:pt>
                <c:pt idx="59">
                  <c:v>1.3138210800000001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data_vs_model_LScalib!$F$5</c:f>
              <c:strCache>
                <c:ptCount val="1"/>
                <c:pt idx="0">
                  <c:v>ndata_av</c:v>
                </c:pt>
              </c:strCache>
            </c:strRef>
          </c:tx>
          <c:spPr>
            <a:ln w="31750"/>
          </c:spPr>
          <c:marker>
            <c:symbol val="none"/>
          </c:marker>
          <c:val>
            <c:numRef>
              <c:f>data_vs_model_LScalib!$F$6:$F$65</c:f>
              <c:numCache>
                <c:formatCode>General</c:formatCode>
                <c:ptCount val="60"/>
                <c:pt idx="0">
                  <c:v>19.595590349999998</c:v>
                </c:pt>
                <c:pt idx="1">
                  <c:v>20.2258532</c:v>
                </c:pt>
                <c:pt idx="2">
                  <c:v>23.49171114</c:v>
                </c:pt>
                <c:pt idx="3">
                  <c:v>25.54524851</c:v>
                </c:pt>
                <c:pt idx="4">
                  <c:v>28.371099470000001</c:v>
                </c:pt>
                <c:pt idx="5">
                  <c:v>27.572597500000001</c:v>
                </c:pt>
                <c:pt idx="6">
                  <c:v>31.209113599999998</c:v>
                </c:pt>
                <c:pt idx="7">
                  <c:v>32.159401889999998</c:v>
                </c:pt>
                <c:pt idx="8">
                  <c:v>32.540726659999997</c:v>
                </c:pt>
                <c:pt idx="9">
                  <c:v>32.547529220000001</c:v>
                </c:pt>
                <c:pt idx="10">
                  <c:v>32.792236799999998</c:v>
                </c:pt>
                <c:pt idx="11">
                  <c:v>33.758349420000002</c:v>
                </c:pt>
                <c:pt idx="12">
                  <c:v>33.321992870000003</c:v>
                </c:pt>
                <c:pt idx="13">
                  <c:v>32.839424129999998</c:v>
                </c:pt>
                <c:pt idx="14">
                  <c:v>33.213865759999997</c:v>
                </c:pt>
                <c:pt idx="15">
                  <c:v>33.492036820000003</c:v>
                </c:pt>
                <c:pt idx="16">
                  <c:v>33.053744790000003</c:v>
                </c:pt>
                <c:pt idx="17">
                  <c:v>32.346972469999997</c:v>
                </c:pt>
                <c:pt idx="18">
                  <c:v>32.97206783</c:v>
                </c:pt>
                <c:pt idx="19">
                  <c:v>32.278913500000002</c:v>
                </c:pt>
                <c:pt idx="20">
                  <c:v>32.755516049999997</c:v>
                </c:pt>
                <c:pt idx="21">
                  <c:v>33.000468249999997</c:v>
                </c:pt>
                <c:pt idx="22">
                  <c:v>32.194122309999997</c:v>
                </c:pt>
                <c:pt idx="23">
                  <c:v>32.678164010000003</c:v>
                </c:pt>
                <c:pt idx="24">
                  <c:v>32.657871249999999</c:v>
                </c:pt>
                <c:pt idx="25">
                  <c:v>32.715096469999999</c:v>
                </c:pt>
                <c:pt idx="26">
                  <c:v>31.966446879999999</c:v>
                </c:pt>
                <c:pt idx="27">
                  <c:v>32.798674579999997</c:v>
                </c:pt>
                <c:pt idx="28">
                  <c:v>30.768613340000002</c:v>
                </c:pt>
                <c:pt idx="29">
                  <c:v>31.48060465</c:v>
                </c:pt>
                <c:pt idx="30">
                  <c:v>31.471553329999999</c:v>
                </c:pt>
                <c:pt idx="31">
                  <c:v>31.778609280000001</c:v>
                </c:pt>
                <c:pt idx="32">
                  <c:v>30.7118082</c:v>
                </c:pt>
                <c:pt idx="33">
                  <c:v>30.649811270000001</c:v>
                </c:pt>
                <c:pt idx="34">
                  <c:v>30.604608540000001</c:v>
                </c:pt>
                <c:pt idx="35">
                  <c:v>29.2703104</c:v>
                </c:pt>
                <c:pt idx="36">
                  <c:v>28.67299461</c:v>
                </c:pt>
                <c:pt idx="37">
                  <c:v>26.929691309999999</c:v>
                </c:pt>
                <c:pt idx="38">
                  <c:v>25.589995859999998</c:v>
                </c:pt>
                <c:pt idx="39">
                  <c:v>20.576138019999998</c:v>
                </c:pt>
                <c:pt idx="40">
                  <c:v>19.606058600000001</c:v>
                </c:pt>
                <c:pt idx="41">
                  <c:v>16.601454260000001</c:v>
                </c:pt>
                <c:pt idx="42">
                  <c:v>14.0784533</c:v>
                </c:pt>
                <c:pt idx="43">
                  <c:v>12.6664896</c:v>
                </c:pt>
                <c:pt idx="44">
                  <c:v>12.86271</c:v>
                </c:pt>
                <c:pt idx="45">
                  <c:v>10.65235066</c:v>
                </c:pt>
                <c:pt idx="46">
                  <c:v>8.2348382499999992</c:v>
                </c:pt>
                <c:pt idx="47">
                  <c:v>9.1807560899999991</c:v>
                </c:pt>
                <c:pt idx="48">
                  <c:v>8.3203620899999997</c:v>
                </c:pt>
                <c:pt idx="49">
                  <c:v>7.1819148100000003</c:v>
                </c:pt>
                <c:pt idx="50">
                  <c:v>5.9340083000000003</c:v>
                </c:pt>
                <c:pt idx="51">
                  <c:v>5.6899980299999999</c:v>
                </c:pt>
                <c:pt idx="52">
                  <c:v>5.8305866699999997</c:v>
                </c:pt>
                <c:pt idx="53">
                  <c:v>3.96083045</c:v>
                </c:pt>
                <c:pt idx="54">
                  <c:v>4.3008803100000002</c:v>
                </c:pt>
                <c:pt idx="55">
                  <c:v>4.0135002100000001</c:v>
                </c:pt>
                <c:pt idx="56">
                  <c:v>3.5444621999999999</c:v>
                </c:pt>
                <c:pt idx="57">
                  <c:v>3.9104882500000002</c:v>
                </c:pt>
                <c:pt idx="58">
                  <c:v>3.5188324999999998</c:v>
                </c:pt>
                <c:pt idx="59">
                  <c:v>2.3519729699999998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62784"/>
        <c:axId val="101864576"/>
      </c:lineChart>
      <c:catAx>
        <c:axId val="1018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864576"/>
        <c:crosses val="autoZero"/>
        <c:auto val="1"/>
        <c:lblAlgn val="ctr"/>
        <c:lblOffset val="100"/>
        <c:noMultiLvlLbl val="0"/>
      </c:catAx>
      <c:valAx>
        <c:axId val="1018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62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data_vs_model_LScalib!$R$5</c:f>
              <c:strCache>
                <c:ptCount val="1"/>
                <c:pt idx="0">
                  <c:v>chi_n_vec</c:v>
                </c:pt>
              </c:strCache>
            </c:strRef>
          </c:tx>
          <c:marker>
            <c:symbol val="none"/>
          </c:marker>
          <c:cat>
            <c:numRef>
              <c:f>data_vs_model_LScalib!$A$6:$A$85</c:f>
              <c:numCache>
                <c:formatCode>General</c:formatCode>
                <c:ptCount val="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</c:numCache>
            </c:numRef>
          </c:cat>
          <c:val>
            <c:numRef>
              <c:f>data_vs_model_LScalib!$R$10:$R$65</c:f>
              <c:numCache>
                <c:formatCode>General</c:formatCode>
                <c:ptCount val="56"/>
                <c:pt idx="0" formatCode="0.00E+00">
                  <c:v>497.66856267999998</c:v>
                </c:pt>
                <c:pt idx="1">
                  <c:v>395.99408607999999</c:v>
                </c:pt>
                <c:pt idx="2" formatCode="0.00E+00">
                  <c:v>292.91728565</c:v>
                </c:pt>
                <c:pt idx="3" formatCode="0.00E+00">
                  <c:v>237.67559223999999</c:v>
                </c:pt>
                <c:pt idx="4" formatCode="0.00E+00">
                  <c:v>199.90485053</c:v>
                </c:pt>
                <c:pt idx="5" formatCode="0.00E+00">
                  <c:v>172.88133991000001</c:v>
                </c:pt>
                <c:pt idx="6">
                  <c:v>151.21058031999999</c:v>
                </c:pt>
                <c:pt idx="7" formatCode="0.00E+00">
                  <c:v>132.05561657000001</c:v>
                </c:pt>
                <c:pt idx="8" formatCode="0.00E+00">
                  <c:v>120.54047451</c:v>
                </c:pt>
                <c:pt idx="9" formatCode="0.00E+00">
                  <c:v>111.42597377</c:v>
                </c:pt>
                <c:pt idx="10" formatCode="0.00E+00">
                  <c:v>102.09431317000001</c:v>
                </c:pt>
                <c:pt idx="11">
                  <c:v>94.639264420000003</c:v>
                </c:pt>
                <c:pt idx="12" formatCode="0.00E+00">
                  <c:v>89.92058317</c:v>
                </c:pt>
                <c:pt idx="13" formatCode="0.00E+00">
                  <c:v>86.653204840000001</c:v>
                </c:pt>
                <c:pt idx="14" formatCode="0.00E+00">
                  <c:v>81.637481039999997</c:v>
                </c:pt>
                <c:pt idx="15" formatCode="0.00E+00">
                  <c:v>79.786758399999997</c:v>
                </c:pt>
                <c:pt idx="16">
                  <c:v>76.441339429999999</c:v>
                </c:pt>
                <c:pt idx="17" formatCode="0.00E+00">
                  <c:v>74.077649170000001</c:v>
                </c:pt>
                <c:pt idx="18" formatCode="0.00E+00">
                  <c:v>73.940618520000001</c:v>
                </c:pt>
                <c:pt idx="19" formatCode="0.00E+00">
                  <c:v>72.081657949999993</c:v>
                </c:pt>
                <c:pt idx="20" formatCode="0.00E+00">
                  <c:v>71.454776580000001</c:v>
                </c:pt>
                <c:pt idx="21">
                  <c:v>71.070643880000006</c:v>
                </c:pt>
                <c:pt idx="22" formatCode="0.00E+00">
                  <c:v>72.344973390000007</c:v>
                </c:pt>
                <c:pt idx="23" formatCode="0.00E+00">
                  <c:v>71.386459349999996</c:v>
                </c:pt>
                <c:pt idx="24" formatCode="0.00E+00">
                  <c:v>75.537862869999998</c:v>
                </c:pt>
                <c:pt idx="25" formatCode="0.00E+00">
                  <c:v>75.389263740000004</c:v>
                </c:pt>
                <c:pt idx="26">
                  <c:v>76.833974449999999</c:v>
                </c:pt>
                <c:pt idx="27" formatCode="0.00E+00">
                  <c:v>78.063977640000004</c:v>
                </c:pt>
                <c:pt idx="28" formatCode="0.00E+00">
                  <c:v>82.195160790000003</c:v>
                </c:pt>
                <c:pt idx="29" formatCode="0.00E+00">
                  <c:v>84.892912879999997</c:v>
                </c:pt>
                <c:pt idx="30" formatCode="0.00E+00">
                  <c:v>87.976814140000002</c:v>
                </c:pt>
                <c:pt idx="31">
                  <c:v>94.337840319999998</c:v>
                </c:pt>
                <c:pt idx="32" formatCode="0.00E+00">
                  <c:v>99.789888860000005</c:v>
                </c:pt>
                <c:pt idx="33" formatCode="0.00E+00">
                  <c:v>108.99576964000001</c:v>
                </c:pt>
                <c:pt idx="34" formatCode="0.00E+00">
                  <c:v>118.39668021</c:v>
                </c:pt>
                <c:pt idx="35" formatCode="0.00E+00">
                  <c:v>143.54319237999999</c:v>
                </c:pt>
                <c:pt idx="36">
                  <c:v>156.21069567999999</c:v>
                </c:pt>
                <c:pt idx="37" formatCode="0.00E+00">
                  <c:v>183.16318799999999</c:v>
                </c:pt>
                <c:pt idx="38" formatCode="0.00E+00">
                  <c:v>214.54694623</c:v>
                </c:pt>
                <c:pt idx="39" formatCode="0.00E+00">
                  <c:v>242.81404911999999</c:v>
                </c:pt>
                <c:pt idx="40" formatCode="0.00E+00">
                  <c:v>256.31058388999998</c:v>
                </c:pt>
                <c:pt idx="41">
                  <c:v>305.16668285999998</c:v>
                </c:pt>
                <c:pt idx="42" formatCode="0.00E+00">
                  <c:v>377.70612447000002</c:v>
                </c:pt>
                <c:pt idx="43" formatCode="0.00E+00">
                  <c:v>379.08434877000002</c:v>
                </c:pt>
                <c:pt idx="44" formatCode="0.00E+00">
                  <c:v>428.25706750000001</c:v>
                </c:pt>
                <c:pt idx="45" formatCode="0.00E+00">
                  <c:v>496.84471537000002</c:v>
                </c:pt>
                <c:pt idx="46">
                  <c:v>589.62186835</c:v>
                </c:pt>
                <c:pt idx="47" formatCode="0.00E+00">
                  <c:v>641.67588821000004</c:v>
                </c:pt>
                <c:pt idx="48" formatCode="0.00E+00">
                  <c:v>670.49934242999996</c:v>
                </c:pt>
                <c:pt idx="49" formatCode="0.00E+00">
                  <c:v>878.61713500999997</c:v>
                </c:pt>
                <c:pt idx="50" formatCode="0.00E+00">
                  <c:v>880.44158957000002</c:v>
                </c:pt>
                <c:pt idx="51">
                  <c:v>954.17142663000004</c:v>
                </c:pt>
                <c:pt idx="52" formatCode="0.00E+00">
                  <c:v>1058.33213338</c:v>
                </c:pt>
                <c:pt idx="53" formatCode="0.00E+00">
                  <c:v>1027.6769895299999</c:v>
                </c:pt>
                <c:pt idx="54" formatCode="0.00E+00">
                  <c:v>1107.2784269799999</c:v>
                </c:pt>
                <c:pt idx="55" formatCode="0.00E+00">
                  <c:v>1112.5993409499999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24832"/>
        <c:axId val="108826624"/>
      </c:lineChart>
      <c:catAx>
        <c:axId val="1088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26624"/>
        <c:crosses val="autoZero"/>
        <c:auto val="1"/>
        <c:lblAlgn val="ctr"/>
        <c:lblOffset val="100"/>
        <c:noMultiLvlLbl val="0"/>
      </c:catAx>
      <c:valAx>
        <c:axId val="1088266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88248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data_vs_model_LScalib!$M$5</c:f>
              <c:strCache>
                <c:ptCount val="1"/>
                <c:pt idx="0">
                  <c:v>cdata</c:v>
                </c:pt>
              </c:strCache>
            </c:strRef>
          </c:tx>
          <c:marker>
            <c:symbol val="none"/>
          </c:marker>
          <c:cat>
            <c:numRef>
              <c:f>data_vs_model_LScalib!$A$6:$A$65</c:f>
              <c:numCache>
                <c:formatCode>General</c:formatCode>
                <c:ptCount val="6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</c:numCache>
            </c:numRef>
          </c:cat>
          <c:val>
            <c:numRef>
              <c:f>data_vs_model_LScalib!$M$6:$M$65</c:f>
              <c:numCache>
                <c:formatCode>General</c:formatCode>
                <c:ptCount val="60"/>
                <c:pt idx="0">
                  <c:v>3.6302046799999999</c:v>
                </c:pt>
                <c:pt idx="1">
                  <c:v>5.0061240199999997</c:v>
                </c:pt>
                <c:pt idx="2">
                  <c:v>6.2567434300000002</c:v>
                </c:pt>
                <c:pt idx="3">
                  <c:v>6.2950878100000001</c:v>
                </c:pt>
                <c:pt idx="4">
                  <c:v>7.7538242300000002</c:v>
                </c:pt>
                <c:pt idx="5">
                  <c:v>7.7875914599999998</c:v>
                </c:pt>
                <c:pt idx="6">
                  <c:v>8.8556642500000002</c:v>
                </c:pt>
                <c:pt idx="7">
                  <c:v>9.6653099099999995</c:v>
                </c:pt>
                <c:pt idx="8">
                  <c:v>10.313620569999999</c:v>
                </c:pt>
                <c:pt idx="9">
                  <c:v>11.34599113</c:v>
                </c:pt>
                <c:pt idx="10">
                  <c:v>12.059286119999999</c:v>
                </c:pt>
                <c:pt idx="11">
                  <c:v>12.79198456</c:v>
                </c:pt>
                <c:pt idx="12">
                  <c:v>13.15426254</c:v>
                </c:pt>
                <c:pt idx="13">
                  <c:v>14.06087685</c:v>
                </c:pt>
                <c:pt idx="14">
                  <c:v>12.987468720000001</c:v>
                </c:pt>
                <c:pt idx="15">
                  <c:v>14.414573669999999</c:v>
                </c:pt>
                <c:pt idx="16">
                  <c:v>14.29419994</c:v>
                </c:pt>
                <c:pt idx="17">
                  <c:v>14.60987377</c:v>
                </c:pt>
                <c:pt idx="18">
                  <c:v>14.76583385</c:v>
                </c:pt>
                <c:pt idx="19">
                  <c:v>15.83788204</c:v>
                </c:pt>
                <c:pt idx="20">
                  <c:v>15.52946663</c:v>
                </c:pt>
                <c:pt idx="21">
                  <c:v>15.43282509</c:v>
                </c:pt>
                <c:pt idx="22">
                  <c:v>14.55887222</c:v>
                </c:pt>
                <c:pt idx="23">
                  <c:v>14.13322258</c:v>
                </c:pt>
                <c:pt idx="24">
                  <c:v>17.052436830000001</c:v>
                </c:pt>
                <c:pt idx="25">
                  <c:v>14.945148469999999</c:v>
                </c:pt>
                <c:pt idx="26">
                  <c:v>14.46237659</c:v>
                </c:pt>
                <c:pt idx="27">
                  <c:v>14.42875862</c:v>
                </c:pt>
                <c:pt idx="28">
                  <c:v>14.96236038</c:v>
                </c:pt>
                <c:pt idx="29">
                  <c:v>15.45549774</c:v>
                </c:pt>
                <c:pt idx="30">
                  <c:v>15.994264599999999</c:v>
                </c:pt>
                <c:pt idx="31">
                  <c:v>15.290479660000001</c:v>
                </c:pt>
                <c:pt idx="32">
                  <c:v>14.407920839999999</c:v>
                </c:pt>
                <c:pt idx="33">
                  <c:v>14.26460552</c:v>
                </c:pt>
                <c:pt idx="34">
                  <c:v>15.58559704</c:v>
                </c:pt>
                <c:pt idx="35">
                  <c:v>15.723343849999999</c:v>
                </c:pt>
                <c:pt idx="36">
                  <c:v>15.506771090000001</c:v>
                </c:pt>
                <c:pt idx="37">
                  <c:v>14.29832077</c:v>
                </c:pt>
                <c:pt idx="38">
                  <c:v>15.34250164</c:v>
                </c:pt>
                <c:pt idx="39">
                  <c:v>14.142135619999999</c:v>
                </c:pt>
                <c:pt idx="40">
                  <c:v>13.361755369999999</c:v>
                </c:pt>
                <c:pt idx="41">
                  <c:v>13.76753426</c:v>
                </c:pt>
                <c:pt idx="42">
                  <c:v>12.57168388</c:v>
                </c:pt>
                <c:pt idx="43">
                  <c:v>11.92750835</c:v>
                </c:pt>
                <c:pt idx="44">
                  <c:v>12.268438339999999</c:v>
                </c:pt>
                <c:pt idx="45">
                  <c:v>10.05320644</c:v>
                </c:pt>
                <c:pt idx="46">
                  <c:v>11.13577843</c:v>
                </c:pt>
                <c:pt idx="47">
                  <c:v>11.36790562</c:v>
                </c:pt>
                <c:pt idx="48">
                  <c:v>10.550363539999999</c:v>
                </c:pt>
                <c:pt idx="49">
                  <c:v>10.842065809999999</c:v>
                </c:pt>
                <c:pt idx="50">
                  <c:v>9.6504545200000003</c:v>
                </c:pt>
                <c:pt idx="51">
                  <c:v>9.16581154</c:v>
                </c:pt>
                <c:pt idx="52">
                  <c:v>9.8006372499999994</c:v>
                </c:pt>
                <c:pt idx="53">
                  <c:v>9.2746639299999991</c:v>
                </c:pt>
                <c:pt idx="54">
                  <c:v>9.1399536099999992</c:v>
                </c:pt>
                <c:pt idx="55">
                  <c:v>8.5177383399999993</c:v>
                </c:pt>
                <c:pt idx="56">
                  <c:v>9.6786136599999999</c:v>
                </c:pt>
                <c:pt idx="57">
                  <c:v>9.5405950500000003</c:v>
                </c:pt>
                <c:pt idx="58">
                  <c:v>8.8033027599999993</c:v>
                </c:pt>
                <c:pt idx="59">
                  <c:v>9.5249729199999997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data_vs_model_LScalib!$Q$5</c:f>
              <c:strCache>
                <c:ptCount val="1"/>
                <c:pt idx="0">
                  <c:v>cdata_smoothed</c:v>
                </c:pt>
              </c:strCache>
            </c:strRef>
          </c:tx>
          <c:marker>
            <c:symbol val="none"/>
          </c:marker>
          <c:cat>
            <c:numRef>
              <c:f>data_vs_model_LScalib!$A$6:$A$65</c:f>
              <c:numCache>
                <c:formatCode>General</c:formatCode>
                <c:ptCount val="6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</c:numCache>
            </c:numRef>
          </c:cat>
          <c:val>
            <c:numRef>
              <c:f>data_vs_model_LScalib!$Q$6:$Q$65</c:f>
              <c:numCache>
                <c:formatCode>General</c:formatCode>
                <c:ptCount val="60"/>
                <c:pt idx="0">
                  <c:v>3.9875391699999998</c:v>
                </c:pt>
                <c:pt idx="1">
                  <c:v>4.9343077400000004</c:v>
                </c:pt>
                <c:pt idx="2">
                  <c:v>5.8414543099999996</c:v>
                </c:pt>
                <c:pt idx="3">
                  <c:v>6.7086355400000004</c:v>
                </c:pt>
                <c:pt idx="4">
                  <c:v>7.5355697499999996</c:v>
                </c:pt>
                <c:pt idx="5">
                  <c:v>8.3220368899999997</c:v>
                </c:pt>
                <c:pt idx="6">
                  <c:v>9.0678785499999996</c:v>
                </c:pt>
                <c:pt idx="7" formatCode="0.00E+00">
                  <c:v>9.7729979100000008</c:v>
                </c:pt>
                <c:pt idx="8">
                  <c:v>10.43735981</c:v>
                </c:pt>
                <c:pt idx="9">
                  <c:v>11.06099073</c:v>
                </c:pt>
                <c:pt idx="10" formatCode="0.00E+00">
                  <c:v>11.64397874</c:v>
                </c:pt>
                <c:pt idx="11" formatCode="0.00E+00">
                  <c:v>12.18647359</c:v>
                </c:pt>
                <c:pt idx="12" formatCode="0.00E+00">
                  <c:v>12.68868661</c:v>
                </c:pt>
                <c:pt idx="13">
                  <c:v>13.15089079</c:v>
                </c:pt>
                <c:pt idx="14">
                  <c:v>13.57342074</c:v>
                </c:pt>
                <c:pt idx="15" formatCode="0.00E+00">
                  <c:v>13.956672709999999</c:v>
                </c:pt>
                <c:pt idx="16" formatCode="0.00E+00">
                  <c:v>14.301104560000001</c:v>
                </c:pt>
                <c:pt idx="17" formatCode="0.00E+00">
                  <c:v>14.6072358</c:v>
                </c:pt>
                <c:pt idx="18">
                  <c:v>14.87564755</c:v>
                </c:pt>
                <c:pt idx="19">
                  <c:v>15.10698258</c:v>
                </c:pt>
                <c:pt idx="20" formatCode="0.00E+00">
                  <c:v>15.301945269999999</c:v>
                </c:pt>
                <c:pt idx="21" formatCode="0.00E+00">
                  <c:v>15.46130164</c:v>
                </c:pt>
                <c:pt idx="22" formatCode="0.00E+00">
                  <c:v>15.585879350000001</c:v>
                </c:pt>
                <c:pt idx="23">
                  <c:v>15.676567670000001</c:v>
                </c:pt>
                <c:pt idx="24">
                  <c:v>15.73431751</c:v>
                </c:pt>
                <c:pt idx="25" formatCode="0.00E+00">
                  <c:v>15.7601414</c:v>
                </c:pt>
                <c:pt idx="26" formatCode="0.00E+00">
                  <c:v>15.755113509999999</c:v>
                </c:pt>
                <c:pt idx="27" formatCode="0.00E+00">
                  <c:v>15.720369639999999</c:v>
                </c:pt>
                <c:pt idx="28">
                  <c:v>15.65710722</c:v>
                </c:pt>
                <c:pt idx="29">
                  <c:v>15.5665853</c:v>
                </c:pt>
                <c:pt idx="30" formatCode="0.00E+00">
                  <c:v>15.450124560000001</c:v>
                </c:pt>
                <c:pt idx="31" formatCode="0.00E+00">
                  <c:v>15.309107320000001</c:v>
                </c:pt>
                <c:pt idx="32" formatCode="0.00E+00">
                  <c:v>15.144977519999999</c:v>
                </c:pt>
                <c:pt idx="33">
                  <c:v>14.959240749999999</c:v>
                </c:pt>
                <c:pt idx="34">
                  <c:v>14.753464190000001</c:v>
                </c:pt>
                <c:pt idx="35" formatCode="0.00E+00">
                  <c:v>14.5292767</c:v>
                </c:pt>
                <c:pt idx="36" formatCode="0.00E+00">
                  <c:v>14.28836871</c:v>
                </c:pt>
                <c:pt idx="37" formatCode="0.00E+00">
                  <c:v>14.032492339999999</c:v>
                </c:pt>
                <c:pt idx="38">
                  <c:v>13.763461299999999</c:v>
                </c:pt>
                <c:pt idx="39">
                  <c:v>13.48315094</c:v>
                </c:pt>
                <c:pt idx="40" formatCode="0.00E+00">
                  <c:v>13.193498249999999</c:v>
                </c:pt>
                <c:pt idx="41" formatCode="0.00E+00">
                  <c:v>12.89650183</c:v>
                </c:pt>
                <c:pt idx="42" formatCode="0.00E+00">
                  <c:v>12.59422193</c:v>
                </c:pt>
                <c:pt idx="43">
                  <c:v>12.288780409999999</c:v>
                </c:pt>
                <c:pt idx="44">
                  <c:v>11.98236077</c:v>
                </c:pt>
                <c:pt idx="45" formatCode="0.00E+00">
                  <c:v>11.67720815</c:v>
                </c:pt>
                <c:pt idx="46" formatCode="0.00E+00">
                  <c:v>11.3756293</c:v>
                </c:pt>
                <c:pt idx="47" formatCode="0.00E+00">
                  <c:v>11.079992600000001</c:v>
                </c:pt>
                <c:pt idx="48">
                  <c:v>10.792728090000001</c:v>
                </c:pt>
                <c:pt idx="49">
                  <c:v>10.5163274</c:v>
                </c:pt>
                <c:pt idx="50" formatCode="0.00E+00">
                  <c:v>10.2533438</c:v>
                </c:pt>
                <c:pt idx="51" formatCode="0.00E+00">
                  <c:v>10.00639222</c:v>
                </c:pt>
                <c:pt idx="52" formatCode="0.00E+00">
                  <c:v>9.7781491799999998</c:v>
                </c:pt>
                <c:pt idx="53">
                  <c:v>9.5713528500000002</c:v>
                </c:pt>
                <c:pt idx="54">
                  <c:v>9.3888030199999992</c:v>
                </c:pt>
                <c:pt idx="55" formatCode="0.00E+00">
                  <c:v>9.2333611199999996</c:v>
                </c:pt>
                <c:pt idx="56" formatCode="0.00E+00">
                  <c:v>9.1079501999999994</c:v>
                </c:pt>
                <c:pt idx="57" formatCode="0.00E+00">
                  <c:v>9.0155549599999993</c:v>
                </c:pt>
                <c:pt idx="58">
                  <c:v>8.9592216899999997</c:v>
                </c:pt>
                <c:pt idx="59">
                  <c:v>8.9420583400000009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03136"/>
        <c:axId val="101804672"/>
      </c:lineChart>
      <c:catAx>
        <c:axId val="10180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804672"/>
        <c:crosses val="autoZero"/>
        <c:auto val="1"/>
        <c:lblAlgn val="ctr"/>
        <c:lblOffset val="100"/>
        <c:noMultiLvlLbl val="0"/>
      </c:catAx>
      <c:valAx>
        <c:axId val="1018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03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data_vs_model_LScalib!$W$5</c:f>
              <c:strCache>
                <c:ptCount val="1"/>
                <c:pt idx="0">
                  <c:v>n_ss</c:v>
                </c:pt>
              </c:strCache>
            </c:strRef>
          </c:tx>
          <c:marker>
            <c:symbol val="none"/>
          </c:marker>
          <c:cat>
            <c:numRef>
              <c:f>data_vs_model_LScalib!$A$6:$A$65</c:f>
              <c:numCache>
                <c:formatCode>General</c:formatCode>
                <c:ptCount val="6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</c:numCache>
            </c:numRef>
          </c:cat>
          <c:val>
            <c:numRef>
              <c:f>data_vs_model_LScalib!$W$6:$W$65</c:f>
              <c:numCache>
                <c:formatCode>0.00E+00</c:formatCode>
                <c:ptCount val="60"/>
                <c:pt idx="0">
                  <c:v>4.9277050499999995E-4</c:v>
                </c:pt>
                <c:pt idx="1">
                  <c:v>2.18382455E-3</c:v>
                </c:pt>
                <c:pt idx="2">
                  <c:v>7.1161721599999998E-3</c:v>
                </c:pt>
                <c:pt idx="3">
                  <c:v>8.0979287599999995E-3</c:v>
                </c:pt>
                <c:pt idx="4">
                  <c:v>2.3612002999999999E-2</c:v>
                </c:pt>
                <c:pt idx="5">
                  <c:v>2.3289091299999998E-2</c:v>
                </c:pt>
                <c:pt idx="6">
                  <c:v>4.85849457E-2</c:v>
                </c:pt>
                <c:pt idx="7">
                  <c:v>7.4740742099999993E-2</c:v>
                </c:pt>
                <c:pt idx="8">
                  <c:v>0.10126587500000001</c:v>
                </c:pt>
                <c:pt idx="9">
                  <c:v>0.153459872</c:v>
                </c:pt>
                <c:pt idx="10">
                  <c:v>0.20060788199999999</c:v>
                </c:pt>
                <c:pt idx="11">
                  <c:v>0.26429191000000002</c:v>
                </c:pt>
                <c:pt idx="12">
                  <c:v>0.290775903</c:v>
                </c:pt>
                <c:pt idx="13">
                  <c:v>0.36714150200000001</c:v>
                </c:pt>
                <c:pt idx="14">
                  <c:v>0.27667570400000002</c:v>
                </c:pt>
                <c:pt idx="15">
                  <c:v>0.40977129699999998</c:v>
                </c:pt>
                <c:pt idx="16">
                  <c:v>0.39348950599999999</c:v>
                </c:pt>
                <c:pt idx="17">
                  <c:v>0.41543779400000003</c:v>
                </c:pt>
                <c:pt idx="18">
                  <c:v>0.43907278399999999</c:v>
                </c:pt>
                <c:pt idx="19">
                  <c:v>0.53386986199999997</c:v>
                </c:pt>
                <c:pt idx="20">
                  <c:v>0.51154265300000001</c:v>
                </c:pt>
                <c:pt idx="21">
                  <c:v>0.50618997600000004</c:v>
                </c:pt>
                <c:pt idx="22">
                  <c:v>0.41179576200000001</c:v>
                </c:pt>
                <c:pt idx="23">
                  <c:v>0.37798818200000001</c:v>
                </c:pt>
                <c:pt idx="24">
                  <c:v>0.65171466300000003</c:v>
                </c:pt>
                <c:pt idx="25">
                  <c:v>0.45773022299999999</c:v>
                </c:pt>
                <c:pt idx="26">
                  <c:v>0.40224526100000002</c:v>
                </c:pt>
                <c:pt idx="27">
                  <c:v>0.41007830899999997</c:v>
                </c:pt>
                <c:pt idx="28">
                  <c:v>0.435683294</c:v>
                </c:pt>
                <c:pt idx="29">
                  <c:v>0.49323546899999998</c:v>
                </c:pt>
                <c:pt idx="30">
                  <c:v>0.54505526699999995</c:v>
                </c:pt>
                <c:pt idx="31">
                  <c:v>0.48273468200000003</c:v>
                </c:pt>
                <c:pt idx="32">
                  <c:v>0.385098887</c:v>
                </c:pt>
                <c:pt idx="33">
                  <c:v>0.371630342</c:v>
                </c:pt>
                <c:pt idx="34">
                  <c:v>0.49700756299999999</c:v>
                </c:pt>
                <c:pt idx="35">
                  <c:v>0.49202078799999999</c:v>
                </c:pt>
                <c:pt idx="36">
                  <c:v>0.46380037299999999</c:v>
                </c:pt>
                <c:pt idx="37">
                  <c:v>0.33110869900000001</c:v>
                </c:pt>
                <c:pt idx="38">
                  <c:v>0.40587988800000002</c:v>
                </c:pt>
                <c:pt idx="39">
                  <c:v>0.24269523000000001</c:v>
                </c:pt>
                <c:pt idx="40">
                  <c:v>0.183216825</c:v>
                </c:pt>
                <c:pt idx="41">
                  <c:v>0.175285834</c:v>
                </c:pt>
                <c:pt idx="42">
                  <c:v>0.10007606500000001</c:v>
                </c:pt>
                <c:pt idx="43">
                  <c:v>7.1192428099999996E-2</c:v>
                </c:pt>
                <c:pt idx="44">
                  <c:v>8.2130508599999999E-2</c:v>
                </c:pt>
                <c:pt idx="45">
                  <c:v>2.77588821E-2</c:v>
                </c:pt>
                <c:pt idx="46">
                  <c:v>3.3766837100000002E-2</c:v>
                </c:pt>
                <c:pt idx="47">
                  <c:v>4.1501350899999997E-2</c:v>
                </c:pt>
                <c:pt idx="48">
                  <c:v>2.6880505799999999E-2</c:v>
                </c:pt>
                <c:pt idx="49">
                  <c:v>2.6193995099999999E-2</c:v>
                </c:pt>
                <c:pt idx="50">
                  <c:v>1.27887366E-2</c:v>
                </c:pt>
                <c:pt idx="51">
                  <c:v>9.7329834000000007E-3</c:v>
                </c:pt>
                <c:pt idx="52">
                  <c:v>1.35235205E-2</c:v>
                </c:pt>
                <c:pt idx="53">
                  <c:v>7.14373349E-3</c:v>
                </c:pt>
                <c:pt idx="54">
                  <c:v>7.2820787900000003E-3</c:v>
                </c:pt>
                <c:pt idx="55">
                  <c:v>4.9501413400000003E-3</c:v>
                </c:pt>
                <c:pt idx="56">
                  <c:v>7.7896762499999996E-3</c:v>
                </c:pt>
                <c:pt idx="57">
                  <c:v>8.0776665899999992E-3</c:v>
                </c:pt>
                <c:pt idx="58">
                  <c:v>5.0620332199999996E-3</c:v>
                </c:pt>
                <c:pt idx="59">
                  <c:v>4.8275799000000001E-3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11392"/>
        <c:axId val="108812928"/>
      </c:lineChart>
      <c:lineChart>
        <c:grouping val="standard"/>
        <c:varyColors val="0"/>
        <c:ser>
          <c:idx val="1"/>
          <c:order val="1"/>
          <c:tx>
            <c:strRef>
              <c:f>data_vs_model_LScalib!$X$5</c:f>
              <c:strCache>
                <c:ptCount val="1"/>
                <c:pt idx="0">
                  <c:v>c_ss (right axis)</c:v>
                </c:pt>
              </c:strCache>
            </c:strRef>
          </c:tx>
          <c:marker>
            <c:symbol val="none"/>
          </c:marker>
          <c:val>
            <c:numRef>
              <c:f>data_vs_model_LScalib!$X$6:$X$65</c:f>
              <c:numCache>
                <c:formatCode>General</c:formatCode>
                <c:ptCount val="60"/>
                <c:pt idx="0">
                  <c:v>0.2949677</c:v>
                </c:pt>
                <c:pt idx="1">
                  <c:v>0.29483373000000002</c:v>
                </c:pt>
                <c:pt idx="2">
                  <c:v>0.29469982</c:v>
                </c:pt>
                <c:pt idx="3">
                  <c:v>0.29456597000000001</c:v>
                </c:pt>
                <c:pt idx="4">
                  <c:v>0.29443217999999999</c:v>
                </c:pt>
                <c:pt idx="5">
                  <c:v>0.29429844999999999</c:v>
                </c:pt>
                <c:pt idx="6">
                  <c:v>0.29416479000000001</c:v>
                </c:pt>
                <c:pt idx="7">
                  <c:v>0.29403118</c:v>
                </c:pt>
                <c:pt idx="8">
                  <c:v>0.29389763000000002</c:v>
                </c:pt>
                <c:pt idx="9">
                  <c:v>0.29376415</c:v>
                </c:pt>
                <c:pt idx="10">
                  <c:v>0.29363072000000001</c:v>
                </c:pt>
                <c:pt idx="11">
                  <c:v>0.29349735999999998</c:v>
                </c:pt>
                <c:pt idx="12">
                  <c:v>0.29336405999999998</c:v>
                </c:pt>
                <c:pt idx="13">
                  <c:v>0.29323081000000001</c:v>
                </c:pt>
                <c:pt idx="14">
                  <c:v>0.29309763</c:v>
                </c:pt>
                <c:pt idx="15">
                  <c:v>0.29296451000000001</c:v>
                </c:pt>
                <c:pt idx="16">
                  <c:v>0.29283144999999999</c:v>
                </c:pt>
                <c:pt idx="17">
                  <c:v>0.29269845</c:v>
                </c:pt>
                <c:pt idx="18">
                  <c:v>0.29256550999999997</c:v>
                </c:pt>
                <c:pt idx="19">
                  <c:v>0.29243263000000003</c:v>
                </c:pt>
                <c:pt idx="20">
                  <c:v>0.29229980999999999</c:v>
                </c:pt>
                <c:pt idx="21">
                  <c:v>0.29216704999999998</c:v>
                </c:pt>
                <c:pt idx="22">
                  <c:v>0.29203435</c:v>
                </c:pt>
                <c:pt idx="23">
                  <c:v>0.29190170999999998</c:v>
                </c:pt>
                <c:pt idx="24">
                  <c:v>0.29176912999999999</c:v>
                </c:pt>
                <c:pt idx="25">
                  <c:v>0.29163661000000002</c:v>
                </c:pt>
                <c:pt idx="26">
                  <c:v>0.29150415000000002</c:v>
                </c:pt>
                <c:pt idx="27">
                  <c:v>0.29137174999999998</c:v>
                </c:pt>
                <c:pt idx="28">
                  <c:v>0.29123940999999998</c:v>
                </c:pt>
                <c:pt idx="29">
                  <c:v>0.29110713999999999</c:v>
                </c:pt>
                <c:pt idx="30">
                  <c:v>0.29097492000000003</c:v>
                </c:pt>
                <c:pt idx="31">
                  <c:v>0.29084275999999998</c:v>
                </c:pt>
                <c:pt idx="32">
                  <c:v>0.29071066000000001</c:v>
                </c:pt>
                <c:pt idx="33">
                  <c:v>0.29057862000000001</c:v>
                </c:pt>
                <c:pt idx="34">
                  <c:v>0.29044664999999997</c:v>
                </c:pt>
                <c:pt idx="35">
                  <c:v>0.29031473000000002</c:v>
                </c:pt>
                <c:pt idx="36">
                  <c:v>0.29018286999999998</c:v>
                </c:pt>
                <c:pt idx="37">
                  <c:v>0.29005107000000002</c:v>
                </c:pt>
                <c:pt idx="38">
                  <c:v>0.28991932999999998</c:v>
                </c:pt>
                <c:pt idx="39">
                  <c:v>0.28978766</c:v>
                </c:pt>
                <c:pt idx="40">
                  <c:v>0.28965604</c:v>
                </c:pt>
                <c:pt idx="41">
                  <c:v>0.28952447999999997</c:v>
                </c:pt>
                <c:pt idx="42">
                  <c:v>0.28939298000000002</c:v>
                </c:pt>
                <c:pt idx="43">
                  <c:v>0.28926153999999998</c:v>
                </c:pt>
                <c:pt idx="44">
                  <c:v>0.28913016000000002</c:v>
                </c:pt>
                <c:pt idx="45">
                  <c:v>0.28899883999999998</c:v>
                </c:pt>
                <c:pt idx="46">
                  <c:v>0.28886758000000001</c:v>
                </c:pt>
                <c:pt idx="47">
                  <c:v>0.28873638000000001</c:v>
                </c:pt>
                <c:pt idx="48">
                  <c:v>0.28860523999999999</c:v>
                </c:pt>
                <c:pt idx="49">
                  <c:v>0.28847415999999998</c:v>
                </c:pt>
                <c:pt idx="50">
                  <c:v>0.28834313</c:v>
                </c:pt>
                <c:pt idx="51">
                  <c:v>0.28821216999999999</c:v>
                </c:pt>
                <c:pt idx="52">
                  <c:v>0.28808127</c:v>
                </c:pt>
                <c:pt idx="53">
                  <c:v>0.28795041999999998</c:v>
                </c:pt>
                <c:pt idx="54">
                  <c:v>0.28781963999999999</c:v>
                </c:pt>
                <c:pt idx="55">
                  <c:v>0.28768891000000002</c:v>
                </c:pt>
                <c:pt idx="56">
                  <c:v>0.28755825000000002</c:v>
                </c:pt>
                <c:pt idx="57">
                  <c:v>0.28742763999999998</c:v>
                </c:pt>
                <c:pt idx="58">
                  <c:v>0.28729710000000003</c:v>
                </c:pt>
                <c:pt idx="59">
                  <c:v>0.28716660999999999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data_vs_model_LScalib!$AW$5</c:f>
              <c:strCache>
                <c:ptCount val="1"/>
                <c:pt idx="0">
                  <c:v>n_ss_new</c:v>
                </c:pt>
              </c:strCache>
            </c:strRef>
          </c:tx>
          <c:marker>
            <c:symbol val="none"/>
          </c:marker>
          <c:val>
            <c:numRef>
              <c:f>data_vs_model_LScalib!$AW$6:$AW$85</c:f>
              <c:numCache>
                <c:formatCode>0.00E+00</c:formatCode>
                <c:ptCount val="80"/>
                <c:pt idx="0">
                  <c:v>7.3616000000000003E-4</c:v>
                </c:pt>
                <c:pt idx="1">
                  <c:v>2.00271E-3</c:v>
                </c:pt>
                <c:pt idx="2">
                  <c:v>5.1151199999999999E-3</c:v>
                </c:pt>
                <c:pt idx="3">
                  <c:v>1.058716E-2</c:v>
                </c:pt>
                <c:pt idx="4" formatCode="General">
                  <c:v>2.039579E-2</c:v>
                </c:pt>
                <c:pt idx="5" formatCode="General">
                  <c:v>3.087295E-2</c:v>
                </c:pt>
                <c:pt idx="6">
                  <c:v>5.3182449999999999E-2</c:v>
                </c:pt>
                <c:pt idx="7">
                  <c:v>7.7396030000000005E-2</c:v>
                </c:pt>
                <c:pt idx="8">
                  <c:v>0.10532858</c:v>
                </c:pt>
                <c:pt idx="9">
                  <c:v>0.13600618</c:v>
                </c:pt>
                <c:pt idx="10" formatCode="General">
                  <c:v>0.17148179999999999</c:v>
                </c:pt>
                <c:pt idx="11" formatCode="General">
                  <c:v>0.21552172</c:v>
                </c:pt>
                <c:pt idx="12">
                  <c:v>0.25053254000000003</c:v>
                </c:pt>
                <c:pt idx="13">
                  <c:v>0.28431873000000002</c:v>
                </c:pt>
                <c:pt idx="14">
                  <c:v>0.32564651</c:v>
                </c:pt>
                <c:pt idx="15">
                  <c:v>0.36471747999999998</c:v>
                </c:pt>
                <c:pt idx="16" formatCode="General">
                  <c:v>0.39289586999999998</c:v>
                </c:pt>
                <c:pt idx="17" formatCode="General">
                  <c:v>0.41425636999999998</c:v>
                </c:pt>
                <c:pt idx="18">
                  <c:v>0.44912774</c:v>
                </c:pt>
                <c:pt idx="19">
                  <c:v>0.46346699000000002</c:v>
                </c:pt>
                <c:pt idx="20">
                  <c:v>0.48971361000000002</c:v>
                </c:pt>
                <c:pt idx="21">
                  <c:v>0.50946338000000002</c:v>
                </c:pt>
                <c:pt idx="22" formatCode="General">
                  <c:v>0.51162783999999994</c:v>
                </c:pt>
                <c:pt idx="23" formatCode="General">
                  <c:v>0.52794151</c:v>
                </c:pt>
                <c:pt idx="24">
                  <c:v>0.53424797999999996</c:v>
                </c:pt>
                <c:pt idx="25">
                  <c:v>0.53854928000000002</c:v>
                </c:pt>
                <c:pt idx="26">
                  <c:v>0.52894039999999998</c:v>
                </c:pt>
                <c:pt idx="27">
                  <c:v>0.53801264000000004</c:v>
                </c:pt>
                <c:pt idx="28" formatCode="General">
                  <c:v>0.50520794999999996</c:v>
                </c:pt>
                <c:pt idx="29" formatCode="General">
                  <c:v>0.50743963999999997</c:v>
                </c:pt>
                <c:pt idx="30">
                  <c:v>0.49718287</c:v>
                </c:pt>
                <c:pt idx="31">
                  <c:v>0.48880588000000003</c:v>
                </c:pt>
                <c:pt idx="32">
                  <c:v>0.45954771</c:v>
                </c:pt>
                <c:pt idx="33">
                  <c:v>0.44190664000000002</c:v>
                </c:pt>
                <c:pt idx="34" formatCode="General">
                  <c:v>0.42262771999999998</c:v>
                </c:pt>
                <c:pt idx="35" formatCode="General">
                  <c:v>0.38515576000000001</c:v>
                </c:pt>
                <c:pt idx="36">
                  <c:v>0.35652779000000001</c:v>
                </c:pt>
                <c:pt idx="37">
                  <c:v>0.31381279000000001</c:v>
                </c:pt>
                <c:pt idx="38">
                  <c:v>0.27714949</c:v>
                </c:pt>
                <c:pt idx="39">
                  <c:v>0.20383968</c:v>
                </c:pt>
                <c:pt idx="40" formatCode="General">
                  <c:v>0.17753583000000001</c:v>
                </c:pt>
                <c:pt idx="41" formatCode="General">
                  <c:v>0.13574315000000001</c:v>
                </c:pt>
                <c:pt idx="42">
                  <c:v>0.10340916999999999</c:v>
                </c:pt>
                <c:pt idx="43">
                  <c:v>8.341954E-2</c:v>
                </c:pt>
                <c:pt idx="44">
                  <c:v>7.6038629999999996E-2</c:v>
                </c:pt>
                <c:pt idx="45">
                  <c:v>5.5917509999999997E-2</c:v>
                </c:pt>
                <c:pt idx="46" formatCode="General">
                  <c:v>3.8290440000000002E-2</c:v>
                </c:pt>
                <c:pt idx="47" formatCode="General">
                  <c:v>3.8162019999999998E-2</c:v>
                </c:pt>
                <c:pt idx="48">
                  <c:v>3.0751000000000001E-2</c:v>
                </c:pt>
                <c:pt idx="49">
                  <c:v>2.3613140000000001E-2</c:v>
                </c:pt>
                <c:pt idx="50">
                  <c:v>1.740102E-2</c:v>
                </c:pt>
                <c:pt idx="51">
                  <c:v>1.498697E-2</c:v>
                </c:pt>
                <c:pt idx="52" formatCode="General">
                  <c:v>1.3889439999999999E-2</c:v>
                </c:pt>
                <c:pt idx="53" formatCode="General">
                  <c:v>8.5553699999999996E-3</c:v>
                </c:pt>
                <c:pt idx="54">
                  <c:v>8.5506799999999997E-3</c:v>
                </c:pt>
                <c:pt idx="55">
                  <c:v>7.4190200000000001E-3</c:v>
                </c:pt>
                <c:pt idx="56">
                  <c:v>6.1731499999999996E-3</c:v>
                </c:pt>
                <c:pt idx="57">
                  <c:v>6.5304100000000004E-3</c:v>
                </c:pt>
                <c:pt idx="58" formatCode="General">
                  <c:v>5.7257799999999998E-3</c:v>
                </c:pt>
                <c:pt idx="59" formatCode="General">
                  <c:v>5.6946100000000001E-3</c:v>
                </c:pt>
                <c:pt idx="60">
                  <c:v>5.6095800000000003E-3</c:v>
                </c:pt>
                <c:pt idx="61">
                  <c:v>5.1676500000000002E-3</c:v>
                </c:pt>
                <c:pt idx="62">
                  <c:v>4.7541199999999997E-3</c:v>
                </c:pt>
                <c:pt idx="63">
                  <c:v>4.3676100000000001E-3</c:v>
                </c:pt>
                <c:pt idx="64" formatCode="General">
                  <c:v>4.0067499999999999E-3</c:v>
                </c:pt>
                <c:pt idx="65" formatCode="General">
                  <c:v>3.6702599999999998E-3</c:v>
                </c:pt>
                <c:pt idx="66">
                  <c:v>3.3568700000000001E-3</c:v>
                </c:pt>
                <c:pt idx="67">
                  <c:v>3.06536E-3</c:v>
                </c:pt>
                <c:pt idx="68">
                  <c:v>2.7945700000000001E-3</c:v>
                </c:pt>
                <c:pt idx="69">
                  <c:v>2.5433600000000002E-3</c:v>
                </c:pt>
                <c:pt idx="70" formatCode="General">
                  <c:v>2.31065E-3</c:v>
                </c:pt>
                <c:pt idx="71" formatCode="General">
                  <c:v>2.09538E-3</c:v>
                </c:pt>
                <c:pt idx="72">
                  <c:v>1.89656E-3</c:v>
                </c:pt>
                <c:pt idx="73">
                  <c:v>1.7132099999999999E-3</c:v>
                </c:pt>
                <c:pt idx="74">
                  <c:v>1.54441E-3</c:v>
                </c:pt>
                <c:pt idx="75">
                  <c:v>1.38927E-3</c:v>
                </c:pt>
                <c:pt idx="76" formatCode="General">
                  <c:v>1.24693E-3</c:v>
                </c:pt>
                <c:pt idx="77" formatCode="General">
                  <c:v>1.1165700000000001E-3</c:v>
                </c:pt>
                <c:pt idx="78">
                  <c:v>9.9741999999999995E-4</c:v>
                </c:pt>
                <c:pt idx="79">
                  <c:v>8.8873000000000001E-4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18592"/>
        <c:axId val="101917056"/>
      </c:lineChart>
      <c:catAx>
        <c:axId val="10881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12928"/>
        <c:crosses val="autoZero"/>
        <c:auto val="1"/>
        <c:lblAlgn val="ctr"/>
        <c:lblOffset val="100"/>
        <c:noMultiLvlLbl val="0"/>
      </c:catAx>
      <c:valAx>
        <c:axId val="1088129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8811392"/>
        <c:crosses val="autoZero"/>
        <c:crossBetween val="between"/>
      </c:valAx>
      <c:valAx>
        <c:axId val="101917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1918592"/>
        <c:crosses val="max"/>
        <c:crossBetween val="between"/>
      </c:valAx>
      <c:catAx>
        <c:axId val="101918592"/>
        <c:scaling>
          <c:orientation val="minMax"/>
        </c:scaling>
        <c:delete val="1"/>
        <c:axPos val="b"/>
        <c:majorTickMark val="out"/>
        <c:minorTickMark val="none"/>
        <c:tickLblPos val="nextTo"/>
        <c:crossAx val="1019170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52387</xdr:rowOff>
    </xdr:from>
    <xdr:to>
      <xdr:col>24</xdr:col>
      <xdr:colOff>304800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190500</xdr:colOff>
      <xdr:row>4</xdr:row>
      <xdr:rowOff>14287</xdr:rowOff>
    </xdr:from>
    <xdr:to>
      <xdr:col>34</xdr:col>
      <xdr:colOff>495300</xdr:colOff>
      <xdr:row>18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400050</xdr:colOff>
      <xdr:row>20</xdr:row>
      <xdr:rowOff>128587</xdr:rowOff>
    </xdr:from>
    <xdr:to>
      <xdr:col>24</xdr:col>
      <xdr:colOff>95250</xdr:colOff>
      <xdr:row>35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180975</xdr:colOff>
      <xdr:row>20</xdr:row>
      <xdr:rowOff>109537</xdr:rowOff>
    </xdr:from>
    <xdr:to>
      <xdr:col>38</xdr:col>
      <xdr:colOff>485775</xdr:colOff>
      <xdr:row>34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590550</xdr:colOff>
      <xdr:row>20</xdr:row>
      <xdr:rowOff>100012</xdr:rowOff>
    </xdr:from>
    <xdr:to>
      <xdr:col>46</xdr:col>
      <xdr:colOff>285750</xdr:colOff>
      <xdr:row>34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152400</xdr:colOff>
      <xdr:row>35</xdr:row>
      <xdr:rowOff>42862</xdr:rowOff>
    </xdr:from>
    <xdr:to>
      <xdr:col>38</xdr:col>
      <xdr:colOff>457200</xdr:colOff>
      <xdr:row>49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523875</xdr:colOff>
      <xdr:row>35</xdr:row>
      <xdr:rowOff>61912</xdr:rowOff>
    </xdr:from>
    <xdr:to>
      <xdr:col>46</xdr:col>
      <xdr:colOff>228600</xdr:colOff>
      <xdr:row>49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82"/>
  <sheetViews>
    <sheetView topLeftCell="D1" workbookViewId="0">
      <selection activeCell="K36" sqref="K36"/>
    </sheetView>
  </sheetViews>
  <sheetFormatPr defaultRowHeight="15" x14ac:dyDescent="0.25"/>
  <cols>
    <col min="18" max="18" width="12" bestFit="1" customWidth="1"/>
  </cols>
  <sheetData>
    <row r="1" spans="1:26" x14ac:dyDescent="0.25">
      <c r="L1" t="s">
        <v>12</v>
      </c>
      <c r="N1" t="s">
        <v>13</v>
      </c>
      <c r="O1" t="s">
        <v>14</v>
      </c>
    </row>
    <row r="2" spans="1:26" x14ac:dyDescent="0.25">
      <c r="A2" s="1" t="s">
        <v>0</v>
      </c>
      <c r="I2" t="s">
        <v>11</v>
      </c>
      <c r="J2" t="s">
        <v>9</v>
      </c>
      <c r="K2" t="s">
        <v>9</v>
      </c>
      <c r="L2" t="s">
        <v>9</v>
      </c>
      <c r="Z2" t="s">
        <v>8</v>
      </c>
    </row>
    <row r="3" spans="1:26" x14ac:dyDescent="0.25">
      <c r="A3" t="s">
        <v>1</v>
      </c>
      <c r="I3">
        <v>21</v>
      </c>
      <c r="J3">
        <v>0.4146648</v>
      </c>
      <c r="K3">
        <v>0.36751841000000002</v>
      </c>
      <c r="L3">
        <v>2.35695473</v>
      </c>
      <c r="M3">
        <f>L3/K3</f>
        <v>6.4131609896766797</v>
      </c>
      <c r="N3">
        <v>9.4278188499999995</v>
      </c>
      <c r="O3">
        <v>85.814659379999995</v>
      </c>
      <c r="Z3">
        <v>0.17099186999999999</v>
      </c>
    </row>
    <row r="4" spans="1:26" x14ac:dyDescent="0.25">
      <c r="I4">
        <v>22</v>
      </c>
      <c r="J4">
        <v>0.18204003999999999</v>
      </c>
      <c r="K4">
        <v>0.16134253000000001</v>
      </c>
      <c r="L4">
        <v>1.0347156</v>
      </c>
      <c r="M4">
        <f t="shared" ref="M4:M67" si="0">L4/K4</f>
        <v>6.413160869610758</v>
      </c>
      <c r="N4">
        <v>4.1388623899999999</v>
      </c>
      <c r="O4" s="1">
        <v>37.759008190000003</v>
      </c>
      <c r="Z4">
        <v>0.18662375</v>
      </c>
    </row>
    <row r="5" spans="1:26" x14ac:dyDescent="0.25">
      <c r="A5" t="s">
        <v>2</v>
      </c>
      <c r="B5">
        <v>0.50146197592800001</v>
      </c>
      <c r="I5">
        <v>23</v>
      </c>
      <c r="J5">
        <v>9.473964E-2</v>
      </c>
      <c r="K5">
        <v>8.3967970000000003E-2</v>
      </c>
      <c r="L5">
        <v>0.53850010000000004</v>
      </c>
      <c r="M5">
        <f t="shared" si="0"/>
        <v>6.4131608755100311</v>
      </c>
      <c r="N5">
        <v>2.15400043</v>
      </c>
      <c r="O5">
        <v>19.902028789999999</v>
      </c>
      <c r="Z5">
        <v>0.22101826999999999</v>
      </c>
    </row>
    <row r="6" spans="1:26" x14ac:dyDescent="0.25">
      <c r="A6" t="s">
        <v>3</v>
      </c>
      <c r="B6">
        <v>1.5537088961600001</v>
      </c>
      <c r="I6">
        <v>24</v>
      </c>
      <c r="J6">
        <v>8.8293919999999998E-2</v>
      </c>
      <c r="K6">
        <v>7.8255119999999997E-2</v>
      </c>
      <c r="L6">
        <v>0.50186266000000002</v>
      </c>
      <c r="M6">
        <f t="shared" si="0"/>
        <v>6.4131606979837237</v>
      </c>
      <c r="N6">
        <v>2.00745065</v>
      </c>
      <c r="O6">
        <v>18.711296220000001</v>
      </c>
      <c r="Z6">
        <v>0.25753543000000001</v>
      </c>
    </row>
    <row r="7" spans="1:26" x14ac:dyDescent="0.25">
      <c r="A7" t="s">
        <v>4</v>
      </c>
      <c r="B7">
        <v>2.5</v>
      </c>
      <c r="I7">
        <v>25</v>
      </c>
      <c r="J7">
        <v>4.8832630000000002E-2</v>
      </c>
      <c r="K7">
        <v>4.3280480000000003E-2</v>
      </c>
      <c r="L7">
        <v>0.27756468000000001</v>
      </c>
      <c r="M7">
        <f t="shared" si="0"/>
        <v>6.4131608521901784</v>
      </c>
      <c r="N7">
        <v>1.1102587399999999</v>
      </c>
      <c r="O7">
        <v>10.48521873</v>
      </c>
      <c r="Z7">
        <v>0.29543519000000001</v>
      </c>
    </row>
    <row r="8" spans="1:26" x14ac:dyDescent="0.25">
      <c r="A8" t="s">
        <v>5</v>
      </c>
      <c r="B8">
        <v>1</v>
      </c>
      <c r="I8">
        <v>26</v>
      </c>
      <c r="J8">
        <v>4.9263410000000001E-2</v>
      </c>
      <c r="K8">
        <v>4.3662279999999998E-2</v>
      </c>
      <c r="L8">
        <v>0.28001323</v>
      </c>
      <c r="M8">
        <f t="shared" si="0"/>
        <v>6.4131609709799857</v>
      </c>
      <c r="N8">
        <v>1.12005289</v>
      </c>
      <c r="O8">
        <v>10.53726017</v>
      </c>
      <c r="Z8">
        <v>0.31255996000000003</v>
      </c>
    </row>
    <row r="9" spans="1:26" x14ac:dyDescent="0.25">
      <c r="A9" t="s">
        <v>3</v>
      </c>
      <c r="B9">
        <v>2</v>
      </c>
      <c r="I9">
        <v>27</v>
      </c>
      <c r="J9">
        <v>3.275111E-2</v>
      </c>
      <c r="K9">
        <v>2.9027379999999998E-2</v>
      </c>
      <c r="L9">
        <v>0.18615728000000001</v>
      </c>
      <c r="M9">
        <f t="shared" si="0"/>
        <v>6.413161642559543</v>
      </c>
      <c r="N9">
        <v>0.74462912000000003</v>
      </c>
      <c r="O9">
        <v>7.1347166700000004</v>
      </c>
      <c r="Z9">
        <v>0.34799537000000003</v>
      </c>
    </row>
    <row r="10" spans="1:26" x14ac:dyDescent="0.25">
      <c r="A10" t="s">
        <v>6</v>
      </c>
      <c r="B10">
        <v>2.5</v>
      </c>
      <c r="I10">
        <v>28</v>
      </c>
      <c r="J10">
        <v>2.5750410000000001E-2</v>
      </c>
      <c r="K10">
        <v>2.282265E-2</v>
      </c>
      <c r="L10">
        <v>0.14636535000000001</v>
      </c>
      <c r="M10">
        <f t="shared" si="0"/>
        <v>6.4131619246669427</v>
      </c>
      <c r="N10" s="1">
        <v>0.58546140999999996</v>
      </c>
      <c r="O10">
        <v>5.6386261199999996</v>
      </c>
      <c r="Z10">
        <v>0.34644335999999998</v>
      </c>
    </row>
    <row r="11" spans="1:26" x14ac:dyDescent="0.25">
      <c r="A11" t="s">
        <v>7</v>
      </c>
      <c r="B11">
        <v>2.1667591700000002</v>
      </c>
      <c r="C11">
        <v>3.6302046799999999</v>
      </c>
      <c r="I11">
        <v>29</v>
      </c>
      <c r="J11">
        <v>2.1704089999999999E-2</v>
      </c>
      <c r="K11">
        <v>1.9236389999999999E-2</v>
      </c>
      <c r="L11">
        <v>0.12336606999999999</v>
      </c>
      <c r="M11">
        <f t="shared" si="0"/>
        <v>6.4131612012441002</v>
      </c>
      <c r="N11">
        <v>0.49346429000000003</v>
      </c>
      <c r="O11">
        <v>4.7626503700000002</v>
      </c>
      <c r="Z11">
        <v>0.38214236000000001</v>
      </c>
    </row>
    <row r="12" spans="1:26" x14ac:dyDescent="0.25">
      <c r="A12" t="s">
        <v>8</v>
      </c>
      <c r="B12">
        <v>0.24494488</v>
      </c>
      <c r="I12">
        <v>30</v>
      </c>
      <c r="J12">
        <v>1.7096090000000001E-2</v>
      </c>
      <c r="K12">
        <v>1.51523E-2</v>
      </c>
      <c r="L12">
        <v>9.7174150000000001E-2</v>
      </c>
      <c r="M12">
        <f t="shared" si="0"/>
        <v>6.413161698224032</v>
      </c>
      <c r="N12">
        <v>0.38869659000000001</v>
      </c>
      <c r="O12">
        <v>3.7516315200000001</v>
      </c>
      <c r="Z12">
        <v>0.36935871999999997</v>
      </c>
    </row>
    <row r="13" spans="1:26" x14ac:dyDescent="0.25">
      <c r="A13" t="s">
        <v>10</v>
      </c>
      <c r="B13">
        <v>1</v>
      </c>
      <c r="I13">
        <v>31</v>
      </c>
      <c r="J13">
        <v>1.459827E-2</v>
      </c>
      <c r="K13">
        <v>1.293848E-2</v>
      </c>
      <c r="L13">
        <v>8.2976540000000001E-2</v>
      </c>
      <c r="M13">
        <f t="shared" si="0"/>
        <v>6.4131598147541284</v>
      </c>
      <c r="N13">
        <v>0.33190617</v>
      </c>
      <c r="O13">
        <v>3.2078941200000002</v>
      </c>
      <c r="Z13">
        <v>0.39295879</v>
      </c>
    </row>
    <row r="14" spans="1:26" x14ac:dyDescent="0.25">
      <c r="I14">
        <v>32</v>
      </c>
      <c r="J14">
        <v>1.232755E-2</v>
      </c>
      <c r="K14">
        <v>1.092594E-2</v>
      </c>
      <c r="L14">
        <v>7.0069790000000007E-2</v>
      </c>
      <c r="M14">
        <f t="shared" si="0"/>
        <v>6.413158959320663</v>
      </c>
      <c r="N14">
        <v>0.28027917000000002</v>
      </c>
      <c r="O14">
        <v>2.7239100399999998</v>
      </c>
      <c r="Z14">
        <v>0.40294200000000002</v>
      </c>
    </row>
    <row r="15" spans="1:26" x14ac:dyDescent="0.25">
      <c r="A15" t="s">
        <v>9</v>
      </c>
      <c r="B15">
        <f>(B7*B11^(-B10))/((B5/B13)*(B12/B13)^(B6-1)*(1-(B12/B13)^B6)^((1-B6)/B6))</f>
        <v>1.5066013161779173</v>
      </c>
      <c r="C15">
        <f>(B7*C11^(-B10))/((B5/B13)*(B12/B13)^(B6-1)*(1-(B12/B13)^B6)^((1-B6)/B6))</f>
        <v>0.41466479917134197</v>
      </c>
      <c r="I15">
        <v>33</v>
      </c>
      <c r="J15">
        <v>1.160855E-2</v>
      </c>
      <c r="K15">
        <v>1.028868E-2</v>
      </c>
      <c r="L15">
        <v>6.5982979999999997E-2</v>
      </c>
      <c r="M15">
        <f t="shared" si="0"/>
        <v>6.4131628158325462</v>
      </c>
      <c r="N15">
        <v>0.26393193999999998</v>
      </c>
      <c r="O15">
        <v>2.5585961899999998</v>
      </c>
      <c r="Z15">
        <v>0.40321094000000002</v>
      </c>
    </row>
    <row r="16" spans="1:26" x14ac:dyDescent="0.25">
      <c r="B16" s="2">
        <v>1.5066013300000001</v>
      </c>
      <c r="C16">
        <v>0.41466479917134197</v>
      </c>
      <c r="I16">
        <v>34</v>
      </c>
      <c r="J16">
        <v>9.9337399999999999E-3</v>
      </c>
      <c r="K16">
        <v>8.8042999999999993E-3</v>
      </c>
      <c r="L16">
        <v>5.6463399999999997E-2</v>
      </c>
      <c r="M16">
        <f t="shared" si="0"/>
        <v>6.4131617505082747</v>
      </c>
      <c r="N16">
        <v>0.22585358999999999</v>
      </c>
      <c r="O16">
        <v>2.1834690000000001</v>
      </c>
      <c r="Z16">
        <v>0.38698991999999999</v>
      </c>
    </row>
    <row r="17" spans="9:26" x14ac:dyDescent="0.25">
      <c r="I17">
        <v>35</v>
      </c>
      <c r="J17">
        <v>1.2013879999999999E-2</v>
      </c>
      <c r="K17">
        <v>1.064793E-2</v>
      </c>
      <c r="L17">
        <v>6.828687E-2</v>
      </c>
      <c r="M17">
        <f t="shared" si="0"/>
        <v>6.4131591774175822</v>
      </c>
      <c r="N17">
        <v>0.27314747</v>
      </c>
      <c r="O17">
        <v>2.6462981600000002</v>
      </c>
      <c r="Z17">
        <v>0.40442801</v>
      </c>
    </row>
    <row r="18" spans="9:26" x14ac:dyDescent="0.25">
      <c r="I18">
        <v>36</v>
      </c>
      <c r="J18">
        <v>9.2000699999999994E-3</v>
      </c>
      <c r="K18">
        <v>8.1540399999999996E-3</v>
      </c>
      <c r="L18">
        <v>5.2293199999999998E-2</v>
      </c>
      <c r="M18">
        <f t="shared" si="0"/>
        <v>6.4131645172209115</v>
      </c>
      <c r="N18">
        <v>0.20917280999999999</v>
      </c>
      <c r="O18">
        <v>2.0297323</v>
      </c>
      <c r="Z18">
        <v>0.40584946</v>
      </c>
    </row>
    <row r="19" spans="9:26" x14ac:dyDescent="0.25">
      <c r="I19">
        <v>37</v>
      </c>
      <c r="J19">
        <v>9.4875299999999992E-3</v>
      </c>
      <c r="K19">
        <v>8.4088199999999991E-3</v>
      </c>
      <c r="L19">
        <v>5.3927099999999999E-2</v>
      </c>
      <c r="M19">
        <f t="shared" si="0"/>
        <v>6.413159040150699</v>
      </c>
      <c r="N19">
        <v>0.21570840999999999</v>
      </c>
      <c r="O19">
        <v>2.0879168899999998</v>
      </c>
      <c r="Z19">
        <v>0.39238923999999997</v>
      </c>
    </row>
    <row r="20" spans="9:26" x14ac:dyDescent="0.25">
      <c r="I20">
        <v>38</v>
      </c>
      <c r="J20">
        <v>9.1276299999999994E-3</v>
      </c>
      <c r="K20">
        <v>8.0898399999999992E-3</v>
      </c>
      <c r="L20">
        <v>5.1881459999999997E-2</v>
      </c>
      <c r="M20">
        <f t="shared" si="0"/>
        <v>6.4131626830691335</v>
      </c>
      <c r="N20">
        <v>0.20752585000000001</v>
      </c>
      <c r="O20">
        <v>2.0007707400000001</v>
      </c>
      <c r="Z20">
        <v>0.38281696999999998</v>
      </c>
    </row>
    <row r="21" spans="9:26" x14ac:dyDescent="0.25">
      <c r="I21">
        <v>39</v>
      </c>
      <c r="J21">
        <v>8.7640300000000008E-3</v>
      </c>
      <c r="K21">
        <v>7.7675799999999996E-3</v>
      </c>
      <c r="L21">
        <v>4.981476E-2</v>
      </c>
      <c r="M21">
        <f t="shared" si="0"/>
        <v>6.4131634305665344</v>
      </c>
      <c r="N21">
        <v>0.19925902000000001</v>
      </c>
      <c r="O21">
        <v>1.9278054</v>
      </c>
      <c r="Z21">
        <v>0.40131506</v>
      </c>
    </row>
    <row r="22" spans="9:26" x14ac:dyDescent="0.25">
      <c r="I22">
        <v>40</v>
      </c>
      <c r="J22">
        <v>7.4713999999999996E-3</v>
      </c>
      <c r="K22">
        <v>6.6219199999999999E-3</v>
      </c>
      <c r="L22">
        <v>4.246743E-2</v>
      </c>
      <c r="M22">
        <f t="shared" si="0"/>
        <v>6.4131596274192377</v>
      </c>
      <c r="N22">
        <v>0.16986973999999999</v>
      </c>
      <c r="O22">
        <v>1.63710866</v>
      </c>
      <c r="Z22">
        <v>0.37673610000000002</v>
      </c>
    </row>
    <row r="23" spans="9:26" x14ac:dyDescent="0.25">
      <c r="I23">
        <v>41</v>
      </c>
      <c r="J23">
        <v>7.7637799999999996E-3</v>
      </c>
      <c r="K23">
        <v>6.8810599999999996E-3</v>
      </c>
      <c r="L23">
        <v>4.412932E-2</v>
      </c>
      <c r="M23">
        <f t="shared" si="0"/>
        <v>6.4131572751872534</v>
      </c>
      <c r="N23">
        <v>0.17651726000000001</v>
      </c>
      <c r="O23">
        <v>1.7056984799999999</v>
      </c>
      <c r="Z23">
        <v>0.38561454000000001</v>
      </c>
    </row>
    <row r="24" spans="9:26" x14ac:dyDescent="0.25">
      <c r="I24">
        <v>42</v>
      </c>
      <c r="J24">
        <v>7.8425700000000001E-3</v>
      </c>
      <c r="K24">
        <v>6.9508900000000004E-3</v>
      </c>
      <c r="L24">
        <v>4.4577159999999998E-2</v>
      </c>
      <c r="M24">
        <f t="shared" si="0"/>
        <v>6.4131586027113068</v>
      </c>
      <c r="N24">
        <v>0.17830863999999999</v>
      </c>
      <c r="O24">
        <v>1.7253904600000001</v>
      </c>
      <c r="Z24">
        <v>0.39119330000000002</v>
      </c>
    </row>
    <row r="25" spans="9:26" x14ac:dyDescent="0.25">
      <c r="I25">
        <v>43</v>
      </c>
      <c r="J25">
        <v>9.2397799999999995E-3</v>
      </c>
      <c r="K25">
        <v>8.1892400000000004E-3</v>
      </c>
      <c r="L25">
        <v>5.2518910000000002E-2</v>
      </c>
      <c r="M25">
        <f t="shared" si="0"/>
        <v>6.4131604397966111</v>
      </c>
      <c r="N25">
        <v>0.21007561999999999</v>
      </c>
      <c r="O25">
        <v>2.0236425100000002</v>
      </c>
      <c r="Z25">
        <v>0.39188539999999999</v>
      </c>
    </row>
    <row r="26" spans="9:26" x14ac:dyDescent="0.25">
      <c r="I26">
        <v>44</v>
      </c>
      <c r="J26">
        <v>9.8428000000000005E-3</v>
      </c>
      <c r="K26">
        <v>8.7236999999999992E-3</v>
      </c>
      <c r="L26">
        <v>5.5946490000000001E-2</v>
      </c>
      <c r="M26">
        <f t="shared" si="0"/>
        <v>6.4131607001616295</v>
      </c>
      <c r="N26">
        <v>0.22378597</v>
      </c>
      <c r="O26">
        <v>2.1615211599999999</v>
      </c>
      <c r="Z26">
        <v>0.37263224</v>
      </c>
    </row>
    <row r="27" spans="9:26" x14ac:dyDescent="0.25">
      <c r="I27">
        <v>45</v>
      </c>
      <c r="J27">
        <v>6.1582099999999999E-3</v>
      </c>
      <c r="K27">
        <v>5.4580399999999999E-3</v>
      </c>
      <c r="L27">
        <v>3.5003270000000003E-2</v>
      </c>
      <c r="M27">
        <f t="shared" si="0"/>
        <v>6.4131574704472678</v>
      </c>
      <c r="N27">
        <v>0.14001305999999999</v>
      </c>
      <c r="O27">
        <v>1.3522152199999999</v>
      </c>
      <c r="Z27">
        <v>0.38548985000000002</v>
      </c>
    </row>
    <row r="28" spans="9:26" x14ac:dyDescent="0.25">
      <c r="I28">
        <v>46</v>
      </c>
      <c r="J28">
        <v>8.5528199999999992E-3</v>
      </c>
      <c r="K28">
        <v>7.5803900000000002E-3</v>
      </c>
      <c r="L28">
        <v>4.8614249999999998E-2</v>
      </c>
      <c r="M28">
        <f t="shared" si="0"/>
        <v>6.4131594812404105</v>
      </c>
      <c r="N28">
        <v>0.19445699999999999</v>
      </c>
      <c r="O28">
        <v>1.8786251300000001</v>
      </c>
      <c r="Z28">
        <v>0.37431890000000001</v>
      </c>
    </row>
    <row r="29" spans="9:26" x14ac:dyDescent="0.25">
      <c r="I29">
        <v>47</v>
      </c>
      <c r="J29">
        <v>9.4434900000000006E-3</v>
      </c>
      <c r="K29">
        <v>8.3697900000000002E-3</v>
      </c>
      <c r="L29">
        <v>5.3676809999999998E-2</v>
      </c>
      <c r="M29">
        <f t="shared" si="0"/>
        <v>6.4131609036785866</v>
      </c>
      <c r="N29">
        <v>0.21470723</v>
      </c>
      <c r="O29">
        <v>2.0656729399999998</v>
      </c>
      <c r="Z29">
        <v>0.38623278999999999</v>
      </c>
    </row>
    <row r="30" spans="9:26" x14ac:dyDescent="0.25">
      <c r="I30">
        <v>48</v>
      </c>
      <c r="J30">
        <v>9.3211600000000002E-3</v>
      </c>
      <c r="K30">
        <v>8.2613600000000006E-3</v>
      </c>
      <c r="L30">
        <v>5.2981460000000001E-2</v>
      </c>
      <c r="M30">
        <f t="shared" si="0"/>
        <v>6.413164418449262</v>
      </c>
      <c r="N30">
        <v>0.21192585999999999</v>
      </c>
      <c r="O30">
        <v>2.0483509999999998</v>
      </c>
      <c r="Z30">
        <v>0.40825637999999997</v>
      </c>
    </row>
    <row r="31" spans="9:26" x14ac:dyDescent="0.25">
      <c r="I31">
        <v>49</v>
      </c>
      <c r="J31">
        <v>8.9168800000000003E-3</v>
      </c>
      <c r="K31">
        <v>7.90305E-3</v>
      </c>
      <c r="L31">
        <v>5.0683529999999997E-2</v>
      </c>
      <c r="M31">
        <f t="shared" si="0"/>
        <v>6.4131607417389489</v>
      </c>
      <c r="N31">
        <v>0.20273413000000001</v>
      </c>
      <c r="O31">
        <v>1.9379806399999999</v>
      </c>
      <c r="Z31">
        <v>0.37781766</v>
      </c>
    </row>
    <row r="32" spans="9:26" x14ac:dyDescent="0.25">
      <c r="I32">
        <v>50</v>
      </c>
      <c r="J32">
        <v>8.0882599999999999E-3</v>
      </c>
      <c r="K32">
        <v>7.1686400000000004E-3</v>
      </c>
      <c r="L32">
        <v>4.597366E-2</v>
      </c>
      <c r="M32">
        <f t="shared" si="0"/>
        <v>6.4131634452281041</v>
      </c>
      <c r="N32">
        <v>0.18389463</v>
      </c>
      <c r="O32">
        <v>1.7645669399999999</v>
      </c>
      <c r="Z32">
        <v>0.36554796000000001</v>
      </c>
    </row>
    <row r="33" spans="9:26" x14ac:dyDescent="0.25">
      <c r="I33">
        <v>51</v>
      </c>
      <c r="J33">
        <v>7.4257799999999999E-3</v>
      </c>
      <c r="K33">
        <v>6.5814899999999997E-3</v>
      </c>
      <c r="L33">
        <v>4.2208139999999998E-2</v>
      </c>
      <c r="M33">
        <f t="shared" si="0"/>
        <v>6.4131587224169602</v>
      </c>
      <c r="N33">
        <v>0.16883255999999999</v>
      </c>
      <c r="O33">
        <v>1.6199593699999999</v>
      </c>
      <c r="Z33">
        <v>0.38000423</v>
      </c>
    </row>
    <row r="34" spans="9:26" x14ac:dyDescent="0.25">
      <c r="I34">
        <v>52</v>
      </c>
      <c r="J34">
        <v>8.2516800000000008E-3</v>
      </c>
      <c r="K34">
        <v>7.3134799999999998E-3</v>
      </c>
      <c r="L34">
        <v>4.6902520000000003E-2</v>
      </c>
      <c r="M34">
        <f t="shared" si="0"/>
        <v>6.4131603559454602</v>
      </c>
      <c r="N34">
        <v>0.1876101</v>
      </c>
      <c r="O34">
        <v>1.8031254400000001</v>
      </c>
      <c r="Z34">
        <v>0.37656563999999998</v>
      </c>
    </row>
    <row r="35" spans="9:26" x14ac:dyDescent="0.25">
      <c r="I35">
        <v>53</v>
      </c>
      <c r="J35">
        <v>9.8125999999999994E-3</v>
      </c>
      <c r="K35">
        <v>8.6969300000000003E-3</v>
      </c>
      <c r="L35">
        <v>5.5774820000000003E-2</v>
      </c>
      <c r="M35">
        <f t="shared" si="0"/>
        <v>6.4131618858608732</v>
      </c>
      <c r="N35">
        <v>0.22309929000000001</v>
      </c>
      <c r="O35">
        <v>2.1320188199999999</v>
      </c>
      <c r="Z35">
        <v>0.38395046999999999</v>
      </c>
    </row>
    <row r="36" spans="9:26" x14ac:dyDescent="0.25">
      <c r="I36">
        <v>54</v>
      </c>
      <c r="J36">
        <v>1.007547E-2</v>
      </c>
      <c r="K36">
        <v>8.9299199999999992E-3</v>
      </c>
      <c r="L36">
        <v>5.7268989999999999E-2</v>
      </c>
      <c r="M36">
        <f t="shared" si="0"/>
        <v>6.4131582365799478</v>
      </c>
      <c r="N36">
        <v>0.22907596999999999</v>
      </c>
      <c r="O36">
        <v>2.18842201</v>
      </c>
      <c r="Z36">
        <v>0.37983507</v>
      </c>
    </row>
    <row r="37" spans="9:26" x14ac:dyDescent="0.25">
      <c r="I37">
        <v>55</v>
      </c>
      <c r="J37">
        <v>8.0828400000000009E-3</v>
      </c>
      <c r="K37">
        <v>7.1638400000000003E-3</v>
      </c>
      <c r="L37">
        <v>4.594289E-2</v>
      </c>
      <c r="M37">
        <f t="shared" si="0"/>
        <v>6.413165285656854</v>
      </c>
      <c r="N37">
        <v>0.18377155000000001</v>
      </c>
      <c r="O37">
        <v>1.75520147</v>
      </c>
      <c r="Z37">
        <v>0.36728460000000002</v>
      </c>
    </row>
    <row r="38" spans="9:26" x14ac:dyDescent="0.25">
      <c r="I38">
        <v>56</v>
      </c>
      <c r="J38">
        <v>8.1602500000000008E-3</v>
      </c>
      <c r="K38">
        <v>7.2324399999999997E-3</v>
      </c>
      <c r="L38">
        <v>4.638283E-2</v>
      </c>
      <c r="M38">
        <f t="shared" si="0"/>
        <v>6.4131648516959698</v>
      </c>
      <c r="N38">
        <v>0.18553133999999999</v>
      </c>
      <c r="O38">
        <v>1.75994126</v>
      </c>
      <c r="Z38">
        <v>0.34653606999999997</v>
      </c>
    </row>
    <row r="39" spans="9:26" x14ac:dyDescent="0.25">
      <c r="I39">
        <v>57</v>
      </c>
      <c r="J39">
        <v>8.5705599999999996E-3</v>
      </c>
      <c r="K39">
        <v>7.5961099999999997E-3</v>
      </c>
      <c r="L39">
        <v>4.8715069999999999E-2</v>
      </c>
      <c r="M39">
        <f t="shared" si="0"/>
        <v>6.4131601569750831</v>
      </c>
      <c r="N39">
        <v>0.19486029999999999</v>
      </c>
      <c r="O39">
        <v>1.8429663999999999</v>
      </c>
      <c r="Q39">
        <v>85.814659379999995</v>
      </c>
      <c r="R39" s="1">
        <v>37.759008190000003</v>
      </c>
      <c r="S39">
        <v>19.902028789999999</v>
      </c>
      <c r="T39">
        <v>18.711296220000001</v>
      </c>
      <c r="U39">
        <v>10.48521873</v>
      </c>
      <c r="Z39">
        <v>0.33313095999999998</v>
      </c>
    </row>
    <row r="40" spans="9:26" x14ac:dyDescent="0.25">
      <c r="I40">
        <v>58</v>
      </c>
      <c r="J40">
        <v>1.095983E-2</v>
      </c>
      <c r="K40">
        <v>9.7137200000000003E-3</v>
      </c>
      <c r="L40">
        <v>6.2295650000000001E-2</v>
      </c>
      <c r="M40">
        <f t="shared" si="0"/>
        <v>6.4131609723154464</v>
      </c>
      <c r="N40">
        <v>0.24918261</v>
      </c>
      <c r="O40">
        <v>2.3372163700000002</v>
      </c>
      <c r="Q40">
        <v>10.53726017</v>
      </c>
      <c r="R40">
        <v>7.1347166700000004</v>
      </c>
      <c r="S40">
        <v>5.6386261199999996</v>
      </c>
      <c r="T40">
        <v>4.7626503700000002</v>
      </c>
      <c r="U40">
        <v>3.7516315200000001</v>
      </c>
      <c r="Z40">
        <v>0.32973050999999998</v>
      </c>
    </row>
    <row r="41" spans="9:26" x14ac:dyDescent="0.25">
      <c r="I41">
        <v>59</v>
      </c>
      <c r="J41">
        <v>9.5101600000000001E-3</v>
      </c>
      <c r="K41">
        <v>8.4288799999999997E-3</v>
      </c>
      <c r="L41">
        <v>5.405575E-2</v>
      </c>
      <c r="M41">
        <f t="shared" si="0"/>
        <v>6.4131592809483591</v>
      </c>
      <c r="N41">
        <v>0.216223</v>
      </c>
      <c r="O41">
        <v>2.0157974099999998</v>
      </c>
      <c r="Q41">
        <v>3.2078941200000002</v>
      </c>
      <c r="R41">
        <v>2.7239100399999998</v>
      </c>
      <c r="S41">
        <v>2.5585961899999998</v>
      </c>
      <c r="T41">
        <v>2.1834690000000001</v>
      </c>
      <c r="U41">
        <v>2.6462981600000002</v>
      </c>
      <c r="Z41">
        <v>0.30315977</v>
      </c>
    </row>
    <row r="42" spans="9:26" x14ac:dyDescent="0.25">
      <c r="I42">
        <v>60</v>
      </c>
      <c r="J42">
        <v>1.3425889999999999E-2</v>
      </c>
      <c r="K42">
        <v>1.1899399999999999E-2</v>
      </c>
      <c r="L42">
        <v>7.6312779999999997E-2</v>
      </c>
      <c r="M42">
        <f t="shared" si="0"/>
        <v>6.413162008168479</v>
      </c>
      <c r="N42">
        <v>0.3052511</v>
      </c>
      <c r="O42">
        <v>2.7884119900000002</v>
      </c>
      <c r="Q42">
        <v>2.0297323</v>
      </c>
      <c r="R42">
        <v>2.0879168899999998</v>
      </c>
      <c r="S42">
        <v>2.0007707400000001</v>
      </c>
      <c r="T42">
        <v>1.9278054</v>
      </c>
      <c r="U42">
        <v>1.63710866</v>
      </c>
      <c r="Z42">
        <v>0.27012867000000002</v>
      </c>
    </row>
    <row r="43" spans="9:26" x14ac:dyDescent="0.25">
      <c r="I43">
        <v>61</v>
      </c>
      <c r="J43">
        <v>1.5948560000000001E-2</v>
      </c>
      <c r="K43">
        <v>1.413525E-2</v>
      </c>
      <c r="L43">
        <v>9.0651609999999994E-2</v>
      </c>
      <c r="M43">
        <f t="shared" si="0"/>
        <v>6.413159300330733</v>
      </c>
      <c r="N43">
        <v>0.36260645000000002</v>
      </c>
      <c r="O43">
        <v>3.3006692200000001</v>
      </c>
      <c r="Q43">
        <v>1.7056984799999999</v>
      </c>
      <c r="R43">
        <v>1.7253904600000001</v>
      </c>
      <c r="S43">
        <v>2.0236425100000002</v>
      </c>
      <c r="T43">
        <v>2.1615211599999999</v>
      </c>
      <c r="U43">
        <v>1.3522152199999999</v>
      </c>
      <c r="Z43">
        <v>0.24460915</v>
      </c>
    </row>
    <row r="44" spans="9:26" x14ac:dyDescent="0.25">
      <c r="I44">
        <v>62</v>
      </c>
      <c r="J44">
        <v>1.6392569999999999E-2</v>
      </c>
      <c r="K44">
        <v>1.452878E-2</v>
      </c>
      <c r="L44">
        <v>9.3175389999999997E-2</v>
      </c>
      <c r="M44">
        <f t="shared" si="0"/>
        <v>6.4131599487362321</v>
      </c>
      <c r="N44">
        <v>0.37270156999999998</v>
      </c>
      <c r="O44">
        <v>3.3583945499999999</v>
      </c>
      <c r="Q44">
        <v>1.8786251300000001</v>
      </c>
      <c r="R44">
        <v>2.0656729399999998</v>
      </c>
      <c r="S44">
        <v>2.0483509999999998</v>
      </c>
      <c r="T44">
        <v>1.9379806399999999</v>
      </c>
      <c r="U44">
        <v>1.7645669399999999</v>
      </c>
      <c r="Z44">
        <v>0.19852433</v>
      </c>
    </row>
    <row r="45" spans="9:26" x14ac:dyDescent="0.25">
      <c r="I45">
        <v>63</v>
      </c>
      <c r="J45">
        <v>2.2711019999999998E-2</v>
      </c>
      <c r="K45">
        <v>2.012883E-2</v>
      </c>
      <c r="L45">
        <v>0.12908944</v>
      </c>
      <c r="M45">
        <f t="shared" si="0"/>
        <v>6.4131616194284513</v>
      </c>
      <c r="N45">
        <v>0.51635774999999995</v>
      </c>
      <c r="O45">
        <v>4.6178109300000001</v>
      </c>
      <c r="Q45">
        <v>1.6199593699999999</v>
      </c>
      <c r="R45">
        <v>1.8031254400000001</v>
      </c>
      <c r="S45">
        <v>2.1320188199999999</v>
      </c>
      <c r="T45">
        <v>2.18842201</v>
      </c>
      <c r="U45">
        <v>1.75520147</v>
      </c>
      <c r="Z45">
        <v>0.14304242</v>
      </c>
    </row>
    <row r="46" spans="9:26" x14ac:dyDescent="0.25">
      <c r="I46">
        <v>64</v>
      </c>
      <c r="J46">
        <v>2.7570270000000001E-2</v>
      </c>
      <c r="K46">
        <v>2.4435599999999998E-2</v>
      </c>
      <c r="L46">
        <v>0.15670940999999999</v>
      </c>
      <c r="M46">
        <f t="shared" si="0"/>
        <v>6.4131598978539506</v>
      </c>
      <c r="N46">
        <v>0.62683767000000001</v>
      </c>
      <c r="O46">
        <v>5.58423348</v>
      </c>
      <c r="Q46">
        <v>1.75994126</v>
      </c>
      <c r="R46">
        <v>1.8429663999999999</v>
      </c>
      <c r="S46">
        <v>2.3372163700000002</v>
      </c>
      <c r="T46">
        <v>2.0157974099999998</v>
      </c>
      <c r="U46">
        <v>2.7884119900000002</v>
      </c>
      <c r="Z46">
        <v>0.14088150999999999</v>
      </c>
    </row>
    <row r="47" spans="9:26" x14ac:dyDescent="0.25">
      <c r="I47">
        <v>65</v>
      </c>
      <c r="J47">
        <v>2.5463550000000001E-2</v>
      </c>
      <c r="K47">
        <v>2.2568399999999999E-2</v>
      </c>
      <c r="L47">
        <v>0.1447348</v>
      </c>
      <c r="M47">
        <f t="shared" si="0"/>
        <v>6.41316176600911</v>
      </c>
      <c r="N47">
        <v>0.57893918</v>
      </c>
      <c r="O47">
        <v>5.1602115599999996</v>
      </c>
      <c r="Q47">
        <v>3.3006692200000001</v>
      </c>
      <c r="R47">
        <v>3.3583945499999999</v>
      </c>
      <c r="S47">
        <v>4.6178109300000001</v>
      </c>
      <c r="T47">
        <v>5.58423348</v>
      </c>
      <c r="U47">
        <v>5.1602115599999996</v>
      </c>
      <c r="Z47">
        <v>0.11070947</v>
      </c>
    </row>
    <row r="48" spans="9:26" x14ac:dyDescent="0.25">
      <c r="I48">
        <v>66</v>
      </c>
      <c r="J48">
        <v>4.6761959999999998E-2</v>
      </c>
      <c r="K48">
        <v>4.1445240000000001E-2</v>
      </c>
      <c r="L48">
        <v>0.265795</v>
      </c>
      <c r="M48">
        <f t="shared" si="0"/>
        <v>6.4131610771224876</v>
      </c>
      <c r="N48">
        <v>1.0631800199999999</v>
      </c>
      <c r="O48">
        <v>9.4238000500000005</v>
      </c>
      <c r="Q48">
        <v>9.4238000500000005</v>
      </c>
      <c r="R48">
        <v>8.4157057700000006</v>
      </c>
      <c r="S48">
        <v>7.5255965700000003</v>
      </c>
      <c r="T48">
        <v>9.5772028599999999</v>
      </c>
      <c r="U48">
        <v>9.7053768399999996</v>
      </c>
      <c r="Z48">
        <v>0.10347426</v>
      </c>
    </row>
    <row r="49" spans="9:26" x14ac:dyDescent="0.25">
      <c r="I49">
        <v>67</v>
      </c>
      <c r="J49">
        <v>4.1981770000000002E-2</v>
      </c>
      <c r="K49">
        <v>3.7208539999999998E-2</v>
      </c>
      <c r="L49">
        <v>0.23862438999999999</v>
      </c>
      <c r="M49">
        <f t="shared" si="0"/>
        <v>6.4131618709038305</v>
      </c>
      <c r="N49">
        <v>0.95449748999999995</v>
      </c>
      <c r="O49">
        <v>8.4157057700000006</v>
      </c>
      <c r="Q49">
        <v>14.43189349</v>
      </c>
      <c r="R49">
        <v>16.802088919999999</v>
      </c>
      <c r="S49">
        <v>14.021200070000001</v>
      </c>
      <c r="T49">
        <v>19.937026190000001</v>
      </c>
      <c r="U49">
        <v>19.757801740000001</v>
      </c>
      <c r="Z49">
        <v>7.1805519999999998E-2</v>
      </c>
    </row>
    <row r="50" spans="9:26" x14ac:dyDescent="0.25">
      <c r="I50">
        <v>68</v>
      </c>
      <c r="J50">
        <v>3.7467350000000003E-2</v>
      </c>
      <c r="K50">
        <v>3.3207399999999998E-2</v>
      </c>
      <c r="L50">
        <v>0.21296440999999999</v>
      </c>
      <c r="M50">
        <f t="shared" si="0"/>
        <v>6.4131612231008752</v>
      </c>
      <c r="N50">
        <v>0.85185763999999997</v>
      </c>
      <c r="O50">
        <v>7.5255965700000003</v>
      </c>
      <c r="Q50">
        <v>24.486030079999999</v>
      </c>
      <c r="R50">
        <v>19.058210710000001</v>
      </c>
      <c r="S50">
        <v>18.708684130000002</v>
      </c>
      <c r="T50">
        <v>24.25191856</v>
      </c>
      <c r="U50">
        <v>24.893301090000001</v>
      </c>
      <c r="Z50">
        <v>7.6907279999999995E-2</v>
      </c>
    </row>
    <row r="51" spans="9:26" x14ac:dyDescent="0.25">
      <c r="I51">
        <v>69</v>
      </c>
      <c r="J51">
        <v>4.7767619999999997E-2</v>
      </c>
      <c r="K51">
        <v>4.2336560000000002E-2</v>
      </c>
      <c r="L51">
        <v>0.27151117000000002</v>
      </c>
      <c r="M51">
        <f t="shared" si="0"/>
        <v>6.4131608708879515</v>
      </c>
      <c r="N51">
        <v>1.0860447099999999</v>
      </c>
      <c r="O51">
        <v>9.5772028599999999</v>
      </c>
      <c r="Q51">
        <v>19.915940670000001</v>
      </c>
      <c r="R51">
        <v>20.198505130000001</v>
      </c>
      <c r="S51">
        <v>20.4926146</v>
      </c>
      <c r="T51">
        <v>20.799065339999999</v>
      </c>
      <c r="U51">
        <v>21.118732170000001</v>
      </c>
      <c r="Z51">
        <v>7.3672070000000006E-2</v>
      </c>
    </row>
    <row r="52" spans="9:26" x14ac:dyDescent="0.25">
      <c r="I52">
        <v>70</v>
      </c>
      <c r="J52">
        <v>4.8514370000000001E-2</v>
      </c>
      <c r="K52">
        <v>4.2998399999999999E-2</v>
      </c>
      <c r="L52">
        <v>0.27575568</v>
      </c>
      <c r="M52">
        <f t="shared" si="0"/>
        <v>6.4131614199598124</v>
      </c>
      <c r="N52">
        <v>1.10302273</v>
      </c>
      <c r="O52">
        <v>9.7053768399999996</v>
      </c>
      <c r="Q52">
        <v>21.452578689999999</v>
      </c>
      <c r="R52">
        <v>21.801669130000001</v>
      </c>
      <c r="S52">
        <v>22.167182220000001</v>
      </c>
      <c r="T52">
        <v>22.55042753</v>
      </c>
      <c r="U52">
        <v>22.952864609999999</v>
      </c>
      <c r="Z52">
        <v>7.4593800000000002E-2</v>
      </c>
    </row>
    <row r="53" spans="9:26" x14ac:dyDescent="0.25">
      <c r="I53">
        <v>71</v>
      </c>
      <c r="J53">
        <v>7.2299870000000002E-2</v>
      </c>
      <c r="K53">
        <v>6.4079549999999999E-2</v>
      </c>
      <c r="L53">
        <v>0.41095248000000001</v>
      </c>
      <c r="M53">
        <f t="shared" si="0"/>
        <v>6.4131611411128828</v>
      </c>
      <c r="N53">
        <v>1.64380993</v>
      </c>
      <c r="O53">
        <v>14.43189349</v>
      </c>
      <c r="Q53">
        <v>23.37612579</v>
      </c>
      <c r="R53">
        <v>23.82204325</v>
      </c>
      <c r="S53">
        <v>24.292681510000001</v>
      </c>
      <c r="T53">
        <v>24.790376599999998</v>
      </c>
      <c r="U53">
        <v>25.317783550000001</v>
      </c>
      <c r="Z53">
        <v>5.9938129999999999E-2</v>
      </c>
    </row>
    <row r="54" spans="9:26" x14ac:dyDescent="0.25">
      <c r="I54">
        <v>72</v>
      </c>
      <c r="J54">
        <v>8.4207699999999996E-2</v>
      </c>
      <c r="K54">
        <v>7.4633489999999997E-2</v>
      </c>
      <c r="L54">
        <v>0.47863656999999998</v>
      </c>
      <c r="M54">
        <f t="shared" si="0"/>
        <v>6.4131607673713233</v>
      </c>
      <c r="N54">
        <v>1.9145462200000001</v>
      </c>
      <c r="O54">
        <v>16.802088919999999</v>
      </c>
      <c r="Q54">
        <v>25.877934450000001</v>
      </c>
      <c r="R54">
        <v>26.474309949999999</v>
      </c>
      <c r="S54">
        <v>27.110927950000001</v>
      </c>
      <c r="T54">
        <v>27.79245474</v>
      </c>
      <c r="U54">
        <v>28.52434543</v>
      </c>
      <c r="Z54">
        <v>5.2230569999999997E-2</v>
      </c>
    </row>
    <row r="55" spans="9:26" x14ac:dyDescent="0.25">
      <c r="I55">
        <v>73</v>
      </c>
      <c r="J55">
        <v>7.0254440000000001E-2</v>
      </c>
      <c r="K55">
        <v>6.2266679999999998E-2</v>
      </c>
      <c r="L55">
        <v>0.39932624999999999</v>
      </c>
      <c r="M55">
        <f t="shared" si="0"/>
        <v>6.4131610999655031</v>
      </c>
      <c r="N55">
        <v>1.5973050099999999</v>
      </c>
      <c r="O55">
        <v>14.021200070000001</v>
      </c>
      <c r="Z55">
        <v>5.0713519999999998E-2</v>
      </c>
    </row>
    <row r="56" spans="9:26" x14ac:dyDescent="0.25">
      <c r="I56">
        <v>74</v>
      </c>
      <c r="J56">
        <v>0.10017448</v>
      </c>
      <c r="K56">
        <v>8.8784879999999997E-2</v>
      </c>
      <c r="L56">
        <v>0.56939174999999997</v>
      </c>
      <c r="M56">
        <f t="shared" si="0"/>
        <v>6.4131612274522416</v>
      </c>
      <c r="N56">
        <v>2.2775670400000001</v>
      </c>
      <c r="O56">
        <v>19.937026190000001</v>
      </c>
      <c r="Z56">
        <v>1.8844179999999999E-2</v>
      </c>
    </row>
    <row r="57" spans="9:26" x14ac:dyDescent="0.25">
      <c r="I57">
        <v>75</v>
      </c>
      <c r="J57">
        <v>9.9228339999999998E-2</v>
      </c>
      <c r="K57">
        <v>8.794631E-2</v>
      </c>
      <c r="L57">
        <v>0.56401387000000003</v>
      </c>
      <c r="M57">
        <f t="shared" si="0"/>
        <v>6.4131612798763244</v>
      </c>
      <c r="N57">
        <v>2.2560554900000001</v>
      </c>
      <c r="O57">
        <v>19.757801740000001</v>
      </c>
      <c r="Z57">
        <v>4.1810439999999997E-2</v>
      </c>
    </row>
    <row r="58" spans="9:26" x14ac:dyDescent="0.25">
      <c r="I58">
        <v>76</v>
      </c>
      <c r="J58">
        <v>0.12302257</v>
      </c>
      <c r="K58">
        <v>0.1090352</v>
      </c>
      <c r="L58">
        <v>0.69926029999999995</v>
      </c>
      <c r="M58">
        <f t="shared" si="0"/>
        <v>6.413161070920216</v>
      </c>
      <c r="N58">
        <v>2.7970411899999998</v>
      </c>
      <c r="O58">
        <v>24.486030079999999</v>
      </c>
      <c r="Z58">
        <v>2.6641270000000002E-2</v>
      </c>
    </row>
    <row r="59" spans="9:26" x14ac:dyDescent="0.25">
      <c r="I59">
        <v>77</v>
      </c>
      <c r="J59">
        <v>9.580988E-2</v>
      </c>
      <c r="K59">
        <v>8.4916519999999995E-2</v>
      </c>
      <c r="L59">
        <v>0.54458335000000002</v>
      </c>
      <c r="M59">
        <f t="shared" si="0"/>
        <v>6.4131614201806677</v>
      </c>
      <c r="N59">
        <v>2.17833341</v>
      </c>
      <c r="O59">
        <v>19.058210710000001</v>
      </c>
      <c r="Z59">
        <v>2.2570929999999999E-2</v>
      </c>
    </row>
    <row r="60" spans="9:26" x14ac:dyDescent="0.25">
      <c r="I60">
        <v>78</v>
      </c>
      <c r="J60">
        <v>9.4008850000000005E-2</v>
      </c>
      <c r="K60">
        <v>8.3320270000000002E-2</v>
      </c>
      <c r="L60">
        <v>0.53434627999999995</v>
      </c>
      <c r="M60">
        <f t="shared" si="0"/>
        <v>6.4131606870693041</v>
      </c>
      <c r="N60">
        <v>2.13738509</v>
      </c>
      <c r="O60">
        <v>18.708684130000002</v>
      </c>
      <c r="Z60">
        <v>2.707E-2</v>
      </c>
    </row>
    <row r="61" spans="9:26" x14ac:dyDescent="0.25">
      <c r="I61">
        <v>79</v>
      </c>
      <c r="J61">
        <v>0.12192367</v>
      </c>
      <c r="K61">
        <v>0.10806124</v>
      </c>
      <c r="L61">
        <v>0.69301413999999995</v>
      </c>
      <c r="M61">
        <f t="shared" si="0"/>
        <v>6.4131610927285303</v>
      </c>
      <c r="N61">
        <v>2.7720565599999998</v>
      </c>
      <c r="O61">
        <v>24.25191856</v>
      </c>
      <c r="Z61">
        <v>3.1198119999999999E-2</v>
      </c>
    </row>
    <row r="62" spans="9:26" x14ac:dyDescent="0.25">
      <c r="I62">
        <v>80</v>
      </c>
      <c r="J62">
        <v>0.12531070999999999</v>
      </c>
      <c r="K62">
        <v>0.11106318</v>
      </c>
      <c r="L62">
        <v>0.71226606000000003</v>
      </c>
      <c r="M62">
        <f t="shared" si="0"/>
        <v>6.4131610494134961</v>
      </c>
      <c r="N62">
        <v>2.8490641999999999</v>
      </c>
      <c r="O62">
        <v>24.893301090000001</v>
      </c>
      <c r="Z62">
        <v>1.6422760000000002E-2</v>
      </c>
    </row>
    <row r="63" spans="9:26" x14ac:dyDescent="0.25">
      <c r="I63">
        <v>81</v>
      </c>
      <c r="J63">
        <v>0.12531070999999999</v>
      </c>
      <c r="K63">
        <v>8.8741070000000005E-2</v>
      </c>
      <c r="L63">
        <v>0.56911078999999998</v>
      </c>
      <c r="M63">
        <f t="shared" si="0"/>
        <v>6.4131612341388262</v>
      </c>
      <c r="N63">
        <v>2.2764431599999999</v>
      </c>
      <c r="O63">
        <v>19.915940670000001</v>
      </c>
      <c r="Z63">
        <v>1.6422760000000002E-2</v>
      </c>
    </row>
    <row r="64" spans="9:26" x14ac:dyDescent="0.25">
      <c r="I64">
        <v>82</v>
      </c>
      <c r="J64">
        <v>0.12800829</v>
      </c>
      <c r="K64">
        <v>9.0009870000000006E-2</v>
      </c>
      <c r="L64">
        <v>0.57724777999999999</v>
      </c>
      <c r="M64">
        <f t="shared" si="0"/>
        <v>6.4131609122421791</v>
      </c>
      <c r="N64">
        <v>2.3089911000000001</v>
      </c>
      <c r="O64">
        <v>20.198505130000001</v>
      </c>
      <c r="Z64">
        <v>1.6019189999999999E-2</v>
      </c>
    </row>
    <row r="65" spans="9:26" x14ac:dyDescent="0.25">
      <c r="I65">
        <v>83</v>
      </c>
      <c r="J65">
        <v>0.13087426999999999</v>
      </c>
      <c r="K65">
        <v>9.1330250000000002E-2</v>
      </c>
      <c r="L65">
        <v>0.58571558000000001</v>
      </c>
      <c r="M65">
        <f t="shared" si="0"/>
        <v>6.4131608092608969</v>
      </c>
      <c r="N65">
        <v>2.3428623100000001</v>
      </c>
      <c r="O65">
        <v>20.4926146</v>
      </c>
      <c r="Z65">
        <v>1.561562E-2</v>
      </c>
    </row>
    <row r="66" spans="9:26" x14ac:dyDescent="0.25">
      <c r="I66">
        <v>84</v>
      </c>
      <c r="J66">
        <v>0.13392667999999999</v>
      </c>
      <c r="K66">
        <v>9.2705770000000007E-2</v>
      </c>
      <c r="L66">
        <v>0.59453701999999997</v>
      </c>
      <c r="M66">
        <f t="shared" si="0"/>
        <v>6.4131609068130269</v>
      </c>
      <c r="N66">
        <v>2.3781480500000001</v>
      </c>
      <c r="O66">
        <v>20.799065339999999</v>
      </c>
      <c r="Z66">
        <v>1.521205E-2</v>
      </c>
    </row>
    <row r="67" spans="9:26" x14ac:dyDescent="0.25">
      <c r="I67">
        <v>85</v>
      </c>
      <c r="J67">
        <v>0.13718638</v>
      </c>
      <c r="K67">
        <v>9.4140340000000003E-2</v>
      </c>
      <c r="L67">
        <v>0.60373715999999999</v>
      </c>
      <c r="M67">
        <f t="shared" si="0"/>
        <v>6.4131610317107413</v>
      </c>
      <c r="N67">
        <v>2.4149485899999998</v>
      </c>
      <c r="O67">
        <v>21.118732170000001</v>
      </c>
      <c r="Z67">
        <v>1.4808480000000001E-2</v>
      </c>
    </row>
    <row r="68" spans="9:26" x14ac:dyDescent="0.25">
      <c r="I68">
        <v>86</v>
      </c>
      <c r="J68">
        <v>0.14067763999999999</v>
      </c>
      <c r="K68">
        <v>9.5638269999999997E-2</v>
      </c>
      <c r="L68">
        <v>0.61334361999999998</v>
      </c>
      <c r="M68">
        <f t="shared" ref="M68:M82" si="1">L68/K68</f>
        <v>6.4131609657932955</v>
      </c>
      <c r="N68">
        <v>2.45337439</v>
      </c>
      <c r="O68">
        <v>21.452578689999999</v>
      </c>
      <c r="Z68">
        <v>1.440491E-2</v>
      </c>
    </row>
    <row r="69" spans="9:26" x14ac:dyDescent="0.25">
      <c r="I69">
        <v>87</v>
      </c>
      <c r="J69">
        <v>0.14442885</v>
      </c>
      <c r="K69">
        <v>9.7204310000000002E-2</v>
      </c>
      <c r="L69">
        <v>0.62338687999999998</v>
      </c>
      <c r="M69">
        <f t="shared" si="1"/>
        <v>6.4131608979066872</v>
      </c>
      <c r="N69">
        <v>2.49354743</v>
      </c>
      <c r="O69">
        <v>21.801669130000001</v>
      </c>
      <c r="Z69">
        <v>1.4001349999999999E-2</v>
      </c>
    </row>
    <row r="70" spans="9:26" x14ac:dyDescent="0.25">
      <c r="I70">
        <v>88</v>
      </c>
      <c r="J70">
        <v>0.14847350000000001</v>
      </c>
      <c r="K70">
        <v>9.8843730000000005E-2</v>
      </c>
      <c r="L70">
        <v>0.63390073000000002</v>
      </c>
      <c r="M70">
        <f t="shared" si="1"/>
        <v>6.4131607538485245</v>
      </c>
      <c r="N70">
        <v>2.5356028199999998</v>
      </c>
      <c r="O70">
        <v>22.167182220000001</v>
      </c>
      <c r="Z70">
        <v>1.359778E-2</v>
      </c>
    </row>
    <row r="71" spans="9:26" x14ac:dyDescent="0.25">
      <c r="I71">
        <v>89</v>
      </c>
      <c r="J71">
        <v>0.15285140999999999</v>
      </c>
      <c r="K71">
        <v>0.10056237</v>
      </c>
      <c r="L71">
        <v>0.64492269000000002</v>
      </c>
      <c r="M71">
        <f t="shared" si="1"/>
        <v>6.4131612053295886</v>
      </c>
      <c r="N71">
        <v>2.5796906499999999</v>
      </c>
      <c r="O71">
        <v>22.55042753</v>
      </c>
      <c r="Z71">
        <v>1.319421E-2</v>
      </c>
    </row>
    <row r="72" spans="9:26" x14ac:dyDescent="0.25">
      <c r="I72">
        <v>90</v>
      </c>
      <c r="J72">
        <v>0.15761031</v>
      </c>
      <c r="K72">
        <v>0.10236677</v>
      </c>
      <c r="L72">
        <v>0.65649460000000004</v>
      </c>
      <c r="M72">
        <f t="shared" si="1"/>
        <v>6.4131612240964531</v>
      </c>
      <c r="N72">
        <v>2.6259782399999998</v>
      </c>
      <c r="O72">
        <v>22.952864609999999</v>
      </c>
      <c r="Z72">
        <v>1.2790640000000001E-2</v>
      </c>
    </row>
    <row r="73" spans="9:26" x14ac:dyDescent="0.25">
      <c r="I73">
        <v>91</v>
      </c>
      <c r="J73">
        <v>0.16280806</v>
      </c>
      <c r="K73">
        <v>0.10426422</v>
      </c>
      <c r="L73">
        <v>0.66866320999999995</v>
      </c>
      <c r="M73">
        <f t="shared" si="1"/>
        <v>6.4131608139398146</v>
      </c>
      <c r="N73">
        <v>2.67465267</v>
      </c>
      <c r="O73">
        <v>23.37612579</v>
      </c>
      <c r="Z73">
        <v>1.238707E-2</v>
      </c>
    </row>
    <row r="74" spans="9:26" x14ac:dyDescent="0.25">
      <c r="I74">
        <v>92</v>
      </c>
      <c r="J74">
        <v>0.16851547</v>
      </c>
      <c r="K74">
        <v>0.10626289</v>
      </c>
      <c r="L74">
        <v>0.68148103999999998</v>
      </c>
      <c r="M74">
        <f t="shared" si="1"/>
        <v>6.4131611703766005</v>
      </c>
      <c r="N74">
        <v>2.7259239599999998</v>
      </c>
      <c r="O74">
        <v>23.82204325</v>
      </c>
      <c r="Z74">
        <v>1.1983499999999999E-2</v>
      </c>
    </row>
    <row r="75" spans="9:26" x14ac:dyDescent="0.25">
      <c r="I75">
        <v>93</v>
      </c>
      <c r="J75">
        <v>0.17482038</v>
      </c>
      <c r="K75">
        <v>0.10837202</v>
      </c>
      <c r="L75">
        <v>0.69500724000000003</v>
      </c>
      <c r="M75">
        <f t="shared" si="1"/>
        <v>6.4131612569369842</v>
      </c>
      <c r="N75">
        <v>2.7800287400000001</v>
      </c>
      <c r="O75">
        <v>24.292681510000001</v>
      </c>
      <c r="Z75">
        <v>1.157993E-2</v>
      </c>
    </row>
    <row r="76" spans="9:26" x14ac:dyDescent="0.25">
      <c r="I76">
        <v>94</v>
      </c>
      <c r="J76">
        <v>0.18183319000000001</v>
      </c>
      <c r="K76">
        <v>0.11060204999999999</v>
      </c>
      <c r="L76">
        <v>0.70930875999999998</v>
      </c>
      <c r="M76">
        <f t="shared" si="1"/>
        <v>6.413161058045489</v>
      </c>
      <c r="N76">
        <v>2.8372347800000002</v>
      </c>
      <c r="O76">
        <v>24.790376599999998</v>
      </c>
      <c r="Z76">
        <v>1.117636E-2</v>
      </c>
    </row>
    <row r="77" spans="9:26" x14ac:dyDescent="0.25">
      <c r="I77">
        <v>95</v>
      </c>
      <c r="J77">
        <v>0.1896949</v>
      </c>
      <c r="K77">
        <v>0.11296483</v>
      </c>
      <c r="L77">
        <v>0.72446166999999995</v>
      </c>
      <c r="M77">
        <f t="shared" si="1"/>
        <v>6.4131612467349344</v>
      </c>
      <c r="N77">
        <v>2.8978463900000002</v>
      </c>
      <c r="O77">
        <v>25.317783550000001</v>
      </c>
      <c r="Z77">
        <v>1.0772790000000001E-2</v>
      </c>
    </row>
    <row r="78" spans="9:26" x14ac:dyDescent="0.25">
      <c r="I78">
        <v>96</v>
      </c>
      <c r="J78">
        <v>0.19858893999999999</v>
      </c>
      <c r="K78">
        <v>0.11547391999999999</v>
      </c>
      <c r="L78">
        <v>0.74055285999999998</v>
      </c>
      <c r="M78">
        <f t="shared" si="1"/>
        <v>6.4131611709379923</v>
      </c>
      <c r="N78">
        <v>2.9622111100000001</v>
      </c>
      <c r="O78">
        <v>25.877934450000001</v>
      </c>
      <c r="Z78">
        <v>1.036922E-2</v>
      </c>
    </row>
    <row r="79" spans="9:26" x14ac:dyDescent="0.25">
      <c r="I79">
        <v>97</v>
      </c>
      <c r="J79">
        <v>0.20875899000000001</v>
      </c>
      <c r="K79">
        <v>0.11814487</v>
      </c>
      <c r="L79">
        <v>0.75768206999999999</v>
      </c>
      <c r="M79">
        <f t="shared" si="1"/>
        <v>6.4131609777047451</v>
      </c>
      <c r="N79">
        <v>3.03072791</v>
      </c>
      <c r="O79">
        <v>26.474309949999999</v>
      </c>
      <c r="Z79">
        <v>9.9656499999999995E-3</v>
      </c>
    </row>
    <row r="80" spans="9:26" x14ac:dyDescent="0.25">
      <c r="I80">
        <v>98</v>
      </c>
      <c r="J80">
        <v>0.22053697</v>
      </c>
      <c r="K80">
        <v>0.12099563000000001</v>
      </c>
      <c r="L80">
        <v>0.77596443999999998</v>
      </c>
      <c r="M80">
        <f t="shared" si="1"/>
        <v>6.4131608720083522</v>
      </c>
      <c r="N80">
        <v>3.1038573299999999</v>
      </c>
      <c r="O80">
        <v>27.110927950000001</v>
      </c>
      <c r="Z80">
        <v>9.5620800000000006E-3</v>
      </c>
    </row>
    <row r="81" spans="9:26" x14ac:dyDescent="0.25">
      <c r="I81">
        <v>99</v>
      </c>
      <c r="J81">
        <v>0.23438864000000001</v>
      </c>
      <c r="K81">
        <v>0.12404705000000001</v>
      </c>
      <c r="L81">
        <v>0.79553366999999997</v>
      </c>
      <c r="M81">
        <f t="shared" si="1"/>
        <v>6.4131607321576771</v>
      </c>
      <c r="N81">
        <v>3.1821342100000001</v>
      </c>
      <c r="O81">
        <v>27.79245474</v>
      </c>
      <c r="Z81">
        <v>9.1585099999999999E-3</v>
      </c>
    </row>
    <row r="82" spans="9:26" x14ac:dyDescent="0.25">
      <c r="I82">
        <v>100</v>
      </c>
      <c r="J82">
        <v>0.25099165000000001</v>
      </c>
      <c r="K82">
        <v>0.12732350000000001</v>
      </c>
      <c r="L82">
        <v>0.81654610000000005</v>
      </c>
      <c r="M82">
        <f t="shared" si="1"/>
        <v>6.4131609640011469</v>
      </c>
      <c r="N82">
        <v>3.2661838300000001</v>
      </c>
      <c r="O82">
        <v>28.52434543</v>
      </c>
      <c r="Z82">
        <v>8.7549399999999993E-3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F89"/>
  <sheetViews>
    <sheetView tabSelected="1" topLeftCell="U10" workbookViewId="0">
      <selection activeCell="Z23" sqref="Z23"/>
    </sheetView>
  </sheetViews>
  <sheetFormatPr defaultRowHeight="15" x14ac:dyDescent="0.25"/>
  <cols>
    <col min="7" max="7" width="4.140625" customWidth="1"/>
    <col min="14" max="14" width="11.5703125" style="14" bestFit="1" customWidth="1"/>
    <col min="15" max="17" width="9.140625" style="12"/>
    <col min="19" max="19" width="9.140625" style="5"/>
    <col min="20" max="20" width="5.85546875" customWidth="1"/>
    <col min="21" max="21" width="3.5703125" customWidth="1"/>
    <col min="22" max="22" width="4.5703125" customWidth="1"/>
    <col min="35" max="35" width="9.140625" customWidth="1"/>
    <col min="37" max="37" width="9.140625" customWidth="1"/>
  </cols>
  <sheetData>
    <row r="1" spans="1:58" x14ac:dyDescent="0.25">
      <c r="A1" t="s">
        <v>20</v>
      </c>
      <c r="E1">
        <f>E2*E3</f>
        <v>4000</v>
      </c>
      <c r="H1" t="s">
        <v>28</v>
      </c>
      <c r="I1">
        <v>56.84</v>
      </c>
      <c r="J1" t="s">
        <v>5</v>
      </c>
      <c r="K1">
        <v>0.50146197592800001</v>
      </c>
      <c r="R1" t="s">
        <v>26</v>
      </c>
      <c r="AC1" s="4"/>
      <c r="AD1" s="6">
        <v>3.0000000000000001E-6</v>
      </c>
      <c r="AE1" s="7">
        <v>-1.9400000000000001E-2</v>
      </c>
      <c r="AF1" s="4">
        <v>2.7290764300000001E-6</v>
      </c>
      <c r="AG1" s="4">
        <v>-6.0207461299999999E-3</v>
      </c>
      <c r="AH1" s="4"/>
      <c r="AI1" s="13"/>
    </row>
    <row r="2" spans="1:58" x14ac:dyDescent="0.25">
      <c r="A2" t="s">
        <v>22</v>
      </c>
      <c r="E2">
        <v>80</v>
      </c>
      <c r="H2" t="s">
        <v>6</v>
      </c>
      <c r="I2">
        <v>2.5</v>
      </c>
      <c r="J2" t="s">
        <v>3</v>
      </c>
      <c r="K2">
        <v>1.5537088961600001</v>
      </c>
      <c r="R2" t="s">
        <v>27</v>
      </c>
      <c r="AC2" s="4"/>
      <c r="AD2" s="8">
        <v>-8.0000000000000007E-5</v>
      </c>
      <c r="AE2" s="9">
        <v>1.0054000000000001</v>
      </c>
      <c r="AF2" s="4">
        <v>-2.6828860200000002E-4</v>
      </c>
      <c r="AG2" s="4">
        <v>0.74844328400000004</v>
      </c>
    </row>
    <row r="3" spans="1:58" ht="15.75" thickBot="1" x14ac:dyDescent="0.3">
      <c r="A3" t="s">
        <v>21</v>
      </c>
      <c r="E3">
        <v>50</v>
      </c>
      <c r="H3" t="s">
        <v>10</v>
      </c>
      <c r="I3">
        <v>1</v>
      </c>
      <c r="AD3" s="10"/>
      <c r="AE3" s="11">
        <v>3.0015999999999998</v>
      </c>
      <c r="AG3" s="4">
        <v>4.0222381199999999</v>
      </c>
    </row>
    <row r="4" spans="1:58" x14ac:dyDescent="0.25">
      <c r="B4" s="3" t="s">
        <v>24</v>
      </c>
      <c r="W4" s="3" t="s">
        <v>25</v>
      </c>
    </row>
    <row r="5" spans="1:58" x14ac:dyDescent="0.25">
      <c r="A5" t="s">
        <v>11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7</v>
      </c>
      <c r="N5" s="14" t="s">
        <v>30</v>
      </c>
      <c r="Q5" t="s">
        <v>30</v>
      </c>
      <c r="R5" t="s">
        <v>9</v>
      </c>
      <c r="S5" s="5" t="s">
        <v>29</v>
      </c>
      <c r="W5" t="s">
        <v>23</v>
      </c>
      <c r="X5" t="s">
        <v>50</v>
      </c>
      <c r="AW5" t="s">
        <v>31</v>
      </c>
    </row>
    <row r="6" spans="1:58" x14ac:dyDescent="0.25">
      <c r="A6">
        <v>21</v>
      </c>
      <c r="B6">
        <v>24.515270229999999</v>
      </c>
      <c r="C6">
        <v>24.577205660000001</v>
      </c>
      <c r="D6">
        <v>15.61053562</v>
      </c>
      <c r="E6">
        <v>13.6793499</v>
      </c>
      <c r="F6">
        <v>19.595590349999998</v>
      </c>
      <c r="H6">
        <f>B6*$E$3/$E$1</f>
        <v>0.30644087787499996</v>
      </c>
      <c r="I6">
        <f t="shared" ref="I6:K6" si="0">C6*$E$3/$E$1</f>
        <v>0.30721507074999999</v>
      </c>
      <c r="J6">
        <f t="shared" si="0"/>
        <v>0.19513169525000001</v>
      </c>
      <c r="K6">
        <f t="shared" si="0"/>
        <v>0.17099187375</v>
      </c>
      <c r="L6">
        <f>F6*$E$3/$E$1</f>
        <v>0.24494487937499998</v>
      </c>
      <c r="M6">
        <v>3.6302046799999999</v>
      </c>
      <c r="N6" s="14">
        <f>$AF$1*O6^4+$AF$2*O6^3+$AG$1*O6^2+$AG$2*O6+$AG$3</f>
        <v>4.7643950983444299</v>
      </c>
      <c r="O6" s="12">
        <v>1</v>
      </c>
      <c r="P6">
        <v>4.7643950999999998</v>
      </c>
      <c r="Q6">
        <v>3.9875391699999998</v>
      </c>
      <c r="R6">
        <v>3111.6659466299998</v>
      </c>
      <c r="S6" s="5">
        <f>($I$1*M6^(-$I$2))/(($K$1/$I$3)*(L6/$I$3)^($K$2-1)*(1-(L6/$I$3)^$K$2)^((1-$K$2)/$K$2))</f>
        <v>9.4278188889665024</v>
      </c>
      <c r="W6" s="4">
        <v>4.9277050499999995E-4</v>
      </c>
      <c r="X6">
        <v>0.2949677</v>
      </c>
      <c r="Z6" s="4"/>
      <c r="AA6">
        <v>3111.6659466299998</v>
      </c>
      <c r="AB6">
        <v>1790.9595592000001</v>
      </c>
      <c r="AC6">
        <v>1067.4082455099999</v>
      </c>
      <c r="AD6">
        <v>714.62832602000003</v>
      </c>
      <c r="AE6" s="4">
        <v>497.66856267999998</v>
      </c>
      <c r="AK6">
        <v>0.2949677</v>
      </c>
      <c r="AL6">
        <v>0.29483373000000002</v>
      </c>
      <c r="AM6">
        <v>0.29469982</v>
      </c>
      <c r="AN6">
        <v>0.29456597000000001</v>
      </c>
      <c r="AO6">
        <v>0.29443217999999999</v>
      </c>
      <c r="AP6">
        <v>0.29429844999999999</v>
      </c>
      <c r="AW6" s="4">
        <v>7.3616000000000003E-4</v>
      </c>
      <c r="BC6" s="4"/>
      <c r="BD6" s="4"/>
      <c r="BE6" s="4"/>
      <c r="BF6" s="4"/>
    </row>
    <row r="7" spans="1:58" x14ac:dyDescent="0.25">
      <c r="A7">
        <v>22</v>
      </c>
      <c r="B7">
        <v>23.531063079999999</v>
      </c>
      <c r="C7">
        <v>24.37905121</v>
      </c>
      <c r="D7">
        <v>18.063398360000001</v>
      </c>
      <c r="E7">
        <v>14.92990017</v>
      </c>
      <c r="F7">
        <v>20.2258532</v>
      </c>
      <c r="H7">
        <f t="shared" ref="H7:H70" si="1">B7*$E$3/$E$1</f>
        <v>0.29413828850000001</v>
      </c>
      <c r="I7">
        <f t="shared" ref="I7:I70" si="2">C7*$E$3/$E$1</f>
        <v>0.30473814012499995</v>
      </c>
      <c r="J7">
        <f t="shared" ref="J7:J70" si="3">D7*$E$3/$E$1</f>
        <v>0.2257924795</v>
      </c>
      <c r="K7">
        <f t="shared" ref="K7:K70" si="4">E7*$E$3/$E$1</f>
        <v>0.18662375212500001</v>
      </c>
      <c r="L7">
        <f t="shared" ref="L7:L70" si="5">F7*$E$3/$E$1</f>
        <v>0.25282316500000002</v>
      </c>
      <c r="M7">
        <v>5.0061240199999997</v>
      </c>
      <c r="N7" s="14">
        <f t="shared" ref="N7:N70" si="6">$AF$1*O7^4+$AF$2*O7^3+$AG$1*O7^2+$AG$2*O7+$AG$3</f>
        <v>5.4929390598868801</v>
      </c>
      <c r="O7" s="12">
        <v>2</v>
      </c>
      <c r="P7">
        <v>5.4929390600000003</v>
      </c>
      <c r="Q7">
        <v>4.9343077400000004</v>
      </c>
      <c r="R7">
        <v>1790.9595592000001</v>
      </c>
      <c r="S7" s="5">
        <f t="shared" ref="S7:S70" si="7">($I$1*M7^(-$I$2))/(($K$1/$I$3)*(L7/$I$3)^($K$2-1)*(1-(L7/$I$3)^$K$2)^((1-$K$2)/$K$2))</f>
        <v>4.1388623640457993</v>
      </c>
      <c r="W7" s="4">
        <v>2.18382455E-3</v>
      </c>
      <c r="X7">
        <v>0.29483373000000002</v>
      </c>
      <c r="Z7" s="4"/>
      <c r="AA7">
        <v>395.99408607999999</v>
      </c>
      <c r="AB7" s="4">
        <v>292.91728565</v>
      </c>
      <c r="AC7" s="4">
        <v>237.67559223999999</v>
      </c>
      <c r="AD7" s="4">
        <v>199.90485053</v>
      </c>
      <c r="AE7" s="4">
        <v>172.88133991000001</v>
      </c>
      <c r="AK7">
        <v>0.29416479000000001</v>
      </c>
      <c r="AL7">
        <v>0.29403118</v>
      </c>
      <c r="AM7">
        <v>0.29389763000000002</v>
      </c>
      <c r="AN7">
        <v>0.29376415</v>
      </c>
      <c r="AO7">
        <v>0.29363072000000001</v>
      </c>
      <c r="AP7">
        <v>0.29349735999999998</v>
      </c>
      <c r="AW7" s="4">
        <v>2.00271E-3</v>
      </c>
      <c r="BC7" s="4"/>
      <c r="BD7" s="4"/>
      <c r="BE7" s="4"/>
      <c r="BF7" s="4"/>
    </row>
    <row r="8" spans="1:58" x14ac:dyDescent="0.25">
      <c r="A8">
        <v>23</v>
      </c>
      <c r="B8">
        <v>26.439451219999999</v>
      </c>
      <c r="C8">
        <v>28.566608429999999</v>
      </c>
      <c r="D8">
        <v>21.27932358</v>
      </c>
      <c r="E8">
        <v>17.681461330000001</v>
      </c>
      <c r="F8">
        <v>23.49171114</v>
      </c>
      <c r="H8">
        <f t="shared" si="1"/>
        <v>0.33049314024999998</v>
      </c>
      <c r="I8">
        <f t="shared" si="2"/>
        <v>0.35708260537499997</v>
      </c>
      <c r="J8">
        <f t="shared" si="3"/>
        <v>0.26599154474999998</v>
      </c>
      <c r="K8">
        <f t="shared" si="4"/>
        <v>0.22101826662500001</v>
      </c>
      <c r="L8">
        <f t="shared" si="5"/>
        <v>0.29364638924999997</v>
      </c>
      <c r="M8">
        <v>6.2567434300000002</v>
      </c>
      <c r="N8" s="14">
        <f t="shared" si="6"/>
        <v>6.2063585197668303</v>
      </c>
      <c r="O8" s="12">
        <v>3</v>
      </c>
      <c r="P8">
        <v>6.2063585200000002</v>
      </c>
      <c r="Q8">
        <v>5.8414543099999996</v>
      </c>
      <c r="R8">
        <v>1067.4082455099999</v>
      </c>
      <c r="S8" s="5">
        <f t="shared" si="7"/>
        <v>2.1540004029228377</v>
      </c>
      <c r="W8" s="4">
        <v>7.1161721599999998E-3</v>
      </c>
      <c r="X8">
        <v>0.29469982</v>
      </c>
      <c r="Z8" s="4"/>
      <c r="AA8">
        <v>151.21058031999999</v>
      </c>
      <c r="AB8" s="4">
        <v>132.05561657000001</v>
      </c>
      <c r="AC8" s="4">
        <v>120.54047451</v>
      </c>
      <c r="AD8" s="4">
        <v>111.42597377</v>
      </c>
      <c r="AE8" s="4">
        <v>102.09431317000001</v>
      </c>
      <c r="AK8">
        <v>0.29336405999999998</v>
      </c>
      <c r="AL8">
        <v>0.29323081000000001</v>
      </c>
      <c r="AM8">
        <v>0.29309763</v>
      </c>
      <c r="AN8">
        <v>0.29296451000000001</v>
      </c>
      <c r="AO8">
        <v>0.29283144999999999</v>
      </c>
      <c r="AP8">
        <v>0.29269845</v>
      </c>
      <c r="AW8" s="4">
        <v>5.1151199999999999E-3</v>
      </c>
      <c r="BC8" s="4"/>
      <c r="BD8" s="4"/>
      <c r="BE8" s="4"/>
      <c r="BF8" s="4"/>
    </row>
    <row r="9" spans="1:58" x14ac:dyDescent="0.25">
      <c r="A9">
        <v>24</v>
      </c>
      <c r="B9">
        <v>27.95082283</v>
      </c>
      <c r="C9">
        <v>31.96090126</v>
      </c>
      <c r="D9">
        <v>21.666435239999998</v>
      </c>
      <c r="E9">
        <v>20.602834699999999</v>
      </c>
      <c r="F9">
        <v>25.54524851</v>
      </c>
      <c r="H9">
        <f t="shared" si="1"/>
        <v>0.34938528537500002</v>
      </c>
      <c r="I9">
        <f t="shared" si="2"/>
        <v>0.39951126575000001</v>
      </c>
      <c r="J9">
        <f t="shared" si="3"/>
        <v>0.27083044049999999</v>
      </c>
      <c r="K9">
        <f t="shared" si="4"/>
        <v>0.25753543374999999</v>
      </c>
      <c r="L9">
        <f t="shared" si="5"/>
        <v>0.31931560637500001</v>
      </c>
      <c r="M9">
        <v>6.2950878100000001</v>
      </c>
      <c r="N9" s="14">
        <f t="shared" si="6"/>
        <v>6.9032074909580796</v>
      </c>
      <c r="O9" s="12">
        <v>4</v>
      </c>
      <c r="P9">
        <v>6.9032074899999998</v>
      </c>
      <c r="Q9">
        <v>6.7086355400000004</v>
      </c>
      <c r="R9">
        <v>714.62832602000003</v>
      </c>
      <c r="S9" s="5">
        <f t="shared" si="7"/>
        <v>2.0074506509431265</v>
      </c>
      <c r="W9" s="4">
        <v>8.0979287599999995E-3</v>
      </c>
      <c r="X9">
        <v>0.29456597000000001</v>
      </c>
      <c r="Z9" s="4"/>
      <c r="AA9">
        <v>94.639264420000003</v>
      </c>
      <c r="AB9" s="4">
        <v>89.92058317</v>
      </c>
      <c r="AC9" s="4">
        <v>86.653204840000001</v>
      </c>
      <c r="AD9" s="4">
        <v>81.637481039999997</v>
      </c>
      <c r="AE9" s="4">
        <v>79.786758399999997</v>
      </c>
      <c r="AK9">
        <v>0.29256550999999997</v>
      </c>
      <c r="AL9">
        <v>0.29243263000000003</v>
      </c>
      <c r="AM9">
        <v>0.29229980999999999</v>
      </c>
      <c r="AN9">
        <v>0.29216704999999998</v>
      </c>
      <c r="AO9">
        <v>0.29203435</v>
      </c>
      <c r="AP9">
        <v>0.29190170999999998</v>
      </c>
      <c r="AW9" s="4">
        <v>1.058716E-2</v>
      </c>
      <c r="BC9" s="4"/>
      <c r="BD9" s="4"/>
      <c r="BE9" s="4"/>
      <c r="BF9" s="4"/>
    </row>
    <row r="10" spans="1:58" x14ac:dyDescent="0.25">
      <c r="A10">
        <v>25</v>
      </c>
      <c r="B10">
        <v>30.689279559999999</v>
      </c>
      <c r="C10">
        <v>32.562175750000002</v>
      </c>
      <c r="D10">
        <v>26.59812737</v>
      </c>
      <c r="E10">
        <v>23.63481522</v>
      </c>
      <c r="F10">
        <v>28.371099470000001</v>
      </c>
      <c r="H10">
        <f t="shared" si="1"/>
        <v>0.3836159945</v>
      </c>
      <c r="I10">
        <f t="shared" si="2"/>
        <v>0.407027196875</v>
      </c>
      <c r="J10">
        <f t="shared" si="3"/>
        <v>0.33247659212500003</v>
      </c>
      <c r="K10">
        <f t="shared" si="4"/>
        <v>0.29543519024999998</v>
      </c>
      <c r="L10">
        <f t="shared" si="5"/>
        <v>0.35463874337500001</v>
      </c>
      <c r="M10">
        <v>7.7538242300000002</v>
      </c>
      <c r="N10" s="14">
        <f t="shared" si="6"/>
        <v>7.5821054842687499</v>
      </c>
      <c r="O10" s="12">
        <v>5</v>
      </c>
      <c r="P10">
        <v>7.5821054800000001</v>
      </c>
      <c r="Q10">
        <v>7.5355697499999996</v>
      </c>
      <c r="R10" s="4">
        <v>497.66856267999998</v>
      </c>
      <c r="S10" s="5">
        <f t="shared" si="7"/>
        <v>1.1102587350333708</v>
      </c>
      <c r="W10" s="4">
        <v>2.3612002999999999E-2</v>
      </c>
      <c r="X10">
        <v>0.29443217999999999</v>
      </c>
      <c r="Z10" s="4"/>
      <c r="AA10">
        <v>76.441339429999999</v>
      </c>
      <c r="AB10" s="4">
        <v>74.077649170000001</v>
      </c>
      <c r="AC10" s="4">
        <v>73.940618520000001</v>
      </c>
      <c r="AD10" s="4">
        <v>72.081657949999993</v>
      </c>
      <c r="AE10" s="4">
        <v>71.454776580000001</v>
      </c>
      <c r="AK10">
        <v>0.29176912999999999</v>
      </c>
      <c r="AL10">
        <v>0.29163661000000002</v>
      </c>
      <c r="AM10">
        <v>0.29150415000000002</v>
      </c>
      <c r="AN10">
        <v>0.29137174999999998</v>
      </c>
      <c r="AO10">
        <v>0.29123940999999998</v>
      </c>
      <c r="AP10">
        <v>0.29110713999999999</v>
      </c>
      <c r="AW10">
        <v>2.039579E-2</v>
      </c>
      <c r="BC10" s="4"/>
      <c r="BD10" s="4"/>
      <c r="BE10" s="4"/>
      <c r="BF10" s="4"/>
    </row>
    <row r="11" spans="1:58" x14ac:dyDescent="0.25">
      <c r="A11">
        <v>26</v>
      </c>
      <c r="B11">
        <v>29.74452591</v>
      </c>
      <c r="C11">
        <v>30.838193889999999</v>
      </c>
      <c r="D11">
        <v>24.702873230000002</v>
      </c>
      <c r="E11">
        <v>25.004796979999998</v>
      </c>
      <c r="F11">
        <v>27.572597500000001</v>
      </c>
      <c r="H11">
        <f t="shared" si="1"/>
        <v>0.37180657387500005</v>
      </c>
      <c r="I11">
        <f t="shared" si="2"/>
        <v>0.38547742362499998</v>
      </c>
      <c r="J11">
        <f t="shared" si="3"/>
        <v>0.308785915375</v>
      </c>
      <c r="K11">
        <f t="shared" si="4"/>
        <v>0.31255996224999993</v>
      </c>
      <c r="L11">
        <f t="shared" si="5"/>
        <v>0.34465746875000003</v>
      </c>
      <c r="M11">
        <v>7.7875914599999998</v>
      </c>
      <c r="N11" s="14">
        <f t="shared" si="6"/>
        <v>8.2417375083412807</v>
      </c>
      <c r="O11" s="12">
        <v>6</v>
      </c>
      <c r="P11">
        <v>8.2417375100000001</v>
      </c>
      <c r="Q11">
        <v>8.3220368899999997</v>
      </c>
      <c r="R11">
        <v>395.99408607999999</v>
      </c>
      <c r="S11" s="5">
        <f t="shared" si="7"/>
        <v>1.1200528970957877</v>
      </c>
      <c r="W11" s="4">
        <v>2.3289091299999998E-2</v>
      </c>
      <c r="X11">
        <v>0.29429844999999999</v>
      </c>
      <c r="Z11" s="4"/>
      <c r="AA11">
        <v>71.070643880000006</v>
      </c>
      <c r="AB11" s="4">
        <v>72.344973390000007</v>
      </c>
      <c r="AC11" s="4">
        <v>71.386459349999996</v>
      </c>
      <c r="AD11" s="4">
        <v>75.537862869999998</v>
      </c>
      <c r="AE11" s="4">
        <v>75.389263740000004</v>
      </c>
      <c r="AK11">
        <v>0.29097492000000003</v>
      </c>
      <c r="AL11">
        <v>0.29084275999999998</v>
      </c>
      <c r="AM11">
        <v>0.29071066000000001</v>
      </c>
      <c r="AN11">
        <v>0.29057862000000001</v>
      </c>
      <c r="AO11">
        <v>0.29044664999999997</v>
      </c>
      <c r="AP11">
        <v>0.29031473000000002</v>
      </c>
      <c r="AW11">
        <v>3.087295E-2</v>
      </c>
      <c r="BC11" s="4"/>
      <c r="BD11" s="4"/>
      <c r="BE11" s="4"/>
      <c r="BF11" s="4"/>
    </row>
    <row r="12" spans="1:58" x14ac:dyDescent="0.25">
      <c r="A12">
        <v>27</v>
      </c>
      <c r="B12">
        <v>34.22528458</v>
      </c>
      <c r="C12">
        <v>35.310943600000002</v>
      </c>
      <c r="D12">
        <v>27.460596079999998</v>
      </c>
      <c r="E12">
        <v>27.83963013</v>
      </c>
      <c r="F12">
        <v>31.209113599999998</v>
      </c>
      <c r="H12">
        <f t="shared" si="1"/>
        <v>0.42781605725000005</v>
      </c>
      <c r="I12">
        <f t="shared" si="2"/>
        <v>0.441386795</v>
      </c>
      <c r="J12">
        <f t="shared" si="3"/>
        <v>0.34325745099999999</v>
      </c>
      <c r="K12">
        <f t="shared" si="4"/>
        <v>0.34799537662500002</v>
      </c>
      <c r="L12">
        <f t="shared" si="5"/>
        <v>0.39011392</v>
      </c>
      <c r="M12">
        <v>8.8556642500000002</v>
      </c>
      <c r="N12" s="14">
        <f t="shared" si="6"/>
        <v>8.880854069652429</v>
      </c>
      <c r="O12" s="12">
        <v>7</v>
      </c>
      <c r="P12">
        <v>8.8808540699999998</v>
      </c>
      <c r="Q12">
        <v>9.0678785499999996</v>
      </c>
      <c r="R12" s="4">
        <v>292.91728565</v>
      </c>
      <c r="S12" s="5">
        <f t="shared" si="7"/>
        <v>0.7446291255375207</v>
      </c>
      <c r="W12" s="4">
        <v>4.85849457E-2</v>
      </c>
      <c r="X12">
        <v>0.29416479000000001</v>
      </c>
      <c r="Z12" s="4"/>
      <c r="AA12">
        <v>76.833974449999999</v>
      </c>
      <c r="AB12" s="4">
        <v>78.063977640000004</v>
      </c>
      <c r="AC12" s="4">
        <v>82.195160790000003</v>
      </c>
      <c r="AD12" s="4">
        <v>84.892912879999997</v>
      </c>
      <c r="AE12" s="4">
        <v>87.976814140000002</v>
      </c>
      <c r="AK12">
        <v>0.29018286999999998</v>
      </c>
      <c r="AL12">
        <v>0.29005107000000002</v>
      </c>
      <c r="AM12">
        <v>0.28991932999999998</v>
      </c>
      <c r="AN12">
        <v>0.28978766</v>
      </c>
      <c r="AO12">
        <v>0.28965604</v>
      </c>
      <c r="AP12">
        <v>0.28952447999999997</v>
      </c>
      <c r="AW12" s="4">
        <v>5.3182449999999999E-2</v>
      </c>
      <c r="BC12" s="4"/>
      <c r="BD12" s="4"/>
      <c r="BE12" s="4"/>
      <c r="BF12" s="4"/>
    </row>
    <row r="13" spans="1:58" x14ac:dyDescent="0.25">
      <c r="A13">
        <v>28</v>
      </c>
      <c r="B13">
        <v>36.057117460000001</v>
      </c>
      <c r="C13">
        <v>36.19529343</v>
      </c>
      <c r="D13">
        <v>28.669729230000002</v>
      </c>
      <c r="E13">
        <v>27.715467449999998</v>
      </c>
      <c r="F13">
        <v>32.159401889999998</v>
      </c>
      <c r="H13">
        <f t="shared" si="1"/>
        <v>0.45071396824999999</v>
      </c>
      <c r="I13">
        <f t="shared" si="2"/>
        <v>0.45244116787499999</v>
      </c>
      <c r="J13">
        <f t="shared" si="3"/>
        <v>0.35837161537500001</v>
      </c>
      <c r="K13">
        <f t="shared" si="4"/>
        <v>0.34644334312499997</v>
      </c>
      <c r="L13">
        <f t="shared" si="5"/>
        <v>0.40199252362499999</v>
      </c>
      <c r="M13">
        <v>9.6653099099999995</v>
      </c>
      <c r="N13" s="14">
        <f t="shared" si="6"/>
        <v>9.4982711725132809</v>
      </c>
      <c r="O13" s="12">
        <v>8</v>
      </c>
      <c r="P13">
        <v>9.4982711700000007</v>
      </c>
      <c r="Q13" s="4">
        <v>9.7729979100000008</v>
      </c>
      <c r="R13" s="4">
        <v>237.67559223999999</v>
      </c>
      <c r="S13" s="5">
        <f t="shared" si="7"/>
        <v>0.58546140480678077</v>
      </c>
      <c r="W13" s="4">
        <v>7.4740742099999993E-2</v>
      </c>
      <c r="X13">
        <v>0.29403118</v>
      </c>
      <c r="Z13" s="4"/>
      <c r="AA13">
        <v>94.337840319999998</v>
      </c>
      <c r="AB13" s="4">
        <v>99.789888860000005</v>
      </c>
      <c r="AC13" s="4">
        <v>108.99576964000001</v>
      </c>
      <c r="AD13" s="4">
        <v>118.39668021</v>
      </c>
      <c r="AE13" s="4">
        <v>143.54319237999999</v>
      </c>
      <c r="AK13">
        <v>0.28939298000000002</v>
      </c>
      <c r="AL13">
        <v>0.28926153999999998</v>
      </c>
      <c r="AM13">
        <v>0.28913016000000002</v>
      </c>
      <c r="AN13">
        <v>0.28899883999999998</v>
      </c>
      <c r="AO13">
        <v>0.28886758000000001</v>
      </c>
      <c r="AP13">
        <v>0.28873638000000001</v>
      </c>
      <c r="AW13" s="4">
        <v>7.7396030000000005E-2</v>
      </c>
      <c r="BC13" s="4"/>
      <c r="BD13" s="4"/>
      <c r="BE13" s="4"/>
      <c r="BF13" s="4"/>
    </row>
    <row r="14" spans="1:58" x14ac:dyDescent="0.25">
      <c r="A14">
        <v>29</v>
      </c>
      <c r="B14">
        <v>33.822586059999999</v>
      </c>
      <c r="C14">
        <v>36.122585299999997</v>
      </c>
      <c r="D14">
        <v>29.646347049999999</v>
      </c>
      <c r="E14">
        <v>30.571388240000001</v>
      </c>
      <c r="F14">
        <v>32.540726659999997</v>
      </c>
      <c r="H14">
        <f t="shared" si="1"/>
        <v>0.42278232574999997</v>
      </c>
      <c r="I14">
        <f t="shared" si="2"/>
        <v>0.45153231624999995</v>
      </c>
      <c r="J14">
        <f t="shared" si="3"/>
        <v>0.37057933812499999</v>
      </c>
      <c r="K14">
        <f t="shared" si="4"/>
        <v>0.38214235299999999</v>
      </c>
      <c r="L14">
        <f t="shared" si="5"/>
        <v>0.40675908324999993</v>
      </c>
      <c r="M14">
        <v>10.313620569999999</v>
      </c>
      <c r="N14" s="14">
        <f t="shared" si="6"/>
        <v>10.092870319069231</v>
      </c>
      <c r="O14" s="12">
        <v>9</v>
      </c>
      <c r="P14">
        <v>10.092870319999999</v>
      </c>
      <c r="Q14">
        <v>10.43735981</v>
      </c>
      <c r="R14" s="4">
        <v>199.90485053</v>
      </c>
      <c r="S14" s="5">
        <f t="shared" si="7"/>
        <v>0.49346429404174036</v>
      </c>
      <c r="W14" s="4">
        <v>0.10126587500000001</v>
      </c>
      <c r="X14">
        <v>0.29389763000000002</v>
      </c>
      <c r="Z14" s="4"/>
      <c r="AA14">
        <v>156.21069567999999</v>
      </c>
      <c r="AB14" s="4">
        <v>183.16318799999999</v>
      </c>
      <c r="AC14" s="4">
        <v>214.54694623</v>
      </c>
      <c r="AD14" s="4">
        <v>242.81404911999999</v>
      </c>
      <c r="AE14" s="4">
        <v>256.31058388999998</v>
      </c>
      <c r="AK14">
        <v>0.28860523999999999</v>
      </c>
      <c r="AL14">
        <v>0.28847415999999998</v>
      </c>
      <c r="AM14">
        <v>0.28834313</v>
      </c>
      <c r="AN14">
        <v>0.28821216999999999</v>
      </c>
      <c r="AO14">
        <v>0.28808127</v>
      </c>
      <c r="AP14">
        <v>0.28795041999999998</v>
      </c>
      <c r="AW14" s="4">
        <v>0.10532858</v>
      </c>
      <c r="BC14" s="4"/>
      <c r="BD14" s="4"/>
      <c r="BE14" s="4"/>
      <c r="BF14" s="4"/>
    </row>
    <row r="15" spans="1:58" x14ac:dyDescent="0.25">
      <c r="A15">
        <v>30</v>
      </c>
      <c r="B15">
        <v>33.432113649999998</v>
      </c>
      <c r="C15">
        <v>35.925559999999997</v>
      </c>
      <c r="D15">
        <v>31.28374672</v>
      </c>
      <c r="E15">
        <v>29.54869652</v>
      </c>
      <c r="F15">
        <v>32.547529220000001</v>
      </c>
      <c r="H15">
        <f t="shared" si="1"/>
        <v>0.41790142062499996</v>
      </c>
      <c r="I15">
        <f t="shared" si="2"/>
        <v>0.44906949999999995</v>
      </c>
      <c r="J15">
        <f t="shared" si="3"/>
        <v>0.39104683400000001</v>
      </c>
      <c r="K15">
        <f t="shared" si="4"/>
        <v>0.36935870649999997</v>
      </c>
      <c r="L15">
        <f t="shared" si="5"/>
        <v>0.40684411525000003</v>
      </c>
      <c r="M15">
        <v>11.34599113</v>
      </c>
      <c r="N15" s="14">
        <f t="shared" si="6"/>
        <v>10.6635985093</v>
      </c>
      <c r="O15" s="12">
        <v>10</v>
      </c>
      <c r="P15">
        <v>10.66359851</v>
      </c>
      <c r="Q15">
        <v>11.06099073</v>
      </c>
      <c r="R15" s="4">
        <v>172.88133991000001</v>
      </c>
      <c r="S15" s="5">
        <f t="shared" si="7"/>
        <v>0.38869659509634769</v>
      </c>
      <c r="W15" s="4">
        <v>0.153459872</v>
      </c>
      <c r="X15">
        <v>0.29376415</v>
      </c>
      <c r="Z15" s="4"/>
      <c r="AA15">
        <v>305.16668285999998</v>
      </c>
      <c r="AB15" s="4">
        <v>377.70612447000002</v>
      </c>
      <c r="AC15" s="4">
        <v>379.08434877000002</v>
      </c>
      <c r="AD15" s="4">
        <v>428.25706750000001</v>
      </c>
      <c r="AE15" s="4">
        <v>496.84471537000002</v>
      </c>
      <c r="AK15">
        <v>0.28781963999999999</v>
      </c>
      <c r="AL15">
        <v>0.28768891000000002</v>
      </c>
      <c r="AM15">
        <v>0.28755825000000002</v>
      </c>
      <c r="AN15">
        <v>0.28742763999999998</v>
      </c>
      <c r="AO15">
        <v>0.28729710000000003</v>
      </c>
      <c r="AP15">
        <v>0.28716660999999999</v>
      </c>
      <c r="AW15" s="4">
        <v>0.13600618</v>
      </c>
      <c r="BC15" s="4"/>
      <c r="BD15" s="4"/>
      <c r="BE15" s="4"/>
      <c r="BF15" s="4"/>
    </row>
    <row r="16" spans="1:58" x14ac:dyDescent="0.25">
      <c r="A16">
        <v>31</v>
      </c>
      <c r="B16">
        <v>33.393047330000002</v>
      </c>
      <c r="C16">
        <v>35.143821719999998</v>
      </c>
      <c r="D16">
        <v>31.195375439999999</v>
      </c>
      <c r="E16">
        <v>31.43670273</v>
      </c>
      <c r="F16">
        <v>32.792236799999998</v>
      </c>
      <c r="H16">
        <f t="shared" si="1"/>
        <v>0.41741309162500001</v>
      </c>
      <c r="I16">
        <f t="shared" si="2"/>
        <v>0.43929777149999993</v>
      </c>
      <c r="J16">
        <f t="shared" si="3"/>
        <v>0.38994219299999999</v>
      </c>
      <c r="K16">
        <f t="shared" si="4"/>
        <v>0.39295878412500002</v>
      </c>
      <c r="L16">
        <f t="shared" si="5"/>
        <v>0.40990295999999993</v>
      </c>
      <c r="M16">
        <v>12.059286119999999</v>
      </c>
      <c r="N16" s="14">
        <f t="shared" si="6"/>
        <v>11.20946824101963</v>
      </c>
      <c r="O16" s="12">
        <v>11</v>
      </c>
      <c r="P16">
        <v>11.20946824</v>
      </c>
      <c r="Q16" s="4">
        <v>11.64397874</v>
      </c>
      <c r="R16">
        <v>151.21058031999999</v>
      </c>
      <c r="S16" s="5">
        <f t="shared" si="7"/>
        <v>0.33190616849190735</v>
      </c>
      <c r="W16" s="4">
        <v>0.20060788199999999</v>
      </c>
      <c r="X16">
        <v>0.29363072000000001</v>
      </c>
      <c r="Z16" s="4"/>
      <c r="AA16">
        <v>589.62186835</v>
      </c>
      <c r="AB16" s="4">
        <v>641.67588821000004</v>
      </c>
      <c r="AC16" s="4">
        <v>670.49934242999996</v>
      </c>
      <c r="AD16" s="4">
        <v>878.61713500999997</v>
      </c>
      <c r="AE16" s="4">
        <v>880.44158957000002</v>
      </c>
      <c r="AK16">
        <v>0.28703617999999997</v>
      </c>
      <c r="AL16">
        <v>0.28690580999999998</v>
      </c>
      <c r="AM16">
        <v>0.28677550000000002</v>
      </c>
      <c r="AN16">
        <v>0.28664525000000002</v>
      </c>
      <c r="AO16">
        <v>0.28651505999999999</v>
      </c>
      <c r="AP16">
        <v>0.28638492999999998</v>
      </c>
      <c r="AW16">
        <v>0.17148179999999999</v>
      </c>
      <c r="BC16" s="4"/>
      <c r="BD16" s="4"/>
      <c r="BE16" s="4"/>
      <c r="BF16" s="4"/>
    </row>
    <row r="17" spans="1:58" x14ac:dyDescent="0.25">
      <c r="A17">
        <v>32</v>
      </c>
      <c r="B17">
        <v>35.21204376</v>
      </c>
      <c r="C17">
        <v>36.030590060000002</v>
      </c>
      <c r="D17">
        <v>31.555404660000001</v>
      </c>
      <c r="E17">
        <v>32.235359189999997</v>
      </c>
      <c r="F17">
        <v>33.758349420000002</v>
      </c>
      <c r="H17">
        <f t="shared" si="1"/>
        <v>0.440150547</v>
      </c>
      <c r="I17">
        <f t="shared" si="2"/>
        <v>0.45038237575000001</v>
      </c>
      <c r="J17">
        <f t="shared" si="3"/>
        <v>0.39444255824999996</v>
      </c>
      <c r="K17">
        <f t="shared" si="4"/>
        <v>0.40294198987500002</v>
      </c>
      <c r="L17">
        <f t="shared" si="5"/>
        <v>0.42197936775000006</v>
      </c>
      <c r="M17">
        <v>12.79198456</v>
      </c>
      <c r="N17" s="14">
        <f t="shared" si="6"/>
        <v>11.729557509876482</v>
      </c>
      <c r="O17" s="12">
        <v>12</v>
      </c>
      <c r="P17">
        <v>11.729557509999999</v>
      </c>
      <c r="Q17" s="4">
        <v>12.18647359</v>
      </c>
      <c r="R17" s="4">
        <v>132.05561657000001</v>
      </c>
      <c r="S17" s="5">
        <f t="shared" si="7"/>
        <v>0.28027916953074755</v>
      </c>
      <c r="W17" s="4">
        <v>0.26429191000000002</v>
      </c>
      <c r="X17">
        <v>0.29349735999999998</v>
      </c>
      <c r="Z17" s="4"/>
      <c r="AA17">
        <v>954.17142663000004</v>
      </c>
      <c r="AB17" s="4">
        <v>1058.33213338</v>
      </c>
      <c r="AC17" s="4">
        <v>1027.6769895299999</v>
      </c>
      <c r="AD17" s="4">
        <v>1107.2784269799999</v>
      </c>
      <c r="AE17" s="4">
        <v>1112.5993409499999</v>
      </c>
      <c r="AK17">
        <v>0.28625485000000001</v>
      </c>
      <c r="AL17">
        <v>0.28612483999999999</v>
      </c>
      <c r="AM17">
        <v>0.28599488000000001</v>
      </c>
      <c r="AN17">
        <v>0.28586498999999999</v>
      </c>
      <c r="AO17">
        <v>0.28573514999999999</v>
      </c>
      <c r="AP17">
        <v>0.28560537000000003</v>
      </c>
      <c r="AW17">
        <v>0.21552172</v>
      </c>
      <c r="BC17" s="4"/>
      <c r="BD17" s="4"/>
      <c r="BE17" s="4"/>
      <c r="BF17" s="4"/>
    </row>
    <row r="18" spans="1:58" x14ac:dyDescent="0.25">
      <c r="A18">
        <v>33</v>
      </c>
      <c r="B18">
        <v>33.632228849999997</v>
      </c>
      <c r="C18">
        <v>34.40993881</v>
      </c>
      <c r="D18">
        <v>32.988929749999997</v>
      </c>
      <c r="E18">
        <v>32.256874080000003</v>
      </c>
      <c r="F18">
        <v>33.321992870000003</v>
      </c>
      <c r="H18">
        <f t="shared" si="1"/>
        <v>0.42040286062499999</v>
      </c>
      <c r="I18">
        <f t="shared" si="2"/>
        <v>0.43012423512499998</v>
      </c>
      <c r="J18">
        <f t="shared" si="3"/>
        <v>0.41236162187499997</v>
      </c>
      <c r="K18">
        <f t="shared" si="4"/>
        <v>0.40321092600000003</v>
      </c>
      <c r="L18">
        <f t="shared" si="5"/>
        <v>0.41652491087500004</v>
      </c>
      <c r="M18">
        <v>13.15426254</v>
      </c>
      <c r="N18" s="14">
        <f t="shared" si="6"/>
        <v>12.223009809353233</v>
      </c>
      <c r="O18" s="12">
        <v>13</v>
      </c>
      <c r="P18">
        <v>12.223009810000001</v>
      </c>
      <c r="Q18" s="4">
        <v>12.68868661</v>
      </c>
      <c r="R18" s="4">
        <v>120.54047451</v>
      </c>
      <c r="S18" s="5">
        <f t="shared" si="7"/>
        <v>0.2639319385034451</v>
      </c>
      <c r="W18" s="4">
        <v>0.290775903</v>
      </c>
      <c r="X18">
        <v>0.29336405999999998</v>
      </c>
      <c r="Z18" s="4"/>
      <c r="AA18">
        <v>1123.8977916700001</v>
      </c>
      <c r="AB18" s="4">
        <v>1178.24114764</v>
      </c>
      <c r="AC18" s="4">
        <v>1236.13250066</v>
      </c>
      <c r="AD18" s="4">
        <v>1297.86597596</v>
      </c>
      <c r="AE18" s="4">
        <v>1363.76546736</v>
      </c>
      <c r="AK18">
        <v>0.28547565000000003</v>
      </c>
      <c r="AL18">
        <v>0.28534598999999999</v>
      </c>
      <c r="AM18">
        <v>0.28521638999999999</v>
      </c>
      <c r="AN18">
        <v>0.28508685</v>
      </c>
      <c r="AO18">
        <v>0.28495736999999999</v>
      </c>
      <c r="AP18">
        <v>0.28482794</v>
      </c>
      <c r="AW18" s="4">
        <v>0.25053254000000003</v>
      </c>
      <c r="BC18" s="4"/>
      <c r="BD18" s="4"/>
      <c r="BE18" s="4"/>
      <c r="BF18" s="4"/>
    </row>
    <row r="19" spans="1:58" x14ac:dyDescent="0.25">
      <c r="A19">
        <v>34</v>
      </c>
      <c r="B19">
        <v>32.903671260000003</v>
      </c>
      <c r="C19">
        <v>34.455921170000003</v>
      </c>
      <c r="D19">
        <v>33.038909910000001</v>
      </c>
      <c r="E19">
        <v>30.959194180000001</v>
      </c>
      <c r="F19">
        <v>32.839424129999998</v>
      </c>
      <c r="H19">
        <f t="shared" si="1"/>
        <v>0.41129589075</v>
      </c>
      <c r="I19">
        <f t="shared" si="2"/>
        <v>0.43069901462500004</v>
      </c>
      <c r="J19">
        <f t="shared" si="3"/>
        <v>0.41298637387500003</v>
      </c>
      <c r="K19">
        <f t="shared" si="4"/>
        <v>0.38698992724999998</v>
      </c>
      <c r="L19">
        <f t="shared" si="5"/>
        <v>0.41049280162499996</v>
      </c>
      <c r="M19">
        <v>14.06087685</v>
      </c>
      <c r="N19" s="14">
        <f t="shared" si="6"/>
        <v>12.689034130766881</v>
      </c>
      <c r="O19" s="12">
        <v>14</v>
      </c>
      <c r="P19">
        <v>12.68903413</v>
      </c>
      <c r="Q19">
        <v>13.15089079</v>
      </c>
      <c r="R19" s="4">
        <v>111.42597377</v>
      </c>
      <c r="S19" s="5">
        <f t="shared" si="7"/>
        <v>0.22585358657002566</v>
      </c>
      <c r="W19" s="4">
        <v>0.36714150200000001</v>
      </c>
      <c r="X19">
        <v>0.29323081000000001</v>
      </c>
      <c r="Z19" s="4"/>
      <c r="AA19">
        <v>1434.1882176199999</v>
      </c>
      <c r="AB19" s="4">
        <v>1509.52890041</v>
      </c>
      <c r="AC19" s="4">
        <v>1590.2242848400001</v>
      </c>
      <c r="AD19" s="4">
        <v>1676.75857774</v>
      </c>
      <c r="AE19" s="4">
        <v>1769.6695571800001</v>
      </c>
      <c r="AK19">
        <v>0.28469857999999998</v>
      </c>
      <c r="AL19">
        <v>0.28456926999999999</v>
      </c>
      <c r="AW19" s="4">
        <v>0.28431873000000002</v>
      </c>
      <c r="BC19" s="4"/>
      <c r="BD19" s="4"/>
      <c r="BE19" s="4"/>
      <c r="BF19" s="4"/>
    </row>
    <row r="20" spans="1:58" x14ac:dyDescent="0.25">
      <c r="A20">
        <v>35</v>
      </c>
      <c r="B20">
        <v>35.077491760000001</v>
      </c>
      <c r="C20">
        <v>34.492435460000003</v>
      </c>
      <c r="D20">
        <v>30.931295389999999</v>
      </c>
      <c r="E20">
        <v>32.354240419999996</v>
      </c>
      <c r="F20">
        <v>33.213865759999997</v>
      </c>
      <c r="H20">
        <f t="shared" si="1"/>
        <v>0.43846864700000004</v>
      </c>
      <c r="I20">
        <f t="shared" si="2"/>
        <v>0.43115544324999999</v>
      </c>
      <c r="J20">
        <f t="shared" si="3"/>
        <v>0.386641192375</v>
      </c>
      <c r="K20">
        <f t="shared" si="4"/>
        <v>0.40442800524999994</v>
      </c>
      <c r="L20">
        <f t="shared" si="5"/>
        <v>0.41517332200000001</v>
      </c>
      <c r="M20">
        <v>12.987468720000001</v>
      </c>
      <c r="N20" s="14">
        <f t="shared" si="6"/>
        <v>13.12690496326875</v>
      </c>
      <c r="O20" s="12">
        <v>15</v>
      </c>
      <c r="P20">
        <v>13.126904959999999</v>
      </c>
      <c r="Q20">
        <v>13.57342074</v>
      </c>
      <c r="R20" s="4">
        <v>102.09431317000001</v>
      </c>
      <c r="S20" s="5">
        <f t="shared" si="7"/>
        <v>0.27314747324679528</v>
      </c>
      <c r="W20" s="4">
        <v>0.27667570400000002</v>
      </c>
      <c r="X20">
        <v>0.29309763</v>
      </c>
      <c r="Z20" s="4"/>
      <c r="AA20">
        <v>1869.55563158</v>
      </c>
      <c r="AB20" s="4">
        <v>1977.0839854799999</v>
      </c>
      <c r="AC20" s="4">
        <v>2093.0000041399999</v>
      </c>
      <c r="AD20" s="4">
        <v>2218.1382084400002</v>
      </c>
      <c r="AE20" s="4">
        <v>2353.4349788099998</v>
      </c>
      <c r="AW20" s="4">
        <v>0.32564651</v>
      </c>
      <c r="BC20" s="4"/>
      <c r="BD20" s="4"/>
      <c r="BE20" s="4"/>
      <c r="BF20" s="4"/>
    </row>
    <row r="21" spans="1:58" x14ac:dyDescent="0.25">
      <c r="A21">
        <v>36</v>
      </c>
      <c r="B21">
        <v>34.48013306</v>
      </c>
      <c r="C21">
        <v>34.64660645</v>
      </c>
      <c r="D21">
        <v>32.373451230000001</v>
      </c>
      <c r="E21">
        <v>32.467956540000003</v>
      </c>
      <c r="F21">
        <v>33.492036820000003</v>
      </c>
      <c r="H21">
        <f t="shared" si="1"/>
        <v>0.43100166325</v>
      </c>
      <c r="I21">
        <f t="shared" si="2"/>
        <v>0.43308258062499999</v>
      </c>
      <c r="J21">
        <f t="shared" si="3"/>
        <v>0.40466814037499999</v>
      </c>
      <c r="K21">
        <f t="shared" si="4"/>
        <v>0.40584945675000006</v>
      </c>
      <c r="L21">
        <f t="shared" si="5"/>
        <v>0.41865046025000002</v>
      </c>
      <c r="M21">
        <v>14.414573669999999</v>
      </c>
      <c r="N21" s="14">
        <f t="shared" si="6"/>
        <v>13.535962293844481</v>
      </c>
      <c r="O21" s="12">
        <v>16</v>
      </c>
      <c r="P21">
        <v>13.535962290000001</v>
      </c>
      <c r="Q21" s="4">
        <v>13.956672709999999</v>
      </c>
      <c r="R21">
        <v>94.639264420000003</v>
      </c>
      <c r="S21" s="5">
        <f t="shared" si="7"/>
        <v>0.20917280524075604</v>
      </c>
      <c r="W21" s="4">
        <v>0.40977129699999998</v>
      </c>
      <c r="X21">
        <v>0.29296451000000001</v>
      </c>
      <c r="Z21" s="4"/>
      <c r="AA21">
        <v>2499.9434059199998</v>
      </c>
      <c r="AB21" s="4">
        <v>2658.85067807</v>
      </c>
      <c r="AC21" s="4">
        <v>2831.4985059800001</v>
      </c>
      <c r="AD21" s="4">
        <v>3019.4071980200001</v>
      </c>
      <c r="AE21" s="4">
        <v>3224.30414062</v>
      </c>
      <c r="AW21" s="4">
        <v>0.36471747999999998</v>
      </c>
      <c r="BC21" s="4"/>
      <c r="BD21" s="4"/>
      <c r="BE21" s="4"/>
      <c r="BF21" s="4"/>
    </row>
    <row r="22" spans="1:58" x14ac:dyDescent="0.25">
      <c r="A22">
        <v>37</v>
      </c>
      <c r="B22">
        <v>34.390720369999997</v>
      </c>
      <c r="C22">
        <v>34.591156009999999</v>
      </c>
      <c r="D22">
        <v>31.84196472</v>
      </c>
      <c r="E22">
        <v>31.391138080000001</v>
      </c>
      <c r="F22">
        <v>33.053744790000003</v>
      </c>
      <c r="H22">
        <f t="shared" si="1"/>
        <v>0.42988400462499998</v>
      </c>
      <c r="I22">
        <f t="shared" si="2"/>
        <v>0.43238945012500002</v>
      </c>
      <c r="J22">
        <f t="shared" si="3"/>
        <v>0.398024559</v>
      </c>
      <c r="K22">
        <f t="shared" si="4"/>
        <v>0.39238922600000004</v>
      </c>
      <c r="L22">
        <f t="shared" si="5"/>
        <v>0.41317180987500007</v>
      </c>
      <c r="M22">
        <v>14.29419994</v>
      </c>
      <c r="N22" s="14">
        <f t="shared" si="6"/>
        <v>13.91561160731403</v>
      </c>
      <c r="O22" s="12">
        <v>17</v>
      </c>
      <c r="P22">
        <v>13.915611609999999</v>
      </c>
      <c r="Q22" s="4">
        <v>14.301104560000001</v>
      </c>
      <c r="R22" s="4">
        <v>89.92058317</v>
      </c>
      <c r="S22" s="5">
        <f t="shared" si="7"/>
        <v>0.21570841052602521</v>
      </c>
      <c r="W22" s="4">
        <v>0.39348950599999999</v>
      </c>
      <c r="X22">
        <v>0.29283144999999999</v>
      </c>
      <c r="AB22" s="4"/>
      <c r="AC22" s="4"/>
      <c r="AD22" s="4"/>
      <c r="AE22" s="4"/>
      <c r="AW22">
        <v>0.39289586999999998</v>
      </c>
      <c r="BC22" s="4"/>
      <c r="BD22" s="4"/>
      <c r="BE22" s="4"/>
      <c r="BF22" s="4"/>
    </row>
    <row r="23" spans="1:58" x14ac:dyDescent="0.25">
      <c r="A23">
        <v>38</v>
      </c>
      <c r="B23">
        <v>34.09109497</v>
      </c>
      <c r="C23">
        <v>33.355419159999997</v>
      </c>
      <c r="D23">
        <v>31.316019059999999</v>
      </c>
      <c r="E23">
        <v>30.625356669999999</v>
      </c>
      <c r="F23">
        <v>32.346972469999997</v>
      </c>
      <c r="H23">
        <f t="shared" si="1"/>
        <v>0.42613868712499997</v>
      </c>
      <c r="I23">
        <f t="shared" si="2"/>
        <v>0.41694273949999994</v>
      </c>
      <c r="J23">
        <f t="shared" si="3"/>
        <v>0.39145023824999997</v>
      </c>
      <c r="K23">
        <f t="shared" si="4"/>
        <v>0.38281695837499996</v>
      </c>
      <c r="L23">
        <f t="shared" si="5"/>
        <v>0.40433715587499997</v>
      </c>
      <c r="M23">
        <v>14.60987377</v>
      </c>
      <c r="N23" s="14">
        <f t="shared" si="6"/>
        <v>14.265323886331682</v>
      </c>
      <c r="O23" s="12">
        <v>18</v>
      </c>
      <c r="P23">
        <v>14.26532388</v>
      </c>
      <c r="Q23" s="4">
        <v>14.6072358</v>
      </c>
      <c r="R23" s="4">
        <v>86.653204840000001</v>
      </c>
      <c r="S23" s="5">
        <f t="shared" si="7"/>
        <v>0.20752585215410327</v>
      </c>
      <c r="W23" s="4">
        <v>0.41543779400000003</v>
      </c>
      <c r="X23">
        <v>0.29269845</v>
      </c>
      <c r="AB23" s="4"/>
      <c r="AC23" s="4"/>
      <c r="AD23" s="4"/>
      <c r="AE23" s="4"/>
      <c r="AW23">
        <v>0.41425636999999998</v>
      </c>
      <c r="BC23" s="4"/>
      <c r="BD23" s="4"/>
      <c r="BE23" s="4"/>
      <c r="BF23" s="4"/>
    </row>
    <row r="24" spans="1:58" x14ac:dyDescent="0.25">
      <c r="A24">
        <v>39</v>
      </c>
      <c r="B24">
        <v>34.184108729999998</v>
      </c>
      <c r="C24">
        <v>33.940692900000002</v>
      </c>
      <c r="D24">
        <v>31.658264160000002</v>
      </c>
      <c r="E24">
        <v>32.10520554</v>
      </c>
      <c r="F24">
        <v>32.97206783</v>
      </c>
      <c r="H24">
        <f t="shared" si="1"/>
        <v>0.427301359125</v>
      </c>
      <c r="I24">
        <f t="shared" si="2"/>
        <v>0.42425866125000006</v>
      </c>
      <c r="J24">
        <f t="shared" si="3"/>
        <v>0.39572830200000003</v>
      </c>
      <c r="K24">
        <f t="shared" si="4"/>
        <v>0.40131506925000004</v>
      </c>
      <c r="L24">
        <f t="shared" si="5"/>
        <v>0.412150847875</v>
      </c>
      <c r="M24">
        <v>14.76583385</v>
      </c>
      <c r="N24" s="14">
        <f t="shared" si="6"/>
        <v>14.58463561138603</v>
      </c>
      <c r="O24" s="12">
        <v>19</v>
      </c>
      <c r="P24">
        <v>14.584635609999999</v>
      </c>
      <c r="Q24">
        <v>14.87564755</v>
      </c>
      <c r="R24" s="4">
        <v>81.637481039999997</v>
      </c>
      <c r="S24" s="5">
        <f t="shared" si="7"/>
        <v>0.19925901922654451</v>
      </c>
      <c r="W24" s="4">
        <v>0.43907278399999999</v>
      </c>
      <c r="X24">
        <v>0.29256550999999997</v>
      </c>
      <c r="AB24" s="4"/>
      <c r="AC24" s="4"/>
      <c r="AD24" s="4"/>
      <c r="AE24" s="4"/>
      <c r="AW24" s="4">
        <v>0.44912774</v>
      </c>
      <c r="BC24" s="4"/>
      <c r="BD24" s="4"/>
      <c r="BE24" s="4"/>
      <c r="BF24" s="4"/>
    </row>
    <row r="25" spans="1:58" x14ac:dyDescent="0.25">
      <c r="A25">
        <v>40</v>
      </c>
      <c r="B25">
        <v>32.479869839999999</v>
      </c>
      <c r="C25">
        <v>34.26177216</v>
      </c>
      <c r="D25">
        <v>32.235122680000003</v>
      </c>
      <c r="E25">
        <v>30.13888931</v>
      </c>
      <c r="F25">
        <v>32.278913500000002</v>
      </c>
      <c r="H25">
        <f t="shared" si="1"/>
        <v>0.40599837300000002</v>
      </c>
      <c r="I25">
        <f t="shared" si="2"/>
        <v>0.42827215200000002</v>
      </c>
      <c r="J25">
        <f t="shared" si="3"/>
        <v>0.40293903350000004</v>
      </c>
      <c r="K25">
        <f t="shared" si="4"/>
        <v>0.37673611637499999</v>
      </c>
      <c r="L25">
        <f t="shared" si="5"/>
        <v>0.40348641875000002</v>
      </c>
      <c r="M25">
        <v>15.83788204</v>
      </c>
      <c r="N25" s="14">
        <f t="shared" si="6"/>
        <v>14.873148760799999</v>
      </c>
      <c r="O25" s="12">
        <v>20</v>
      </c>
      <c r="P25">
        <v>14.873148759999999</v>
      </c>
      <c r="Q25">
        <v>15.10698258</v>
      </c>
      <c r="R25" s="4">
        <v>79.786758399999997</v>
      </c>
      <c r="S25" s="5">
        <f t="shared" si="7"/>
        <v>0.16986973807276154</v>
      </c>
      <c r="W25" s="4">
        <v>0.53386986199999997</v>
      </c>
      <c r="X25">
        <v>0.29243263000000003</v>
      </c>
      <c r="AB25" s="4"/>
      <c r="AC25" s="4"/>
      <c r="AD25" s="4"/>
      <c r="AE25" s="4"/>
      <c r="AW25" s="4">
        <v>0.46346699000000002</v>
      </c>
      <c r="BC25" s="4"/>
      <c r="BD25" s="4"/>
      <c r="BE25" s="4"/>
      <c r="BF25" s="4"/>
    </row>
    <row r="26" spans="1:58" x14ac:dyDescent="0.25">
      <c r="A26">
        <v>41</v>
      </c>
      <c r="B26">
        <v>33.865642549999997</v>
      </c>
      <c r="C26">
        <v>34.163719180000001</v>
      </c>
      <c r="D26">
        <v>32.143539429999997</v>
      </c>
      <c r="E26">
        <v>30.849163059999999</v>
      </c>
      <c r="F26">
        <v>32.755516049999997</v>
      </c>
      <c r="H26">
        <f t="shared" si="1"/>
        <v>0.42332053187499996</v>
      </c>
      <c r="I26">
        <f t="shared" si="2"/>
        <v>0.42704648975000004</v>
      </c>
      <c r="J26">
        <f t="shared" si="3"/>
        <v>0.40179424287499993</v>
      </c>
      <c r="K26">
        <f t="shared" si="4"/>
        <v>0.38561453825000003</v>
      </c>
      <c r="L26">
        <f t="shared" si="5"/>
        <v>0.40944395062499994</v>
      </c>
      <c r="M26">
        <v>15.52946663</v>
      </c>
      <c r="N26" s="14">
        <f t="shared" si="6"/>
        <v>15.130530810730832</v>
      </c>
      <c r="O26" s="12">
        <v>21</v>
      </c>
      <c r="P26">
        <v>15.13053081</v>
      </c>
      <c r="Q26" s="4">
        <v>15.301945269999999</v>
      </c>
      <c r="R26">
        <v>76.441339429999999</v>
      </c>
      <c r="S26" s="5">
        <f t="shared" si="7"/>
        <v>0.176517264493396</v>
      </c>
      <c r="W26" s="4">
        <v>0.51154265300000001</v>
      </c>
      <c r="X26">
        <v>0.29229980999999999</v>
      </c>
      <c r="AW26" s="4">
        <v>0.48971361000000002</v>
      </c>
    </row>
    <row r="27" spans="1:58" x14ac:dyDescent="0.25">
      <c r="A27">
        <v>42</v>
      </c>
      <c r="B27">
        <v>33.057239529999997</v>
      </c>
      <c r="C27">
        <v>35.08114243</v>
      </c>
      <c r="D27">
        <v>32.568027499999999</v>
      </c>
      <c r="E27">
        <v>31.295463560000002</v>
      </c>
      <c r="F27">
        <v>33.000468249999997</v>
      </c>
      <c r="H27">
        <f t="shared" si="1"/>
        <v>0.41321549412499997</v>
      </c>
      <c r="I27">
        <f t="shared" si="2"/>
        <v>0.43851428037500001</v>
      </c>
      <c r="J27">
        <f t="shared" si="3"/>
        <v>0.40710034374999998</v>
      </c>
      <c r="K27">
        <f t="shared" si="4"/>
        <v>0.39119329450000001</v>
      </c>
      <c r="L27">
        <f t="shared" si="5"/>
        <v>0.41250585312499999</v>
      </c>
      <c r="M27">
        <v>15.43282509</v>
      </c>
      <c r="N27" s="14">
        <f t="shared" si="6"/>
        <v>15.35651473517008</v>
      </c>
      <c r="O27" s="12">
        <v>22</v>
      </c>
      <c r="P27">
        <v>15.356514730000001</v>
      </c>
      <c r="Q27" s="4">
        <v>15.46130164</v>
      </c>
      <c r="R27" s="4">
        <v>74.077649170000001</v>
      </c>
      <c r="S27" s="5">
        <f t="shared" si="7"/>
        <v>0.17830863731028951</v>
      </c>
      <c r="W27" s="4">
        <v>0.50618997600000004</v>
      </c>
      <c r="X27">
        <v>0.29216704999999998</v>
      </c>
      <c r="AW27" s="4">
        <v>0.50946338000000002</v>
      </c>
    </row>
    <row r="28" spans="1:58" x14ac:dyDescent="0.25">
      <c r="A28">
        <v>43</v>
      </c>
      <c r="B28">
        <v>33.551784519999998</v>
      </c>
      <c r="C28">
        <v>32.610267640000004</v>
      </c>
      <c r="D28">
        <v>31.263605120000001</v>
      </c>
      <c r="E28">
        <v>31.35083199</v>
      </c>
      <c r="F28">
        <v>32.194122309999997</v>
      </c>
      <c r="H28">
        <f t="shared" si="1"/>
        <v>0.41939730649999996</v>
      </c>
      <c r="I28">
        <f t="shared" si="2"/>
        <v>0.40762834550000004</v>
      </c>
      <c r="J28">
        <f t="shared" si="3"/>
        <v>0.39079506400000003</v>
      </c>
      <c r="K28">
        <f t="shared" si="4"/>
        <v>0.39188539987500004</v>
      </c>
      <c r="L28">
        <f t="shared" si="5"/>
        <v>0.40242652887499997</v>
      </c>
      <c r="M28">
        <v>14.55887222</v>
      </c>
      <c r="N28" s="14">
        <f t="shared" si="6"/>
        <v>15.550899005943631</v>
      </c>
      <c r="O28" s="12">
        <v>23</v>
      </c>
      <c r="P28">
        <v>15.550898999999999</v>
      </c>
      <c r="Q28" s="4">
        <v>15.585879350000001</v>
      </c>
      <c r="R28" s="4">
        <v>73.940618520000001</v>
      </c>
      <c r="S28" s="5">
        <f t="shared" si="7"/>
        <v>0.21007562301263474</v>
      </c>
      <c r="W28" s="4">
        <v>0.41179576200000001</v>
      </c>
      <c r="X28">
        <v>0.29203435</v>
      </c>
      <c r="AW28">
        <v>0.51162783999999994</v>
      </c>
    </row>
    <row r="29" spans="1:58" x14ac:dyDescent="0.25">
      <c r="A29">
        <v>44</v>
      </c>
      <c r="B29">
        <v>33.741737370000003</v>
      </c>
      <c r="C29">
        <v>34.925498959999999</v>
      </c>
      <c r="D29">
        <v>32.234840390000002</v>
      </c>
      <c r="E29">
        <v>29.810579300000001</v>
      </c>
      <c r="F29">
        <v>32.678164010000003</v>
      </c>
      <c r="H29">
        <f t="shared" si="1"/>
        <v>0.421771717125</v>
      </c>
      <c r="I29">
        <f t="shared" si="2"/>
        <v>0.43656873699999998</v>
      </c>
      <c r="J29">
        <f t="shared" si="3"/>
        <v>0.40293550487500007</v>
      </c>
      <c r="K29">
        <f t="shared" si="4"/>
        <v>0.37263224125</v>
      </c>
      <c r="L29">
        <f t="shared" si="5"/>
        <v>0.40847705012500007</v>
      </c>
      <c r="M29">
        <v>14.13322258</v>
      </c>
      <c r="N29" s="14">
        <f t="shared" si="6"/>
        <v>15.713547592711681</v>
      </c>
      <c r="O29" s="12">
        <v>24</v>
      </c>
      <c r="P29">
        <v>15.713547589999999</v>
      </c>
      <c r="Q29">
        <v>15.676567670000001</v>
      </c>
      <c r="R29" s="4">
        <v>72.081657949999993</v>
      </c>
      <c r="S29" s="5">
        <f t="shared" si="7"/>
        <v>0.22378597485595467</v>
      </c>
      <c r="W29" s="4">
        <v>0.37798818200000001</v>
      </c>
      <c r="X29">
        <v>0.29190170999999998</v>
      </c>
      <c r="AW29">
        <v>0.52794151</v>
      </c>
    </row>
    <row r="30" spans="1:58" x14ac:dyDescent="0.25">
      <c r="A30">
        <v>45</v>
      </c>
      <c r="B30">
        <v>33.616306299999998</v>
      </c>
      <c r="C30">
        <v>33.672775270000002</v>
      </c>
      <c r="D30">
        <v>32.503215789999999</v>
      </c>
      <c r="E30">
        <v>30.839187620000001</v>
      </c>
      <c r="F30">
        <v>32.657871249999999</v>
      </c>
      <c r="H30">
        <f t="shared" si="1"/>
        <v>0.42020382874999995</v>
      </c>
      <c r="I30">
        <f t="shared" si="2"/>
        <v>0.42090969087500002</v>
      </c>
      <c r="J30">
        <f t="shared" si="3"/>
        <v>0.406290197375</v>
      </c>
      <c r="K30">
        <f t="shared" si="4"/>
        <v>0.38548984525000002</v>
      </c>
      <c r="L30">
        <f t="shared" si="5"/>
        <v>0.40822339062499996</v>
      </c>
      <c r="M30">
        <v>17.052436830000001</v>
      </c>
      <c r="N30" s="14">
        <f t="shared" si="6"/>
        <v>15.844389962968751</v>
      </c>
      <c r="O30" s="12">
        <v>25</v>
      </c>
      <c r="P30">
        <v>15.844389960000001</v>
      </c>
      <c r="Q30">
        <v>15.73431751</v>
      </c>
      <c r="R30" s="4">
        <v>71.454776580000001</v>
      </c>
      <c r="S30" s="5">
        <f t="shared" si="7"/>
        <v>0.14001306415168321</v>
      </c>
      <c r="W30" s="4">
        <v>0.65171466300000003</v>
      </c>
      <c r="X30">
        <v>0.29176912999999999</v>
      </c>
      <c r="AW30" s="4">
        <v>0.53424797999999996</v>
      </c>
    </row>
    <row r="31" spans="1:58" x14ac:dyDescent="0.25">
      <c r="A31">
        <v>46</v>
      </c>
      <c r="B31">
        <v>35.076534270000003</v>
      </c>
      <c r="C31">
        <v>34.000411990000003</v>
      </c>
      <c r="D31">
        <v>31.83792686</v>
      </c>
      <c r="E31">
        <v>29.945512770000001</v>
      </c>
      <c r="F31">
        <v>32.715096469999999</v>
      </c>
      <c r="H31">
        <f t="shared" si="1"/>
        <v>0.43845667837500002</v>
      </c>
      <c r="I31">
        <f t="shared" si="2"/>
        <v>0.42500514987500004</v>
      </c>
      <c r="J31">
        <f t="shared" si="3"/>
        <v>0.39797408574999998</v>
      </c>
      <c r="K31">
        <f t="shared" si="4"/>
        <v>0.37431890962500003</v>
      </c>
      <c r="L31">
        <f t="shared" si="5"/>
        <v>0.40893870587499997</v>
      </c>
      <c r="M31">
        <v>14.945148469999999</v>
      </c>
      <c r="N31" s="14">
        <f t="shared" si="6"/>
        <v>15.943421082043681</v>
      </c>
      <c r="O31" s="12">
        <v>26</v>
      </c>
      <c r="P31">
        <v>15.94342108</v>
      </c>
      <c r="Q31" s="4">
        <v>15.7601414</v>
      </c>
      <c r="R31">
        <v>71.070643880000006</v>
      </c>
      <c r="S31" s="5">
        <f t="shared" si="7"/>
        <v>0.19445699830132457</v>
      </c>
      <c r="W31" s="4">
        <v>0.45773022299999999</v>
      </c>
      <c r="X31">
        <v>0.29163661000000002</v>
      </c>
      <c r="AW31" s="4">
        <v>0.53854928000000002</v>
      </c>
    </row>
    <row r="32" spans="1:58" x14ac:dyDescent="0.25">
      <c r="A32">
        <v>47</v>
      </c>
      <c r="B32">
        <v>34.144496920000002</v>
      </c>
      <c r="C32">
        <v>32.872940059999998</v>
      </c>
      <c r="D32">
        <v>29.949726099999999</v>
      </c>
      <c r="E32">
        <v>30.898624420000001</v>
      </c>
      <c r="F32">
        <v>31.966446879999999</v>
      </c>
      <c r="H32">
        <f t="shared" si="1"/>
        <v>0.42680621150000003</v>
      </c>
      <c r="I32">
        <f t="shared" si="2"/>
        <v>0.41091175074999997</v>
      </c>
      <c r="J32">
        <f t="shared" si="3"/>
        <v>0.37437157624999995</v>
      </c>
      <c r="K32">
        <f t="shared" si="4"/>
        <v>0.38623280525000003</v>
      </c>
      <c r="L32">
        <f t="shared" si="5"/>
        <v>0.39958058599999996</v>
      </c>
      <c r="M32">
        <v>14.46237659</v>
      </c>
      <c r="N32" s="14">
        <f t="shared" si="6"/>
        <v>16.010701413099628</v>
      </c>
      <c r="O32" s="12">
        <v>27</v>
      </c>
      <c r="P32">
        <v>16.010701409999999</v>
      </c>
      <c r="Q32" s="4">
        <v>15.755113509999999</v>
      </c>
      <c r="R32" s="4">
        <v>72.344973390000007</v>
      </c>
      <c r="S32" s="5">
        <f t="shared" si="7"/>
        <v>0.21470723486003701</v>
      </c>
      <c r="W32" s="4">
        <v>0.40224526100000002</v>
      </c>
      <c r="X32">
        <v>0.29150415000000002</v>
      </c>
      <c r="AW32" s="4">
        <v>0.52894039999999998</v>
      </c>
    </row>
    <row r="33" spans="1:49" x14ac:dyDescent="0.25">
      <c r="A33">
        <v>48</v>
      </c>
      <c r="B33">
        <v>34.145725249999998</v>
      </c>
      <c r="C33">
        <v>33.1541481</v>
      </c>
      <c r="D33">
        <v>31.234313960000001</v>
      </c>
      <c r="E33">
        <v>32.660511020000001</v>
      </c>
      <c r="F33">
        <v>32.798674579999997</v>
      </c>
      <c r="H33">
        <f t="shared" si="1"/>
        <v>0.42682156562499995</v>
      </c>
      <c r="I33">
        <f t="shared" si="2"/>
        <v>0.41442685125000001</v>
      </c>
      <c r="J33">
        <f t="shared" si="3"/>
        <v>0.3904289245</v>
      </c>
      <c r="K33">
        <f t="shared" si="4"/>
        <v>0.40825638775000006</v>
      </c>
      <c r="L33">
        <f t="shared" si="5"/>
        <v>0.40998343224999995</v>
      </c>
      <c r="M33">
        <v>14.42875862</v>
      </c>
      <c r="N33" s="14">
        <f t="shared" si="6"/>
        <v>16.04635691713408</v>
      </c>
      <c r="O33" s="12">
        <v>28</v>
      </c>
      <c r="P33">
        <v>16.04635691</v>
      </c>
      <c r="Q33" s="4">
        <v>15.720369639999999</v>
      </c>
      <c r="R33" s="4">
        <v>71.386459349999996</v>
      </c>
      <c r="S33" s="5">
        <f t="shared" si="7"/>
        <v>0.2119258556693896</v>
      </c>
      <c r="W33" s="4">
        <v>0.41007830899999997</v>
      </c>
      <c r="X33">
        <v>0.29137174999999998</v>
      </c>
      <c r="AW33" s="4">
        <v>0.53801264000000004</v>
      </c>
    </row>
    <row r="34" spans="1:49" x14ac:dyDescent="0.25">
      <c r="A34">
        <v>49</v>
      </c>
      <c r="B34">
        <v>30.671920780000001</v>
      </c>
      <c r="C34">
        <v>30.843795780000001</v>
      </c>
      <c r="D34">
        <v>31.333324430000001</v>
      </c>
      <c r="E34">
        <v>30.225412370000001</v>
      </c>
      <c r="F34">
        <v>30.768613340000002</v>
      </c>
      <c r="H34">
        <f t="shared" si="1"/>
        <v>0.38339900975000002</v>
      </c>
      <c r="I34">
        <f t="shared" si="2"/>
        <v>0.38554744725000001</v>
      </c>
      <c r="J34">
        <f t="shared" si="3"/>
        <v>0.391666555375</v>
      </c>
      <c r="K34">
        <f t="shared" si="4"/>
        <v>0.377817654625</v>
      </c>
      <c r="L34">
        <f t="shared" si="5"/>
        <v>0.38460766675000002</v>
      </c>
      <c r="M34">
        <v>14.96236038</v>
      </c>
      <c r="N34" s="14">
        <f t="shared" si="6"/>
        <v>16.050579052978829</v>
      </c>
      <c r="O34" s="12">
        <v>29</v>
      </c>
      <c r="P34">
        <v>16.05057905</v>
      </c>
      <c r="Q34">
        <v>15.65710722</v>
      </c>
      <c r="R34" s="4">
        <v>75.537862869999998</v>
      </c>
      <c r="S34" s="5">
        <f t="shared" si="7"/>
        <v>0.20273413261215292</v>
      </c>
      <c r="W34" s="4">
        <v>0.435683294</v>
      </c>
      <c r="X34">
        <v>0.29123940999999998</v>
      </c>
      <c r="AW34">
        <v>0.50520794999999996</v>
      </c>
    </row>
    <row r="35" spans="1:49" x14ac:dyDescent="0.25">
      <c r="A35">
        <v>50</v>
      </c>
      <c r="B35">
        <v>32.96459961</v>
      </c>
      <c r="C35">
        <v>31.962675090000001</v>
      </c>
      <c r="D35">
        <v>31.751308439999999</v>
      </c>
      <c r="E35">
        <v>29.243835449999999</v>
      </c>
      <c r="F35">
        <v>31.48060465</v>
      </c>
      <c r="H35">
        <f t="shared" si="1"/>
        <v>0.41205749512500001</v>
      </c>
      <c r="I35">
        <f t="shared" si="2"/>
        <v>0.39953343862500001</v>
      </c>
      <c r="J35">
        <f t="shared" si="3"/>
        <v>0.39689135549999999</v>
      </c>
      <c r="K35">
        <f t="shared" si="4"/>
        <v>0.36554794312499994</v>
      </c>
      <c r="L35">
        <f t="shared" si="5"/>
        <v>0.39350755812499999</v>
      </c>
      <c r="M35">
        <v>15.45549774</v>
      </c>
      <c r="N35" s="14">
        <f t="shared" si="6"/>
        <v>16.0236247773</v>
      </c>
      <c r="O35" s="12">
        <v>30</v>
      </c>
      <c r="P35">
        <v>16.023624770000001</v>
      </c>
      <c r="Q35">
        <v>15.5665853</v>
      </c>
      <c r="R35" s="4">
        <v>75.389263740000004</v>
      </c>
      <c r="S35" s="5">
        <f t="shared" si="7"/>
        <v>0.18389462808153834</v>
      </c>
      <c r="W35" s="4">
        <v>0.49323546899999998</v>
      </c>
      <c r="X35">
        <v>0.29110713999999999</v>
      </c>
      <c r="AW35">
        <v>0.50743963999999997</v>
      </c>
    </row>
    <row r="36" spans="1:49" x14ac:dyDescent="0.25">
      <c r="A36">
        <v>51</v>
      </c>
      <c r="B36">
        <v>31.873100279999999</v>
      </c>
      <c r="C36">
        <v>32.636344909999998</v>
      </c>
      <c r="D36">
        <v>30.976428989999999</v>
      </c>
      <c r="E36">
        <v>30.400339129999999</v>
      </c>
      <c r="F36">
        <v>31.471553329999999</v>
      </c>
      <c r="H36">
        <f t="shared" si="1"/>
        <v>0.39841375349999997</v>
      </c>
      <c r="I36">
        <f t="shared" si="2"/>
        <v>0.40795431137499999</v>
      </c>
      <c r="J36">
        <f t="shared" si="3"/>
        <v>0.38720536237499997</v>
      </c>
      <c r="K36">
        <f t="shared" si="4"/>
        <v>0.38000423912499998</v>
      </c>
      <c r="L36">
        <f t="shared" si="5"/>
        <v>0.39339441662499997</v>
      </c>
      <c r="M36">
        <v>15.994264599999999</v>
      </c>
      <c r="N36" s="14">
        <f t="shared" si="6"/>
        <v>15.965816544598031</v>
      </c>
      <c r="O36" s="12">
        <v>31</v>
      </c>
      <c r="P36">
        <v>15.965816540000001</v>
      </c>
      <c r="Q36" s="4">
        <v>15.450124560000001</v>
      </c>
      <c r="R36">
        <v>76.833974449999999</v>
      </c>
      <c r="S36" s="5">
        <f t="shared" si="7"/>
        <v>0.1688325591302309</v>
      </c>
      <c r="W36" s="4">
        <v>0.54505526699999995</v>
      </c>
      <c r="X36">
        <v>0.29097492000000003</v>
      </c>
      <c r="AW36" s="4">
        <v>0.49718287</v>
      </c>
    </row>
    <row r="37" spans="1:49" x14ac:dyDescent="0.25">
      <c r="A37">
        <v>52</v>
      </c>
      <c r="B37">
        <v>33.180534360000003</v>
      </c>
      <c r="C37">
        <v>31.966531750000001</v>
      </c>
      <c r="D37">
        <v>31.842119220000001</v>
      </c>
      <c r="E37">
        <v>30.125251769999998</v>
      </c>
      <c r="F37">
        <v>31.778609280000001</v>
      </c>
      <c r="H37">
        <f t="shared" si="1"/>
        <v>0.4147566795</v>
      </c>
      <c r="I37">
        <f t="shared" si="2"/>
        <v>0.39958164687500003</v>
      </c>
      <c r="J37">
        <f t="shared" si="3"/>
        <v>0.39802649024999998</v>
      </c>
      <c r="K37">
        <f t="shared" si="4"/>
        <v>0.37656564712500001</v>
      </c>
      <c r="L37">
        <f t="shared" si="5"/>
        <v>0.39723261599999998</v>
      </c>
      <c r="M37">
        <v>15.290479660000001</v>
      </c>
      <c r="N37" s="14">
        <f t="shared" si="6"/>
        <v>15.87754230720768</v>
      </c>
      <c r="O37" s="12">
        <v>32</v>
      </c>
      <c r="P37">
        <v>15.8775423</v>
      </c>
      <c r="Q37" s="4">
        <v>15.309107320000001</v>
      </c>
      <c r="R37" s="4">
        <v>78.063977640000004</v>
      </c>
      <c r="S37" s="5">
        <f t="shared" si="7"/>
        <v>0.18761009726126912</v>
      </c>
      <c r="W37" s="4">
        <v>0.48273468200000003</v>
      </c>
      <c r="X37">
        <v>0.29084275999999998</v>
      </c>
      <c r="AW37" s="4">
        <v>0.48880588000000003</v>
      </c>
    </row>
    <row r="38" spans="1:49" x14ac:dyDescent="0.25">
      <c r="A38">
        <v>53</v>
      </c>
      <c r="B38">
        <v>32.059230800000002</v>
      </c>
      <c r="C38">
        <v>30.293142320000001</v>
      </c>
      <c r="D38">
        <v>29.778821950000001</v>
      </c>
      <c r="E38">
        <v>30.716037750000002</v>
      </c>
      <c r="F38">
        <v>30.7118082</v>
      </c>
      <c r="H38">
        <f t="shared" si="1"/>
        <v>0.40074038499999998</v>
      </c>
      <c r="I38">
        <f t="shared" si="2"/>
        <v>0.37866427900000005</v>
      </c>
      <c r="J38">
        <f t="shared" si="3"/>
        <v>0.37223527437500004</v>
      </c>
      <c r="K38">
        <f t="shared" si="4"/>
        <v>0.38395047187500003</v>
      </c>
      <c r="L38">
        <f t="shared" si="5"/>
        <v>0.38389760249999999</v>
      </c>
      <c r="M38">
        <v>14.407920839999999</v>
      </c>
      <c r="N38" s="14">
        <f t="shared" si="6"/>
        <v>15.759255515298033</v>
      </c>
      <c r="O38" s="12">
        <v>33</v>
      </c>
      <c r="P38">
        <v>15.759255509999999</v>
      </c>
      <c r="Q38" s="4">
        <v>15.144977519999999</v>
      </c>
      <c r="R38" s="4">
        <v>82.195160790000003</v>
      </c>
      <c r="S38" s="5">
        <f t="shared" si="7"/>
        <v>0.22309928894253275</v>
      </c>
      <c r="W38" s="4">
        <v>0.385098887</v>
      </c>
      <c r="X38">
        <v>0.29071066000000001</v>
      </c>
      <c r="AW38" s="4">
        <v>0.45954771</v>
      </c>
    </row>
    <row r="39" spans="1:49" x14ac:dyDescent="0.25">
      <c r="A39">
        <v>54</v>
      </c>
      <c r="B39">
        <v>32.764743799999998</v>
      </c>
      <c r="C39">
        <v>31.81737137</v>
      </c>
      <c r="D39">
        <v>27.630325320000001</v>
      </c>
      <c r="E39">
        <v>30.38680458</v>
      </c>
      <c r="F39">
        <v>30.649811270000001</v>
      </c>
      <c r="H39">
        <f t="shared" si="1"/>
        <v>0.40955929749999997</v>
      </c>
      <c r="I39">
        <f t="shared" si="2"/>
        <v>0.39771714212500003</v>
      </c>
      <c r="J39">
        <f t="shared" si="3"/>
        <v>0.3453790665</v>
      </c>
      <c r="K39">
        <f t="shared" si="4"/>
        <v>0.37983505725</v>
      </c>
      <c r="L39">
        <f t="shared" si="5"/>
        <v>0.38312264087499998</v>
      </c>
      <c r="M39">
        <v>14.26460552</v>
      </c>
      <c r="N39" s="14">
        <f t="shared" si="6"/>
        <v>15.611475116872484</v>
      </c>
      <c r="O39" s="12">
        <v>34</v>
      </c>
      <c r="P39">
        <v>15.611475110000001</v>
      </c>
      <c r="Q39">
        <v>14.959240749999999</v>
      </c>
      <c r="R39" s="4">
        <v>84.892912879999997</v>
      </c>
      <c r="S39" s="5">
        <f t="shared" si="7"/>
        <v>0.22907596738096531</v>
      </c>
      <c r="W39" s="4">
        <v>0.371630342</v>
      </c>
      <c r="X39">
        <v>0.29057862000000001</v>
      </c>
      <c r="AW39" s="4">
        <v>0.44190664000000002</v>
      </c>
    </row>
    <row r="40" spans="1:49" x14ac:dyDescent="0.25">
      <c r="A40">
        <v>55</v>
      </c>
      <c r="B40">
        <v>30.898626329999999</v>
      </c>
      <c r="C40">
        <v>34.533901210000003</v>
      </c>
      <c r="D40">
        <v>27.603137969999999</v>
      </c>
      <c r="E40">
        <v>29.382768630000001</v>
      </c>
      <c r="F40">
        <v>30.604608540000001</v>
      </c>
      <c r="H40">
        <f t="shared" si="1"/>
        <v>0.38623282912499995</v>
      </c>
      <c r="I40">
        <f t="shared" si="2"/>
        <v>0.43167376512500005</v>
      </c>
      <c r="J40">
        <f t="shared" si="3"/>
        <v>0.34503922462499997</v>
      </c>
      <c r="K40">
        <f t="shared" si="4"/>
        <v>0.367284607875</v>
      </c>
      <c r="L40">
        <f t="shared" si="5"/>
        <v>0.38255760675</v>
      </c>
      <c r="M40">
        <v>15.58559704</v>
      </c>
      <c r="N40" s="14">
        <f t="shared" si="6"/>
        <v>15.434785557768752</v>
      </c>
      <c r="O40" s="12">
        <v>35</v>
      </c>
      <c r="P40">
        <v>15.434785550000001</v>
      </c>
      <c r="Q40">
        <v>14.753464190000001</v>
      </c>
      <c r="R40" s="4">
        <v>87.976814140000002</v>
      </c>
      <c r="S40" s="5">
        <f t="shared" si="7"/>
        <v>0.18377154773545676</v>
      </c>
      <c r="W40" s="4">
        <v>0.49700756299999999</v>
      </c>
      <c r="X40">
        <v>0.29044664999999997</v>
      </c>
      <c r="AW40">
        <v>0.42262771999999998</v>
      </c>
    </row>
    <row r="41" spans="1:49" x14ac:dyDescent="0.25">
      <c r="A41">
        <v>56</v>
      </c>
      <c r="B41">
        <v>29.56422997</v>
      </c>
      <c r="C41">
        <v>31.516633989999999</v>
      </c>
      <c r="D41">
        <v>28.277492519999999</v>
      </c>
      <c r="E41">
        <v>27.722885130000002</v>
      </c>
      <c r="F41">
        <v>29.2703104</v>
      </c>
      <c r="H41">
        <f t="shared" si="1"/>
        <v>0.36955287462500003</v>
      </c>
      <c r="I41">
        <f t="shared" si="2"/>
        <v>0.39395792487499998</v>
      </c>
      <c r="J41">
        <f t="shared" si="3"/>
        <v>0.35346865650000003</v>
      </c>
      <c r="K41">
        <f t="shared" si="4"/>
        <v>0.34653606412499999</v>
      </c>
      <c r="L41">
        <f t="shared" si="5"/>
        <v>0.36587887999999996</v>
      </c>
      <c r="M41">
        <v>15.723343849999999</v>
      </c>
      <c r="N41" s="14">
        <f t="shared" si="6"/>
        <v>15.229836781658882</v>
      </c>
      <c r="O41" s="12">
        <v>36</v>
      </c>
      <c r="P41">
        <v>15.229836779999999</v>
      </c>
      <c r="Q41" s="4">
        <v>14.5292767</v>
      </c>
      <c r="R41">
        <v>94.337840319999998</v>
      </c>
      <c r="S41" s="5">
        <f t="shared" si="7"/>
        <v>0.18553133695341523</v>
      </c>
      <c r="W41" s="4">
        <v>0.49202078799999999</v>
      </c>
      <c r="X41">
        <v>0.29031473000000002</v>
      </c>
      <c r="AW41">
        <v>0.38515576000000001</v>
      </c>
    </row>
    <row r="42" spans="1:49" x14ac:dyDescent="0.25">
      <c r="A42">
        <v>57</v>
      </c>
      <c r="B42">
        <v>30.641689299999999</v>
      </c>
      <c r="C42">
        <v>29.895805360000001</v>
      </c>
      <c r="D42">
        <v>27.504007340000001</v>
      </c>
      <c r="E42">
        <v>26.65047646</v>
      </c>
      <c r="F42">
        <v>28.67299461</v>
      </c>
      <c r="H42">
        <f t="shared" si="1"/>
        <v>0.38302111624999996</v>
      </c>
      <c r="I42">
        <f t="shared" si="2"/>
        <v>0.37369756700000001</v>
      </c>
      <c r="J42">
        <f t="shared" si="3"/>
        <v>0.34380009175000004</v>
      </c>
      <c r="K42">
        <f t="shared" si="4"/>
        <v>0.33313095575000001</v>
      </c>
      <c r="L42">
        <f t="shared" si="5"/>
        <v>0.358412432625</v>
      </c>
      <c r="M42">
        <v>15.506771090000001</v>
      </c>
      <c r="N42" s="14">
        <f t="shared" si="6"/>
        <v>14.997344230049233</v>
      </c>
      <c r="O42" s="12">
        <v>37</v>
      </c>
      <c r="P42">
        <v>14.99734422</v>
      </c>
      <c r="Q42" s="4">
        <v>14.28836871</v>
      </c>
      <c r="R42" s="4">
        <v>99.789888860000005</v>
      </c>
      <c r="S42" s="5">
        <f t="shared" si="7"/>
        <v>0.19486029541899724</v>
      </c>
      <c r="W42" s="4">
        <v>0.46380037299999999</v>
      </c>
      <c r="X42">
        <v>0.29018286999999998</v>
      </c>
      <c r="AW42" s="4">
        <v>0.35652779000000001</v>
      </c>
    </row>
    <row r="43" spans="1:49" x14ac:dyDescent="0.25">
      <c r="A43">
        <v>58</v>
      </c>
      <c r="B43">
        <v>27.529870989999999</v>
      </c>
      <c r="C43">
        <v>30.745243070000001</v>
      </c>
      <c r="D43">
        <v>23.06521034</v>
      </c>
      <c r="E43">
        <v>26.378440860000001</v>
      </c>
      <c r="F43">
        <v>26.929691309999999</v>
      </c>
      <c r="H43">
        <f t="shared" si="1"/>
        <v>0.34412338737499998</v>
      </c>
      <c r="I43">
        <f t="shared" si="2"/>
        <v>0.38431553837500004</v>
      </c>
      <c r="J43">
        <f t="shared" si="3"/>
        <v>0.28831512924999997</v>
      </c>
      <c r="K43">
        <f t="shared" si="4"/>
        <v>0.32973051074999998</v>
      </c>
      <c r="L43">
        <f t="shared" si="5"/>
        <v>0.33662114137499999</v>
      </c>
      <c r="M43">
        <v>14.29832077</v>
      </c>
      <c r="N43" s="14">
        <f t="shared" si="6"/>
        <v>14.738088842280479</v>
      </c>
      <c r="O43" s="12">
        <v>38</v>
      </c>
      <c r="P43">
        <v>14.738088830000001</v>
      </c>
      <c r="Q43" s="4">
        <v>14.032492339999999</v>
      </c>
      <c r="R43" s="4">
        <v>108.99576964000001</v>
      </c>
      <c r="S43" s="5">
        <f t="shared" si="7"/>
        <v>0.2491826079635073</v>
      </c>
      <c r="W43" s="4">
        <v>0.33110869900000001</v>
      </c>
      <c r="X43">
        <v>0.29005107000000002</v>
      </c>
      <c r="AW43" s="4">
        <v>0.31381279000000001</v>
      </c>
    </row>
    <row r="44" spans="1:49" x14ac:dyDescent="0.25">
      <c r="A44">
        <v>59</v>
      </c>
      <c r="B44">
        <v>26.570558550000001</v>
      </c>
      <c r="C44">
        <v>26.730800630000001</v>
      </c>
      <c r="D44">
        <v>24.805841449999999</v>
      </c>
      <c r="E44">
        <v>24.25278282</v>
      </c>
      <c r="F44">
        <v>25.589995859999998</v>
      </c>
      <c r="H44">
        <f t="shared" si="1"/>
        <v>0.33213198187499998</v>
      </c>
      <c r="I44">
        <f t="shared" si="2"/>
        <v>0.334135007875</v>
      </c>
      <c r="J44">
        <f t="shared" si="3"/>
        <v>0.31007301812499999</v>
      </c>
      <c r="K44">
        <f t="shared" si="4"/>
        <v>0.30315978525000004</v>
      </c>
      <c r="L44">
        <f t="shared" si="5"/>
        <v>0.31987494825000001</v>
      </c>
      <c r="M44">
        <v>15.34250164</v>
      </c>
      <c r="N44" s="14">
        <f t="shared" si="6"/>
        <v>14.452917055527628</v>
      </c>
      <c r="O44" s="12">
        <v>39</v>
      </c>
      <c r="P44">
        <v>14.45291705</v>
      </c>
      <c r="Q44">
        <v>13.763461299999999</v>
      </c>
      <c r="R44" s="4">
        <v>118.39668021</v>
      </c>
      <c r="S44" s="5">
        <f t="shared" si="7"/>
        <v>0.2162229976077148</v>
      </c>
      <c r="W44" s="4">
        <v>0.40587988800000002</v>
      </c>
      <c r="X44">
        <v>0.28991932999999998</v>
      </c>
      <c r="AW44" s="4">
        <v>0.27714949</v>
      </c>
    </row>
    <row r="45" spans="1:49" x14ac:dyDescent="0.25">
      <c r="A45">
        <v>60</v>
      </c>
      <c r="B45">
        <v>22.085655209999999</v>
      </c>
      <c r="C45">
        <v>20.55928802</v>
      </c>
      <c r="D45">
        <v>18.049314500000001</v>
      </c>
      <c r="E45">
        <v>21.610294339999999</v>
      </c>
      <c r="F45">
        <v>20.576138019999998</v>
      </c>
      <c r="H45">
        <f t="shared" si="1"/>
        <v>0.27607069012500002</v>
      </c>
      <c r="I45">
        <f t="shared" si="2"/>
        <v>0.25699110024999999</v>
      </c>
      <c r="J45">
        <f t="shared" si="3"/>
        <v>0.22561643125</v>
      </c>
      <c r="K45">
        <f t="shared" si="4"/>
        <v>0.27012867925</v>
      </c>
      <c r="L45">
        <f t="shared" si="5"/>
        <v>0.25720172524999996</v>
      </c>
      <c r="M45">
        <v>14.142135619999999</v>
      </c>
      <c r="N45" s="14">
        <f t="shared" si="6"/>
        <v>14.142740804800003</v>
      </c>
      <c r="O45" s="12">
        <v>40</v>
      </c>
      <c r="P45">
        <v>14.1427408</v>
      </c>
      <c r="Q45">
        <v>13.48315094</v>
      </c>
      <c r="R45" s="4">
        <v>143.54319237999999</v>
      </c>
      <c r="S45" s="5">
        <f t="shared" si="7"/>
        <v>0.30525109748400481</v>
      </c>
      <c r="W45" s="4">
        <v>0.24269523000000001</v>
      </c>
      <c r="X45">
        <v>0.28978766</v>
      </c>
      <c r="AW45" s="4">
        <v>0.20383968</v>
      </c>
    </row>
    <row r="46" spans="1:49" x14ac:dyDescent="0.25">
      <c r="A46">
        <v>61</v>
      </c>
      <c r="B46">
        <v>20.19276619</v>
      </c>
      <c r="C46">
        <v>22.696786880000001</v>
      </c>
      <c r="D46">
        <v>15.96595001</v>
      </c>
      <c r="E46">
        <v>19.56873131</v>
      </c>
      <c r="F46">
        <v>19.606058600000001</v>
      </c>
      <c r="H46">
        <f t="shared" si="1"/>
        <v>0.25240957737499997</v>
      </c>
      <c r="I46">
        <f t="shared" si="2"/>
        <v>0.28370983599999999</v>
      </c>
      <c r="J46">
        <f t="shared" si="3"/>
        <v>0.19957437512500001</v>
      </c>
      <c r="K46">
        <f t="shared" si="4"/>
        <v>0.24460914137500001</v>
      </c>
      <c r="L46">
        <f t="shared" si="5"/>
        <v>0.2450757325</v>
      </c>
      <c r="M46">
        <v>13.361755369999999</v>
      </c>
      <c r="N46" s="14">
        <f t="shared" si="6"/>
        <v>13.808537522941229</v>
      </c>
      <c r="O46" s="12">
        <v>41</v>
      </c>
      <c r="P46">
        <v>13.808537510000001</v>
      </c>
      <c r="Q46" s="4">
        <v>13.193498249999999</v>
      </c>
      <c r="R46">
        <v>156.21069567999999</v>
      </c>
      <c r="S46" s="5">
        <f t="shared" si="7"/>
        <v>0.36260644512063261</v>
      </c>
      <c r="W46" s="4">
        <v>0.183216825</v>
      </c>
      <c r="X46">
        <v>0.28965604</v>
      </c>
      <c r="AW46">
        <v>0.17753583000000001</v>
      </c>
    </row>
    <row r="47" spans="1:49" x14ac:dyDescent="0.25">
      <c r="A47">
        <v>62</v>
      </c>
      <c r="B47">
        <v>17.469007489999999</v>
      </c>
      <c r="C47">
        <v>20.757781980000001</v>
      </c>
      <c r="D47">
        <v>12.29708099</v>
      </c>
      <c r="E47">
        <v>15.881946559999999</v>
      </c>
      <c r="F47">
        <v>16.601454260000001</v>
      </c>
      <c r="H47">
        <f t="shared" si="1"/>
        <v>0.21836259362499999</v>
      </c>
      <c r="I47">
        <f t="shared" si="2"/>
        <v>0.25947227475000001</v>
      </c>
      <c r="J47">
        <f t="shared" si="3"/>
        <v>0.153713512375</v>
      </c>
      <c r="K47">
        <f t="shared" si="4"/>
        <v>0.198524332</v>
      </c>
      <c r="L47">
        <f t="shared" si="5"/>
        <v>0.20751817825000002</v>
      </c>
      <c r="M47">
        <v>13.76753426</v>
      </c>
      <c r="N47" s="14">
        <f t="shared" si="6"/>
        <v>13.45135014062928</v>
      </c>
      <c r="O47" s="12">
        <v>42</v>
      </c>
      <c r="P47">
        <v>13.45135013</v>
      </c>
      <c r="Q47" s="4">
        <v>12.89650183</v>
      </c>
      <c r="R47" s="4">
        <v>183.16318799999999</v>
      </c>
      <c r="S47" s="5">
        <f t="shared" si="7"/>
        <v>0.37270157955102401</v>
      </c>
      <c r="W47" s="4">
        <v>0.175285834</v>
      </c>
      <c r="X47">
        <v>0.28952447999999997</v>
      </c>
      <c r="AW47">
        <v>0.13574315000000001</v>
      </c>
    </row>
    <row r="48" spans="1:49" x14ac:dyDescent="0.25">
      <c r="A48">
        <v>63</v>
      </c>
      <c r="B48">
        <v>16.346334460000001</v>
      </c>
      <c r="C48">
        <v>17.750919339999999</v>
      </c>
      <c r="D48">
        <v>10.773166659999999</v>
      </c>
      <c r="E48">
        <v>11.443392749999999</v>
      </c>
      <c r="F48">
        <v>14.0784533</v>
      </c>
      <c r="H48">
        <f t="shared" si="1"/>
        <v>0.20432918075000001</v>
      </c>
      <c r="I48">
        <f t="shared" si="2"/>
        <v>0.22188649175</v>
      </c>
      <c r="J48">
        <f t="shared" si="3"/>
        <v>0.13466458325</v>
      </c>
      <c r="K48">
        <f t="shared" si="4"/>
        <v>0.14304240937499998</v>
      </c>
      <c r="L48">
        <f t="shared" si="5"/>
        <v>0.17598066624999997</v>
      </c>
      <c r="M48">
        <v>12.57168388</v>
      </c>
      <c r="N48" s="14">
        <f t="shared" si="6"/>
        <v>13.072287086376427</v>
      </c>
      <c r="O48" s="12">
        <v>43</v>
      </c>
      <c r="P48">
        <v>13.072287080000001</v>
      </c>
      <c r="Q48" s="4">
        <v>12.59422193</v>
      </c>
      <c r="R48" s="4">
        <v>214.54694623</v>
      </c>
      <c r="S48" s="5">
        <f t="shared" si="7"/>
        <v>0.51635774160362036</v>
      </c>
      <c r="W48" s="4">
        <v>0.10007606500000001</v>
      </c>
      <c r="X48">
        <v>0.28939298000000002</v>
      </c>
      <c r="AW48" s="4">
        <v>0.10340916999999999</v>
      </c>
    </row>
    <row r="49" spans="1:49" x14ac:dyDescent="0.25">
      <c r="A49">
        <v>64</v>
      </c>
      <c r="B49">
        <v>16.214403149999999</v>
      </c>
      <c r="C49">
        <v>14.235047339999999</v>
      </c>
      <c r="D49">
        <v>8.9459876999999999</v>
      </c>
      <c r="E49">
        <v>11.270520210000001</v>
      </c>
      <c r="F49">
        <v>12.6664896</v>
      </c>
      <c r="H49">
        <f t="shared" si="1"/>
        <v>0.20268003937499998</v>
      </c>
      <c r="I49">
        <f t="shared" si="2"/>
        <v>0.17793809174999997</v>
      </c>
      <c r="J49">
        <f t="shared" si="3"/>
        <v>0.11182484625</v>
      </c>
      <c r="K49">
        <f t="shared" si="4"/>
        <v>0.14088150262499999</v>
      </c>
      <c r="L49">
        <f t="shared" si="5"/>
        <v>0.15833111999999999</v>
      </c>
      <c r="M49">
        <v>11.92750835</v>
      </c>
      <c r="N49" s="14">
        <f t="shared" si="6"/>
        <v>12.672522286529283</v>
      </c>
      <c r="O49" s="12">
        <v>44</v>
      </c>
      <c r="P49">
        <v>12.672522280000001</v>
      </c>
      <c r="Q49">
        <v>12.288780409999999</v>
      </c>
      <c r="R49" s="4">
        <v>242.81404911999999</v>
      </c>
      <c r="S49" s="5">
        <f t="shared" si="7"/>
        <v>0.626837659177922</v>
      </c>
      <c r="W49" s="4">
        <v>7.1192428099999996E-2</v>
      </c>
      <c r="X49">
        <v>0.28926153999999998</v>
      </c>
      <c r="AW49" s="4">
        <v>8.341954E-2</v>
      </c>
    </row>
    <row r="50" spans="1:49" x14ac:dyDescent="0.25">
      <c r="A50">
        <v>65</v>
      </c>
      <c r="B50">
        <v>14.617265700000001</v>
      </c>
      <c r="C50">
        <v>18.473215100000001</v>
      </c>
      <c r="D50">
        <v>9.5036020299999997</v>
      </c>
      <c r="E50">
        <v>8.8567571600000008</v>
      </c>
      <c r="F50">
        <v>12.86271</v>
      </c>
      <c r="H50">
        <f t="shared" si="1"/>
        <v>0.18271582124999999</v>
      </c>
      <c r="I50">
        <f t="shared" si="2"/>
        <v>0.23091518875</v>
      </c>
      <c r="J50">
        <f t="shared" si="3"/>
        <v>0.11879502537499999</v>
      </c>
      <c r="K50">
        <f t="shared" si="4"/>
        <v>0.11070946450000001</v>
      </c>
      <c r="L50">
        <f t="shared" si="5"/>
        <v>0.16078387499999999</v>
      </c>
      <c r="M50">
        <v>12.268438339999999</v>
      </c>
      <c r="N50" s="14">
        <f t="shared" si="6"/>
        <v>12.253295165268749</v>
      </c>
      <c r="O50" s="12">
        <v>45</v>
      </c>
      <c r="P50">
        <v>12.25329516</v>
      </c>
      <c r="Q50">
        <v>11.98236077</v>
      </c>
      <c r="R50" s="4">
        <v>256.31058388999998</v>
      </c>
      <c r="S50" s="5">
        <f t="shared" si="7"/>
        <v>0.57893918646391518</v>
      </c>
      <c r="W50" s="4">
        <v>8.2130508599999999E-2</v>
      </c>
      <c r="X50">
        <v>0.28913016000000002</v>
      </c>
      <c r="AW50" s="4">
        <v>7.6038629999999996E-2</v>
      </c>
    </row>
    <row r="51" spans="1:49" x14ac:dyDescent="0.25">
      <c r="A51">
        <v>66</v>
      </c>
      <c r="B51">
        <v>13.436170580000001</v>
      </c>
      <c r="C51">
        <v>14.71491337</v>
      </c>
      <c r="D51">
        <v>6.1803779600000004</v>
      </c>
      <c r="E51">
        <v>8.2779407500000008</v>
      </c>
      <c r="F51">
        <v>10.65235066</v>
      </c>
      <c r="H51">
        <f t="shared" si="1"/>
        <v>0.16795213225</v>
      </c>
      <c r="I51">
        <f t="shared" si="2"/>
        <v>0.183936417125</v>
      </c>
      <c r="J51">
        <f t="shared" si="3"/>
        <v>7.725472450000001E-2</v>
      </c>
      <c r="K51">
        <f t="shared" si="4"/>
        <v>0.10347425937500002</v>
      </c>
      <c r="L51">
        <f t="shared" si="5"/>
        <v>0.13315438325000001</v>
      </c>
      <c r="M51">
        <v>10.05320644</v>
      </c>
      <c r="N51" s="14">
        <f t="shared" si="6"/>
        <v>11.815910644610081</v>
      </c>
      <c r="O51" s="12">
        <v>46</v>
      </c>
      <c r="P51">
        <v>11.815910629999999</v>
      </c>
      <c r="Q51" s="4">
        <v>11.67720815</v>
      </c>
      <c r="R51">
        <v>305.16668285999998</v>
      </c>
      <c r="S51" s="5">
        <f t="shared" si="7"/>
        <v>1.0631800205478881</v>
      </c>
      <c r="W51" s="4">
        <v>2.77588821E-2</v>
      </c>
      <c r="X51">
        <v>0.28899883999999998</v>
      </c>
      <c r="AW51" s="4">
        <v>5.5917509999999997E-2</v>
      </c>
    </row>
    <row r="52" spans="1:49" x14ac:dyDescent="0.25">
      <c r="A52">
        <v>67</v>
      </c>
      <c r="B52">
        <v>11.171663280000001</v>
      </c>
      <c r="C52">
        <v>10.55575275</v>
      </c>
      <c r="D52">
        <v>5.4674949599999998</v>
      </c>
      <c r="E52">
        <v>5.7444419900000003</v>
      </c>
      <c r="F52">
        <v>8.2348382499999992</v>
      </c>
      <c r="H52">
        <f t="shared" si="1"/>
        <v>0.13964579099999999</v>
      </c>
      <c r="I52">
        <f t="shared" si="2"/>
        <v>0.13194690937499998</v>
      </c>
      <c r="J52">
        <f t="shared" si="3"/>
        <v>6.8343687E-2</v>
      </c>
      <c r="K52">
        <f t="shared" si="4"/>
        <v>7.1805524874999999E-2</v>
      </c>
      <c r="L52">
        <f t="shared" si="5"/>
        <v>0.10293547812499999</v>
      </c>
      <c r="M52">
        <v>11.13577843</v>
      </c>
      <c r="N52" s="14">
        <f t="shared" si="6"/>
        <v>11.361739144402829</v>
      </c>
      <c r="O52" s="12">
        <v>47</v>
      </c>
      <c r="P52">
        <v>11.36173913</v>
      </c>
      <c r="Q52" s="4">
        <v>11.3756293</v>
      </c>
      <c r="R52" s="4">
        <v>377.70612447000002</v>
      </c>
      <c r="S52" s="5">
        <f t="shared" si="7"/>
        <v>0.95449752720236114</v>
      </c>
      <c r="W52" s="4">
        <v>3.3766837100000002E-2</v>
      </c>
      <c r="X52">
        <v>0.28886758000000001</v>
      </c>
      <c r="AW52">
        <v>3.8290440000000002E-2</v>
      </c>
    </row>
    <row r="53" spans="1:49" x14ac:dyDescent="0.25">
      <c r="A53">
        <v>68</v>
      </c>
      <c r="B53">
        <v>9.7758398100000008</v>
      </c>
      <c r="C53">
        <v>13.080521579999999</v>
      </c>
      <c r="D53">
        <v>7.7140803299999998</v>
      </c>
      <c r="E53">
        <v>6.1525826500000003</v>
      </c>
      <c r="F53">
        <v>9.1807560899999991</v>
      </c>
      <c r="H53">
        <f t="shared" si="1"/>
        <v>0.12219799762500001</v>
      </c>
      <c r="I53">
        <f t="shared" si="2"/>
        <v>0.16350651975</v>
      </c>
      <c r="J53">
        <f t="shared" si="3"/>
        <v>9.6426004124999992E-2</v>
      </c>
      <c r="K53">
        <f t="shared" si="4"/>
        <v>7.6907283125000003E-2</v>
      </c>
      <c r="L53">
        <f t="shared" si="5"/>
        <v>0.11475945112499998</v>
      </c>
      <c r="M53">
        <v>11.36790562</v>
      </c>
      <c r="N53" s="14">
        <f t="shared" si="6"/>
        <v>10.892216582330885</v>
      </c>
      <c r="O53" s="12">
        <v>48</v>
      </c>
      <c r="P53">
        <v>10.89221657</v>
      </c>
      <c r="Q53" s="4">
        <v>11.079992600000001</v>
      </c>
      <c r="R53" s="4">
        <v>379.08434877000002</v>
      </c>
      <c r="S53" s="5">
        <f t="shared" si="7"/>
        <v>0.85185763343595344</v>
      </c>
      <c r="W53" s="4">
        <v>4.1501350899999997E-2</v>
      </c>
      <c r="X53">
        <v>0.28873638000000001</v>
      </c>
      <c r="AW53">
        <v>3.8162019999999998E-2</v>
      </c>
    </row>
    <row r="54" spans="1:49" x14ac:dyDescent="0.25">
      <c r="A54">
        <v>69</v>
      </c>
      <c r="B54">
        <v>11.222949030000001</v>
      </c>
      <c r="C54">
        <v>10.66403008</v>
      </c>
      <c r="D54">
        <v>5.5007033300000003</v>
      </c>
      <c r="E54">
        <v>5.8937659299999998</v>
      </c>
      <c r="F54">
        <v>8.3203620899999997</v>
      </c>
      <c r="H54">
        <f t="shared" si="1"/>
        <v>0.140286862875</v>
      </c>
      <c r="I54">
        <f t="shared" si="2"/>
        <v>0.133300376</v>
      </c>
      <c r="J54">
        <f t="shared" si="3"/>
        <v>6.8758791624999996E-2</v>
      </c>
      <c r="K54">
        <f t="shared" si="4"/>
        <v>7.3672074125000001E-2</v>
      </c>
      <c r="L54">
        <f t="shared" si="5"/>
        <v>0.104004526125</v>
      </c>
      <c r="M54">
        <v>10.550363539999999</v>
      </c>
      <c r="N54" s="14">
        <f t="shared" si="6"/>
        <v>10.40884437391243</v>
      </c>
      <c r="O54" s="12">
        <v>49</v>
      </c>
      <c r="P54">
        <v>10.40884436</v>
      </c>
      <c r="Q54">
        <v>10.792728090000001</v>
      </c>
      <c r="R54" s="4">
        <v>428.25706750000001</v>
      </c>
      <c r="S54" s="5">
        <f t="shared" si="7"/>
        <v>1.0860446782710527</v>
      </c>
      <c r="W54" s="4">
        <v>2.6880505799999999E-2</v>
      </c>
      <c r="X54">
        <v>0.28860523999999999</v>
      </c>
      <c r="AW54" s="4">
        <v>3.0751000000000001E-2</v>
      </c>
    </row>
    <row r="55" spans="1:49" x14ac:dyDescent="0.25">
      <c r="A55">
        <v>70</v>
      </c>
      <c r="B55">
        <v>9.1705017099999999</v>
      </c>
      <c r="C55">
        <v>8.4272746999999999</v>
      </c>
      <c r="D55">
        <v>5.16237879</v>
      </c>
      <c r="E55">
        <v>5.9675040199999998</v>
      </c>
      <c r="F55">
        <v>7.1819148100000003</v>
      </c>
      <c r="H55">
        <f t="shared" si="1"/>
        <v>0.114631271375</v>
      </c>
      <c r="I55">
        <f t="shared" si="2"/>
        <v>0.10534093375</v>
      </c>
      <c r="J55">
        <f t="shared" si="3"/>
        <v>6.4529734875000008E-2</v>
      </c>
      <c r="K55">
        <f t="shared" si="4"/>
        <v>7.4593800249999995E-2</v>
      </c>
      <c r="L55">
        <f t="shared" si="5"/>
        <v>8.9773935125000009E-2</v>
      </c>
      <c r="M55">
        <v>10.842065809999999</v>
      </c>
      <c r="N55" s="14">
        <f t="shared" si="6"/>
        <v>9.9131894325000012</v>
      </c>
      <c r="O55" s="12">
        <v>50</v>
      </c>
      <c r="P55">
        <v>9.9131894200000001</v>
      </c>
      <c r="Q55">
        <v>10.5163274</v>
      </c>
      <c r="R55" s="4">
        <v>496.84471537000002</v>
      </c>
      <c r="S55" s="5">
        <f t="shared" si="7"/>
        <v>1.1030227339276752</v>
      </c>
      <c r="W55" s="4">
        <v>2.6193995099999999E-2</v>
      </c>
      <c r="X55">
        <v>0.28847415999999998</v>
      </c>
      <c r="AW55" s="4">
        <v>2.3613140000000001E-2</v>
      </c>
    </row>
    <row r="56" spans="1:49" x14ac:dyDescent="0.25">
      <c r="A56">
        <v>71</v>
      </c>
      <c r="B56">
        <v>7.3971948599999999</v>
      </c>
      <c r="C56">
        <v>7.9580206899999997</v>
      </c>
      <c r="D56">
        <v>3.5857675100000002</v>
      </c>
      <c r="E56">
        <v>4.7950501399999998</v>
      </c>
      <c r="F56">
        <v>5.9340083000000003</v>
      </c>
      <c r="H56">
        <f t="shared" si="1"/>
        <v>9.2464935749999991E-2</v>
      </c>
      <c r="I56">
        <f t="shared" si="2"/>
        <v>9.9475258624999993E-2</v>
      </c>
      <c r="J56">
        <f t="shared" si="3"/>
        <v>4.4822093875000003E-2</v>
      </c>
      <c r="K56">
        <f t="shared" si="4"/>
        <v>5.9938126749999994E-2</v>
      </c>
      <c r="L56">
        <f t="shared" si="5"/>
        <v>7.4175103749999999E-2</v>
      </c>
      <c r="M56">
        <v>9.6504545200000003</v>
      </c>
      <c r="N56" s="14">
        <f t="shared" si="6"/>
        <v>9.4068841692804277</v>
      </c>
      <c r="O56" s="12">
        <v>51</v>
      </c>
      <c r="P56">
        <v>9.4068841600000006</v>
      </c>
      <c r="Q56" s="4">
        <v>10.2533438</v>
      </c>
      <c r="R56">
        <v>589.62186835</v>
      </c>
      <c r="S56" s="5">
        <f t="shared" si="7"/>
        <v>1.6438099276317131</v>
      </c>
      <c r="W56" s="4">
        <v>1.27887366E-2</v>
      </c>
      <c r="X56">
        <v>0.28834313</v>
      </c>
      <c r="AW56" s="4">
        <v>1.740102E-2</v>
      </c>
    </row>
    <row r="57" spans="1:49" x14ac:dyDescent="0.25">
      <c r="A57">
        <v>72</v>
      </c>
      <c r="B57">
        <v>7.1665158299999998</v>
      </c>
      <c r="C57">
        <v>7.9053678500000002</v>
      </c>
      <c r="D57">
        <v>3.50966311</v>
      </c>
      <c r="E57">
        <v>4.1784453399999997</v>
      </c>
      <c r="F57">
        <v>5.6899980299999999</v>
      </c>
      <c r="H57">
        <f t="shared" si="1"/>
        <v>8.9581447874999998E-2</v>
      </c>
      <c r="I57">
        <f t="shared" si="2"/>
        <v>9.8817098125000002E-2</v>
      </c>
      <c r="J57">
        <f t="shared" si="3"/>
        <v>4.3870788875000004E-2</v>
      </c>
      <c r="K57">
        <f t="shared" si="4"/>
        <v>5.2230566749999992E-2</v>
      </c>
      <c r="L57">
        <f t="shared" si="5"/>
        <v>7.112497537500001E-2</v>
      </c>
      <c r="M57">
        <v>9.16581154</v>
      </c>
      <c r="N57" s="14">
        <f t="shared" si="6"/>
        <v>8.891626493274881</v>
      </c>
      <c r="O57" s="12">
        <v>52</v>
      </c>
      <c r="P57">
        <v>8.8916264799999993</v>
      </c>
      <c r="Q57" s="4">
        <v>10.00639222</v>
      </c>
      <c r="R57" s="4">
        <v>641.67588821000004</v>
      </c>
      <c r="S57" s="5">
        <f t="shared" si="7"/>
        <v>1.9145462490327569</v>
      </c>
      <c r="W57" s="4">
        <v>9.7329834000000007E-3</v>
      </c>
      <c r="X57">
        <v>0.28821216999999999</v>
      </c>
      <c r="AW57" s="4">
        <v>1.498697E-2</v>
      </c>
    </row>
    <row r="58" spans="1:49" x14ac:dyDescent="0.25">
      <c r="A58">
        <v>73</v>
      </c>
      <c r="B58">
        <v>9.2411193800000007</v>
      </c>
      <c r="C58">
        <v>6.8758606899999997</v>
      </c>
      <c r="D58">
        <v>3.1482853899999999</v>
      </c>
      <c r="E58">
        <v>4.0570812199999997</v>
      </c>
      <c r="F58">
        <v>5.8305866699999997</v>
      </c>
      <c r="H58">
        <f t="shared" si="1"/>
        <v>0.11551399225</v>
      </c>
      <c r="I58">
        <f t="shared" si="2"/>
        <v>8.5948258624999996E-2</v>
      </c>
      <c r="J58">
        <f t="shared" si="3"/>
        <v>3.9353567374999995E-2</v>
      </c>
      <c r="K58">
        <f t="shared" si="4"/>
        <v>5.0713515249999994E-2</v>
      </c>
      <c r="L58">
        <f t="shared" si="5"/>
        <v>7.2882333374999997E-2</v>
      </c>
      <c r="M58">
        <v>9.8006372499999994</v>
      </c>
      <c r="N58" s="14">
        <f t="shared" si="6"/>
        <v>8.369179811338828</v>
      </c>
      <c r="O58" s="12">
        <v>53</v>
      </c>
      <c r="P58">
        <v>8.3691797999999995</v>
      </c>
      <c r="Q58" s="4">
        <v>9.7781491799999998</v>
      </c>
      <c r="R58" s="4">
        <v>670.49934242999996</v>
      </c>
      <c r="S58" s="5">
        <f t="shared" si="7"/>
        <v>1.5973050262284001</v>
      </c>
      <c r="W58" s="4">
        <v>1.35235205E-2</v>
      </c>
      <c r="X58">
        <v>0.28808127</v>
      </c>
      <c r="AW58">
        <v>1.3889439999999999E-2</v>
      </c>
    </row>
    <row r="59" spans="1:49" x14ac:dyDescent="0.25">
      <c r="A59">
        <v>74</v>
      </c>
      <c r="B59">
        <v>4.41657162</v>
      </c>
      <c r="C59">
        <v>7.04135752</v>
      </c>
      <c r="D59">
        <v>2.8778581600000002</v>
      </c>
      <c r="E59">
        <v>1.5075345</v>
      </c>
      <c r="F59">
        <v>3.96083045</v>
      </c>
      <c r="H59">
        <f t="shared" si="1"/>
        <v>5.5207145250000006E-2</v>
      </c>
      <c r="I59">
        <f t="shared" si="2"/>
        <v>8.8016969E-2</v>
      </c>
      <c r="J59">
        <f t="shared" si="3"/>
        <v>3.5973227000000003E-2</v>
      </c>
      <c r="K59">
        <f t="shared" si="4"/>
        <v>1.8844181249999998E-2</v>
      </c>
      <c r="L59">
        <f t="shared" si="5"/>
        <v>4.9510380625000003E-2</v>
      </c>
      <c r="M59">
        <v>9.2746639299999991</v>
      </c>
      <c r="N59" s="14">
        <f t="shared" si="6"/>
        <v>7.841373028162077</v>
      </c>
      <c r="O59" s="12">
        <v>54</v>
      </c>
      <c r="P59">
        <v>7.8413730099999999</v>
      </c>
      <c r="Q59">
        <v>9.5713528500000002</v>
      </c>
      <c r="R59" s="4">
        <v>878.61713500999997</v>
      </c>
      <c r="S59" s="5">
        <f t="shared" si="7"/>
        <v>2.2775670188844472</v>
      </c>
      <c r="W59" s="4">
        <v>7.14373349E-3</v>
      </c>
      <c r="X59">
        <v>0.28795041999999998</v>
      </c>
      <c r="AW59">
        <v>8.5553699999999996E-3</v>
      </c>
    </row>
    <row r="60" spans="1:49" x14ac:dyDescent="0.25">
      <c r="A60">
        <v>75</v>
      </c>
      <c r="B60">
        <v>4.1249218000000001</v>
      </c>
      <c r="C60">
        <v>7.1395115899999997</v>
      </c>
      <c r="D60">
        <v>2.59425259</v>
      </c>
      <c r="E60">
        <v>3.3448352799999999</v>
      </c>
      <c r="F60">
        <v>4.3008803100000002</v>
      </c>
      <c r="H60">
        <f t="shared" si="1"/>
        <v>5.1561522500000005E-2</v>
      </c>
      <c r="I60">
        <f t="shared" si="2"/>
        <v>8.9243894874999993E-2</v>
      </c>
      <c r="J60">
        <f t="shared" si="3"/>
        <v>3.2428157374999995E-2</v>
      </c>
      <c r="K60">
        <f t="shared" si="4"/>
        <v>4.1810440999999997E-2</v>
      </c>
      <c r="L60">
        <f t="shared" si="5"/>
        <v>5.3761003874999998E-2</v>
      </c>
      <c r="M60">
        <v>9.1399536099999992</v>
      </c>
      <c r="N60" s="14">
        <f t="shared" si="6"/>
        <v>7.3101005462687523</v>
      </c>
      <c r="O60" s="12">
        <v>55</v>
      </c>
      <c r="P60">
        <v>7.3101005299999997</v>
      </c>
      <c r="Q60">
        <v>9.3888030199999992</v>
      </c>
      <c r="R60" s="4">
        <v>880.44158957000002</v>
      </c>
      <c r="S60" s="5">
        <f t="shared" si="7"/>
        <v>2.2560555044639057</v>
      </c>
      <c r="W60" s="4">
        <v>7.2820787900000003E-3</v>
      </c>
      <c r="X60">
        <v>0.28781963999999999</v>
      </c>
      <c r="AW60" s="4">
        <v>8.5506799999999997E-3</v>
      </c>
    </row>
    <row r="61" spans="1:49" x14ac:dyDescent="0.25">
      <c r="A61">
        <v>76</v>
      </c>
      <c r="B61">
        <v>4.5509886699999997</v>
      </c>
      <c r="C61">
        <v>6.7849245099999997</v>
      </c>
      <c r="D61">
        <v>2.58678579</v>
      </c>
      <c r="E61">
        <v>2.1313018800000001</v>
      </c>
      <c r="F61">
        <v>4.0135002100000001</v>
      </c>
      <c r="H61">
        <f t="shared" si="1"/>
        <v>5.6887358374999995E-2</v>
      </c>
      <c r="I61">
        <f t="shared" si="2"/>
        <v>8.4811556375E-2</v>
      </c>
      <c r="J61">
        <f t="shared" si="3"/>
        <v>3.2334822375000002E-2</v>
      </c>
      <c r="K61">
        <f t="shared" si="4"/>
        <v>2.66412735E-2</v>
      </c>
      <c r="L61">
        <f t="shared" si="5"/>
        <v>5.0168752625E-2</v>
      </c>
      <c r="M61">
        <v>8.5177383399999993</v>
      </c>
      <c r="N61" s="14">
        <f t="shared" si="6"/>
        <v>6.7773222660172747</v>
      </c>
      <c r="O61" s="12">
        <v>56</v>
      </c>
      <c r="P61">
        <v>6.7773222500000001</v>
      </c>
      <c r="Q61" s="4">
        <v>9.2333611199999996</v>
      </c>
      <c r="R61">
        <v>954.17142663000004</v>
      </c>
      <c r="S61" s="5">
        <f t="shared" si="7"/>
        <v>2.7970411767991696</v>
      </c>
      <c r="W61" s="4">
        <v>4.9501413400000003E-3</v>
      </c>
      <c r="X61">
        <v>0.28768891000000002</v>
      </c>
      <c r="AW61" s="4">
        <v>7.4190200000000001E-3</v>
      </c>
    </row>
    <row r="62" spans="1:49" x14ac:dyDescent="0.25">
      <c r="A62">
        <v>77</v>
      </c>
      <c r="B62">
        <v>5.6896271699999996</v>
      </c>
      <c r="C62">
        <v>4.3678464899999998</v>
      </c>
      <c r="D62">
        <v>2.3147006000000001</v>
      </c>
      <c r="E62">
        <v>1.80567455</v>
      </c>
      <c r="F62">
        <v>3.5444621999999999</v>
      </c>
      <c r="H62">
        <f t="shared" si="1"/>
        <v>7.1120339625000001E-2</v>
      </c>
      <c r="I62">
        <f t="shared" si="2"/>
        <v>5.4598081125000003E-2</v>
      </c>
      <c r="J62">
        <f t="shared" si="3"/>
        <v>2.8933757500000001E-2</v>
      </c>
      <c r="K62">
        <f t="shared" si="4"/>
        <v>2.2570931874999998E-2</v>
      </c>
      <c r="L62">
        <f t="shared" si="5"/>
        <v>4.4305777499999997E-2</v>
      </c>
      <c r="M62">
        <v>9.6786136599999999</v>
      </c>
      <c r="N62" s="14">
        <f t="shared" si="6"/>
        <v>6.2450635856004295</v>
      </c>
      <c r="O62" s="12">
        <v>57</v>
      </c>
      <c r="P62">
        <v>6.2450635700000001</v>
      </c>
      <c r="Q62" s="4">
        <v>9.1079501999999994</v>
      </c>
      <c r="R62" s="4">
        <v>1058.33213338</v>
      </c>
      <c r="S62" s="5">
        <f t="shared" si="7"/>
        <v>2.1783333790926482</v>
      </c>
      <c r="W62" s="4">
        <v>7.7896762499999996E-3</v>
      </c>
      <c r="X62">
        <v>0.28755825000000002</v>
      </c>
      <c r="AW62" s="4">
        <v>6.1731499999999996E-3</v>
      </c>
    </row>
    <row r="63" spans="1:49" x14ac:dyDescent="0.25">
      <c r="A63">
        <v>78</v>
      </c>
      <c r="B63">
        <v>4.1683492700000002</v>
      </c>
      <c r="C63">
        <v>6.3883109100000004</v>
      </c>
      <c r="D63">
        <v>2.9196929900000002</v>
      </c>
      <c r="E63">
        <v>2.1655998200000002</v>
      </c>
      <c r="F63">
        <v>3.9104882500000002</v>
      </c>
      <c r="H63">
        <f t="shared" si="1"/>
        <v>5.2104365874999996E-2</v>
      </c>
      <c r="I63">
        <f t="shared" si="2"/>
        <v>7.9853886375000002E-2</v>
      </c>
      <c r="J63">
        <f t="shared" si="3"/>
        <v>3.6496162375000002E-2</v>
      </c>
      <c r="K63">
        <f t="shared" si="4"/>
        <v>2.7069997750000001E-2</v>
      </c>
      <c r="L63">
        <f t="shared" si="5"/>
        <v>4.8881103125000006E-2</v>
      </c>
      <c r="M63">
        <v>9.5405950500000003</v>
      </c>
      <c r="N63" s="14">
        <f t="shared" si="6"/>
        <v>5.7154154010452727</v>
      </c>
      <c r="O63" s="12">
        <v>58</v>
      </c>
      <c r="P63">
        <v>5.7154153799999996</v>
      </c>
      <c r="Q63" s="4">
        <v>9.0155549599999993</v>
      </c>
      <c r="R63" s="4">
        <v>1027.6769895299999</v>
      </c>
      <c r="S63" s="5">
        <f t="shared" si="7"/>
        <v>2.1373851215092574</v>
      </c>
      <c r="W63" s="4">
        <v>8.0776665899999992E-3</v>
      </c>
      <c r="X63">
        <v>0.28742763999999998</v>
      </c>
      <c r="AW63" s="4">
        <v>6.5304100000000004E-3</v>
      </c>
    </row>
    <row r="64" spans="1:49" x14ac:dyDescent="0.25">
      <c r="A64">
        <v>79</v>
      </c>
      <c r="B64">
        <v>4.1775979999999997</v>
      </c>
      <c r="C64">
        <v>5.1972842200000002</v>
      </c>
      <c r="D64">
        <v>2.2045979500000001</v>
      </c>
      <c r="E64">
        <v>2.4958498499999999</v>
      </c>
      <c r="F64">
        <v>3.5188324999999998</v>
      </c>
      <c r="H64">
        <f t="shared" si="1"/>
        <v>5.2219974999999995E-2</v>
      </c>
      <c r="I64">
        <f t="shared" si="2"/>
        <v>6.4966052750000003E-2</v>
      </c>
      <c r="J64">
        <f t="shared" si="3"/>
        <v>2.7557474375000002E-2</v>
      </c>
      <c r="K64">
        <f t="shared" si="4"/>
        <v>3.1198123124999998E-2</v>
      </c>
      <c r="L64">
        <f t="shared" si="5"/>
        <v>4.3985406249999998E-2</v>
      </c>
      <c r="M64">
        <v>8.8033027599999993</v>
      </c>
      <c r="N64" s="14">
        <f t="shared" si="6"/>
        <v>5.1905341062132306</v>
      </c>
      <c r="O64" s="12">
        <v>59</v>
      </c>
      <c r="P64">
        <v>5.1905340899999999</v>
      </c>
      <c r="Q64">
        <v>8.9592216899999997</v>
      </c>
      <c r="R64" s="4">
        <v>1107.2784269799999</v>
      </c>
      <c r="S64" s="5">
        <f t="shared" si="7"/>
        <v>2.7720565730252984</v>
      </c>
      <c r="W64" s="4">
        <v>5.0620332199999996E-3</v>
      </c>
      <c r="X64">
        <v>0.28729710000000003</v>
      </c>
      <c r="AW64">
        <v>5.7257799999999998E-3</v>
      </c>
    </row>
    <row r="65" spans="1:49" x14ac:dyDescent="0.25">
      <c r="A65">
        <v>80</v>
      </c>
      <c r="B65">
        <v>4.1165227900000003</v>
      </c>
      <c r="C65">
        <v>2.5208900000000001</v>
      </c>
      <c r="D65">
        <v>1.4566580099999999</v>
      </c>
      <c r="E65">
        <v>1.3138210800000001</v>
      </c>
      <c r="F65">
        <v>2.3519729699999998</v>
      </c>
      <c r="H65">
        <f t="shared" si="1"/>
        <v>5.1456534875000001E-2</v>
      </c>
      <c r="I65">
        <f t="shared" si="2"/>
        <v>3.1511125000000001E-2</v>
      </c>
      <c r="J65">
        <f t="shared" si="3"/>
        <v>1.8208225124999998E-2</v>
      </c>
      <c r="K65">
        <f t="shared" si="4"/>
        <v>1.6422763500000003E-2</v>
      </c>
      <c r="L65">
        <f t="shared" si="5"/>
        <v>2.9399662125E-2</v>
      </c>
      <c r="M65">
        <v>9.5249729199999997</v>
      </c>
      <c r="N65" s="14">
        <f t="shared" si="6"/>
        <v>4.6726415928000007</v>
      </c>
      <c r="O65" s="12">
        <v>60</v>
      </c>
      <c r="P65">
        <v>4.6726415699999997</v>
      </c>
      <c r="Q65">
        <v>8.9420583400000009</v>
      </c>
      <c r="R65" s="4">
        <v>1112.5993409499999</v>
      </c>
      <c r="S65" s="5">
        <f t="shared" si="7"/>
        <v>2.8490642028294753</v>
      </c>
      <c r="W65" s="4">
        <v>4.8275799000000001E-3</v>
      </c>
      <c r="X65">
        <v>0.28716660999999999</v>
      </c>
      <c r="AW65">
        <v>5.6946100000000001E-3</v>
      </c>
    </row>
    <row r="66" spans="1:49" x14ac:dyDescent="0.25">
      <c r="A66">
        <v>81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  <c r="N66" s="14">
        <f t="shared" si="6"/>
        <v>4.1640252503356221</v>
      </c>
      <c r="O66" s="12">
        <v>61</v>
      </c>
      <c r="P66">
        <v>4.16402523</v>
      </c>
      <c r="Q66" s="4">
        <v>8.9420583400000009</v>
      </c>
      <c r="R66">
        <v>1123.8977916700001</v>
      </c>
      <c r="S66" s="5" t="e">
        <f t="shared" si="7"/>
        <v>#DIV/0!</v>
      </c>
      <c r="W66" s="4">
        <v>7.2534539900000004E-3</v>
      </c>
      <c r="X66">
        <v>0.28703617999999997</v>
      </c>
      <c r="AW66" s="4">
        <v>5.6095800000000003E-3</v>
      </c>
    </row>
    <row r="67" spans="1:49" x14ac:dyDescent="0.25">
      <c r="A67">
        <v>82</v>
      </c>
      <c r="H67">
        <f t="shared" si="1"/>
        <v>0</v>
      </c>
      <c r="I67">
        <f t="shared" si="2"/>
        <v>0</v>
      </c>
      <c r="J67">
        <f t="shared" si="3"/>
        <v>0</v>
      </c>
      <c r="K67">
        <f t="shared" si="4"/>
        <v>0</v>
      </c>
      <c r="L67">
        <f t="shared" si="5"/>
        <v>0</v>
      </c>
      <c r="N67" s="14">
        <f t="shared" si="6"/>
        <v>3.6670379661844832</v>
      </c>
      <c r="O67" s="12">
        <v>62</v>
      </c>
      <c r="P67">
        <v>3.6670379500000001</v>
      </c>
      <c r="Q67" s="4">
        <v>8.8109297899999994</v>
      </c>
      <c r="R67" s="4">
        <v>1178.24114764</v>
      </c>
      <c r="S67" s="5" t="e">
        <f t="shared" si="7"/>
        <v>#DIV/0!</v>
      </c>
      <c r="W67" s="4">
        <v>7.0844413199999999E-3</v>
      </c>
      <c r="X67">
        <v>0.28690580999999998</v>
      </c>
      <c r="AW67" s="4">
        <v>5.1676500000000002E-3</v>
      </c>
    </row>
    <row r="68" spans="1:49" x14ac:dyDescent="0.25">
      <c r="A68">
        <v>83</v>
      </c>
      <c r="H68">
        <f t="shared" si="1"/>
        <v>0</v>
      </c>
      <c r="I68">
        <f t="shared" si="2"/>
        <v>0</v>
      </c>
      <c r="J68">
        <f t="shared" si="3"/>
        <v>0</v>
      </c>
      <c r="K68">
        <f t="shared" si="4"/>
        <v>0</v>
      </c>
      <c r="L68">
        <f t="shared" si="5"/>
        <v>0</v>
      </c>
      <c r="N68" s="14">
        <f t="shared" si="6"/>
        <v>3.1840981255452361</v>
      </c>
      <c r="O68" s="12">
        <v>63</v>
      </c>
      <c r="P68">
        <v>3.1840981099999999</v>
      </c>
      <c r="Q68" s="4">
        <v>8.6798012500000006</v>
      </c>
      <c r="R68" s="4">
        <v>1236.13250066</v>
      </c>
      <c r="S68" s="5" t="e">
        <f t="shared" si="7"/>
        <v>#DIV/0!</v>
      </c>
      <c r="W68" s="4">
        <v>6.9147908900000004E-3</v>
      </c>
      <c r="X68">
        <v>0.28677550000000002</v>
      </c>
      <c r="AW68" s="4">
        <v>4.7541199999999997E-3</v>
      </c>
    </row>
    <row r="69" spans="1:49" x14ac:dyDescent="0.25">
      <c r="A69">
        <v>84</v>
      </c>
      <c r="H69">
        <f t="shared" si="1"/>
        <v>0</v>
      </c>
      <c r="I69">
        <f t="shared" si="2"/>
        <v>0</v>
      </c>
      <c r="J69">
        <f t="shared" si="3"/>
        <v>0</v>
      </c>
      <c r="K69">
        <f t="shared" si="4"/>
        <v>0</v>
      </c>
      <c r="L69">
        <f t="shared" si="5"/>
        <v>0</v>
      </c>
      <c r="N69" s="14">
        <f t="shared" si="6"/>
        <v>2.7176896114508748</v>
      </c>
      <c r="O69" s="12">
        <v>64</v>
      </c>
      <c r="P69">
        <v>2.71768959</v>
      </c>
      <c r="Q69">
        <v>8.5486726999999991</v>
      </c>
      <c r="R69" s="4">
        <v>1297.86597596</v>
      </c>
      <c r="S69" s="5" t="e">
        <f t="shared" si="7"/>
        <v>#DIV/0!</v>
      </c>
      <c r="W69" s="4">
        <v>6.7444996200000003E-3</v>
      </c>
      <c r="X69">
        <v>0.28664525000000002</v>
      </c>
      <c r="AW69" s="4">
        <v>4.3676100000000001E-3</v>
      </c>
    </row>
    <row r="70" spans="1:49" x14ac:dyDescent="0.25">
      <c r="A70">
        <v>85</v>
      </c>
      <c r="H70">
        <f t="shared" si="1"/>
        <v>0</v>
      </c>
      <c r="I70">
        <f t="shared" si="2"/>
        <v>0</v>
      </c>
      <c r="J70">
        <f t="shared" si="3"/>
        <v>0</v>
      </c>
      <c r="K70">
        <f t="shared" si="4"/>
        <v>0</v>
      </c>
      <c r="L70">
        <f t="shared" si="5"/>
        <v>0</v>
      </c>
      <c r="N70" s="14">
        <f t="shared" si="6"/>
        <v>2.2703618047687497</v>
      </c>
      <c r="O70" s="12">
        <v>65</v>
      </c>
      <c r="P70">
        <v>2.27036178</v>
      </c>
      <c r="Q70">
        <v>8.4175441499999994</v>
      </c>
      <c r="R70" s="4">
        <v>1363.76546736</v>
      </c>
      <c r="S70" s="5" t="e">
        <f t="shared" si="7"/>
        <v>#DIV/0!</v>
      </c>
      <c r="W70" s="4">
        <v>6.5735644099999997E-3</v>
      </c>
      <c r="X70">
        <v>0.28651505999999999</v>
      </c>
      <c r="AW70">
        <v>4.0067499999999999E-3</v>
      </c>
    </row>
    <row r="71" spans="1:49" x14ac:dyDescent="0.25">
      <c r="A71">
        <v>86</v>
      </c>
      <c r="H71">
        <f t="shared" ref="H71:H85" si="8">B71*$E$3/$E$1</f>
        <v>0</v>
      </c>
      <c r="I71">
        <f t="shared" ref="I71:I85" si="9">C71*$E$3/$E$1</f>
        <v>0</v>
      </c>
      <c r="J71">
        <f t="shared" ref="J71:J85" si="10">D71*$E$3/$E$1</f>
        <v>0</v>
      </c>
      <c r="K71">
        <f t="shared" ref="K71:K85" si="11">E71*$E$3/$E$1</f>
        <v>0</v>
      </c>
      <c r="L71">
        <f t="shared" ref="L71:L85" si="12">F71*$E$3/$E$1</f>
        <v>0</v>
      </c>
      <c r="N71" s="14">
        <f t="shared" ref="N71:N85" si="13">$AF$1*O71^4+$AF$2*O71^3+$AG$1*O71^2+$AG$2*O71+$AG$3</f>
        <v>1.8447295842004818</v>
      </c>
      <c r="O71" s="12">
        <v>66</v>
      </c>
      <c r="P71">
        <v>1.84472956</v>
      </c>
      <c r="Q71" s="4">
        <v>8.2864156100000006</v>
      </c>
      <c r="R71">
        <v>1434.1882176199999</v>
      </c>
      <c r="S71" s="5" t="e">
        <f t="shared" ref="S71:S85" si="14">($I$1*M71^(-$I$2))/(($K$1/$I$3)*(L71/$I$3)^($K$2-1)*(1-(L71/$I$3)^$K$2)^((1-$K$2)/$K$2))</f>
        <v>#DIV/0!</v>
      </c>
      <c r="W71" s="4">
        <v>6.40198212E-3</v>
      </c>
      <c r="X71">
        <v>0.28638492999999998</v>
      </c>
      <c r="AW71">
        <v>3.6702599999999998E-3</v>
      </c>
    </row>
    <row r="72" spans="1:49" x14ac:dyDescent="0.25">
      <c r="A72">
        <v>87</v>
      </c>
      <c r="H72">
        <f t="shared" si="8"/>
        <v>0</v>
      </c>
      <c r="I72">
        <f t="shared" si="9"/>
        <v>0</v>
      </c>
      <c r="J72">
        <f t="shared" si="10"/>
        <v>0</v>
      </c>
      <c r="K72">
        <f t="shared" si="11"/>
        <v>0</v>
      </c>
      <c r="L72">
        <f t="shared" si="12"/>
        <v>0</v>
      </c>
      <c r="N72" s="14">
        <f t="shared" si="13"/>
        <v>1.4434733262820201</v>
      </c>
      <c r="O72" s="12">
        <v>67</v>
      </c>
      <c r="P72">
        <v>1.4434733</v>
      </c>
      <c r="Q72" s="4">
        <v>8.1552870599999991</v>
      </c>
      <c r="R72" s="4">
        <v>1509.52890041</v>
      </c>
      <c r="S72" s="5" t="e">
        <f t="shared" si="14"/>
        <v>#DIV/0!</v>
      </c>
      <c r="W72" s="4">
        <v>6.2297495899999999E-3</v>
      </c>
      <c r="X72">
        <v>0.28625485000000001</v>
      </c>
      <c r="AW72" s="4">
        <v>3.3568700000000001E-3</v>
      </c>
    </row>
    <row r="73" spans="1:49" x14ac:dyDescent="0.25">
      <c r="A73">
        <v>88</v>
      </c>
      <c r="H73">
        <f t="shared" si="8"/>
        <v>0</v>
      </c>
      <c r="I73">
        <f t="shared" si="9"/>
        <v>0</v>
      </c>
      <c r="J73">
        <f t="shared" si="10"/>
        <v>0</v>
      </c>
      <c r="K73">
        <f t="shared" si="11"/>
        <v>0</v>
      </c>
      <c r="L73">
        <f t="shared" si="12"/>
        <v>0</v>
      </c>
      <c r="N73" s="14">
        <f t="shared" si="13"/>
        <v>1.0693389053836837</v>
      </c>
      <c r="O73" s="12">
        <v>68</v>
      </c>
      <c r="P73">
        <v>1.0693388800000001</v>
      </c>
      <c r="Q73" s="4">
        <v>8.0241585200000003</v>
      </c>
      <c r="R73" s="4">
        <v>1590.2242848400001</v>
      </c>
      <c r="S73" s="5" t="e">
        <f t="shared" si="14"/>
        <v>#DIV/0!</v>
      </c>
      <c r="W73" s="4">
        <v>6.05686365E-3</v>
      </c>
      <c r="X73">
        <v>0.28612483999999999</v>
      </c>
      <c r="AW73" s="4">
        <v>3.06536E-3</v>
      </c>
    </row>
    <row r="74" spans="1:49" x14ac:dyDescent="0.25">
      <c r="A74">
        <v>89</v>
      </c>
      <c r="H74">
        <f t="shared" si="8"/>
        <v>0</v>
      </c>
      <c r="I74">
        <f t="shared" si="9"/>
        <v>0</v>
      </c>
      <c r="J74">
        <f t="shared" si="10"/>
        <v>0</v>
      </c>
      <c r="K74">
        <f t="shared" si="11"/>
        <v>0</v>
      </c>
      <c r="L74">
        <f t="shared" si="12"/>
        <v>0</v>
      </c>
      <c r="N74" s="14">
        <f t="shared" si="13"/>
        <v>0.72513769371002734</v>
      </c>
      <c r="O74" s="12">
        <v>69</v>
      </c>
      <c r="P74">
        <v>0.72513766999999996</v>
      </c>
      <c r="Q74">
        <v>7.8930299699999997</v>
      </c>
      <c r="R74" s="4">
        <v>1676.75857774</v>
      </c>
      <c r="S74" s="5" t="e">
        <f t="shared" si="14"/>
        <v>#DIV/0!</v>
      </c>
      <c r="W74" s="4">
        <v>5.8833210600000001E-3</v>
      </c>
      <c r="X74">
        <v>0.28599488000000001</v>
      </c>
      <c r="AW74" s="4">
        <v>2.7945700000000001E-3</v>
      </c>
    </row>
    <row r="75" spans="1:49" x14ac:dyDescent="0.25">
      <c r="A75">
        <v>90</v>
      </c>
      <c r="H75">
        <f t="shared" si="8"/>
        <v>0</v>
      </c>
      <c r="I75">
        <f t="shared" si="9"/>
        <v>0</v>
      </c>
      <c r="J75">
        <f t="shared" si="10"/>
        <v>0</v>
      </c>
      <c r="K75">
        <f t="shared" si="11"/>
        <v>0</v>
      </c>
      <c r="L75">
        <f t="shared" si="12"/>
        <v>0</v>
      </c>
      <c r="N75" s="14">
        <f t="shared" si="13"/>
        <v>0.41374656129999021</v>
      </c>
      <c r="O75" s="12">
        <v>70</v>
      </c>
      <c r="P75">
        <v>0.41374654</v>
      </c>
      <c r="Q75">
        <v>7.7619014200000001</v>
      </c>
      <c r="R75" s="4">
        <v>1769.6695571800001</v>
      </c>
      <c r="S75" s="5" t="e">
        <f t="shared" si="14"/>
        <v>#DIV/0!</v>
      </c>
      <c r="W75" s="4">
        <v>5.7091185900000002E-3</v>
      </c>
      <c r="X75">
        <v>0.28586498999999999</v>
      </c>
      <c r="AW75" s="4">
        <v>2.5433600000000002E-3</v>
      </c>
    </row>
    <row r="76" spans="1:49" x14ac:dyDescent="0.25">
      <c r="A76">
        <v>91</v>
      </c>
      <c r="H76">
        <f t="shared" si="8"/>
        <v>0</v>
      </c>
      <c r="I76">
        <f t="shared" si="9"/>
        <v>0</v>
      </c>
      <c r="J76">
        <f t="shared" si="10"/>
        <v>0</v>
      </c>
      <c r="K76">
        <f t="shared" si="11"/>
        <v>0</v>
      </c>
      <c r="L76">
        <f t="shared" si="12"/>
        <v>0</v>
      </c>
      <c r="N76" s="14">
        <f t="shared" si="13"/>
        <v>0.13810787602682506</v>
      </c>
      <c r="O76" s="12">
        <v>71</v>
      </c>
      <c r="P76">
        <v>0.13810785</v>
      </c>
      <c r="Q76" s="4">
        <v>7.6307728800000003</v>
      </c>
      <c r="R76">
        <v>1869.55563158</v>
      </c>
      <c r="S76" s="5" t="e">
        <f t="shared" si="14"/>
        <v>#DIV/0!</v>
      </c>
      <c r="W76" s="4">
        <v>5.5342529600000004E-3</v>
      </c>
      <c r="X76">
        <v>0.28573514999999999</v>
      </c>
      <c r="AW76">
        <v>2.31065E-3</v>
      </c>
    </row>
    <row r="77" spans="1:49" x14ac:dyDescent="0.25">
      <c r="A77">
        <v>92</v>
      </c>
      <c r="H77">
        <f t="shared" si="8"/>
        <v>0</v>
      </c>
      <c r="I77">
        <f t="shared" si="9"/>
        <v>0</v>
      </c>
      <c r="J77">
        <f t="shared" si="10"/>
        <v>0</v>
      </c>
      <c r="K77">
        <f t="shared" si="11"/>
        <v>0</v>
      </c>
      <c r="L77">
        <f t="shared" si="12"/>
        <v>0</v>
      </c>
      <c r="N77" s="14">
        <f t="shared" si="13"/>
        <v>-9.8770496401930252E-2</v>
      </c>
      <c r="O77" s="12">
        <v>72</v>
      </c>
      <c r="P77">
        <v>0.13810785</v>
      </c>
      <c r="Q77" s="4">
        <v>7.4996443299999997</v>
      </c>
      <c r="R77" s="4">
        <v>1977.0839854799999</v>
      </c>
      <c r="S77" s="5" t="e">
        <f t="shared" si="14"/>
        <v>#DIV/0!</v>
      </c>
      <c r="W77" s="4">
        <v>5.35872085E-3</v>
      </c>
      <c r="X77">
        <v>0.28560537000000003</v>
      </c>
      <c r="AW77">
        <v>2.09538E-3</v>
      </c>
    </row>
    <row r="78" spans="1:49" x14ac:dyDescent="0.25">
      <c r="A78">
        <v>93</v>
      </c>
      <c r="H78">
        <f t="shared" si="8"/>
        <v>0</v>
      </c>
      <c r="I78">
        <f t="shared" si="9"/>
        <v>0</v>
      </c>
      <c r="J78">
        <f t="shared" si="10"/>
        <v>0</v>
      </c>
      <c r="K78">
        <f t="shared" si="11"/>
        <v>0</v>
      </c>
      <c r="L78">
        <f t="shared" si="12"/>
        <v>0</v>
      </c>
      <c r="N78" s="14">
        <f t="shared" si="13"/>
        <v>-0.29381519244436749</v>
      </c>
      <c r="O78" s="12">
        <v>73</v>
      </c>
      <c r="P78">
        <v>0.13810785</v>
      </c>
      <c r="Q78" s="4">
        <v>7.3685157800000001</v>
      </c>
      <c r="R78" s="4">
        <v>2093.0000041399999</v>
      </c>
      <c r="S78" s="5" t="e">
        <f t="shared" si="14"/>
        <v>#DIV/0!</v>
      </c>
      <c r="W78" s="4">
        <v>5.1825189200000003E-3</v>
      </c>
      <c r="X78">
        <v>0.28547565000000003</v>
      </c>
      <c r="AW78" s="4">
        <v>1.89656E-3</v>
      </c>
    </row>
    <row r="79" spans="1:49" x14ac:dyDescent="0.25">
      <c r="A79">
        <v>94</v>
      </c>
      <c r="H79">
        <f t="shared" si="8"/>
        <v>0</v>
      </c>
      <c r="I79">
        <f t="shared" si="9"/>
        <v>0</v>
      </c>
      <c r="J79">
        <f t="shared" si="10"/>
        <v>0</v>
      </c>
      <c r="K79">
        <f t="shared" si="11"/>
        <v>0</v>
      </c>
      <c r="L79">
        <f t="shared" si="12"/>
        <v>0</v>
      </c>
      <c r="N79" s="14">
        <f t="shared" si="13"/>
        <v>-0.44388735072432173</v>
      </c>
      <c r="O79" s="12">
        <v>74</v>
      </c>
      <c r="P79">
        <v>0.13810785</v>
      </c>
      <c r="Q79">
        <v>7.2373872400000003</v>
      </c>
      <c r="R79" s="4">
        <v>2218.1382084400002</v>
      </c>
      <c r="S79" s="5" t="e">
        <f t="shared" si="14"/>
        <v>#DIV/0!</v>
      </c>
      <c r="W79" s="4">
        <v>5.0056438E-3</v>
      </c>
      <c r="X79">
        <v>0.28534598999999999</v>
      </c>
      <c r="AW79" s="4">
        <v>1.7132099999999999E-3</v>
      </c>
    </row>
    <row r="80" spans="1:49" x14ac:dyDescent="0.25">
      <c r="A80">
        <v>95</v>
      </c>
      <c r="H80">
        <f t="shared" si="8"/>
        <v>0</v>
      </c>
      <c r="I80">
        <f t="shared" si="9"/>
        <v>0</v>
      </c>
      <c r="J80">
        <f t="shared" si="10"/>
        <v>0</v>
      </c>
      <c r="K80">
        <f t="shared" si="11"/>
        <v>0</v>
      </c>
      <c r="L80">
        <f t="shared" si="12"/>
        <v>0</v>
      </c>
      <c r="N80" s="14">
        <f t="shared" si="13"/>
        <v>-0.54578261203126477</v>
      </c>
      <c r="O80" s="12">
        <v>75</v>
      </c>
      <c r="P80">
        <v>0.13810785</v>
      </c>
      <c r="Q80">
        <v>7.1062586899999998</v>
      </c>
      <c r="R80" s="4">
        <v>2353.4349788099998</v>
      </c>
      <c r="S80" s="5" t="e">
        <f t="shared" si="14"/>
        <v>#DIV/0!</v>
      </c>
      <c r="W80" s="4">
        <v>4.8280920499999998E-3</v>
      </c>
      <c r="X80">
        <v>0.28521638999999999</v>
      </c>
      <c r="AW80" s="4">
        <v>1.54441E-3</v>
      </c>
    </row>
    <row r="81" spans="1:49" x14ac:dyDescent="0.25">
      <c r="A81">
        <v>96</v>
      </c>
      <c r="H81">
        <f t="shared" si="8"/>
        <v>0</v>
      </c>
      <c r="I81">
        <f t="shared" si="9"/>
        <v>0</v>
      </c>
      <c r="J81">
        <f t="shared" si="10"/>
        <v>0</v>
      </c>
      <c r="K81">
        <f t="shared" si="11"/>
        <v>0</v>
      </c>
      <c r="L81">
        <f t="shared" si="12"/>
        <v>0</v>
      </c>
      <c r="N81" s="14">
        <f t="shared" si="13"/>
        <v>-0.59623111932033357</v>
      </c>
      <c r="O81" s="12">
        <v>76</v>
      </c>
      <c r="P81">
        <v>0.13810785</v>
      </c>
      <c r="Q81" s="4">
        <v>6.9751301400000001</v>
      </c>
      <c r="R81">
        <v>2499.9434059199998</v>
      </c>
      <c r="S81" s="5" t="e">
        <f t="shared" si="14"/>
        <v>#DIV/0!</v>
      </c>
      <c r="W81" s="4">
        <v>4.6498602400000004E-3</v>
      </c>
      <c r="X81">
        <v>0.28508685</v>
      </c>
      <c r="AW81" s="4">
        <v>1.38927E-3</v>
      </c>
    </row>
    <row r="82" spans="1:49" x14ac:dyDescent="0.25">
      <c r="A82">
        <v>97</v>
      </c>
      <c r="H82">
        <f t="shared" si="8"/>
        <v>0</v>
      </c>
      <c r="I82">
        <f t="shared" si="9"/>
        <v>0</v>
      </c>
      <c r="J82">
        <f t="shared" si="10"/>
        <v>0</v>
      </c>
      <c r="K82">
        <f t="shared" si="11"/>
        <v>0</v>
      </c>
      <c r="L82">
        <f t="shared" si="12"/>
        <v>0</v>
      </c>
      <c r="N82" s="14">
        <f t="shared" si="13"/>
        <v>-0.59189751771237287</v>
      </c>
      <c r="O82" s="12">
        <v>77</v>
      </c>
      <c r="P82">
        <v>0.13810785</v>
      </c>
      <c r="Q82" s="4">
        <v>6.8440016000000004</v>
      </c>
      <c r="R82" s="4">
        <v>2658.85067807</v>
      </c>
      <c r="S82" s="5" t="e">
        <f t="shared" si="14"/>
        <v>#DIV/0!</v>
      </c>
      <c r="W82" s="4">
        <v>4.4709448600000002E-3</v>
      </c>
      <c r="X82">
        <v>0.28495736999999999</v>
      </c>
      <c r="AW82">
        <v>1.24693E-3</v>
      </c>
    </row>
    <row r="83" spans="1:49" x14ac:dyDescent="0.25">
      <c r="A83">
        <v>98</v>
      </c>
      <c r="H83">
        <f t="shared" si="8"/>
        <v>0</v>
      </c>
      <c r="I83">
        <f t="shared" si="9"/>
        <v>0</v>
      </c>
      <c r="J83">
        <f t="shared" si="10"/>
        <v>0</v>
      </c>
      <c r="K83">
        <f t="shared" si="11"/>
        <v>0</v>
      </c>
      <c r="L83">
        <f t="shared" si="12"/>
        <v>0</v>
      </c>
      <c r="N83" s="14">
        <f t="shared" si="13"/>
        <v>-0.52938095449392808</v>
      </c>
      <c r="O83" s="12">
        <v>78</v>
      </c>
      <c r="P83">
        <v>0.13810785</v>
      </c>
      <c r="Q83" s="4">
        <v>6.7128730499999998</v>
      </c>
      <c r="R83" s="4">
        <v>2831.4985059800001</v>
      </c>
      <c r="S83" s="5" t="e">
        <f t="shared" si="14"/>
        <v>#DIV/0!</v>
      </c>
      <c r="W83" s="4">
        <v>4.2913423900000002E-3</v>
      </c>
      <c r="X83">
        <v>0.28482794</v>
      </c>
      <c r="AW83">
        <v>1.1165700000000001E-3</v>
      </c>
    </row>
    <row r="84" spans="1:49" x14ac:dyDescent="0.25">
      <c r="A84">
        <v>99</v>
      </c>
      <c r="H84">
        <f t="shared" si="8"/>
        <v>0</v>
      </c>
      <c r="I84">
        <f t="shared" si="9"/>
        <v>0</v>
      </c>
      <c r="J84">
        <f t="shared" si="10"/>
        <v>0</v>
      </c>
      <c r="K84">
        <f t="shared" si="11"/>
        <v>0</v>
      </c>
      <c r="L84">
        <f t="shared" si="12"/>
        <v>0</v>
      </c>
      <c r="N84" s="14">
        <f t="shared" si="13"/>
        <v>-0.40521507911719556</v>
      </c>
      <c r="O84" s="12">
        <v>79</v>
      </c>
      <c r="P84">
        <v>0.13810785</v>
      </c>
      <c r="Q84">
        <v>6.58174451</v>
      </c>
      <c r="R84" s="4">
        <v>3019.4071980200001</v>
      </c>
      <c r="S84" s="5" t="e">
        <f t="shared" si="14"/>
        <v>#DIV/0!</v>
      </c>
      <c r="W84" s="4">
        <v>4.1110492300000002E-3</v>
      </c>
      <c r="X84">
        <v>0.28469857999999998</v>
      </c>
      <c r="AW84" s="4">
        <v>9.9741999999999995E-4</v>
      </c>
    </row>
    <row r="85" spans="1:49" x14ac:dyDescent="0.25">
      <c r="A85">
        <v>100</v>
      </c>
      <c r="H85">
        <f t="shared" si="8"/>
        <v>0</v>
      </c>
      <c r="I85">
        <f t="shared" si="9"/>
        <v>0</v>
      </c>
      <c r="J85">
        <f t="shared" si="10"/>
        <v>0</v>
      </c>
      <c r="K85">
        <f t="shared" si="11"/>
        <v>0</v>
      </c>
      <c r="L85">
        <f t="shared" si="12"/>
        <v>0</v>
      </c>
      <c r="N85" s="14">
        <f t="shared" si="13"/>
        <v>-0.2158680432000013</v>
      </c>
      <c r="O85" s="12">
        <v>80</v>
      </c>
      <c r="P85">
        <v>0.13810785</v>
      </c>
      <c r="Q85">
        <v>6.4506159600000004</v>
      </c>
      <c r="R85" s="4">
        <v>3224.30414062</v>
      </c>
      <c r="S85" s="5" t="e">
        <f t="shared" si="14"/>
        <v>#DIV/0!</v>
      </c>
      <c r="W85" s="4">
        <v>3.9300617699999998E-3</v>
      </c>
      <c r="X85">
        <v>0.28456926999999999</v>
      </c>
      <c r="AW85" s="4">
        <v>8.8873000000000001E-4</v>
      </c>
    </row>
    <row r="86" spans="1:49" x14ac:dyDescent="0.25">
      <c r="AW86" s="4"/>
    </row>
    <row r="87" spans="1:49" x14ac:dyDescent="0.25">
      <c r="AW87" s="4"/>
    </row>
    <row r="88" spans="1:49" x14ac:dyDescent="0.25">
      <c r="AW88" s="4"/>
    </row>
    <row r="89" spans="1:49" x14ac:dyDescent="0.25">
      <c r="AW89" s="4"/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M17"/>
  <sheetViews>
    <sheetView workbookViewId="0">
      <selection activeCell="M4" sqref="M4:M17"/>
    </sheetView>
  </sheetViews>
  <sheetFormatPr defaultRowHeight="15" x14ac:dyDescent="0.25"/>
  <sheetData>
    <row r="2" spans="2:13" x14ac:dyDescent="0.25">
      <c r="B2">
        <v>-7.89281912148E-4</v>
      </c>
      <c r="M2">
        <v>-1.1049946770099999E-3</v>
      </c>
    </row>
    <row r="4" spans="2:13" x14ac:dyDescent="0.25">
      <c r="B4" t="s">
        <v>32</v>
      </c>
      <c r="M4" t="s">
        <v>32</v>
      </c>
    </row>
    <row r="5" spans="2:13" x14ac:dyDescent="0.25">
      <c r="B5" t="s">
        <v>33</v>
      </c>
      <c r="M5" t="s">
        <v>33</v>
      </c>
    </row>
    <row r="6" spans="2:13" x14ac:dyDescent="0.25">
      <c r="B6" t="s">
        <v>34</v>
      </c>
      <c r="M6" t="s">
        <v>34</v>
      </c>
    </row>
    <row r="7" spans="2:13" x14ac:dyDescent="0.25">
      <c r="B7" t="s">
        <v>35</v>
      </c>
      <c r="M7" t="s">
        <v>35</v>
      </c>
    </row>
    <row r="8" spans="2:13" x14ac:dyDescent="0.25">
      <c r="B8" t="s">
        <v>36</v>
      </c>
      <c r="M8" t="s">
        <v>36</v>
      </c>
    </row>
    <row r="9" spans="2:13" x14ac:dyDescent="0.25">
      <c r="B9" t="s">
        <v>37</v>
      </c>
      <c r="M9" t="s">
        <v>37</v>
      </c>
    </row>
    <row r="10" spans="2:13" x14ac:dyDescent="0.25">
      <c r="B10" t="s">
        <v>38</v>
      </c>
      <c r="M10" t="s">
        <v>38</v>
      </c>
    </row>
    <row r="11" spans="2:13" x14ac:dyDescent="0.25">
      <c r="B11" t="s">
        <v>39</v>
      </c>
      <c r="M11" t="s">
        <v>39</v>
      </c>
    </row>
    <row r="12" spans="2:13" x14ac:dyDescent="0.25">
      <c r="B12" t="s">
        <v>40</v>
      </c>
      <c r="M12" t="s">
        <v>40</v>
      </c>
    </row>
    <row r="13" spans="2:13" x14ac:dyDescent="0.25">
      <c r="B13" t="s">
        <v>41</v>
      </c>
      <c r="M13" t="s">
        <v>41</v>
      </c>
    </row>
    <row r="14" spans="2:13" x14ac:dyDescent="0.25">
      <c r="B14" t="s">
        <v>42</v>
      </c>
      <c r="M14" t="s">
        <v>46</v>
      </c>
    </row>
    <row r="15" spans="2:13" x14ac:dyDescent="0.25">
      <c r="B15" t="s">
        <v>43</v>
      </c>
      <c r="M15" t="s">
        <v>47</v>
      </c>
    </row>
    <row r="16" spans="2:13" x14ac:dyDescent="0.25">
      <c r="B16" t="s">
        <v>44</v>
      </c>
      <c r="M16" t="s">
        <v>48</v>
      </c>
    </row>
    <row r="17" spans="2:13" x14ac:dyDescent="0.25">
      <c r="B17" t="s">
        <v>45</v>
      </c>
      <c r="M1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data_vs_model_LScalib</vt:lpstr>
      <vt:lpstr>Sheet3</vt:lpstr>
      <vt:lpstr>Sheet2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ZACHLOD-JELEC Magdalena (JRC-SEVILLA)</dc:creator>
  <cp:lastModifiedBy>ZACHLOD-JELEC Magdalena (JRC-SEVILLA)</cp:lastModifiedBy>
  <dcterms:created xsi:type="dcterms:W3CDTF">2017-09-08T12:27:27Z</dcterms:created>
  <dcterms:modified xsi:type="dcterms:W3CDTF">2017-11-02T15:44:22Z</dcterms:modified>
</cp:coreProperties>
</file>