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480" yWindow="300" windowWidth="27795" windowHeight="12405" activeTab="3"/>
  </bookViews>
  <sheets>
    <sheet name="Fert_ITA_2015" sheetId="1" r:id="rId1"/>
    <sheet name="Pop - ITA_2015 &amp;fig" sheetId="2" r:id="rId2"/>
    <sheet name="Fertility Rate ITA_2015 &amp;fig" sheetId="3" r:id="rId3"/>
    <sheet name="popdata" sheetId="4" r:id="rId4"/>
  </sheets>
  <calcPr calcId="145621"/>
</workbook>
</file>

<file path=xl/calcChain.xml><?xml version="1.0" encoding="utf-8"?>
<calcChain xmlns="http://schemas.openxmlformats.org/spreadsheetml/2006/main">
  <c r="C17" i="4" l="1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16" i="4"/>
  <c r="C1" i="4"/>
  <c r="E18" i="2" l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4" i="2"/>
  <c r="E15" i="2"/>
  <c r="E16" i="2"/>
  <c r="E17" i="2"/>
  <c r="E13" i="2"/>
  <c r="H44" i="3" l="1"/>
  <c r="H43" i="3"/>
  <c r="D44" i="3"/>
  <c r="E44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7" i="3"/>
  <c r="D4" i="3"/>
  <c r="E4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E3" i="3"/>
  <c r="D3" i="3"/>
  <c r="B4" i="3"/>
  <c r="C4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C3" i="3"/>
  <c r="B3" i="3"/>
</calcChain>
</file>

<file path=xl/comments1.xml><?xml version="1.0" encoding="utf-8"?>
<comments xmlns="http://schemas.openxmlformats.org/spreadsheetml/2006/main">
  <authors>
    <author>jrc-admin-arssege</author>
  </authors>
  <commentList>
    <comment ref="G43" authorId="0">
      <text>
        <r>
          <rPr>
            <sz val="9"/>
            <color indexed="81"/>
            <rFont val="Tahoma"/>
            <family val="2"/>
          </rPr>
          <t>50+ fertility split evenly between 50 &amp; 51
(avoids uptick in fertility rate)</t>
        </r>
      </text>
    </comment>
    <comment ref="G44" authorId="0">
      <text>
        <r>
          <rPr>
            <sz val="9"/>
            <color indexed="81"/>
            <rFont val="Tahoma"/>
            <family val="2"/>
          </rPr>
          <t>50+ fertility split evenly between 50 &amp; 51
(avoids uptick in fertility rate)</t>
        </r>
      </text>
    </comment>
  </commentList>
</comments>
</file>

<file path=xl/sharedStrings.xml><?xml version="1.0" encoding="utf-8"?>
<sst xmlns="http://schemas.openxmlformats.org/spreadsheetml/2006/main" count="185" uniqueCount="129">
  <si>
    <t>Live births by mother's age and newborn's sex [demo_fasec]</t>
  </si>
  <si>
    <t>Last update</t>
  </si>
  <si>
    <t>Extracted on</t>
  </si>
  <si>
    <t>Source of data</t>
  </si>
  <si>
    <t>Eurostat</t>
  </si>
  <si>
    <t>SEX</t>
  </si>
  <si>
    <t>Total</t>
  </si>
  <si>
    <t>UNIT</t>
  </si>
  <si>
    <t>Number</t>
  </si>
  <si>
    <t>TIME</t>
  </si>
  <si>
    <t>2015</t>
  </si>
  <si>
    <t>AGE/GEO</t>
  </si>
  <si>
    <t>Italy</t>
  </si>
  <si>
    <t>From 10 to 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</si>
  <si>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</si>
  <si>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</si>
  <si>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</si>
  <si>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</si>
  <si>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</si>
  <si>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</si>
  <si>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</si>
  <si>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</si>
  <si>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</si>
  <si>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</si>
  <si>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</si>
  <si>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</si>
  <si>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</si>
  <si>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</si>
  <si>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</si>
  <si>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</si>
  <si>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</si>
  <si>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</si>
  <si>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</si>
  <si>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</si>
  <si>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</si>
  <si>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</si>
  <si>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</si>
  <si>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</si>
  <si>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</si>
  <si>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</si>
  <si>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</si>
  <si>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</si>
  <si>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</si>
  <si>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</si>
  <si>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</si>
  <si>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</si>
  <si>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</si>
  <si>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</si>
  <si>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</si>
  <si>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 or over</t>
  </si>
  <si>
    <t>Unknown</t>
  </si>
  <si>
    <t>Special value:</t>
  </si>
  <si>
    <t>:</t>
  </si>
  <si>
    <t>not available</t>
  </si>
  <si>
    <t>Population on 1 January by age and sex [demo_pjan]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</si>
  <si>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</si>
  <si>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</si>
  <si>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</si>
  <si>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</si>
  <si>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</si>
  <si>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</si>
  <si>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</si>
  <si>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</si>
  <si>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</si>
  <si>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</si>
  <si>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</si>
  <si>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</si>
  <si>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</si>
  <si>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</si>
  <si>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</si>
  <si>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</si>
  <si>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</si>
  <si>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</si>
  <si>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</si>
  <si>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</si>
  <si>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</si>
  <si>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</si>
  <si>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</si>
  <si>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</si>
  <si>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</si>
  <si>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</si>
  <si>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</si>
  <si>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</si>
  <si>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</si>
  <si>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</si>
  <si>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</si>
  <si>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</si>
  <si>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</si>
  <si>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</si>
  <si>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</si>
  <si>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</si>
  <si>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</si>
  <si>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</si>
  <si>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</si>
  <si>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</si>
  <si>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</si>
  <si>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</si>
  <si>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</si>
  <si>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</si>
  <si>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</si>
  <si>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</si>
  <si>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</si>
  <si>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</si>
  <si>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</si>
  <si>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</si>
  <si>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</si>
  <si>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</si>
  <si>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</si>
  <si>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</si>
  <si>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</si>
  <si>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</si>
  <si>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</si>
  <si>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</si>
  <si>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</si>
  <si>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</si>
  <si>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</si>
  <si>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</si>
  <si>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</si>
  <si>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</si>
  <si>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</si>
  <si>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Open-ended age class</t>
  </si>
  <si>
    <t>Age</t>
  </si>
  <si>
    <t>Fertility</t>
  </si>
  <si>
    <t>Fertility Rate (f)</t>
  </si>
  <si>
    <t>Note: all other ages, f=0</t>
  </si>
  <si>
    <r>
      <t>Population (</t>
    </r>
    <r>
      <rPr>
        <sz val="11"/>
        <rFont val="Calibri"/>
        <family val="2"/>
      </rPr>
      <t>ω</t>
    </r>
    <r>
      <rPr>
        <sz val="11"/>
        <rFont val="Arial"/>
        <family val="2"/>
      </rPr>
      <t>)</t>
    </r>
  </si>
  <si>
    <t>Population (ω)</t>
  </si>
  <si>
    <t>Net Immigration Rate (i)</t>
  </si>
  <si>
    <t>Surv Rates (1-ρ)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</si>
</sst>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"/>
    <numFmt numFmtId="165" formatCode="0.000000"/>
    <numFmt numFmtId="166" formatCode="0.00000000"/>
  </numFmts>
  <fonts count="5" x14ac:knownFonts="1">
    <font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2" fillId="2" borderId="1" xfId="0" applyNumberFormat="1" applyFont="1" applyFill="1" applyBorder="1" applyAlignment="1"/>
    <xf numFmtId="3" fontId="2" fillId="0" borderId="1" xfId="0" applyNumberFormat="1" applyFont="1" applyFill="1" applyBorder="1" applyAlignment="1"/>
    <xf numFmtId="0" fontId="2" fillId="0" borderId="0" xfId="1" applyNumberFormat="1" applyFont="1" applyFill="1" applyBorder="1" applyAlignment="1"/>
    <xf numFmtId="0" fontId="1" fillId="0" borderId="0" xfId="1"/>
    <xf numFmtId="164" fontId="2" fillId="0" borderId="0" xfId="1" applyNumberFormat="1" applyFont="1" applyFill="1" applyBorder="1" applyAlignment="1"/>
    <xf numFmtId="0" fontId="2" fillId="2" borderId="1" xfId="1" applyNumberFormat="1" applyFont="1" applyFill="1" applyBorder="1" applyAlignment="1"/>
    <xf numFmtId="3" fontId="2" fillId="0" borderId="1" xfId="1" applyNumberFormat="1" applyFont="1" applyFill="1" applyBorder="1" applyAlignmen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0" borderId="0" xfId="1" applyFont="1"/>
    <xf numFmtId="3" fontId="1" fillId="0" borderId="0" xfId="1" applyNumberFormat="1"/>
    <xf numFmtId="0" fontId="1" fillId="0" borderId="0" xfId="0" applyFont="1" applyBorder="1"/>
    <xf numFmtId="166" fontId="0" fillId="0" borderId="0" xfId="0" applyNumberFormat="1" applyBorder="1"/>
    <xf numFmtId="166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'Pop - ITA_2015 &amp;fig'!$E$12</c:f>
              <c:strCache>
                <c:ptCount val="1"/>
                <c:pt idx="0">
                  <c:v>Population (ω)</c:v>
                </c:pt>
              </c:strCache>
            </c:strRef>
          </c:tx>
          <c:marker>
            <c:symbol val="none"/>
          </c:marker>
          <c:xVal>
            <c:numRef>
              <c:f>'Pop - ITA_2015 &amp;fig'!$D$13:$D$112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'Pop - ITA_2015 &amp;fig'!$E$13:$E$112</c:f>
              <c:numCache>
                <c:formatCode>#,##0</c:formatCode>
                <c:ptCount val="100"/>
                <c:pt idx="0">
                  <c:v>496627</c:v>
                </c:pt>
                <c:pt idx="1">
                  <c:v>511794</c:v>
                </c:pt>
                <c:pt idx="2">
                  <c:v>535706</c:v>
                </c:pt>
                <c:pt idx="3">
                  <c:v>546910</c:v>
                </c:pt>
                <c:pt idx="4">
                  <c:v>561808</c:v>
                </c:pt>
                <c:pt idx="5">
                  <c:v>570721</c:v>
                </c:pt>
                <c:pt idx="6">
                  <c:v>576926</c:v>
                </c:pt>
                <c:pt idx="7">
                  <c:v>574211</c:v>
                </c:pt>
                <c:pt idx="8">
                  <c:v>574215</c:v>
                </c:pt>
                <c:pt idx="9">
                  <c:v>570079</c:v>
                </c:pt>
                <c:pt idx="10">
                  <c:v>575312</c:v>
                </c:pt>
                <c:pt idx="11">
                  <c:v>570225</c:v>
                </c:pt>
                <c:pt idx="12">
                  <c:v>566346</c:v>
                </c:pt>
                <c:pt idx="13">
                  <c:v>571507</c:v>
                </c:pt>
                <c:pt idx="14">
                  <c:v>580735</c:v>
                </c:pt>
                <c:pt idx="15">
                  <c:v>570437</c:v>
                </c:pt>
                <c:pt idx="16">
                  <c:v>571647</c:v>
                </c:pt>
                <c:pt idx="17">
                  <c:v>570959</c:v>
                </c:pt>
                <c:pt idx="18">
                  <c:v>574389</c:v>
                </c:pt>
                <c:pt idx="19">
                  <c:v>576506</c:v>
                </c:pt>
                <c:pt idx="20">
                  <c:v>585916</c:v>
                </c:pt>
                <c:pt idx="21">
                  <c:v>600752</c:v>
                </c:pt>
                <c:pt idx="22">
                  <c:v>626542</c:v>
                </c:pt>
                <c:pt idx="23">
                  <c:v>628571</c:v>
                </c:pt>
                <c:pt idx="24">
                  <c:v>640853</c:v>
                </c:pt>
                <c:pt idx="25">
                  <c:v>642698</c:v>
                </c:pt>
                <c:pt idx="26">
                  <c:v>659831</c:v>
                </c:pt>
                <c:pt idx="27">
                  <c:v>649188</c:v>
                </c:pt>
                <c:pt idx="28">
                  <c:v>654383</c:v>
                </c:pt>
                <c:pt idx="29">
                  <c:v>676313</c:v>
                </c:pt>
                <c:pt idx="30">
                  <c:v>690561</c:v>
                </c:pt>
                <c:pt idx="31">
                  <c:v>704238</c:v>
                </c:pt>
                <c:pt idx="32">
                  <c:v>728888</c:v>
                </c:pt>
                <c:pt idx="33">
                  <c:v>734836</c:v>
                </c:pt>
                <c:pt idx="34">
                  <c:v>753372</c:v>
                </c:pt>
                <c:pt idx="35">
                  <c:v>778267</c:v>
                </c:pt>
                <c:pt idx="36">
                  <c:v>820203</c:v>
                </c:pt>
                <c:pt idx="37">
                  <c:v>845996</c:v>
                </c:pt>
                <c:pt idx="38">
                  <c:v>884114</c:v>
                </c:pt>
                <c:pt idx="39">
                  <c:v>925228</c:v>
                </c:pt>
                <c:pt idx="40">
                  <c:v>963047</c:v>
                </c:pt>
                <c:pt idx="41">
                  <c:v>957111</c:v>
                </c:pt>
                <c:pt idx="42">
                  <c:v>967018</c:v>
                </c:pt>
                <c:pt idx="43">
                  <c:v>976090</c:v>
                </c:pt>
                <c:pt idx="44">
                  <c:v>968519</c:v>
                </c:pt>
                <c:pt idx="45">
                  <c:v>994459</c:v>
                </c:pt>
                <c:pt idx="46">
                  <c:v>987552</c:v>
                </c:pt>
                <c:pt idx="47">
                  <c:v>991447</c:v>
                </c:pt>
                <c:pt idx="48">
                  <c:v>1000399</c:v>
                </c:pt>
                <c:pt idx="49">
                  <c:v>997995</c:v>
                </c:pt>
                <c:pt idx="50">
                  <c:v>1011217</c:v>
                </c:pt>
                <c:pt idx="51">
                  <c:v>948982</c:v>
                </c:pt>
                <c:pt idx="52">
                  <c:v>917119</c:v>
                </c:pt>
                <c:pt idx="53">
                  <c:v>898466</c:v>
                </c:pt>
                <c:pt idx="54">
                  <c:v>870010</c:v>
                </c:pt>
                <c:pt idx="55">
                  <c:v>848973</c:v>
                </c:pt>
                <c:pt idx="56">
                  <c:v>810731</c:v>
                </c:pt>
                <c:pt idx="57">
                  <c:v>802673</c:v>
                </c:pt>
                <c:pt idx="58">
                  <c:v>785942</c:v>
                </c:pt>
                <c:pt idx="59">
                  <c:v>770723</c:v>
                </c:pt>
                <c:pt idx="60">
                  <c:v>758249</c:v>
                </c:pt>
                <c:pt idx="61">
                  <c:v>722701</c:v>
                </c:pt>
                <c:pt idx="62">
                  <c:v>710329</c:v>
                </c:pt>
                <c:pt idx="63">
                  <c:v>707127</c:v>
                </c:pt>
                <c:pt idx="64">
                  <c:v>731849</c:v>
                </c:pt>
                <c:pt idx="65">
                  <c:v>734948</c:v>
                </c:pt>
                <c:pt idx="66">
                  <c:v>765133</c:v>
                </c:pt>
                <c:pt idx="67">
                  <c:v>746191</c:v>
                </c:pt>
                <c:pt idx="68">
                  <c:v>743240</c:v>
                </c:pt>
                <c:pt idx="69">
                  <c:v>571859</c:v>
                </c:pt>
                <c:pt idx="70">
                  <c:v>585112</c:v>
                </c:pt>
                <c:pt idx="71">
                  <c:v>587450</c:v>
                </c:pt>
                <c:pt idx="72">
                  <c:v>580237</c:v>
                </c:pt>
                <c:pt idx="73">
                  <c:v>578892</c:v>
                </c:pt>
                <c:pt idx="74">
                  <c:v>630583</c:v>
                </c:pt>
                <c:pt idx="75">
                  <c:v>613430</c:v>
                </c:pt>
                <c:pt idx="76">
                  <c:v>587236</c:v>
                </c:pt>
                <c:pt idx="77">
                  <c:v>534758</c:v>
                </c:pt>
                <c:pt idx="78">
                  <c:v>492067</c:v>
                </c:pt>
                <c:pt idx="79">
                  <c:v>490489</c:v>
                </c:pt>
                <c:pt idx="80">
                  <c:v>461431</c:v>
                </c:pt>
                <c:pt idx="81">
                  <c:v>432833</c:v>
                </c:pt>
                <c:pt idx="82">
                  <c:v>400782</c:v>
                </c:pt>
                <c:pt idx="83">
                  <c:v>381250</c:v>
                </c:pt>
                <c:pt idx="84">
                  <c:v>370758</c:v>
                </c:pt>
                <c:pt idx="85">
                  <c:v>315412</c:v>
                </c:pt>
                <c:pt idx="86">
                  <c:v>284889</c:v>
                </c:pt>
                <c:pt idx="87">
                  <c:v>254354</c:v>
                </c:pt>
                <c:pt idx="88">
                  <c:v>220206</c:v>
                </c:pt>
                <c:pt idx="89">
                  <c:v>189178</c:v>
                </c:pt>
                <c:pt idx="90">
                  <c:v>159975</c:v>
                </c:pt>
                <c:pt idx="91">
                  <c:v>134633</c:v>
                </c:pt>
                <c:pt idx="92">
                  <c:v>108145</c:v>
                </c:pt>
                <c:pt idx="93">
                  <c:v>86344</c:v>
                </c:pt>
                <c:pt idx="94">
                  <c:v>66395</c:v>
                </c:pt>
                <c:pt idx="95">
                  <c:v>33445</c:v>
                </c:pt>
                <c:pt idx="96">
                  <c:v>19068</c:v>
                </c:pt>
                <c:pt idx="97">
                  <c:v>14991</c:v>
                </c:pt>
                <c:pt idx="98">
                  <c:v>12964</c:v>
                </c:pt>
                <c:pt idx="99">
                  <c:v>11301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5648"/>
        <c:axId val="129605632"/>
      </c:scatterChart>
      <c:valAx>
        <c:axId val="1295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05632"/>
        <c:crosses val="autoZero"/>
        <c:crossBetween val="midCat"/>
      </c:valAx>
      <c:valAx>
        <c:axId val="129605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95956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'Fertility Rate ITA_2015 &amp;fig'!$H$6</c:f>
              <c:strCache>
                <c:ptCount val="1"/>
                <c:pt idx="0">
                  <c:v>Fertility Rate (f)</c:v>
                </c:pt>
              </c:strCache>
            </c:strRef>
          </c:tx>
          <c:marker>
            <c:symbol val="none"/>
          </c:marker>
          <c:xVal>
            <c:numRef>
              <c:f>'Fertility Rate ITA_2015 &amp;fig'!$G$7:$G$44</c:f>
              <c:numCache>
                <c:formatCode>General</c:formatCode>
                <c:ptCount val="3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</c:numCache>
            </c:numRef>
          </c:xVal>
          <c:yVal>
            <c:numRef>
              <c:f>'Fertility Rate ITA_2015 &amp;fig'!$H$7:$H$44</c:f>
              <c:numCache>
                <c:formatCode>0.000000</c:formatCode>
                <c:ptCount val="38"/>
                <c:pt idx="0">
                  <c:v>2.2385425366130851E-5</c:v>
                </c:pt>
                <c:pt idx="1">
                  <c:v>8.7652098303581292E-5</c:v>
                </c:pt>
                <c:pt idx="2">
                  <c:v>9.9711885131908333E-4</c:v>
                </c:pt>
                <c:pt idx="3">
                  <c:v>1.9370918051909156E-3</c:v>
                </c:pt>
                <c:pt idx="4">
                  <c:v>3.4454002426926702E-3</c:v>
                </c:pt>
                <c:pt idx="5">
                  <c:v>5.9253502999101482E-3</c:v>
                </c:pt>
                <c:pt idx="6">
                  <c:v>8.5234060855139647E-3</c:v>
                </c:pt>
                <c:pt idx="7">
                  <c:v>1.0516818920286573E-2</c:v>
                </c:pt>
                <c:pt idx="8">
                  <c:v>1.3239335910441758E-2</c:v>
                </c:pt>
                <c:pt idx="9">
                  <c:v>1.6685465921908584E-2</c:v>
                </c:pt>
                <c:pt idx="10">
                  <c:v>1.9885995696360945E-2</c:v>
                </c:pt>
                <c:pt idx="11">
                  <c:v>2.4353584420676585E-2</c:v>
                </c:pt>
                <c:pt idx="12">
                  <c:v>2.8328465925365736E-2</c:v>
                </c:pt>
                <c:pt idx="13">
                  <c:v>3.3942401892826116E-2</c:v>
                </c:pt>
                <c:pt idx="14">
                  <c:v>3.7918161076922842E-2</c:v>
                </c:pt>
                <c:pt idx="15">
                  <c:v>4.0779934734361159E-2</c:v>
                </c:pt>
                <c:pt idx="16">
                  <c:v>4.4725954694806107E-2</c:v>
                </c:pt>
                <c:pt idx="17">
                  <c:v>4.6568063637577067E-2</c:v>
                </c:pt>
                <c:pt idx="18">
                  <c:v>4.6002952442624929E-2</c:v>
                </c:pt>
                <c:pt idx="19">
                  <c:v>4.5792530578251472E-2</c:v>
                </c:pt>
                <c:pt idx="20">
                  <c:v>4.2814174139734422E-2</c:v>
                </c:pt>
                <c:pt idx="21">
                  <c:v>3.9301422262539722E-2</c:v>
                </c:pt>
                <c:pt idx="22">
                  <c:v>3.4769441223697059E-2</c:v>
                </c:pt>
                <c:pt idx="23">
                  <c:v>2.9536782679823546E-2</c:v>
                </c:pt>
                <c:pt idx="24">
                  <c:v>2.4626914628656484E-2</c:v>
                </c:pt>
                <c:pt idx="25">
                  <c:v>1.9263359950196061E-2</c:v>
                </c:pt>
                <c:pt idx="26">
                  <c:v>1.4759404265835416E-2</c:v>
                </c:pt>
                <c:pt idx="27">
                  <c:v>1.0478408460460699E-2</c:v>
                </c:pt>
                <c:pt idx="28">
                  <c:v>6.8178668856215706E-3</c:v>
                </c:pt>
                <c:pt idx="29">
                  <c:v>4.0692968886065833E-3</c:v>
                </c:pt>
                <c:pt idx="30">
                  <c:v>2.3386221643560941E-3</c:v>
                </c:pt>
                <c:pt idx="31">
                  <c:v>1.2931654296456667E-3</c:v>
                </c:pt>
                <c:pt idx="32">
                  <c:v>7.5742846958944945E-4</c:v>
                </c:pt>
                <c:pt idx="33">
                  <c:v>4.740545888988519E-4</c:v>
                </c:pt>
                <c:pt idx="34">
                  <c:v>2.0091983298663833E-4</c:v>
                </c:pt>
                <c:pt idx="35">
                  <c:v>1.6432948060862029E-4</c:v>
                </c:pt>
                <c:pt idx="36">
                  <c:v>1.4190821554621808E-4</c:v>
                </c:pt>
                <c:pt idx="37">
                  <c:v>1.512146700358911E-4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1696"/>
        <c:axId val="130943232"/>
      </c:scatterChart>
      <c:valAx>
        <c:axId val="1309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943232"/>
        <c:crosses val="autoZero"/>
        <c:crossBetween val="midCat"/>
      </c:valAx>
      <c:valAx>
        <c:axId val="13094323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309416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1123949</xdr:colOff>
      <xdr:row>10</xdr:row>
      <xdr:rowOff>4761</xdr:rowOff>
    </xdr:from>
    <xdr:to>
      <xdr:col>14</xdr:col>
      <xdr:colOff>666749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676274</xdr:colOff>
      <xdr:row>5</xdr:row>
      <xdr:rowOff>4762</xdr:rowOff>
    </xdr:from>
    <xdr:to>
      <xdr:col>17</xdr:col>
      <xdr:colOff>685799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3"/>
  <sheetViews>
    <sheetView topLeftCell="A8" zoomScaleNormal="100" workbookViewId="0">
      <selection activeCell="G10" sqref="G10"/>
    </sheetView>
  </sheetViews>
  <sheetFormatPr defaultRowHeight="14.25" x14ac:dyDescent="0.2"/>
  <sheetData>
    <row r="1" spans="1:2" x14ac:dyDescent="0.2">
      <c r="A1" s="1" t="s">
        <v>0</v>
      </c>
    </row>
    <row r="3" spans="1:2" x14ac:dyDescent="0.2">
      <c r="A3" s="1" t="s">
        <v>1</v>
      </c>
      <c r="B3" s="2">
        <v>42971.274513888886</v>
      </c>
    </row>
    <row r="4" spans="1:2" x14ac:dyDescent="0.2">
      <c r="A4" s="1" t="s">
        <v>2</v>
      </c>
      <c r="B4" s="2">
        <v>43026.763065856481</v>
      </c>
    </row>
    <row r="5" spans="1:2" x14ac:dyDescent="0.2">
      <c r="A5" s="1" t="s">
        <v>3</v>
      </c>
      <c r="B5" s="1" t="s">
        <v>4</v>
      </c>
    </row>
    <row r="7" spans="1:2" x14ac:dyDescent="0.2">
      <c r="A7" s="1" t="s">
        <v>5</v>
      </c>
      <c r="B7" s="1" t="s">
        <v>6</v>
      </c>
    </row>
    <row r="8" spans="1:2" x14ac:dyDescent="0.2">
      <c r="A8" s="1" t="s">
        <v>7</v>
      </c>
      <c r="B8" s="1" t="s">
        <v>8</v>
      </c>
    </row>
    <row r="10" spans="1:2" x14ac:dyDescent="0.2">
      <c r="A10" s="3" t="s">
        <v>9</v>
      </c>
      <c r="B10" s="3" t="s">
        <v>10</v>
      </c>
    </row>
    <row r="11" spans="1:2" x14ac:dyDescent="0.2">
      <c r="A11" s="3" t="s">
        <v>11</v>
      </c>
      <c r="B11" s="3" t="s">
        <v>12</v>
      </c>
    </row>
    <row r="12" spans="1:2" x14ac:dyDescent="0.2">
      <c r="A12" s="3" t="s">
        <v>6</v>
      </c>
      <c r="B12" s="4">
        <v>485780</v>
      </c>
    </row>
    <row r="13" spans="1:2" x14ac:dyDescent="0.2">
      <c r="A13" s="3" t="s">
        <v>13</v>
      </c>
      <c r="B13" s="4">
        <v>13</v>
      </c>
    </row>
    <row r="14" spans="1:2" x14ac:dyDescent="0.2">
      <c r="A14" s="3" t="s">
        <v>14</v>
      </c>
      <c r="B14" s="4">
        <v>50</v>
      </c>
    </row>
    <row r="15" spans="1:2" x14ac:dyDescent="0.2">
      <c r="A15" s="3" t="s">
        <v>15</v>
      </c>
      <c r="B15" s="4">
        <v>570</v>
      </c>
    </row>
    <row r="16" spans="1:2" x14ac:dyDescent="0.2">
      <c r="A16" s="3" t="s">
        <v>16</v>
      </c>
      <c r="B16" s="4">
        <v>1106</v>
      </c>
    </row>
    <row r="17" spans="1:2" x14ac:dyDescent="0.2">
      <c r="A17" s="3" t="s">
        <v>17</v>
      </c>
      <c r="B17" s="4">
        <v>1979</v>
      </c>
    </row>
    <row r="18" spans="1:2" x14ac:dyDescent="0.2">
      <c r="A18" s="3" t="s">
        <v>18</v>
      </c>
      <c r="B18" s="4">
        <v>3416</v>
      </c>
    </row>
    <row r="19" spans="1:2" x14ac:dyDescent="0.2">
      <c r="A19" s="3" t="s">
        <v>19</v>
      </c>
      <c r="B19" s="4">
        <v>4994</v>
      </c>
    </row>
    <row r="20" spans="1:2" x14ac:dyDescent="0.2">
      <c r="A20" s="3" t="s">
        <v>20</v>
      </c>
      <c r="B20" s="4">
        <v>6318</v>
      </c>
    </row>
    <row r="21" spans="1:2" x14ac:dyDescent="0.2">
      <c r="A21" s="3" t="s">
        <v>21</v>
      </c>
      <c r="B21" s="4">
        <v>8295</v>
      </c>
    </row>
    <row r="22" spans="1:2" x14ac:dyDescent="0.2">
      <c r="A22" s="3" t="s">
        <v>22</v>
      </c>
      <c r="B22" s="4">
        <v>10488</v>
      </c>
    </row>
    <row r="23" spans="1:2" x14ac:dyDescent="0.2">
      <c r="A23" s="3" t="s">
        <v>23</v>
      </c>
      <c r="B23" s="4">
        <v>12744</v>
      </c>
    </row>
    <row r="24" spans="1:2" x14ac:dyDescent="0.2">
      <c r="A24" s="3" t="s">
        <v>24</v>
      </c>
      <c r="B24" s="4">
        <v>15652</v>
      </c>
    </row>
    <row r="25" spans="1:2" x14ac:dyDescent="0.2">
      <c r="A25" s="3" t="s">
        <v>25</v>
      </c>
      <c r="B25" s="4">
        <v>18692</v>
      </c>
    </row>
    <row r="26" spans="1:2" x14ac:dyDescent="0.2">
      <c r="A26" s="3" t="s">
        <v>26</v>
      </c>
      <c r="B26" s="4">
        <v>22035</v>
      </c>
    </row>
    <row r="27" spans="1:2" x14ac:dyDescent="0.2">
      <c r="A27" s="3" t="s">
        <v>27</v>
      </c>
      <c r="B27" s="4">
        <v>24813</v>
      </c>
    </row>
    <row r="28" spans="1:2" x14ac:dyDescent="0.2">
      <c r="A28" s="3" t="s">
        <v>28</v>
      </c>
      <c r="B28" s="4">
        <v>27580</v>
      </c>
    </row>
    <row r="29" spans="1:2" x14ac:dyDescent="0.2">
      <c r="A29" s="3" t="s">
        <v>29</v>
      </c>
      <c r="B29" s="4">
        <v>30886</v>
      </c>
    </row>
    <row r="30" spans="1:2" x14ac:dyDescent="0.2">
      <c r="A30" s="3" t="s">
        <v>30</v>
      </c>
      <c r="B30" s="4">
        <v>32795</v>
      </c>
    </row>
    <row r="31" spans="1:2" x14ac:dyDescent="0.2">
      <c r="A31" s="3" t="s">
        <v>31</v>
      </c>
      <c r="B31" s="4">
        <v>33531</v>
      </c>
    </row>
    <row r="32" spans="1:2" x14ac:dyDescent="0.2">
      <c r="A32" s="3" t="s">
        <v>32</v>
      </c>
      <c r="B32" s="4">
        <v>33650</v>
      </c>
    </row>
    <row r="33" spans="1:2" x14ac:dyDescent="0.2">
      <c r="A33" s="3" t="s">
        <v>33</v>
      </c>
      <c r="B33" s="4">
        <v>32255</v>
      </c>
    </row>
    <row r="34" spans="1:2" x14ac:dyDescent="0.2">
      <c r="A34" s="3" t="s">
        <v>34</v>
      </c>
      <c r="B34" s="4">
        <v>30587</v>
      </c>
    </row>
    <row r="35" spans="1:2" x14ac:dyDescent="0.2">
      <c r="A35" s="3" t="s">
        <v>35</v>
      </c>
      <c r="B35" s="4">
        <v>28518</v>
      </c>
    </row>
    <row r="36" spans="1:2" x14ac:dyDescent="0.2">
      <c r="A36" s="3" t="s">
        <v>36</v>
      </c>
      <c r="B36" s="4">
        <v>24988</v>
      </c>
    </row>
    <row r="37" spans="1:2" x14ac:dyDescent="0.2">
      <c r="A37" s="3" t="s">
        <v>37</v>
      </c>
      <c r="B37" s="4">
        <v>21773</v>
      </c>
    </row>
    <row r="38" spans="1:2" x14ac:dyDescent="0.2">
      <c r="A38" s="3" t="s">
        <v>38</v>
      </c>
      <c r="B38" s="4">
        <v>17823</v>
      </c>
    </row>
    <row r="39" spans="1:2" x14ac:dyDescent="0.2">
      <c r="A39" s="3" t="s">
        <v>39</v>
      </c>
      <c r="B39" s="4">
        <v>14214</v>
      </c>
    </row>
    <row r="40" spans="1:2" x14ac:dyDescent="0.2">
      <c r="A40" s="3" t="s">
        <v>40</v>
      </c>
      <c r="B40" s="4">
        <v>10029</v>
      </c>
    </row>
    <row r="41" spans="1:2" x14ac:dyDescent="0.2">
      <c r="A41" s="3" t="s">
        <v>41</v>
      </c>
      <c r="B41" s="4">
        <v>6593</v>
      </c>
    </row>
    <row r="42" spans="1:2" x14ac:dyDescent="0.2">
      <c r="A42" s="3" t="s">
        <v>42</v>
      </c>
      <c r="B42" s="4">
        <v>3972</v>
      </c>
    </row>
    <row r="43" spans="1:2" x14ac:dyDescent="0.2">
      <c r="A43" s="3" t="s">
        <v>43</v>
      </c>
      <c r="B43" s="4">
        <v>2265</v>
      </c>
    </row>
    <row r="44" spans="1:2" x14ac:dyDescent="0.2">
      <c r="A44" s="3" t="s">
        <v>44</v>
      </c>
      <c r="B44" s="4">
        <v>1286</v>
      </c>
    </row>
    <row r="45" spans="1:2" x14ac:dyDescent="0.2">
      <c r="A45" s="3" t="s">
        <v>45</v>
      </c>
      <c r="B45" s="4">
        <v>748</v>
      </c>
    </row>
    <row r="46" spans="1:2" x14ac:dyDescent="0.2">
      <c r="A46" s="3" t="s">
        <v>46</v>
      </c>
      <c r="B46" s="4">
        <v>470</v>
      </c>
    </row>
    <row r="47" spans="1:2" x14ac:dyDescent="0.2">
      <c r="A47" s="3" t="s">
        <v>47</v>
      </c>
      <c r="B47" s="4">
        <v>201</v>
      </c>
    </row>
    <row r="48" spans="1:2" x14ac:dyDescent="0.2">
      <c r="A48" s="3" t="s">
        <v>48</v>
      </c>
      <c r="B48" s="4">
        <v>164</v>
      </c>
    </row>
    <row r="49" spans="1:2" x14ac:dyDescent="0.2">
      <c r="A49" s="3" t="s">
        <v>49</v>
      </c>
      <c r="B49" s="4">
        <v>287</v>
      </c>
    </row>
    <row r="50" spans="1:2" x14ac:dyDescent="0.2">
      <c r="A50" s="3" t="s">
        <v>50</v>
      </c>
      <c r="B50" s="4">
        <v>0</v>
      </c>
    </row>
    <row r="52" spans="1:2" x14ac:dyDescent="0.2">
      <c r="A52" s="1" t="s">
        <v>51</v>
      </c>
    </row>
    <row r="53" spans="1:2" x14ac:dyDescent="0.2">
      <c r="A53" s="1" t="s">
        <v>52</v>
      </c>
      <c r="B53" s="1" t="s">
        <v>53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7"/>
  <sheetViews>
    <sheetView topLeftCell="A71" zoomScaleNormal="100" workbookViewId="0">
      <selection activeCell="D12" sqref="D12:E112"/>
    </sheetView>
  </sheetViews>
  <sheetFormatPr defaultRowHeight="14.25" x14ac:dyDescent="0.2"/>
  <cols>
    <col min="1" max="1" width="23.25" style="6" customWidth="1"/>
    <col min="2" max="2" width="14.875" style="6" customWidth="1"/>
    <col min="3" max="3" width="9" style="6"/>
    <col min="4" max="4" width="4" style="6" bestFit="1" customWidth="1"/>
    <col min="5" max="5" width="12.375" style="6" bestFit="1" customWidth="1"/>
    <col min="6" max="6" width="14.875" style="6" customWidth="1"/>
    <col min="7" max="16384" width="9" style="6"/>
  </cols>
  <sheetData>
    <row r="1" spans="1:5" x14ac:dyDescent="0.2">
      <c r="A1" s="5" t="s">
        <v>54</v>
      </c>
    </row>
    <row r="3" spans="1:5" x14ac:dyDescent="0.2">
      <c r="A3" s="5" t="s">
        <v>1</v>
      </c>
      <c r="B3" s="7">
        <v>42993.271215277782</v>
      </c>
    </row>
    <row r="4" spans="1:5" x14ac:dyDescent="0.2">
      <c r="A4" s="5" t="s">
        <v>2</v>
      </c>
      <c r="B4" s="7">
        <v>43026.693172777777</v>
      </c>
    </row>
    <row r="5" spans="1:5" x14ac:dyDescent="0.2">
      <c r="A5" s="5" t="s">
        <v>3</v>
      </c>
      <c r="B5" s="5" t="s">
        <v>4</v>
      </c>
    </row>
    <row r="7" spans="1:5" x14ac:dyDescent="0.2">
      <c r="A7" s="5" t="s">
        <v>5</v>
      </c>
      <c r="B7" s="5" t="s">
        <v>6</v>
      </c>
    </row>
    <row r="8" spans="1:5" x14ac:dyDescent="0.2">
      <c r="A8" s="5" t="s">
        <v>7</v>
      </c>
      <c r="B8" s="5" t="s">
        <v>8</v>
      </c>
    </row>
    <row r="10" spans="1:5" x14ac:dyDescent="0.2">
      <c r="A10" s="8" t="s">
        <v>9</v>
      </c>
      <c r="B10" s="8" t="s">
        <v>10</v>
      </c>
    </row>
    <row r="11" spans="1:5" x14ac:dyDescent="0.2">
      <c r="A11" s="8" t="s">
        <v>11</v>
      </c>
      <c r="B11" s="8" t="s">
        <v>12</v>
      </c>
    </row>
    <row r="12" spans="1:5" ht="15" x14ac:dyDescent="0.25">
      <c r="A12" s="8" t="s">
        <v>6</v>
      </c>
      <c r="B12" s="9">
        <v>60795612</v>
      </c>
      <c r="D12" s="13" t="s">
        <v>121</v>
      </c>
      <c r="E12" s="13" t="s">
        <v>125</v>
      </c>
    </row>
    <row r="13" spans="1:5" x14ac:dyDescent="0.2">
      <c r="A13" s="8" t="s">
        <v>55</v>
      </c>
      <c r="B13" s="9">
        <v>496627</v>
      </c>
      <c r="D13" s="6">
        <v>0</v>
      </c>
      <c r="E13" s="14">
        <f>B13</f>
        <v>496627</v>
      </c>
    </row>
    <row r="14" spans="1:5" x14ac:dyDescent="0.2">
      <c r="A14" s="8" t="s">
        <v>56</v>
      </c>
      <c r="B14" s="9">
        <v>511794</v>
      </c>
      <c r="D14" s="6">
        <v>1</v>
      </c>
      <c r="E14" s="14">
        <f t="shared" ref="E14:E18" si="0">B14</f>
        <v>511794</v>
      </c>
    </row>
    <row r="15" spans="1:5" x14ac:dyDescent="0.2">
      <c r="A15" s="8" t="s">
        <v>57</v>
      </c>
      <c r="B15" s="9">
        <v>535706</v>
      </c>
      <c r="D15" s="6">
        <v>2</v>
      </c>
      <c r="E15" s="14">
        <f t="shared" si="0"/>
        <v>535706</v>
      </c>
    </row>
    <row r="16" spans="1:5" x14ac:dyDescent="0.2">
      <c r="A16" s="8" t="s">
        <v>58</v>
      </c>
      <c r="B16" s="9">
        <v>546910</v>
      </c>
      <c r="D16" s="6">
        <v>3</v>
      </c>
      <c r="E16" s="14">
        <f t="shared" si="0"/>
        <v>546910</v>
      </c>
    </row>
    <row r="17" spans="1:5" x14ac:dyDescent="0.2">
      <c r="A17" s="8" t="s">
        <v>59</v>
      </c>
      <c r="B17" s="9">
        <v>561808</v>
      </c>
      <c r="D17" s="6">
        <v>4</v>
      </c>
      <c r="E17" s="14">
        <f t="shared" si="0"/>
        <v>561808</v>
      </c>
    </row>
    <row r="18" spans="1:5" x14ac:dyDescent="0.2">
      <c r="A18" s="8" t="s">
        <v>60</v>
      </c>
      <c r="B18" s="9">
        <v>570721</v>
      </c>
      <c r="D18" s="6">
        <v>5</v>
      </c>
      <c r="E18" s="14">
        <f t="shared" si="0"/>
        <v>570721</v>
      </c>
    </row>
    <row r="19" spans="1:5" x14ac:dyDescent="0.2">
      <c r="A19" s="8" t="s">
        <v>61</v>
      </c>
      <c r="B19" s="9">
        <v>576926</v>
      </c>
      <c r="D19" s="6">
        <v>6</v>
      </c>
      <c r="E19" s="14">
        <f t="shared" ref="E19:E82" si="1">B19</f>
        <v>576926</v>
      </c>
    </row>
    <row r="20" spans="1:5" x14ac:dyDescent="0.2">
      <c r="A20" s="8" t="s">
        <v>62</v>
      </c>
      <c r="B20" s="9">
        <v>574211</v>
      </c>
      <c r="D20" s="6">
        <v>7</v>
      </c>
      <c r="E20" s="14">
        <f t="shared" si="1"/>
        <v>574211</v>
      </c>
    </row>
    <row r="21" spans="1:5" x14ac:dyDescent="0.2">
      <c r="A21" s="8" t="s">
        <v>63</v>
      </c>
      <c r="B21" s="9">
        <v>574215</v>
      </c>
      <c r="D21" s="6">
        <v>8</v>
      </c>
      <c r="E21" s="14">
        <f t="shared" si="1"/>
        <v>574215</v>
      </c>
    </row>
    <row r="22" spans="1:5" x14ac:dyDescent="0.2">
      <c r="A22" s="8" t="s">
        <v>64</v>
      </c>
      <c r="B22" s="9">
        <v>570079</v>
      </c>
      <c r="D22" s="6">
        <v>9</v>
      </c>
      <c r="E22" s="14">
        <f t="shared" si="1"/>
        <v>570079</v>
      </c>
    </row>
    <row r="23" spans="1:5" x14ac:dyDescent="0.2">
      <c r="A23" s="8" t="s">
        <v>65</v>
      </c>
      <c r="B23" s="9">
        <v>575312</v>
      </c>
      <c r="D23" s="6">
        <v>10</v>
      </c>
      <c r="E23" s="14">
        <f t="shared" si="1"/>
        <v>575312</v>
      </c>
    </row>
    <row r="24" spans="1:5" x14ac:dyDescent="0.2">
      <c r="A24" s="8" t="s">
        <v>66</v>
      </c>
      <c r="B24" s="9">
        <v>570225</v>
      </c>
      <c r="D24" s="6">
        <v>11</v>
      </c>
      <c r="E24" s="14">
        <f t="shared" si="1"/>
        <v>570225</v>
      </c>
    </row>
    <row r="25" spans="1:5" x14ac:dyDescent="0.2">
      <c r="A25" s="8" t="s">
        <v>67</v>
      </c>
      <c r="B25" s="9">
        <v>566346</v>
      </c>
      <c r="D25" s="6">
        <v>12</v>
      </c>
      <c r="E25" s="14">
        <f t="shared" si="1"/>
        <v>566346</v>
      </c>
    </row>
    <row r="26" spans="1:5" x14ac:dyDescent="0.2">
      <c r="A26" s="8" t="s">
        <v>68</v>
      </c>
      <c r="B26" s="9">
        <v>571507</v>
      </c>
      <c r="D26" s="6">
        <v>13</v>
      </c>
      <c r="E26" s="14">
        <f t="shared" si="1"/>
        <v>571507</v>
      </c>
    </row>
    <row r="27" spans="1:5" x14ac:dyDescent="0.2">
      <c r="A27" s="8" t="s">
        <v>69</v>
      </c>
      <c r="B27" s="9">
        <v>580735</v>
      </c>
      <c r="D27" s="6">
        <v>14</v>
      </c>
      <c r="E27" s="14">
        <f t="shared" si="1"/>
        <v>580735</v>
      </c>
    </row>
    <row r="28" spans="1:5" x14ac:dyDescent="0.2">
      <c r="A28" s="8" t="s">
        <v>14</v>
      </c>
      <c r="B28" s="9">
        <v>570437</v>
      </c>
      <c r="D28" s="6">
        <v>15</v>
      </c>
      <c r="E28" s="14">
        <f t="shared" si="1"/>
        <v>570437</v>
      </c>
    </row>
    <row r="29" spans="1:5" x14ac:dyDescent="0.2">
      <c r="A29" s="8" t="s">
        <v>15</v>
      </c>
      <c r="B29" s="9">
        <v>571647</v>
      </c>
      <c r="D29" s="6">
        <v>16</v>
      </c>
      <c r="E29" s="14">
        <f t="shared" si="1"/>
        <v>571647</v>
      </c>
    </row>
    <row r="30" spans="1:5" x14ac:dyDescent="0.2">
      <c r="A30" s="8" t="s">
        <v>16</v>
      </c>
      <c r="B30" s="9">
        <v>570959</v>
      </c>
      <c r="D30" s="6">
        <v>17</v>
      </c>
      <c r="E30" s="14">
        <f t="shared" si="1"/>
        <v>570959</v>
      </c>
    </row>
    <row r="31" spans="1:5" x14ac:dyDescent="0.2">
      <c r="A31" s="8" t="s">
        <v>17</v>
      </c>
      <c r="B31" s="9">
        <v>574389</v>
      </c>
      <c r="D31" s="6">
        <v>18</v>
      </c>
      <c r="E31" s="14">
        <f t="shared" si="1"/>
        <v>574389</v>
      </c>
    </row>
    <row r="32" spans="1:5" x14ac:dyDescent="0.2">
      <c r="A32" s="8" t="s">
        <v>18</v>
      </c>
      <c r="B32" s="9">
        <v>576506</v>
      </c>
      <c r="D32" s="6">
        <v>19</v>
      </c>
      <c r="E32" s="14">
        <f t="shared" si="1"/>
        <v>576506</v>
      </c>
    </row>
    <row r="33" spans="1:5" x14ac:dyDescent="0.2">
      <c r="A33" s="8" t="s">
        <v>19</v>
      </c>
      <c r="B33" s="9">
        <v>585916</v>
      </c>
      <c r="D33" s="6">
        <v>20</v>
      </c>
      <c r="E33" s="14">
        <f t="shared" si="1"/>
        <v>585916</v>
      </c>
    </row>
    <row r="34" spans="1:5" x14ac:dyDescent="0.2">
      <c r="A34" s="8" t="s">
        <v>20</v>
      </c>
      <c r="B34" s="9">
        <v>600752</v>
      </c>
      <c r="D34" s="6">
        <v>21</v>
      </c>
      <c r="E34" s="14">
        <f t="shared" si="1"/>
        <v>600752</v>
      </c>
    </row>
    <row r="35" spans="1:5" x14ac:dyDescent="0.2">
      <c r="A35" s="8" t="s">
        <v>21</v>
      </c>
      <c r="B35" s="9">
        <v>626542</v>
      </c>
      <c r="D35" s="6">
        <v>22</v>
      </c>
      <c r="E35" s="14">
        <f t="shared" si="1"/>
        <v>626542</v>
      </c>
    </row>
    <row r="36" spans="1:5" x14ac:dyDescent="0.2">
      <c r="A36" s="8" t="s">
        <v>22</v>
      </c>
      <c r="B36" s="9">
        <v>628571</v>
      </c>
      <c r="D36" s="6">
        <v>23</v>
      </c>
      <c r="E36" s="14">
        <f t="shared" si="1"/>
        <v>628571</v>
      </c>
    </row>
    <row r="37" spans="1:5" x14ac:dyDescent="0.2">
      <c r="A37" s="8" t="s">
        <v>23</v>
      </c>
      <c r="B37" s="9">
        <v>640853</v>
      </c>
      <c r="D37" s="6">
        <v>24</v>
      </c>
      <c r="E37" s="14">
        <f t="shared" si="1"/>
        <v>640853</v>
      </c>
    </row>
    <row r="38" spans="1:5" x14ac:dyDescent="0.2">
      <c r="A38" s="8" t="s">
        <v>24</v>
      </c>
      <c r="B38" s="9">
        <v>642698</v>
      </c>
      <c r="D38" s="6">
        <v>25</v>
      </c>
      <c r="E38" s="14">
        <f t="shared" si="1"/>
        <v>642698</v>
      </c>
    </row>
    <row r="39" spans="1:5" x14ac:dyDescent="0.2">
      <c r="A39" s="8" t="s">
        <v>25</v>
      </c>
      <c r="B39" s="9">
        <v>659831</v>
      </c>
      <c r="D39" s="6">
        <v>26</v>
      </c>
      <c r="E39" s="14">
        <f t="shared" si="1"/>
        <v>659831</v>
      </c>
    </row>
    <row r="40" spans="1:5" x14ac:dyDescent="0.2">
      <c r="A40" s="8" t="s">
        <v>26</v>
      </c>
      <c r="B40" s="9">
        <v>649188</v>
      </c>
      <c r="D40" s="6">
        <v>27</v>
      </c>
      <c r="E40" s="14">
        <f t="shared" si="1"/>
        <v>649188</v>
      </c>
    </row>
    <row r="41" spans="1:5" x14ac:dyDescent="0.2">
      <c r="A41" s="8" t="s">
        <v>27</v>
      </c>
      <c r="B41" s="9">
        <v>654383</v>
      </c>
      <c r="D41" s="6">
        <v>28</v>
      </c>
      <c r="E41" s="14">
        <f t="shared" si="1"/>
        <v>654383</v>
      </c>
    </row>
    <row r="42" spans="1:5" x14ac:dyDescent="0.2">
      <c r="A42" s="8" t="s">
        <v>28</v>
      </c>
      <c r="B42" s="9">
        <v>676313</v>
      </c>
      <c r="D42" s="6">
        <v>29</v>
      </c>
      <c r="E42" s="14">
        <f t="shared" si="1"/>
        <v>676313</v>
      </c>
    </row>
    <row r="43" spans="1:5" x14ac:dyDescent="0.2">
      <c r="A43" s="8" t="s">
        <v>29</v>
      </c>
      <c r="B43" s="9">
        <v>690561</v>
      </c>
      <c r="D43" s="6">
        <v>30</v>
      </c>
      <c r="E43" s="14">
        <f t="shared" si="1"/>
        <v>690561</v>
      </c>
    </row>
    <row r="44" spans="1:5" x14ac:dyDescent="0.2">
      <c r="A44" s="8" t="s">
        <v>30</v>
      </c>
      <c r="B44" s="9">
        <v>704238</v>
      </c>
      <c r="D44" s="6">
        <v>31</v>
      </c>
      <c r="E44" s="14">
        <f t="shared" si="1"/>
        <v>704238</v>
      </c>
    </row>
    <row r="45" spans="1:5" x14ac:dyDescent="0.2">
      <c r="A45" s="8" t="s">
        <v>31</v>
      </c>
      <c r="B45" s="9">
        <v>728888</v>
      </c>
      <c r="D45" s="6">
        <v>32</v>
      </c>
      <c r="E45" s="14">
        <f t="shared" si="1"/>
        <v>728888</v>
      </c>
    </row>
    <row r="46" spans="1:5" x14ac:dyDescent="0.2">
      <c r="A46" s="8" t="s">
        <v>32</v>
      </c>
      <c r="B46" s="9">
        <v>734836</v>
      </c>
      <c r="D46" s="6">
        <v>33</v>
      </c>
      <c r="E46" s="14">
        <f t="shared" si="1"/>
        <v>734836</v>
      </c>
    </row>
    <row r="47" spans="1:5" x14ac:dyDescent="0.2">
      <c r="A47" s="8" t="s">
        <v>33</v>
      </c>
      <c r="B47" s="9">
        <v>753372</v>
      </c>
      <c r="D47" s="6">
        <v>34</v>
      </c>
      <c r="E47" s="14">
        <f t="shared" si="1"/>
        <v>753372</v>
      </c>
    </row>
    <row r="48" spans="1:5" x14ac:dyDescent="0.2">
      <c r="A48" s="8" t="s">
        <v>34</v>
      </c>
      <c r="B48" s="9">
        <v>778267</v>
      </c>
      <c r="D48" s="6">
        <v>35</v>
      </c>
      <c r="E48" s="14">
        <f t="shared" si="1"/>
        <v>778267</v>
      </c>
    </row>
    <row r="49" spans="1:5" x14ac:dyDescent="0.2">
      <c r="A49" s="8" t="s">
        <v>35</v>
      </c>
      <c r="B49" s="9">
        <v>820203</v>
      </c>
      <c r="D49" s="6">
        <v>36</v>
      </c>
      <c r="E49" s="14">
        <f t="shared" si="1"/>
        <v>820203</v>
      </c>
    </row>
    <row r="50" spans="1:5" x14ac:dyDescent="0.2">
      <c r="A50" s="8" t="s">
        <v>36</v>
      </c>
      <c r="B50" s="9">
        <v>845996</v>
      </c>
      <c r="D50" s="6">
        <v>37</v>
      </c>
      <c r="E50" s="14">
        <f t="shared" si="1"/>
        <v>845996</v>
      </c>
    </row>
    <row r="51" spans="1:5" x14ac:dyDescent="0.2">
      <c r="A51" s="8" t="s">
        <v>37</v>
      </c>
      <c r="B51" s="9">
        <v>884114</v>
      </c>
      <c r="D51" s="6">
        <v>38</v>
      </c>
      <c r="E51" s="14">
        <f t="shared" si="1"/>
        <v>884114</v>
      </c>
    </row>
    <row r="52" spans="1:5" x14ac:dyDescent="0.2">
      <c r="A52" s="8" t="s">
        <v>38</v>
      </c>
      <c r="B52" s="9">
        <v>925228</v>
      </c>
      <c r="D52" s="6">
        <v>39</v>
      </c>
      <c r="E52" s="14">
        <f t="shared" si="1"/>
        <v>925228</v>
      </c>
    </row>
    <row r="53" spans="1:5" x14ac:dyDescent="0.2">
      <c r="A53" s="8" t="s">
        <v>39</v>
      </c>
      <c r="B53" s="9">
        <v>963047</v>
      </c>
      <c r="D53" s="6">
        <v>40</v>
      </c>
      <c r="E53" s="14">
        <f t="shared" si="1"/>
        <v>963047</v>
      </c>
    </row>
    <row r="54" spans="1:5" x14ac:dyDescent="0.2">
      <c r="A54" s="8" t="s">
        <v>40</v>
      </c>
      <c r="B54" s="9">
        <v>957111</v>
      </c>
      <c r="D54" s="6">
        <v>41</v>
      </c>
      <c r="E54" s="14">
        <f t="shared" si="1"/>
        <v>957111</v>
      </c>
    </row>
    <row r="55" spans="1:5" x14ac:dyDescent="0.2">
      <c r="A55" s="8" t="s">
        <v>41</v>
      </c>
      <c r="B55" s="9">
        <v>967018</v>
      </c>
      <c r="D55" s="6">
        <v>42</v>
      </c>
      <c r="E55" s="14">
        <f t="shared" si="1"/>
        <v>967018</v>
      </c>
    </row>
    <row r="56" spans="1:5" x14ac:dyDescent="0.2">
      <c r="A56" s="8" t="s">
        <v>42</v>
      </c>
      <c r="B56" s="9">
        <v>976090</v>
      </c>
      <c r="D56" s="6">
        <v>43</v>
      </c>
      <c r="E56" s="14">
        <f t="shared" si="1"/>
        <v>976090</v>
      </c>
    </row>
    <row r="57" spans="1:5" x14ac:dyDescent="0.2">
      <c r="A57" s="8" t="s">
        <v>43</v>
      </c>
      <c r="B57" s="9">
        <v>968519</v>
      </c>
      <c r="D57" s="6">
        <v>44</v>
      </c>
      <c r="E57" s="14">
        <f t="shared" si="1"/>
        <v>968519</v>
      </c>
    </row>
    <row r="58" spans="1:5" x14ac:dyDescent="0.2">
      <c r="A58" s="8" t="s">
        <v>44</v>
      </c>
      <c r="B58" s="9">
        <v>994459</v>
      </c>
      <c r="D58" s="6">
        <v>45</v>
      </c>
      <c r="E58" s="14">
        <f t="shared" si="1"/>
        <v>994459</v>
      </c>
    </row>
    <row r="59" spans="1:5" x14ac:dyDescent="0.2">
      <c r="A59" s="8" t="s">
        <v>45</v>
      </c>
      <c r="B59" s="9">
        <v>987552</v>
      </c>
      <c r="D59" s="6">
        <v>46</v>
      </c>
      <c r="E59" s="14">
        <f t="shared" si="1"/>
        <v>987552</v>
      </c>
    </row>
    <row r="60" spans="1:5" x14ac:dyDescent="0.2">
      <c r="A60" s="8" t="s">
        <v>46</v>
      </c>
      <c r="B60" s="9">
        <v>991447</v>
      </c>
      <c r="D60" s="6">
        <v>47</v>
      </c>
      <c r="E60" s="14">
        <f t="shared" si="1"/>
        <v>991447</v>
      </c>
    </row>
    <row r="61" spans="1:5" x14ac:dyDescent="0.2">
      <c r="A61" s="8" t="s">
        <v>47</v>
      </c>
      <c r="B61" s="9">
        <v>1000399</v>
      </c>
      <c r="D61" s="6">
        <v>48</v>
      </c>
      <c r="E61" s="14">
        <f t="shared" si="1"/>
        <v>1000399</v>
      </c>
    </row>
    <row r="62" spans="1:5" x14ac:dyDescent="0.2">
      <c r="A62" s="8" t="s">
        <v>48</v>
      </c>
      <c r="B62" s="9">
        <v>997995</v>
      </c>
      <c r="D62" s="6">
        <v>49</v>
      </c>
      <c r="E62" s="14">
        <f t="shared" si="1"/>
        <v>997995</v>
      </c>
    </row>
    <row r="63" spans="1:5" x14ac:dyDescent="0.2">
      <c r="A63" s="8" t="s">
        <v>70</v>
      </c>
      <c r="B63" s="9">
        <v>1011217</v>
      </c>
      <c r="D63" s="6">
        <v>50</v>
      </c>
      <c r="E63" s="14">
        <f t="shared" si="1"/>
        <v>1011217</v>
      </c>
    </row>
    <row r="64" spans="1:5" x14ac:dyDescent="0.2">
      <c r="A64" s="8" t="s">
        <v>71</v>
      </c>
      <c r="B64" s="9">
        <v>948982</v>
      </c>
      <c r="D64" s="6">
        <v>51</v>
      </c>
      <c r="E64" s="14">
        <f t="shared" si="1"/>
        <v>948982</v>
      </c>
    </row>
    <row r="65" spans="1:5" x14ac:dyDescent="0.2">
      <c r="A65" s="8" t="s">
        <v>72</v>
      </c>
      <c r="B65" s="9">
        <v>917119</v>
      </c>
      <c r="D65" s="6">
        <v>52</v>
      </c>
      <c r="E65" s="14">
        <f t="shared" si="1"/>
        <v>917119</v>
      </c>
    </row>
    <row r="66" spans="1:5" x14ac:dyDescent="0.2">
      <c r="A66" s="8" t="s">
        <v>73</v>
      </c>
      <c r="B66" s="9">
        <v>898466</v>
      </c>
      <c r="D66" s="6">
        <v>53</v>
      </c>
      <c r="E66" s="14">
        <f t="shared" si="1"/>
        <v>898466</v>
      </c>
    </row>
    <row r="67" spans="1:5" x14ac:dyDescent="0.2">
      <c r="A67" s="8" t="s">
        <v>74</v>
      </c>
      <c r="B67" s="9">
        <v>870010</v>
      </c>
      <c r="D67" s="6">
        <v>54</v>
      </c>
      <c r="E67" s="14">
        <f t="shared" si="1"/>
        <v>870010</v>
      </c>
    </row>
    <row r="68" spans="1:5" x14ac:dyDescent="0.2">
      <c r="A68" s="8" t="s">
        <v>75</v>
      </c>
      <c r="B68" s="9">
        <v>848973</v>
      </c>
      <c r="D68" s="6">
        <v>55</v>
      </c>
      <c r="E68" s="14">
        <f t="shared" si="1"/>
        <v>848973</v>
      </c>
    </row>
    <row r="69" spans="1:5" x14ac:dyDescent="0.2">
      <c r="A69" s="8" t="s">
        <v>76</v>
      </c>
      <c r="B69" s="9">
        <v>810731</v>
      </c>
      <c r="D69" s="6">
        <v>56</v>
      </c>
      <c r="E69" s="14">
        <f t="shared" si="1"/>
        <v>810731</v>
      </c>
    </row>
    <row r="70" spans="1:5" x14ac:dyDescent="0.2">
      <c r="A70" s="8" t="s">
        <v>77</v>
      </c>
      <c r="B70" s="9">
        <v>802673</v>
      </c>
      <c r="D70" s="6">
        <v>57</v>
      </c>
      <c r="E70" s="14">
        <f t="shared" si="1"/>
        <v>802673</v>
      </c>
    </row>
    <row r="71" spans="1:5" x14ac:dyDescent="0.2">
      <c r="A71" s="8" t="s">
        <v>78</v>
      </c>
      <c r="B71" s="9">
        <v>785942</v>
      </c>
      <c r="D71" s="6">
        <v>58</v>
      </c>
      <c r="E71" s="14">
        <f t="shared" si="1"/>
        <v>785942</v>
      </c>
    </row>
    <row r="72" spans="1:5" x14ac:dyDescent="0.2">
      <c r="A72" s="8" t="s">
        <v>79</v>
      </c>
      <c r="B72" s="9">
        <v>770723</v>
      </c>
      <c r="D72" s="6">
        <v>59</v>
      </c>
      <c r="E72" s="14">
        <f t="shared" si="1"/>
        <v>770723</v>
      </c>
    </row>
    <row r="73" spans="1:5" x14ac:dyDescent="0.2">
      <c r="A73" s="8" t="s">
        <v>80</v>
      </c>
      <c r="B73" s="9">
        <v>758249</v>
      </c>
      <c r="D73" s="6">
        <v>60</v>
      </c>
      <c r="E73" s="14">
        <f t="shared" si="1"/>
        <v>758249</v>
      </c>
    </row>
    <row r="74" spans="1:5" x14ac:dyDescent="0.2">
      <c r="A74" s="8" t="s">
        <v>81</v>
      </c>
      <c r="B74" s="9">
        <v>722701</v>
      </c>
      <c r="D74" s="6">
        <v>61</v>
      </c>
      <c r="E74" s="14">
        <f t="shared" si="1"/>
        <v>722701</v>
      </c>
    </row>
    <row r="75" spans="1:5" x14ac:dyDescent="0.2">
      <c r="A75" s="8" t="s">
        <v>82</v>
      </c>
      <c r="B75" s="9">
        <v>710329</v>
      </c>
      <c r="D75" s="6">
        <v>62</v>
      </c>
      <c r="E75" s="14">
        <f t="shared" si="1"/>
        <v>710329</v>
      </c>
    </row>
    <row r="76" spans="1:5" x14ac:dyDescent="0.2">
      <c r="A76" s="8" t="s">
        <v>83</v>
      </c>
      <c r="B76" s="9">
        <v>707127</v>
      </c>
      <c r="D76" s="6">
        <v>63</v>
      </c>
      <c r="E76" s="14">
        <f t="shared" si="1"/>
        <v>707127</v>
      </c>
    </row>
    <row r="77" spans="1:5" x14ac:dyDescent="0.2">
      <c r="A77" s="8" t="s">
        <v>84</v>
      </c>
      <c r="B77" s="9">
        <v>731849</v>
      </c>
      <c r="D77" s="6">
        <v>64</v>
      </c>
      <c r="E77" s="14">
        <f t="shared" si="1"/>
        <v>731849</v>
      </c>
    </row>
    <row r="78" spans="1:5" x14ac:dyDescent="0.2">
      <c r="A78" s="8" t="s">
        <v>85</v>
      </c>
      <c r="B78" s="9">
        <v>734948</v>
      </c>
      <c r="D78" s="6">
        <v>65</v>
      </c>
      <c r="E78" s="14">
        <f t="shared" si="1"/>
        <v>734948</v>
      </c>
    </row>
    <row r="79" spans="1:5" x14ac:dyDescent="0.2">
      <c r="A79" s="8" t="s">
        <v>86</v>
      </c>
      <c r="B79" s="9">
        <v>765133</v>
      </c>
      <c r="D79" s="6">
        <v>66</v>
      </c>
      <c r="E79" s="14">
        <f t="shared" si="1"/>
        <v>765133</v>
      </c>
    </row>
    <row r="80" spans="1:5" x14ac:dyDescent="0.2">
      <c r="A80" s="8" t="s">
        <v>87</v>
      </c>
      <c r="B80" s="9">
        <v>746191</v>
      </c>
      <c r="D80" s="6">
        <v>67</v>
      </c>
      <c r="E80" s="14">
        <f t="shared" si="1"/>
        <v>746191</v>
      </c>
    </row>
    <row r="81" spans="1:5" x14ac:dyDescent="0.2">
      <c r="A81" s="8" t="s">
        <v>88</v>
      </c>
      <c r="B81" s="9">
        <v>743240</v>
      </c>
      <c r="D81" s="6">
        <v>68</v>
      </c>
      <c r="E81" s="14">
        <f t="shared" si="1"/>
        <v>743240</v>
      </c>
    </row>
    <row r="82" spans="1:5" x14ac:dyDescent="0.2">
      <c r="A82" s="8" t="s">
        <v>89</v>
      </c>
      <c r="B82" s="9">
        <v>571859</v>
      </c>
      <c r="D82" s="6">
        <v>69</v>
      </c>
      <c r="E82" s="14">
        <f t="shared" si="1"/>
        <v>571859</v>
      </c>
    </row>
    <row r="83" spans="1:5" x14ac:dyDescent="0.2">
      <c r="A83" s="8" t="s">
        <v>90</v>
      </c>
      <c r="B83" s="9">
        <v>585112</v>
      </c>
      <c r="D83" s="6">
        <v>70</v>
      </c>
      <c r="E83" s="14">
        <f t="shared" ref="E83:E112" si="2">B83</f>
        <v>585112</v>
      </c>
    </row>
    <row r="84" spans="1:5" x14ac:dyDescent="0.2">
      <c r="A84" s="8" t="s">
        <v>91</v>
      </c>
      <c r="B84" s="9">
        <v>587450</v>
      </c>
      <c r="D84" s="6">
        <v>71</v>
      </c>
      <c r="E84" s="14">
        <f t="shared" si="2"/>
        <v>587450</v>
      </c>
    </row>
    <row r="85" spans="1:5" x14ac:dyDescent="0.2">
      <c r="A85" s="8" t="s">
        <v>92</v>
      </c>
      <c r="B85" s="9">
        <v>580237</v>
      </c>
      <c r="D85" s="6">
        <v>72</v>
      </c>
      <c r="E85" s="14">
        <f t="shared" si="2"/>
        <v>580237</v>
      </c>
    </row>
    <row r="86" spans="1:5" x14ac:dyDescent="0.2">
      <c r="A86" s="8" t="s">
        <v>93</v>
      </c>
      <c r="B86" s="9">
        <v>578892</v>
      </c>
      <c r="D86" s="6">
        <v>73</v>
      </c>
      <c r="E86" s="14">
        <f t="shared" si="2"/>
        <v>578892</v>
      </c>
    </row>
    <row r="87" spans="1:5" x14ac:dyDescent="0.2">
      <c r="A87" s="8" t="s">
        <v>94</v>
      </c>
      <c r="B87" s="9">
        <v>630583</v>
      </c>
      <c r="D87" s="6">
        <v>74</v>
      </c>
      <c r="E87" s="14">
        <f t="shared" si="2"/>
        <v>630583</v>
      </c>
    </row>
    <row r="88" spans="1:5" x14ac:dyDescent="0.2">
      <c r="A88" s="8" t="s">
        <v>95</v>
      </c>
      <c r="B88" s="9">
        <v>613430</v>
      </c>
      <c r="D88" s="6">
        <v>75</v>
      </c>
      <c r="E88" s="14">
        <f t="shared" si="2"/>
        <v>613430</v>
      </c>
    </row>
    <row r="89" spans="1:5" x14ac:dyDescent="0.2">
      <c r="A89" s="8" t="s">
        <v>96</v>
      </c>
      <c r="B89" s="9">
        <v>587236</v>
      </c>
      <c r="D89" s="6">
        <v>76</v>
      </c>
      <c r="E89" s="14">
        <f t="shared" si="2"/>
        <v>587236</v>
      </c>
    </row>
    <row r="90" spans="1:5" x14ac:dyDescent="0.2">
      <c r="A90" s="8" t="s">
        <v>97</v>
      </c>
      <c r="B90" s="9">
        <v>534758</v>
      </c>
      <c r="D90" s="6">
        <v>77</v>
      </c>
      <c r="E90" s="14">
        <f t="shared" si="2"/>
        <v>534758</v>
      </c>
    </row>
    <row r="91" spans="1:5" x14ac:dyDescent="0.2">
      <c r="A91" s="8" t="s">
        <v>98</v>
      </c>
      <c r="B91" s="9">
        <v>492067</v>
      </c>
      <c r="D91" s="6">
        <v>78</v>
      </c>
      <c r="E91" s="14">
        <f t="shared" si="2"/>
        <v>492067</v>
      </c>
    </row>
    <row r="92" spans="1:5" x14ac:dyDescent="0.2">
      <c r="A92" s="8" t="s">
        <v>99</v>
      </c>
      <c r="B92" s="9">
        <v>490489</v>
      </c>
      <c r="D92" s="6">
        <v>79</v>
      </c>
      <c r="E92" s="14">
        <f t="shared" si="2"/>
        <v>490489</v>
      </c>
    </row>
    <row r="93" spans="1:5" x14ac:dyDescent="0.2">
      <c r="A93" s="8" t="s">
        <v>100</v>
      </c>
      <c r="B93" s="9">
        <v>461431</v>
      </c>
      <c r="D93" s="6">
        <v>80</v>
      </c>
      <c r="E93" s="14">
        <f t="shared" si="2"/>
        <v>461431</v>
      </c>
    </row>
    <row r="94" spans="1:5" x14ac:dyDescent="0.2">
      <c r="A94" s="8" t="s">
        <v>101</v>
      </c>
      <c r="B94" s="9">
        <v>432833</v>
      </c>
      <c r="D94" s="6">
        <v>81</v>
      </c>
      <c r="E94" s="14">
        <f t="shared" si="2"/>
        <v>432833</v>
      </c>
    </row>
    <row r="95" spans="1:5" x14ac:dyDescent="0.2">
      <c r="A95" s="8" t="s">
        <v>102</v>
      </c>
      <c r="B95" s="9">
        <v>400782</v>
      </c>
      <c r="D95" s="6">
        <v>82</v>
      </c>
      <c r="E95" s="14">
        <f t="shared" si="2"/>
        <v>400782</v>
      </c>
    </row>
    <row r="96" spans="1:5" x14ac:dyDescent="0.2">
      <c r="A96" s="8" t="s">
        <v>103</v>
      </c>
      <c r="B96" s="9">
        <v>381250</v>
      </c>
      <c r="D96" s="6">
        <v>83</v>
      </c>
      <c r="E96" s="14">
        <f t="shared" si="2"/>
        <v>381250</v>
      </c>
    </row>
    <row r="97" spans="1:5" x14ac:dyDescent="0.2">
      <c r="A97" s="8" t="s">
        <v>104</v>
      </c>
      <c r="B97" s="9">
        <v>370758</v>
      </c>
      <c r="D97" s="6">
        <v>84</v>
      </c>
      <c r="E97" s="14">
        <f t="shared" si="2"/>
        <v>370758</v>
      </c>
    </row>
    <row r="98" spans="1:5" x14ac:dyDescent="0.2">
      <c r="A98" s="8" t="s">
        <v>105</v>
      </c>
      <c r="B98" s="9">
        <v>315412</v>
      </c>
      <c r="D98" s="6">
        <v>85</v>
      </c>
      <c r="E98" s="14">
        <f t="shared" si="2"/>
        <v>315412</v>
      </c>
    </row>
    <row r="99" spans="1:5" x14ac:dyDescent="0.2">
      <c r="A99" s="8" t="s">
        <v>106</v>
      </c>
      <c r="B99" s="9">
        <v>284889</v>
      </c>
      <c r="D99" s="6">
        <v>86</v>
      </c>
      <c r="E99" s="14">
        <f t="shared" si="2"/>
        <v>284889</v>
      </c>
    </row>
    <row r="100" spans="1:5" x14ac:dyDescent="0.2">
      <c r="A100" s="8" t="s">
        <v>107</v>
      </c>
      <c r="B100" s="9">
        <v>254354</v>
      </c>
      <c r="D100" s="6">
        <v>87</v>
      </c>
      <c r="E100" s="14">
        <f t="shared" si="2"/>
        <v>254354</v>
      </c>
    </row>
    <row r="101" spans="1:5" x14ac:dyDescent="0.2">
      <c r="A101" s="8" t="s">
        <v>108</v>
      </c>
      <c r="B101" s="9">
        <v>220206</v>
      </c>
      <c r="D101" s="6">
        <v>88</v>
      </c>
      <c r="E101" s="14">
        <f t="shared" si="2"/>
        <v>220206</v>
      </c>
    </row>
    <row r="102" spans="1:5" x14ac:dyDescent="0.2">
      <c r="A102" s="8" t="s">
        <v>109</v>
      </c>
      <c r="B102" s="9">
        <v>189178</v>
      </c>
      <c r="D102" s="6">
        <v>89</v>
      </c>
      <c r="E102" s="14">
        <f t="shared" si="2"/>
        <v>189178</v>
      </c>
    </row>
    <row r="103" spans="1:5" x14ac:dyDescent="0.2">
      <c r="A103" s="8" t="s">
        <v>110</v>
      </c>
      <c r="B103" s="9">
        <v>159975</v>
      </c>
      <c r="D103" s="6">
        <v>90</v>
      </c>
      <c r="E103" s="14">
        <f t="shared" si="2"/>
        <v>159975</v>
      </c>
    </row>
    <row r="104" spans="1:5" x14ac:dyDescent="0.2">
      <c r="A104" s="8" t="s">
        <v>111</v>
      </c>
      <c r="B104" s="9">
        <v>134633</v>
      </c>
      <c r="D104" s="6">
        <v>91</v>
      </c>
      <c r="E104" s="14">
        <f t="shared" si="2"/>
        <v>134633</v>
      </c>
    </row>
    <row r="105" spans="1:5" x14ac:dyDescent="0.2">
      <c r="A105" s="8" t="s">
        <v>112</v>
      </c>
      <c r="B105" s="9">
        <v>108145</v>
      </c>
      <c r="D105" s="6">
        <v>92</v>
      </c>
      <c r="E105" s="14">
        <f t="shared" si="2"/>
        <v>108145</v>
      </c>
    </row>
    <row r="106" spans="1:5" x14ac:dyDescent="0.2">
      <c r="A106" s="8" t="s">
        <v>113</v>
      </c>
      <c r="B106" s="9">
        <v>86344</v>
      </c>
      <c r="D106" s="6">
        <v>93</v>
      </c>
      <c r="E106" s="14">
        <f t="shared" si="2"/>
        <v>86344</v>
      </c>
    </row>
    <row r="107" spans="1:5" x14ac:dyDescent="0.2">
      <c r="A107" s="8" t="s">
        <v>114</v>
      </c>
      <c r="B107" s="9">
        <v>66395</v>
      </c>
      <c r="D107" s="6">
        <v>94</v>
      </c>
      <c r="E107" s="14">
        <f t="shared" si="2"/>
        <v>66395</v>
      </c>
    </row>
    <row r="108" spans="1:5" x14ac:dyDescent="0.2">
      <c r="A108" s="8" t="s">
        <v>115</v>
      </c>
      <c r="B108" s="9">
        <v>33445</v>
      </c>
      <c r="D108" s="6">
        <v>95</v>
      </c>
      <c r="E108" s="14">
        <f t="shared" si="2"/>
        <v>33445</v>
      </c>
    </row>
    <row r="109" spans="1:5" x14ac:dyDescent="0.2">
      <c r="A109" s="8" t="s">
        <v>116</v>
      </c>
      <c r="B109" s="9">
        <v>19068</v>
      </c>
      <c r="D109" s="6">
        <v>96</v>
      </c>
      <c r="E109" s="14">
        <f t="shared" si="2"/>
        <v>19068</v>
      </c>
    </row>
    <row r="110" spans="1:5" x14ac:dyDescent="0.2">
      <c r="A110" s="8" t="s">
        <v>117</v>
      </c>
      <c r="B110" s="9">
        <v>14991</v>
      </c>
      <c r="D110" s="6">
        <v>97</v>
      </c>
      <c r="E110" s="14">
        <f t="shared" si="2"/>
        <v>14991</v>
      </c>
    </row>
    <row r="111" spans="1:5" x14ac:dyDescent="0.2">
      <c r="A111" s="8" t="s">
        <v>118</v>
      </c>
      <c r="B111" s="9">
        <v>12964</v>
      </c>
      <c r="D111" s="6">
        <v>98</v>
      </c>
      <c r="E111" s="14">
        <f t="shared" si="2"/>
        <v>12964</v>
      </c>
    </row>
    <row r="112" spans="1:5" x14ac:dyDescent="0.2">
      <c r="A112" s="8" t="s">
        <v>119</v>
      </c>
      <c r="B112" s="9">
        <v>11301</v>
      </c>
      <c r="D112" s="6">
        <v>99</v>
      </c>
      <c r="E112" s="14">
        <f t="shared" si="2"/>
        <v>11301</v>
      </c>
    </row>
    <row r="113" spans="1:2" x14ac:dyDescent="0.2">
      <c r="A113" s="8" t="s">
        <v>120</v>
      </c>
      <c r="B113" s="9">
        <v>19095</v>
      </c>
    </row>
    <row r="114" spans="1:2" x14ac:dyDescent="0.2">
      <c r="A114" s="8" t="s">
        <v>50</v>
      </c>
      <c r="B114" s="9">
        <v>0</v>
      </c>
    </row>
    <row r="116" spans="1:2" x14ac:dyDescent="0.2">
      <c r="A116" s="5" t="s">
        <v>51</v>
      </c>
    </row>
    <row r="117" spans="1:2" x14ac:dyDescent="0.2">
      <c r="A117" s="5" t="s">
        <v>52</v>
      </c>
      <c r="B117" s="5" t="s">
        <v>53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3:H44"/>
  <sheetViews>
    <sheetView topLeftCell="A4" workbookViewId="0">
      <selection activeCell="H6" sqref="H6"/>
    </sheetView>
  </sheetViews>
  <sheetFormatPr defaultRowHeight="14.25" x14ac:dyDescent="0.2"/>
  <cols>
    <col min="2" max="2" width="17.5" bestFit="1" customWidth="1"/>
    <col min="8" max="8" width="12.25" bestFit="1" customWidth="1"/>
  </cols>
  <sheetData>
    <row r="3" spans="2:8" x14ac:dyDescent="0.2">
      <c r="B3" t="str">
        <f>Fert_ITA_2015!A11</f>
        <v>AGE/GEO</v>
      </c>
      <c r="C3" t="str">
        <f>Fert_ITA_2015!B11</f>
        <v>Italy</v>
      </c>
      <c r="D3" t="str">
        <f>'Pop - ITA_2015 &amp;fig'!A11</f>
        <v>AGE/GEO</v>
      </c>
      <c r="E3" t="str">
        <f>'Pop - ITA_2015 &amp;fig'!B11</f>
        <v>Italy</v>
      </c>
    </row>
    <row r="4" spans="2:8" x14ac:dyDescent="0.2">
      <c r="B4" t="str">
        <f>Fert_ITA_2015!A12</f>
        <v>Total</v>
      </c>
      <c r="C4">
        <f>Fert_ITA_2015!B12</f>
        <v>485780</v>
      </c>
      <c r="D4" t="str">
        <f>'Pop - ITA_2015 &amp;fig'!A12</f>
        <v>Total</v>
      </c>
      <c r="E4">
        <f>'Pop - ITA_2015 &amp;fig'!B12</f>
        <v>60795612</v>
      </c>
      <c r="G4" t="s">
        <v>124</v>
      </c>
    </row>
    <row r="6" spans="2:8" x14ac:dyDescent="0.2">
      <c r="B6" t="s">
        <v>121</v>
      </c>
      <c r="C6" t="s">
        <v>122</v>
      </c>
      <c r="G6" t="s">
        <v>121</v>
      </c>
      <c r="H6" t="s">
        <v>123</v>
      </c>
    </row>
    <row r="7" spans="2:8" x14ac:dyDescent="0.2">
      <c r="B7" t="str">
        <f>Fert_ITA_2015!A13</f>
        <v>From 10 to 14 years</v>
      </c>
      <c r="C7">
        <f>Fert_ITA_2015!B13</f>
        <v>13</v>
      </c>
      <c r="D7" t="str">
        <f>'Pop - ITA_2015 &amp;fig'!A27</f>
        <v>14 years</v>
      </c>
      <c r="E7">
        <f>'Pop - ITA_2015 &amp;fig'!B27</f>
        <v>580735</v>
      </c>
      <c r="G7">
        <v>14</v>
      </c>
      <c r="H7" s="10">
        <f>C7/E7</f>
        <v>2.2385425366130851E-5</v>
      </c>
    </row>
    <row r="8" spans="2:8" x14ac:dyDescent="0.2">
      <c r="B8" t="str">
        <f>Fert_ITA_2015!A14</f>
        <v>15 years</v>
      </c>
      <c r="C8">
        <f>Fert_ITA_2015!B14</f>
        <v>50</v>
      </c>
      <c r="D8" t="str">
        <f>'Pop - ITA_2015 &amp;fig'!A28</f>
        <v>15 years</v>
      </c>
      <c r="E8">
        <f>'Pop - ITA_2015 &amp;fig'!B28</f>
        <v>570437</v>
      </c>
      <c r="G8">
        <v>15</v>
      </c>
      <c r="H8" s="10">
        <f t="shared" ref="H8:H42" si="0">C8/E8</f>
        <v>8.7652098303581292E-5</v>
      </c>
    </row>
    <row r="9" spans="2:8" x14ac:dyDescent="0.2">
      <c r="B9" t="str">
        <f>Fert_ITA_2015!A15</f>
        <v>16 years</v>
      </c>
      <c r="C9">
        <f>Fert_ITA_2015!B15</f>
        <v>570</v>
      </c>
      <c r="D9" t="str">
        <f>'Pop - ITA_2015 &amp;fig'!A29</f>
        <v>16 years</v>
      </c>
      <c r="E9">
        <f>'Pop - ITA_2015 &amp;fig'!B29</f>
        <v>571647</v>
      </c>
      <c r="G9">
        <v>16</v>
      </c>
      <c r="H9" s="10">
        <f t="shared" si="0"/>
        <v>9.9711885131908333E-4</v>
      </c>
    </row>
    <row r="10" spans="2:8" x14ac:dyDescent="0.2">
      <c r="B10" t="str">
        <f>Fert_ITA_2015!A16</f>
        <v>17 years</v>
      </c>
      <c r="C10">
        <f>Fert_ITA_2015!B16</f>
        <v>1106</v>
      </c>
      <c r="D10" t="str">
        <f>'Pop - ITA_2015 &amp;fig'!A30</f>
        <v>17 years</v>
      </c>
      <c r="E10">
        <f>'Pop - ITA_2015 &amp;fig'!B30</f>
        <v>570959</v>
      </c>
      <c r="G10">
        <v>17</v>
      </c>
      <c r="H10" s="10">
        <f t="shared" si="0"/>
        <v>1.9370918051909156E-3</v>
      </c>
    </row>
    <row r="11" spans="2:8" x14ac:dyDescent="0.2">
      <c r="B11" t="str">
        <f>Fert_ITA_2015!A17</f>
        <v>18 years</v>
      </c>
      <c r="C11">
        <f>Fert_ITA_2015!B17</f>
        <v>1979</v>
      </c>
      <c r="D11" t="str">
        <f>'Pop - ITA_2015 &amp;fig'!A31</f>
        <v>18 years</v>
      </c>
      <c r="E11">
        <f>'Pop - ITA_2015 &amp;fig'!B31</f>
        <v>574389</v>
      </c>
      <c r="G11">
        <v>18</v>
      </c>
      <c r="H11" s="10">
        <f t="shared" si="0"/>
        <v>3.4454002426926702E-3</v>
      </c>
    </row>
    <row r="12" spans="2:8" x14ac:dyDescent="0.2">
      <c r="B12" t="str">
        <f>Fert_ITA_2015!A18</f>
        <v>19 years</v>
      </c>
      <c r="C12">
        <f>Fert_ITA_2015!B18</f>
        <v>3416</v>
      </c>
      <c r="D12" t="str">
        <f>'Pop - ITA_2015 &amp;fig'!A32</f>
        <v>19 years</v>
      </c>
      <c r="E12">
        <f>'Pop - ITA_2015 &amp;fig'!B32</f>
        <v>576506</v>
      </c>
      <c r="G12">
        <v>19</v>
      </c>
      <c r="H12" s="10">
        <f t="shared" si="0"/>
        <v>5.9253502999101482E-3</v>
      </c>
    </row>
    <row r="13" spans="2:8" x14ac:dyDescent="0.2">
      <c r="B13" t="str">
        <f>Fert_ITA_2015!A19</f>
        <v>20 years</v>
      </c>
      <c r="C13">
        <f>Fert_ITA_2015!B19</f>
        <v>4994</v>
      </c>
      <c r="D13" t="str">
        <f>'Pop - ITA_2015 &amp;fig'!A33</f>
        <v>20 years</v>
      </c>
      <c r="E13">
        <f>'Pop - ITA_2015 &amp;fig'!B33</f>
        <v>585916</v>
      </c>
      <c r="G13">
        <v>20</v>
      </c>
      <c r="H13" s="10">
        <f t="shared" si="0"/>
        <v>8.5234060855139647E-3</v>
      </c>
    </row>
    <row r="14" spans="2:8" x14ac:dyDescent="0.2">
      <c r="B14" t="str">
        <f>Fert_ITA_2015!A20</f>
        <v>21 years</v>
      </c>
      <c r="C14">
        <f>Fert_ITA_2015!B20</f>
        <v>6318</v>
      </c>
      <c r="D14" t="str">
        <f>'Pop - ITA_2015 &amp;fig'!A34</f>
        <v>21 years</v>
      </c>
      <c r="E14">
        <f>'Pop - ITA_2015 &amp;fig'!B34</f>
        <v>600752</v>
      </c>
      <c r="G14">
        <v>21</v>
      </c>
      <c r="H14" s="10">
        <f t="shared" si="0"/>
        <v>1.0516818920286573E-2</v>
      </c>
    </row>
    <row r="15" spans="2:8" x14ac:dyDescent="0.2">
      <c r="B15" t="str">
        <f>Fert_ITA_2015!A21</f>
        <v>22 years</v>
      </c>
      <c r="C15">
        <f>Fert_ITA_2015!B21</f>
        <v>8295</v>
      </c>
      <c r="D15" t="str">
        <f>'Pop - ITA_2015 &amp;fig'!A35</f>
        <v>22 years</v>
      </c>
      <c r="E15">
        <f>'Pop - ITA_2015 &amp;fig'!B35</f>
        <v>626542</v>
      </c>
      <c r="G15">
        <v>22</v>
      </c>
      <c r="H15" s="10">
        <f t="shared" si="0"/>
        <v>1.3239335910441758E-2</v>
      </c>
    </row>
    <row r="16" spans="2:8" x14ac:dyDescent="0.2">
      <c r="B16" t="str">
        <f>Fert_ITA_2015!A22</f>
        <v>23 years</v>
      </c>
      <c r="C16">
        <f>Fert_ITA_2015!B22</f>
        <v>10488</v>
      </c>
      <c r="D16" t="str">
        <f>'Pop - ITA_2015 &amp;fig'!A36</f>
        <v>23 years</v>
      </c>
      <c r="E16">
        <f>'Pop - ITA_2015 &amp;fig'!B36</f>
        <v>628571</v>
      </c>
      <c r="G16">
        <v>23</v>
      </c>
      <c r="H16" s="10">
        <f t="shared" si="0"/>
        <v>1.6685465921908584E-2</v>
      </c>
    </row>
    <row r="17" spans="2:8" x14ac:dyDescent="0.2">
      <c r="B17" t="str">
        <f>Fert_ITA_2015!A23</f>
        <v>24 years</v>
      </c>
      <c r="C17">
        <f>Fert_ITA_2015!B23</f>
        <v>12744</v>
      </c>
      <c r="D17" t="str">
        <f>'Pop - ITA_2015 &amp;fig'!A37</f>
        <v>24 years</v>
      </c>
      <c r="E17">
        <f>'Pop - ITA_2015 &amp;fig'!B37</f>
        <v>640853</v>
      </c>
      <c r="G17">
        <v>24</v>
      </c>
      <c r="H17" s="10">
        <f t="shared" si="0"/>
        <v>1.9885995696360945E-2</v>
      </c>
    </row>
    <row r="18" spans="2:8" x14ac:dyDescent="0.2">
      <c r="B18" t="str">
        <f>Fert_ITA_2015!A24</f>
        <v>25 years</v>
      </c>
      <c r="C18">
        <f>Fert_ITA_2015!B24</f>
        <v>15652</v>
      </c>
      <c r="D18" t="str">
        <f>'Pop - ITA_2015 &amp;fig'!A38</f>
        <v>25 years</v>
      </c>
      <c r="E18">
        <f>'Pop - ITA_2015 &amp;fig'!B38</f>
        <v>642698</v>
      </c>
      <c r="G18">
        <v>25</v>
      </c>
      <c r="H18" s="10">
        <f t="shared" si="0"/>
        <v>2.4353584420676585E-2</v>
      </c>
    </row>
    <row r="19" spans="2:8" x14ac:dyDescent="0.2">
      <c r="B19" t="str">
        <f>Fert_ITA_2015!A25</f>
        <v>26 years</v>
      </c>
      <c r="C19">
        <f>Fert_ITA_2015!B25</f>
        <v>18692</v>
      </c>
      <c r="D19" t="str">
        <f>'Pop - ITA_2015 &amp;fig'!A39</f>
        <v>26 years</v>
      </c>
      <c r="E19">
        <f>'Pop - ITA_2015 &amp;fig'!B39</f>
        <v>659831</v>
      </c>
      <c r="G19">
        <v>26</v>
      </c>
      <c r="H19" s="10">
        <f t="shared" si="0"/>
        <v>2.8328465925365736E-2</v>
      </c>
    </row>
    <row r="20" spans="2:8" x14ac:dyDescent="0.2">
      <c r="B20" t="str">
        <f>Fert_ITA_2015!A26</f>
        <v>27 years</v>
      </c>
      <c r="C20">
        <f>Fert_ITA_2015!B26</f>
        <v>22035</v>
      </c>
      <c r="D20" t="str">
        <f>'Pop - ITA_2015 &amp;fig'!A40</f>
        <v>27 years</v>
      </c>
      <c r="E20">
        <f>'Pop - ITA_2015 &amp;fig'!B40</f>
        <v>649188</v>
      </c>
      <c r="G20">
        <v>27</v>
      </c>
      <c r="H20" s="10">
        <f t="shared" si="0"/>
        <v>3.3942401892826116E-2</v>
      </c>
    </row>
    <row r="21" spans="2:8" x14ac:dyDescent="0.2">
      <c r="B21" t="str">
        <f>Fert_ITA_2015!A27</f>
        <v>28 years</v>
      </c>
      <c r="C21">
        <f>Fert_ITA_2015!B27</f>
        <v>24813</v>
      </c>
      <c r="D21" t="str">
        <f>'Pop - ITA_2015 &amp;fig'!A41</f>
        <v>28 years</v>
      </c>
      <c r="E21">
        <f>'Pop - ITA_2015 &amp;fig'!B41</f>
        <v>654383</v>
      </c>
      <c r="G21">
        <v>28</v>
      </c>
      <c r="H21" s="10">
        <f t="shared" si="0"/>
        <v>3.7918161076922842E-2</v>
      </c>
    </row>
    <row r="22" spans="2:8" x14ac:dyDescent="0.2">
      <c r="B22" t="str">
        <f>Fert_ITA_2015!A28</f>
        <v>29 years</v>
      </c>
      <c r="C22">
        <f>Fert_ITA_2015!B28</f>
        <v>27580</v>
      </c>
      <c r="D22" t="str">
        <f>'Pop - ITA_2015 &amp;fig'!A42</f>
        <v>29 years</v>
      </c>
      <c r="E22">
        <f>'Pop - ITA_2015 &amp;fig'!B42</f>
        <v>676313</v>
      </c>
      <c r="G22">
        <v>29</v>
      </c>
      <c r="H22" s="10">
        <f t="shared" si="0"/>
        <v>4.0779934734361159E-2</v>
      </c>
    </row>
    <row r="23" spans="2:8" x14ac:dyDescent="0.2">
      <c r="B23" t="str">
        <f>Fert_ITA_2015!A29</f>
        <v>30 years</v>
      </c>
      <c r="C23">
        <f>Fert_ITA_2015!B29</f>
        <v>30886</v>
      </c>
      <c r="D23" t="str">
        <f>'Pop - ITA_2015 &amp;fig'!A43</f>
        <v>30 years</v>
      </c>
      <c r="E23">
        <f>'Pop - ITA_2015 &amp;fig'!B43</f>
        <v>690561</v>
      </c>
      <c r="G23">
        <v>30</v>
      </c>
      <c r="H23" s="10">
        <f t="shared" si="0"/>
        <v>4.4725954694806107E-2</v>
      </c>
    </row>
    <row r="24" spans="2:8" x14ac:dyDescent="0.2">
      <c r="B24" t="str">
        <f>Fert_ITA_2015!A30</f>
        <v>31 years</v>
      </c>
      <c r="C24">
        <f>Fert_ITA_2015!B30</f>
        <v>32795</v>
      </c>
      <c r="D24" t="str">
        <f>'Pop - ITA_2015 &amp;fig'!A44</f>
        <v>31 years</v>
      </c>
      <c r="E24">
        <f>'Pop - ITA_2015 &amp;fig'!B44</f>
        <v>704238</v>
      </c>
      <c r="G24">
        <v>31</v>
      </c>
      <c r="H24" s="10">
        <f t="shared" si="0"/>
        <v>4.6568063637577067E-2</v>
      </c>
    </row>
    <row r="25" spans="2:8" x14ac:dyDescent="0.2">
      <c r="B25" t="str">
        <f>Fert_ITA_2015!A31</f>
        <v>32 years</v>
      </c>
      <c r="C25">
        <f>Fert_ITA_2015!B31</f>
        <v>33531</v>
      </c>
      <c r="D25" t="str">
        <f>'Pop - ITA_2015 &amp;fig'!A45</f>
        <v>32 years</v>
      </c>
      <c r="E25">
        <f>'Pop - ITA_2015 &amp;fig'!B45</f>
        <v>728888</v>
      </c>
      <c r="G25">
        <v>32</v>
      </c>
      <c r="H25" s="10">
        <f t="shared" si="0"/>
        <v>4.6002952442624929E-2</v>
      </c>
    </row>
    <row r="26" spans="2:8" x14ac:dyDescent="0.2">
      <c r="B26" t="str">
        <f>Fert_ITA_2015!A32</f>
        <v>33 years</v>
      </c>
      <c r="C26">
        <f>Fert_ITA_2015!B32</f>
        <v>33650</v>
      </c>
      <c r="D26" t="str">
        <f>'Pop - ITA_2015 &amp;fig'!A46</f>
        <v>33 years</v>
      </c>
      <c r="E26">
        <f>'Pop - ITA_2015 &amp;fig'!B46</f>
        <v>734836</v>
      </c>
      <c r="G26">
        <v>33</v>
      </c>
      <c r="H26" s="10">
        <f t="shared" si="0"/>
        <v>4.5792530578251472E-2</v>
      </c>
    </row>
    <row r="27" spans="2:8" x14ac:dyDescent="0.2">
      <c r="B27" t="str">
        <f>Fert_ITA_2015!A33</f>
        <v>34 years</v>
      </c>
      <c r="C27">
        <f>Fert_ITA_2015!B33</f>
        <v>32255</v>
      </c>
      <c r="D27" t="str">
        <f>'Pop - ITA_2015 &amp;fig'!A47</f>
        <v>34 years</v>
      </c>
      <c r="E27">
        <f>'Pop - ITA_2015 &amp;fig'!B47</f>
        <v>753372</v>
      </c>
      <c r="G27">
        <v>34</v>
      </c>
      <c r="H27" s="10">
        <f t="shared" si="0"/>
        <v>4.2814174139734422E-2</v>
      </c>
    </row>
    <row r="28" spans="2:8" x14ac:dyDescent="0.2">
      <c r="B28" t="str">
        <f>Fert_ITA_2015!A34</f>
        <v>35 years</v>
      </c>
      <c r="C28">
        <f>Fert_ITA_2015!B34</f>
        <v>30587</v>
      </c>
      <c r="D28" t="str">
        <f>'Pop - ITA_2015 &amp;fig'!A48</f>
        <v>35 years</v>
      </c>
      <c r="E28">
        <f>'Pop - ITA_2015 &amp;fig'!B48</f>
        <v>778267</v>
      </c>
      <c r="G28">
        <v>35</v>
      </c>
      <c r="H28" s="10">
        <f t="shared" si="0"/>
        <v>3.9301422262539722E-2</v>
      </c>
    </row>
    <row r="29" spans="2:8" x14ac:dyDescent="0.2">
      <c r="B29" t="str">
        <f>Fert_ITA_2015!A35</f>
        <v>36 years</v>
      </c>
      <c r="C29">
        <f>Fert_ITA_2015!B35</f>
        <v>28518</v>
      </c>
      <c r="D29" t="str">
        <f>'Pop - ITA_2015 &amp;fig'!A49</f>
        <v>36 years</v>
      </c>
      <c r="E29">
        <f>'Pop - ITA_2015 &amp;fig'!B49</f>
        <v>820203</v>
      </c>
      <c r="G29">
        <v>36</v>
      </c>
      <c r="H29" s="10">
        <f t="shared" si="0"/>
        <v>3.4769441223697059E-2</v>
      </c>
    </row>
    <row r="30" spans="2:8" x14ac:dyDescent="0.2">
      <c r="B30" t="str">
        <f>Fert_ITA_2015!A36</f>
        <v>37 years</v>
      </c>
      <c r="C30">
        <f>Fert_ITA_2015!B36</f>
        <v>24988</v>
      </c>
      <c r="D30" t="str">
        <f>'Pop - ITA_2015 &amp;fig'!A50</f>
        <v>37 years</v>
      </c>
      <c r="E30">
        <f>'Pop - ITA_2015 &amp;fig'!B50</f>
        <v>845996</v>
      </c>
      <c r="G30">
        <v>37</v>
      </c>
      <c r="H30" s="10">
        <f t="shared" si="0"/>
        <v>2.9536782679823546E-2</v>
      </c>
    </row>
    <row r="31" spans="2:8" x14ac:dyDescent="0.2">
      <c r="B31" t="str">
        <f>Fert_ITA_2015!A37</f>
        <v>38 years</v>
      </c>
      <c r="C31">
        <f>Fert_ITA_2015!B37</f>
        <v>21773</v>
      </c>
      <c r="D31" t="str">
        <f>'Pop - ITA_2015 &amp;fig'!A51</f>
        <v>38 years</v>
      </c>
      <c r="E31">
        <f>'Pop - ITA_2015 &amp;fig'!B51</f>
        <v>884114</v>
      </c>
      <c r="G31">
        <v>38</v>
      </c>
      <c r="H31" s="10">
        <f t="shared" si="0"/>
        <v>2.4626914628656484E-2</v>
      </c>
    </row>
    <row r="32" spans="2:8" x14ac:dyDescent="0.2">
      <c r="B32" t="str">
        <f>Fert_ITA_2015!A38</f>
        <v>39 years</v>
      </c>
      <c r="C32">
        <f>Fert_ITA_2015!B38</f>
        <v>17823</v>
      </c>
      <c r="D32" t="str">
        <f>'Pop - ITA_2015 &amp;fig'!A52</f>
        <v>39 years</v>
      </c>
      <c r="E32">
        <f>'Pop - ITA_2015 &amp;fig'!B52</f>
        <v>925228</v>
      </c>
      <c r="G32">
        <v>39</v>
      </c>
      <c r="H32" s="10">
        <f t="shared" si="0"/>
        <v>1.9263359950196061E-2</v>
      </c>
    </row>
    <row r="33" spans="2:8" x14ac:dyDescent="0.2">
      <c r="B33" t="str">
        <f>Fert_ITA_2015!A39</f>
        <v>40 years</v>
      </c>
      <c r="C33">
        <f>Fert_ITA_2015!B39</f>
        <v>14214</v>
      </c>
      <c r="D33" t="str">
        <f>'Pop - ITA_2015 &amp;fig'!A53</f>
        <v>40 years</v>
      </c>
      <c r="E33">
        <f>'Pop - ITA_2015 &amp;fig'!B53</f>
        <v>963047</v>
      </c>
      <c r="G33">
        <v>40</v>
      </c>
      <c r="H33" s="10">
        <f t="shared" si="0"/>
        <v>1.4759404265835416E-2</v>
      </c>
    </row>
    <row r="34" spans="2:8" x14ac:dyDescent="0.2">
      <c r="B34" t="str">
        <f>Fert_ITA_2015!A40</f>
        <v>41 years</v>
      </c>
      <c r="C34">
        <f>Fert_ITA_2015!B40</f>
        <v>10029</v>
      </c>
      <c r="D34" t="str">
        <f>'Pop - ITA_2015 &amp;fig'!A54</f>
        <v>41 years</v>
      </c>
      <c r="E34">
        <f>'Pop - ITA_2015 &amp;fig'!B54</f>
        <v>957111</v>
      </c>
      <c r="G34">
        <v>41</v>
      </c>
      <c r="H34" s="10">
        <f t="shared" si="0"/>
        <v>1.0478408460460699E-2</v>
      </c>
    </row>
    <row r="35" spans="2:8" x14ac:dyDescent="0.2">
      <c r="B35" t="str">
        <f>Fert_ITA_2015!A41</f>
        <v>42 years</v>
      </c>
      <c r="C35">
        <f>Fert_ITA_2015!B41</f>
        <v>6593</v>
      </c>
      <c r="D35" t="str">
        <f>'Pop - ITA_2015 &amp;fig'!A55</f>
        <v>42 years</v>
      </c>
      <c r="E35">
        <f>'Pop - ITA_2015 &amp;fig'!B55</f>
        <v>967018</v>
      </c>
      <c r="G35">
        <v>42</v>
      </c>
      <c r="H35" s="10">
        <f t="shared" si="0"/>
        <v>6.8178668856215706E-3</v>
      </c>
    </row>
    <row r="36" spans="2:8" x14ac:dyDescent="0.2">
      <c r="B36" t="str">
        <f>Fert_ITA_2015!A42</f>
        <v>43 years</v>
      </c>
      <c r="C36">
        <f>Fert_ITA_2015!B42</f>
        <v>3972</v>
      </c>
      <c r="D36" t="str">
        <f>'Pop - ITA_2015 &amp;fig'!A56</f>
        <v>43 years</v>
      </c>
      <c r="E36">
        <f>'Pop - ITA_2015 &amp;fig'!B56</f>
        <v>976090</v>
      </c>
      <c r="G36">
        <v>43</v>
      </c>
      <c r="H36" s="10">
        <f t="shared" si="0"/>
        <v>4.0692968886065833E-3</v>
      </c>
    </row>
    <row r="37" spans="2:8" x14ac:dyDescent="0.2">
      <c r="B37" t="str">
        <f>Fert_ITA_2015!A43</f>
        <v>44 years</v>
      </c>
      <c r="C37">
        <f>Fert_ITA_2015!B43</f>
        <v>2265</v>
      </c>
      <c r="D37" t="str">
        <f>'Pop - ITA_2015 &amp;fig'!A57</f>
        <v>44 years</v>
      </c>
      <c r="E37">
        <f>'Pop - ITA_2015 &amp;fig'!B57</f>
        <v>968519</v>
      </c>
      <c r="G37">
        <v>44</v>
      </c>
      <c r="H37" s="10">
        <f t="shared" si="0"/>
        <v>2.3386221643560941E-3</v>
      </c>
    </row>
    <row r="38" spans="2:8" x14ac:dyDescent="0.2">
      <c r="B38" t="str">
        <f>Fert_ITA_2015!A44</f>
        <v>45 years</v>
      </c>
      <c r="C38">
        <f>Fert_ITA_2015!B44</f>
        <v>1286</v>
      </c>
      <c r="D38" t="str">
        <f>'Pop - ITA_2015 &amp;fig'!A58</f>
        <v>45 years</v>
      </c>
      <c r="E38">
        <f>'Pop - ITA_2015 &amp;fig'!B58</f>
        <v>994459</v>
      </c>
      <c r="G38">
        <v>45</v>
      </c>
      <c r="H38" s="10">
        <f t="shared" si="0"/>
        <v>1.2931654296456667E-3</v>
      </c>
    </row>
    <row r="39" spans="2:8" x14ac:dyDescent="0.2">
      <c r="B39" t="str">
        <f>Fert_ITA_2015!A45</f>
        <v>46 years</v>
      </c>
      <c r="C39">
        <f>Fert_ITA_2015!B45</f>
        <v>748</v>
      </c>
      <c r="D39" t="str">
        <f>'Pop - ITA_2015 &amp;fig'!A59</f>
        <v>46 years</v>
      </c>
      <c r="E39">
        <f>'Pop - ITA_2015 &amp;fig'!B59</f>
        <v>987552</v>
      </c>
      <c r="G39">
        <v>46</v>
      </c>
      <c r="H39" s="10">
        <f t="shared" si="0"/>
        <v>7.5742846958944945E-4</v>
      </c>
    </row>
    <row r="40" spans="2:8" x14ac:dyDescent="0.2">
      <c r="B40" t="str">
        <f>Fert_ITA_2015!A46</f>
        <v>47 years</v>
      </c>
      <c r="C40">
        <f>Fert_ITA_2015!B46</f>
        <v>470</v>
      </c>
      <c r="D40" t="str">
        <f>'Pop - ITA_2015 &amp;fig'!A60</f>
        <v>47 years</v>
      </c>
      <c r="E40">
        <f>'Pop - ITA_2015 &amp;fig'!B60</f>
        <v>991447</v>
      </c>
      <c r="G40">
        <v>47</v>
      </c>
      <c r="H40" s="10">
        <f t="shared" si="0"/>
        <v>4.740545888988519E-4</v>
      </c>
    </row>
    <row r="41" spans="2:8" x14ac:dyDescent="0.2">
      <c r="B41" t="str">
        <f>Fert_ITA_2015!A47</f>
        <v>48 years</v>
      </c>
      <c r="C41">
        <f>Fert_ITA_2015!B47</f>
        <v>201</v>
      </c>
      <c r="D41" t="str">
        <f>'Pop - ITA_2015 &amp;fig'!A61</f>
        <v>48 years</v>
      </c>
      <c r="E41">
        <f>'Pop - ITA_2015 &amp;fig'!B61</f>
        <v>1000399</v>
      </c>
      <c r="G41">
        <v>48</v>
      </c>
      <c r="H41" s="10">
        <f t="shared" si="0"/>
        <v>2.0091983298663833E-4</v>
      </c>
    </row>
    <row r="42" spans="2:8" x14ac:dyDescent="0.2">
      <c r="B42" t="str">
        <f>Fert_ITA_2015!A48</f>
        <v>49 years</v>
      </c>
      <c r="C42">
        <f>Fert_ITA_2015!B48</f>
        <v>164</v>
      </c>
      <c r="D42" t="str">
        <f>'Pop - ITA_2015 &amp;fig'!A62</f>
        <v>49 years</v>
      </c>
      <c r="E42">
        <f>'Pop - ITA_2015 &amp;fig'!B62</f>
        <v>997995</v>
      </c>
      <c r="G42">
        <v>49</v>
      </c>
      <c r="H42" s="10">
        <f t="shared" si="0"/>
        <v>1.6432948060862029E-4</v>
      </c>
    </row>
    <row r="43" spans="2:8" x14ac:dyDescent="0.2">
      <c r="B43" t="str">
        <f>Fert_ITA_2015!A49</f>
        <v>50 years or over</v>
      </c>
      <c r="C43">
        <f>Fert_ITA_2015!B49</f>
        <v>287</v>
      </c>
      <c r="D43" t="str">
        <f>'Pop - ITA_2015 &amp;fig'!A63</f>
        <v>50 years</v>
      </c>
      <c r="E43">
        <f>'Pop - ITA_2015 &amp;fig'!B63</f>
        <v>1011217</v>
      </c>
      <c r="G43" s="11">
        <v>50</v>
      </c>
      <c r="H43" s="12">
        <f>0.5*C43/E43</f>
        <v>1.4190821554621808E-4</v>
      </c>
    </row>
    <row r="44" spans="2:8" x14ac:dyDescent="0.2">
      <c r="D44" t="str">
        <f>'Pop - ITA_2015 &amp;fig'!A64</f>
        <v>51 years</v>
      </c>
      <c r="E44">
        <f>'Pop - ITA_2015 &amp;fig'!B64</f>
        <v>948982</v>
      </c>
      <c r="G44" s="11">
        <v>51</v>
      </c>
      <c r="H44" s="12">
        <f>0.5*C43/E44</f>
        <v>1.512146700358911E-4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1"/>
  <sheetViews>
    <sheetView tabSelected="1" workbookViewId="0">
      <selection activeCell="H76" sqref="H76:J101"/>
    </sheetView>
  </sheetViews>
  <sheetFormatPr defaultRowHeight="14.25" x14ac:dyDescent="0.2"/>
  <cols>
    <col min="2" max="2" width="12.625" bestFit="1" customWidth="1"/>
    <col min="3" max="3" width="13.375" bestFit="1" customWidth="1"/>
    <col min="4" max="4" width="20.375" bestFit="1" customWidth="1"/>
    <col min="5" max="5" width="14.5" bestFit="1" customWidth="1"/>
    <col min="7" max="7" width="10.375" bestFit="1" customWidth="1"/>
    <col min="8" max="8" width="12.25" bestFit="1" customWidth="1"/>
  </cols>
  <sheetData>
    <row r="1" spans="1:7" x14ac:dyDescent="0.2">
      <c r="A1" s="13" t="s">
        <v>121</v>
      </c>
      <c r="B1" s="13" t="s">
        <v>126</v>
      </c>
      <c r="C1" t="str">
        <f>'Fertility Rate ITA_2015 &amp;fig'!H6</f>
        <v>Fertility Rate (f)</v>
      </c>
      <c r="D1" t="s">
        <v>127</v>
      </c>
      <c r="E1" s="15" t="s">
        <v>128</v>
      </c>
    </row>
    <row r="2" spans="1:7" x14ac:dyDescent="0.2">
      <c r="A2" s="6">
        <v>0</v>
      </c>
      <c r="B2" s="14">
        <v>496627</v>
      </c>
      <c r="C2">
        <v>0</v>
      </c>
      <c r="D2">
        <v>2.1766839096545297E-3</v>
      </c>
      <c r="E2" s="16">
        <v>0.9971850100779861</v>
      </c>
      <c r="G2" s="17"/>
    </row>
    <row r="3" spans="1:7" x14ac:dyDescent="0.2">
      <c r="A3" s="6">
        <v>1</v>
      </c>
      <c r="B3" s="14">
        <v>511794</v>
      </c>
      <c r="C3">
        <v>0</v>
      </c>
      <c r="D3">
        <v>2.6983512897767463E-3</v>
      </c>
      <c r="E3" s="16">
        <v>0.99980070106331842</v>
      </c>
      <c r="G3" s="17"/>
    </row>
    <row r="4" spans="1:7" x14ac:dyDescent="0.2">
      <c r="A4" s="6">
        <v>2</v>
      </c>
      <c r="B4" s="14">
        <v>535706</v>
      </c>
      <c r="C4">
        <v>0</v>
      </c>
      <c r="D4">
        <v>2.0402982232791867E-3</v>
      </c>
      <c r="E4" s="16">
        <v>0.99986559792124785</v>
      </c>
      <c r="G4" s="17"/>
    </row>
    <row r="5" spans="1:7" x14ac:dyDescent="0.2">
      <c r="A5" s="6">
        <v>3</v>
      </c>
      <c r="B5" s="14">
        <v>546910</v>
      </c>
      <c r="C5">
        <v>0</v>
      </c>
      <c r="D5">
        <v>1.4901903421038196E-3</v>
      </c>
      <c r="E5" s="16">
        <v>0.99989943500758804</v>
      </c>
      <c r="G5" s="17"/>
    </row>
    <row r="6" spans="1:7" x14ac:dyDescent="0.2">
      <c r="A6" s="6">
        <v>4</v>
      </c>
      <c r="B6" s="14">
        <v>561808</v>
      </c>
      <c r="C6">
        <v>0</v>
      </c>
      <c r="D6">
        <v>9.0422350696323301E-4</v>
      </c>
      <c r="E6" s="16">
        <v>0.99990922165579699</v>
      </c>
    </row>
    <row r="7" spans="1:7" x14ac:dyDescent="0.2">
      <c r="A7" s="6">
        <v>5</v>
      </c>
      <c r="B7" s="14">
        <v>570721</v>
      </c>
      <c r="C7">
        <v>0</v>
      </c>
      <c r="D7">
        <v>9.1813688299536905E-4</v>
      </c>
      <c r="E7" s="16">
        <v>0.99994217840240673</v>
      </c>
    </row>
    <row r="8" spans="1:7" x14ac:dyDescent="0.2">
      <c r="A8" s="6">
        <v>6</v>
      </c>
      <c r="B8" s="14">
        <v>576926</v>
      </c>
      <c r="C8">
        <v>0</v>
      </c>
      <c r="D8">
        <v>7.4186290789460003E-4</v>
      </c>
      <c r="E8" s="16">
        <v>0.99993413366705608</v>
      </c>
    </row>
    <row r="9" spans="1:7" x14ac:dyDescent="0.2">
      <c r="A9" s="6">
        <v>7</v>
      </c>
      <c r="B9" s="14">
        <v>574211</v>
      </c>
      <c r="C9">
        <v>0</v>
      </c>
      <c r="D9">
        <v>1.0048570995679288E-3</v>
      </c>
      <c r="E9" s="16">
        <v>0.99994427135669639</v>
      </c>
    </row>
    <row r="10" spans="1:7" x14ac:dyDescent="0.2">
      <c r="A10" s="6">
        <v>8</v>
      </c>
      <c r="B10" s="14">
        <v>574215</v>
      </c>
      <c r="C10">
        <v>0</v>
      </c>
      <c r="D10">
        <v>1.2486612157467151E-3</v>
      </c>
      <c r="E10" s="16">
        <v>0.99993556420504515</v>
      </c>
    </row>
    <row r="11" spans="1:7" x14ac:dyDescent="0.2">
      <c r="A11" s="6">
        <v>9</v>
      </c>
      <c r="B11" s="14">
        <v>570079</v>
      </c>
      <c r="C11">
        <v>0</v>
      </c>
      <c r="D11">
        <v>1.1787839930956937E-3</v>
      </c>
      <c r="E11" s="16">
        <v>0.99992808014327839</v>
      </c>
    </row>
    <row r="12" spans="1:7" x14ac:dyDescent="0.2">
      <c r="A12" s="6">
        <v>10</v>
      </c>
      <c r="B12" s="14">
        <v>575312</v>
      </c>
      <c r="C12">
        <v>0</v>
      </c>
      <c r="D12">
        <v>1.2028255972411491E-3</v>
      </c>
      <c r="E12" s="16">
        <v>0.99994437800706404</v>
      </c>
    </row>
    <row r="13" spans="1:7" x14ac:dyDescent="0.2">
      <c r="A13" s="6">
        <v>11</v>
      </c>
      <c r="B13" s="14">
        <v>570225</v>
      </c>
      <c r="C13">
        <v>0</v>
      </c>
      <c r="D13">
        <v>1.2924722697180938E-3</v>
      </c>
      <c r="E13" s="16">
        <v>0.99992283747643473</v>
      </c>
    </row>
    <row r="14" spans="1:7" x14ac:dyDescent="0.2">
      <c r="A14" s="6">
        <v>12</v>
      </c>
      <c r="B14" s="14">
        <v>566346</v>
      </c>
      <c r="C14">
        <v>0</v>
      </c>
      <c r="D14">
        <v>1.4408153319702089E-3</v>
      </c>
      <c r="E14" s="16">
        <v>0.99993290320757977</v>
      </c>
    </row>
    <row r="15" spans="1:7" x14ac:dyDescent="0.2">
      <c r="A15" s="6">
        <v>13</v>
      </c>
      <c r="B15" s="14">
        <v>571507</v>
      </c>
      <c r="C15">
        <v>0</v>
      </c>
      <c r="D15">
        <v>1.6482737744244603E-3</v>
      </c>
      <c r="E15" s="16">
        <v>0.99990901248803599</v>
      </c>
    </row>
    <row r="16" spans="1:7" x14ac:dyDescent="0.2">
      <c r="A16" s="6">
        <v>14</v>
      </c>
      <c r="B16" s="14">
        <v>580735</v>
      </c>
      <c r="C16">
        <f>'Fertility Rate ITA_2015 &amp;fig'!H7</f>
        <v>2.2385425366130851E-5</v>
      </c>
      <c r="D16">
        <v>2.1300593213772201E-3</v>
      </c>
      <c r="E16" s="16">
        <v>0.99988635091737199</v>
      </c>
    </row>
    <row r="17" spans="1:5" x14ac:dyDescent="0.2">
      <c r="A17" s="6">
        <v>15</v>
      </c>
      <c r="B17" s="14">
        <v>570437</v>
      </c>
      <c r="C17">
        <f>'Fertility Rate ITA_2015 &amp;fig'!H8</f>
        <v>8.7652098303581292E-5</v>
      </c>
      <c r="D17">
        <v>2.3525823184681219E-3</v>
      </c>
      <c r="E17" s="16">
        <v>0.9998457323069857</v>
      </c>
    </row>
    <row r="18" spans="1:5" x14ac:dyDescent="0.2">
      <c r="A18" s="6">
        <v>16</v>
      </c>
      <c r="B18" s="14">
        <v>571647</v>
      </c>
      <c r="C18">
        <f>'Fertility Rate ITA_2015 &amp;fig'!H9</f>
        <v>9.9711885131908333E-4</v>
      </c>
      <c r="D18">
        <v>3.1855323302667554E-3</v>
      </c>
      <c r="E18" s="16">
        <v>0.99981981887423532</v>
      </c>
    </row>
    <row r="19" spans="1:5" x14ac:dyDescent="0.2">
      <c r="A19" s="6">
        <v>17</v>
      </c>
      <c r="B19" s="14">
        <v>570959</v>
      </c>
      <c r="C19">
        <f>'Fertility Rate ITA_2015 &amp;fig'!H10</f>
        <v>1.9370918051909156E-3</v>
      </c>
      <c r="D19">
        <v>5.3541497725756136E-3</v>
      </c>
      <c r="E19" s="16">
        <v>0.99976355570189801</v>
      </c>
    </row>
    <row r="20" spans="1:5" x14ac:dyDescent="0.2">
      <c r="A20" s="6">
        <v>18</v>
      </c>
      <c r="B20" s="14">
        <v>574389</v>
      </c>
      <c r="C20">
        <f>'Fertility Rate ITA_2015 &amp;fig'!H11</f>
        <v>3.4454002426926702E-3</v>
      </c>
      <c r="D20">
        <v>1.1191022112192261E-2</v>
      </c>
      <c r="E20" s="16">
        <v>0.99974059391805903</v>
      </c>
    </row>
    <row r="21" spans="1:5" x14ac:dyDescent="0.2">
      <c r="A21" s="6">
        <v>19</v>
      </c>
      <c r="B21" s="14">
        <v>576506</v>
      </c>
      <c r="C21">
        <f>'Fertility Rate ITA_2015 &amp;fig'!H12</f>
        <v>5.9253502999101482E-3</v>
      </c>
      <c r="D21">
        <v>1.104932125597999E-2</v>
      </c>
      <c r="E21" s="16">
        <v>0.99969991639289102</v>
      </c>
    </row>
    <row r="22" spans="1:5" x14ac:dyDescent="0.2">
      <c r="A22" s="6">
        <v>20</v>
      </c>
      <c r="B22" s="14">
        <v>585916</v>
      </c>
      <c r="C22">
        <f>'Fertility Rate ITA_2015 &amp;fig'!H13</f>
        <v>8.5234060855139647E-3</v>
      </c>
      <c r="D22">
        <v>9.1719632165702929E-3</v>
      </c>
      <c r="E22" s="16">
        <v>0.99973887041828524</v>
      </c>
    </row>
    <row r="23" spans="1:5" x14ac:dyDescent="0.2">
      <c r="A23" s="6">
        <v>21</v>
      </c>
      <c r="B23" s="14">
        <v>600752</v>
      </c>
      <c r="C23">
        <f>'Fertility Rate ITA_2015 &amp;fig'!H14</f>
        <v>1.0516818920286573E-2</v>
      </c>
      <c r="D23">
        <v>8.7756678296535013E-3</v>
      </c>
      <c r="E23" s="16">
        <v>0.99970536927051434</v>
      </c>
    </row>
    <row r="24" spans="1:5" x14ac:dyDescent="0.2">
      <c r="A24" s="6">
        <v>22</v>
      </c>
      <c r="B24" s="14">
        <v>626542</v>
      </c>
      <c r="C24">
        <f>'Fertility Rate ITA_2015 &amp;fig'!H15</f>
        <v>1.3239335910441758E-2</v>
      </c>
      <c r="D24">
        <v>8.2835627938749514E-3</v>
      </c>
      <c r="E24" s="16">
        <v>0.99971111274264135</v>
      </c>
    </row>
    <row r="25" spans="1:5" x14ac:dyDescent="0.2">
      <c r="A25" s="6">
        <v>23</v>
      </c>
      <c r="B25" s="14">
        <v>628571</v>
      </c>
      <c r="C25">
        <f>'Fertility Rate ITA_2015 &amp;fig'!H16</f>
        <v>1.6685465921908584E-2</v>
      </c>
      <c r="D25">
        <v>9.259097222111743E-3</v>
      </c>
      <c r="E25" s="16">
        <v>0.99969772706663207</v>
      </c>
    </row>
    <row r="26" spans="1:5" x14ac:dyDescent="0.2">
      <c r="A26" s="6">
        <v>24</v>
      </c>
      <c r="B26" s="14">
        <v>640853</v>
      </c>
      <c r="C26">
        <f>'Fertility Rate ITA_2015 &amp;fig'!H17</f>
        <v>1.9885995696360945E-2</v>
      </c>
      <c r="D26">
        <v>8.8819120765604598E-3</v>
      </c>
      <c r="E26" s="16">
        <v>0.99968791594952355</v>
      </c>
    </row>
    <row r="27" spans="1:5" x14ac:dyDescent="0.2">
      <c r="A27" s="6">
        <v>25</v>
      </c>
      <c r="B27" s="14">
        <v>642698</v>
      </c>
      <c r="C27">
        <f>'Fertility Rate ITA_2015 &amp;fig'!H18</f>
        <v>2.4353584420676585E-2</v>
      </c>
      <c r="D27">
        <v>9.8070944673859257E-3</v>
      </c>
      <c r="E27" s="16">
        <v>0.99967014056368619</v>
      </c>
    </row>
    <row r="28" spans="1:5" x14ac:dyDescent="0.2">
      <c r="A28" s="6">
        <v>26</v>
      </c>
      <c r="B28" s="14">
        <v>659831</v>
      </c>
      <c r="C28">
        <f>'Fertility Rate ITA_2015 &amp;fig'!H19</f>
        <v>2.8328465925365736E-2</v>
      </c>
      <c r="D28">
        <v>8.8083160688115589E-3</v>
      </c>
      <c r="E28" s="16">
        <v>0.99965445697458899</v>
      </c>
    </row>
    <row r="29" spans="1:5" x14ac:dyDescent="0.2">
      <c r="A29" s="6">
        <v>27</v>
      </c>
      <c r="B29" s="14">
        <v>649188</v>
      </c>
      <c r="C29">
        <f>'Fertility Rate ITA_2015 &amp;fig'!H20</f>
        <v>3.3942401892826116E-2</v>
      </c>
      <c r="D29">
        <v>8.7447703900873086E-3</v>
      </c>
      <c r="E29" s="16">
        <v>0.99968422090365194</v>
      </c>
    </row>
    <row r="30" spans="1:5" x14ac:dyDescent="0.2">
      <c r="A30" s="6">
        <v>28</v>
      </c>
      <c r="B30" s="14">
        <v>654383</v>
      </c>
      <c r="C30">
        <f>'Fertility Rate ITA_2015 &amp;fig'!H21</f>
        <v>3.7918161076922842E-2</v>
      </c>
      <c r="D30">
        <v>7.7599815398627413E-3</v>
      </c>
      <c r="E30" s="16">
        <v>0.9996913122743103</v>
      </c>
    </row>
    <row r="31" spans="1:5" x14ac:dyDescent="0.2">
      <c r="A31" s="6">
        <v>29</v>
      </c>
      <c r="B31" s="14">
        <v>676313</v>
      </c>
      <c r="C31">
        <f>'Fertility Rate ITA_2015 &amp;fig'!H22</f>
        <v>4.0779934734361159E-2</v>
      </c>
      <c r="D31">
        <v>7.008589218305725E-3</v>
      </c>
      <c r="E31" s="16">
        <v>0.9997042789359365</v>
      </c>
    </row>
    <row r="32" spans="1:5" x14ac:dyDescent="0.2">
      <c r="A32" s="6">
        <v>30</v>
      </c>
      <c r="B32" s="14">
        <v>690561</v>
      </c>
      <c r="C32">
        <f>'Fertility Rate ITA_2015 &amp;fig'!H23</f>
        <v>4.4725954694806107E-2</v>
      </c>
      <c r="D32">
        <v>5.9545789582672636E-3</v>
      </c>
      <c r="E32" s="16">
        <v>0.99965245648103496</v>
      </c>
    </row>
    <row r="33" spans="1:5" x14ac:dyDescent="0.2">
      <c r="A33" s="6">
        <v>31</v>
      </c>
      <c r="B33" s="14">
        <v>704238</v>
      </c>
      <c r="C33">
        <f>'Fertility Rate ITA_2015 &amp;fig'!H24</f>
        <v>4.6568063637577067E-2</v>
      </c>
      <c r="D33">
        <v>5.2155663284287413E-3</v>
      </c>
      <c r="E33" s="16">
        <v>0.99959246731928697</v>
      </c>
    </row>
    <row r="34" spans="1:5" x14ac:dyDescent="0.2">
      <c r="A34" s="6">
        <v>32</v>
      </c>
      <c r="B34" s="14">
        <v>728888</v>
      </c>
      <c r="C34">
        <f>'Fertility Rate ITA_2015 &amp;fig'!H25</f>
        <v>4.6002952442624929E-2</v>
      </c>
      <c r="D34">
        <v>4.0856757142386756E-3</v>
      </c>
      <c r="E34" s="16">
        <v>0.99960213366113859</v>
      </c>
    </row>
    <row r="35" spans="1:5" x14ac:dyDescent="0.2">
      <c r="A35" s="6">
        <v>33</v>
      </c>
      <c r="B35" s="14">
        <v>734836</v>
      </c>
      <c r="C35">
        <f>'Fertility Rate ITA_2015 &amp;fig'!H26</f>
        <v>4.5792530578251472E-2</v>
      </c>
      <c r="D35">
        <v>4.083904435819693E-3</v>
      </c>
      <c r="E35" s="16">
        <v>0.99959446733692958</v>
      </c>
    </row>
    <row r="36" spans="1:5" x14ac:dyDescent="0.2">
      <c r="A36" s="6">
        <v>34</v>
      </c>
      <c r="B36" s="14">
        <v>753372</v>
      </c>
      <c r="C36">
        <f>'Fertility Rate ITA_2015 &amp;fig'!H27</f>
        <v>4.2814174139734422E-2</v>
      </c>
      <c r="D36">
        <v>3.6117615202051578E-3</v>
      </c>
      <c r="E36" s="16">
        <v>0.99955267782715573</v>
      </c>
    </row>
    <row r="37" spans="1:5" x14ac:dyDescent="0.2">
      <c r="A37" s="6">
        <v>35</v>
      </c>
      <c r="B37" s="14">
        <v>778267</v>
      </c>
      <c r="C37">
        <f>'Fertility Rate ITA_2015 &amp;fig'!H28</f>
        <v>3.9301422262539722E-2</v>
      </c>
      <c r="D37">
        <v>3.4178501722416598E-3</v>
      </c>
      <c r="E37" s="16">
        <v>0.99955156777815324</v>
      </c>
    </row>
    <row r="38" spans="1:5" x14ac:dyDescent="0.2">
      <c r="A38" s="6">
        <v>36</v>
      </c>
      <c r="B38" s="14">
        <v>820203</v>
      </c>
      <c r="C38">
        <f>'Fertility Rate ITA_2015 &amp;fig'!H29</f>
        <v>3.4769441223697059E-2</v>
      </c>
      <c r="D38">
        <v>2.7200583270239197E-3</v>
      </c>
      <c r="E38" s="16">
        <v>0.99947573954252789</v>
      </c>
    </row>
    <row r="39" spans="1:5" x14ac:dyDescent="0.2">
      <c r="A39" s="6">
        <v>37</v>
      </c>
      <c r="B39" s="14">
        <v>845996</v>
      </c>
      <c r="C39">
        <f>'Fertility Rate ITA_2015 &amp;fig'!H30</f>
        <v>2.9536782679823546E-2</v>
      </c>
      <c r="D39">
        <v>2.5543855999319146E-3</v>
      </c>
      <c r="E39" s="16">
        <v>0.99948463113300767</v>
      </c>
    </row>
    <row r="40" spans="1:5" x14ac:dyDescent="0.2">
      <c r="A40" s="6">
        <v>38</v>
      </c>
      <c r="B40" s="14">
        <v>884114</v>
      </c>
      <c r="C40">
        <f>'Fertility Rate ITA_2015 &amp;fig'!H31</f>
        <v>2.4626914628656484E-2</v>
      </c>
      <c r="D40">
        <v>2.1309469140857401E-3</v>
      </c>
      <c r="E40" s="16">
        <v>0.99943106884406308</v>
      </c>
    </row>
    <row r="41" spans="1:5" x14ac:dyDescent="0.2">
      <c r="A41" s="6">
        <v>39</v>
      </c>
      <c r="B41" s="14">
        <v>925228</v>
      </c>
      <c r="C41">
        <f>'Fertility Rate ITA_2015 &amp;fig'!H32</f>
        <v>1.9263359950196061E-2</v>
      </c>
      <c r="D41">
        <v>1.800637248332303E-3</v>
      </c>
      <c r="E41" s="16">
        <v>0.99931692512548254</v>
      </c>
    </row>
    <row r="42" spans="1:5" x14ac:dyDescent="0.2">
      <c r="A42" s="6">
        <v>40</v>
      </c>
      <c r="B42" s="14">
        <v>963047</v>
      </c>
      <c r="C42">
        <f>'Fertility Rate ITA_2015 &amp;fig'!H33</f>
        <v>1.4759404265835416E-2</v>
      </c>
      <c r="D42">
        <v>1.2688892650099112E-3</v>
      </c>
      <c r="E42" s="16">
        <v>0.9992606799045114</v>
      </c>
    </row>
    <row r="43" spans="1:5" x14ac:dyDescent="0.2">
      <c r="A43" s="6">
        <v>41</v>
      </c>
      <c r="B43" s="14">
        <v>957111</v>
      </c>
      <c r="C43">
        <f>'Fertility Rate ITA_2015 &amp;fig'!H34</f>
        <v>1.0478408460460699E-2</v>
      </c>
      <c r="D43">
        <v>1.1910844196754609E-3</v>
      </c>
      <c r="E43" s="16">
        <v>0.99920176447663855</v>
      </c>
    </row>
    <row r="44" spans="1:5" x14ac:dyDescent="0.2">
      <c r="A44" s="6">
        <v>42</v>
      </c>
      <c r="B44" s="14">
        <v>967018</v>
      </c>
      <c r="C44">
        <f>'Fertility Rate ITA_2015 &amp;fig'!H35</f>
        <v>6.8178668856215706E-3</v>
      </c>
      <c r="D44">
        <v>1.0351410211598957E-3</v>
      </c>
      <c r="E44" s="16">
        <v>0.99914065715426181</v>
      </c>
    </row>
    <row r="45" spans="1:5" x14ac:dyDescent="0.2">
      <c r="A45" s="6">
        <v>43</v>
      </c>
      <c r="B45" s="14">
        <v>976090</v>
      </c>
      <c r="C45">
        <f>'Fertility Rate ITA_2015 &amp;fig'!H36</f>
        <v>4.0692968886065833E-3</v>
      </c>
      <c r="D45">
        <v>9.1589914864407998E-4</v>
      </c>
      <c r="E45" s="16">
        <v>0.99900521468307224</v>
      </c>
    </row>
    <row r="46" spans="1:5" x14ac:dyDescent="0.2">
      <c r="A46" s="6">
        <v>44</v>
      </c>
      <c r="B46" s="14">
        <v>968519</v>
      </c>
      <c r="C46">
        <f>'Fertility Rate ITA_2015 &amp;fig'!H37</f>
        <v>2.3386221643560941E-3</v>
      </c>
      <c r="D46">
        <v>9.7881404494904074E-4</v>
      </c>
      <c r="E46" s="16">
        <v>0.99893652060517135</v>
      </c>
    </row>
    <row r="47" spans="1:5" x14ac:dyDescent="0.2">
      <c r="A47" s="6">
        <v>45</v>
      </c>
      <c r="B47" s="14">
        <v>994459</v>
      </c>
      <c r="C47">
        <f>'Fertility Rate ITA_2015 &amp;fig'!H38</f>
        <v>1.2931654296456667E-3</v>
      </c>
      <c r="D47">
        <v>8.4870266144707821E-4</v>
      </c>
      <c r="E47" s="16">
        <v>0.99877722460151697</v>
      </c>
    </row>
    <row r="48" spans="1:5" x14ac:dyDescent="0.2">
      <c r="A48" s="6">
        <v>46</v>
      </c>
      <c r="B48" s="14">
        <v>987552</v>
      </c>
      <c r="C48">
        <f>'Fertility Rate ITA_2015 &amp;fig'!H39</f>
        <v>7.5742846958944945E-4</v>
      </c>
      <c r="D48">
        <v>1.0207057451151939E-3</v>
      </c>
      <c r="E48" s="16">
        <v>0.99859349178574897</v>
      </c>
    </row>
    <row r="49" spans="1:5" x14ac:dyDescent="0.2">
      <c r="A49" s="6">
        <v>47</v>
      </c>
      <c r="B49" s="14">
        <v>991447</v>
      </c>
      <c r="C49">
        <f>'Fertility Rate ITA_2015 &amp;fig'!H40</f>
        <v>4.740545888988519E-4</v>
      </c>
      <c r="D49">
        <v>1.0207303063098684E-3</v>
      </c>
      <c r="E49" s="16">
        <v>0.99843561985663376</v>
      </c>
    </row>
    <row r="50" spans="1:5" x14ac:dyDescent="0.2">
      <c r="A50" s="6">
        <v>48</v>
      </c>
      <c r="B50" s="14">
        <v>1000399</v>
      </c>
      <c r="C50">
        <f>'Fertility Rate ITA_2015 &amp;fig'!H41</f>
        <v>2.0091983298663833E-4</v>
      </c>
      <c r="D50">
        <v>6.7672998473609035E-4</v>
      </c>
      <c r="E50" s="16">
        <v>0.99835265728974143</v>
      </c>
    </row>
    <row r="51" spans="1:5" x14ac:dyDescent="0.2">
      <c r="A51" s="6">
        <v>49</v>
      </c>
      <c r="B51" s="14">
        <v>997995</v>
      </c>
      <c r="C51">
        <f>'Fertility Rate ITA_2015 &amp;fig'!H42</f>
        <v>1.6432948060862029E-4</v>
      </c>
      <c r="D51">
        <v>6.3527372381625162E-4</v>
      </c>
      <c r="E51" s="16">
        <v>0.99813826722578769</v>
      </c>
    </row>
    <row r="52" spans="1:5" x14ac:dyDescent="0.2">
      <c r="A52" s="6">
        <v>50</v>
      </c>
      <c r="B52" s="14">
        <v>1011217</v>
      </c>
      <c r="C52">
        <f>'Fertility Rate ITA_2015 &amp;fig'!H43</f>
        <v>1.4190821554621808E-4</v>
      </c>
      <c r="D52">
        <v>4.4006380430708738E-4</v>
      </c>
      <c r="E52" s="16">
        <v>0.99790944970268503</v>
      </c>
    </row>
    <row r="53" spans="1:5" x14ac:dyDescent="0.2">
      <c r="A53" s="6">
        <v>51</v>
      </c>
      <c r="B53" s="14">
        <v>948982</v>
      </c>
      <c r="C53">
        <f>'Fertility Rate ITA_2015 &amp;fig'!H44</f>
        <v>1.512146700358911E-4</v>
      </c>
      <c r="D53">
        <v>6.5438543618319422E-4</v>
      </c>
      <c r="E53" s="16">
        <v>0.99757424271482498</v>
      </c>
    </row>
    <row r="54" spans="1:5" x14ac:dyDescent="0.2">
      <c r="A54" s="6">
        <v>52</v>
      </c>
      <c r="B54" s="14">
        <v>917119</v>
      </c>
      <c r="C54">
        <v>0</v>
      </c>
      <c r="D54">
        <v>6.8039153043389139E-4</v>
      </c>
      <c r="E54" s="16">
        <v>0.99743435693732219</v>
      </c>
    </row>
    <row r="55" spans="1:5" x14ac:dyDescent="0.2">
      <c r="A55" s="6">
        <v>53</v>
      </c>
      <c r="B55" s="14">
        <v>898466</v>
      </c>
      <c r="C55">
        <v>0</v>
      </c>
      <c r="D55">
        <v>5.476000204793504E-4</v>
      </c>
      <c r="E55" s="16">
        <v>0.99723083566879545</v>
      </c>
    </row>
    <row r="56" spans="1:5" x14ac:dyDescent="0.2">
      <c r="A56" s="6">
        <v>54</v>
      </c>
      <c r="B56" s="14">
        <v>870010</v>
      </c>
      <c r="C56">
        <v>0</v>
      </c>
      <c r="D56">
        <v>6.9769312996402337E-4</v>
      </c>
      <c r="E56" s="16">
        <v>0.99693221916989461</v>
      </c>
    </row>
    <row r="57" spans="1:5" x14ac:dyDescent="0.2">
      <c r="A57" s="6">
        <v>55</v>
      </c>
      <c r="B57" s="14">
        <v>848973</v>
      </c>
      <c r="C57">
        <v>0</v>
      </c>
      <c r="D57">
        <v>6.9142363773641797E-4</v>
      </c>
      <c r="E57" s="16">
        <v>0.9965546607489284</v>
      </c>
    </row>
    <row r="58" spans="1:5" x14ac:dyDescent="0.2">
      <c r="A58" s="6">
        <v>56</v>
      </c>
      <c r="B58" s="14">
        <v>810731</v>
      </c>
      <c r="C58">
        <v>0</v>
      </c>
      <c r="D58">
        <v>7.2033757189499353E-4</v>
      </c>
      <c r="E58" s="16">
        <v>0.99630950339878455</v>
      </c>
    </row>
    <row r="59" spans="1:5" x14ac:dyDescent="0.2">
      <c r="A59" s="6">
        <v>57</v>
      </c>
      <c r="B59" s="14">
        <v>802673</v>
      </c>
      <c r="C59">
        <v>0</v>
      </c>
      <c r="D59">
        <v>7.2756901004518654E-4</v>
      </c>
      <c r="E59" s="16">
        <v>0.99576166134901756</v>
      </c>
    </row>
    <row r="60" spans="1:5" x14ac:dyDescent="0.2">
      <c r="A60" s="6">
        <v>58</v>
      </c>
      <c r="B60" s="14">
        <v>785942</v>
      </c>
      <c r="C60">
        <v>0</v>
      </c>
      <c r="D60">
        <v>8.1049237730010609E-4</v>
      </c>
      <c r="E60" s="16">
        <v>0.9957261477310031</v>
      </c>
    </row>
    <row r="61" spans="1:5" x14ac:dyDescent="0.2">
      <c r="A61" s="6">
        <v>59</v>
      </c>
      <c r="B61" s="14">
        <v>770723</v>
      </c>
      <c r="C61">
        <v>0</v>
      </c>
      <c r="D61">
        <v>7.447552492918987E-4</v>
      </c>
      <c r="E61" s="16">
        <v>0.99500858285012905</v>
      </c>
    </row>
    <row r="62" spans="1:5" x14ac:dyDescent="0.2">
      <c r="A62" s="6">
        <v>60</v>
      </c>
      <c r="B62" s="14">
        <v>758249</v>
      </c>
      <c r="C62">
        <v>0</v>
      </c>
      <c r="D62">
        <v>7.0821062737966029E-4</v>
      </c>
      <c r="E62" s="16">
        <v>0.99445696598346978</v>
      </c>
    </row>
    <row r="63" spans="1:5" x14ac:dyDescent="0.2">
      <c r="A63" s="6">
        <v>61</v>
      </c>
      <c r="B63" s="14">
        <v>722701</v>
      </c>
      <c r="C63">
        <v>0</v>
      </c>
      <c r="D63">
        <v>6.6970988001953781E-4</v>
      </c>
      <c r="E63" s="16">
        <v>0.99397399477792336</v>
      </c>
    </row>
    <row r="64" spans="1:5" x14ac:dyDescent="0.2">
      <c r="A64" s="6">
        <v>62</v>
      </c>
      <c r="B64" s="14">
        <v>710329</v>
      </c>
      <c r="C64">
        <v>0</v>
      </c>
      <c r="D64">
        <v>6.6166522836601065E-4</v>
      </c>
      <c r="E64" s="16">
        <v>0.99351286516529669</v>
      </c>
    </row>
    <row r="65" spans="1:5" x14ac:dyDescent="0.2">
      <c r="A65" s="6">
        <v>63</v>
      </c>
      <c r="B65" s="14">
        <v>707127</v>
      </c>
      <c r="C65">
        <v>0</v>
      </c>
      <c r="D65">
        <v>7.2688498671384346E-4</v>
      </c>
      <c r="E65" s="16">
        <v>0.99278913123102353</v>
      </c>
    </row>
    <row r="66" spans="1:5" x14ac:dyDescent="0.2">
      <c r="A66" s="6">
        <v>64</v>
      </c>
      <c r="B66" s="14">
        <v>731849</v>
      </c>
      <c r="C66">
        <v>0</v>
      </c>
      <c r="D66">
        <v>6.4357538235346363E-4</v>
      </c>
      <c r="E66" s="16">
        <v>0.99217051604907569</v>
      </c>
    </row>
    <row r="67" spans="1:5" x14ac:dyDescent="0.2">
      <c r="A67" s="6">
        <v>65</v>
      </c>
      <c r="B67" s="14">
        <v>734948</v>
      </c>
      <c r="C67">
        <v>0</v>
      </c>
      <c r="D67">
        <v>8.6128542427491473E-4</v>
      </c>
      <c r="E67" s="16">
        <v>0.99171233883213505</v>
      </c>
    </row>
    <row r="68" spans="1:5" x14ac:dyDescent="0.2">
      <c r="A68" s="6">
        <v>66</v>
      </c>
      <c r="B68" s="14">
        <v>765133</v>
      </c>
      <c r="C68">
        <v>0</v>
      </c>
      <c r="D68">
        <v>5.0840834207908957E-4</v>
      </c>
      <c r="E68" s="16">
        <v>0.99068397259038621</v>
      </c>
    </row>
    <row r="69" spans="1:5" x14ac:dyDescent="0.2">
      <c r="A69" s="6">
        <v>67</v>
      </c>
      <c r="B69" s="14">
        <v>746191</v>
      </c>
      <c r="C69">
        <v>0</v>
      </c>
      <c r="D69">
        <v>3.484362582770363E-4</v>
      </c>
      <c r="E69" s="16">
        <v>0.98961927978225417</v>
      </c>
    </row>
    <row r="70" spans="1:5" x14ac:dyDescent="0.2">
      <c r="A70" s="6">
        <v>68</v>
      </c>
      <c r="B70" s="14">
        <v>743240</v>
      </c>
      <c r="C70">
        <v>0</v>
      </c>
      <c r="D70">
        <v>2.3680103331359992E-4</v>
      </c>
      <c r="E70" s="16">
        <v>0.98857300468220222</v>
      </c>
    </row>
    <row r="71" spans="1:5" x14ac:dyDescent="0.2">
      <c r="A71" s="6">
        <v>69</v>
      </c>
      <c r="B71" s="14">
        <v>571859</v>
      </c>
      <c r="C71">
        <v>0</v>
      </c>
      <c r="D71">
        <v>3.1476290484192784E-4</v>
      </c>
      <c r="E71" s="16">
        <v>0.98573599436224668</v>
      </c>
    </row>
    <row r="72" spans="1:5" x14ac:dyDescent="0.2">
      <c r="A72" s="6">
        <v>70</v>
      </c>
      <c r="B72" s="14">
        <v>585112</v>
      </c>
      <c r="C72">
        <v>0</v>
      </c>
      <c r="D72">
        <v>3.1959693186945406E-4</v>
      </c>
      <c r="E72" s="16">
        <v>0.98663503739455005</v>
      </c>
    </row>
    <row r="73" spans="1:5" x14ac:dyDescent="0.2">
      <c r="A73" s="6">
        <v>71</v>
      </c>
      <c r="B73" s="14">
        <v>587450</v>
      </c>
      <c r="C73">
        <v>0</v>
      </c>
      <c r="D73">
        <v>1.5660907311260532E-4</v>
      </c>
      <c r="E73" s="16">
        <v>0.98478508809260368</v>
      </c>
    </row>
    <row r="74" spans="1:5" x14ac:dyDescent="0.2">
      <c r="A74" s="6">
        <v>72</v>
      </c>
      <c r="B74" s="14">
        <v>580237</v>
      </c>
      <c r="C74">
        <v>0</v>
      </c>
      <c r="D74">
        <v>1.4132156343011563E-4</v>
      </c>
      <c r="E74" s="16">
        <v>0.98268121474500936</v>
      </c>
    </row>
    <row r="75" spans="1:5" x14ac:dyDescent="0.2">
      <c r="A75" s="6">
        <v>73</v>
      </c>
      <c r="B75" s="14">
        <v>578892</v>
      </c>
      <c r="C75">
        <v>0</v>
      </c>
      <c r="D75">
        <v>2.0729255197860741E-4</v>
      </c>
      <c r="E75" s="16">
        <v>0.98169606766028894</v>
      </c>
    </row>
    <row r="76" spans="1:5" x14ac:dyDescent="0.2">
      <c r="A76" s="6">
        <v>74</v>
      </c>
      <c r="B76" s="14">
        <v>630583</v>
      </c>
      <c r="C76">
        <v>0</v>
      </c>
      <c r="D76">
        <v>1.3479589522711523E-4</v>
      </c>
      <c r="E76" s="16">
        <v>0.98010095419635479</v>
      </c>
    </row>
    <row r="77" spans="1:5" x14ac:dyDescent="0.2">
      <c r="A77" s="6">
        <v>75</v>
      </c>
      <c r="B77" s="14">
        <v>613430</v>
      </c>
      <c r="C77">
        <v>0</v>
      </c>
      <c r="D77">
        <v>1.2878405033989209E-4</v>
      </c>
      <c r="E77" s="16">
        <v>0.97696069641197858</v>
      </c>
    </row>
    <row r="78" spans="1:5" x14ac:dyDescent="0.2">
      <c r="A78" s="6">
        <v>76</v>
      </c>
      <c r="B78" s="14">
        <v>587236</v>
      </c>
      <c r="C78">
        <v>0</v>
      </c>
      <c r="D78">
        <v>6.9818607851017311E-5</v>
      </c>
      <c r="E78" s="16">
        <v>0.9739321158784543</v>
      </c>
    </row>
    <row r="79" spans="1:5" x14ac:dyDescent="0.2">
      <c r="A79" s="6">
        <v>77</v>
      </c>
      <c r="B79" s="14">
        <v>534758</v>
      </c>
      <c r="C79">
        <v>0</v>
      </c>
      <c r="D79">
        <v>-7.1060180492858453E-5</v>
      </c>
      <c r="E79" s="16">
        <v>0.96981064331903399</v>
      </c>
    </row>
    <row r="80" spans="1:5" x14ac:dyDescent="0.2">
      <c r="A80" s="6">
        <v>78</v>
      </c>
      <c r="B80" s="14">
        <v>492067</v>
      </c>
      <c r="C80">
        <v>0</v>
      </c>
      <c r="D80">
        <v>6.5031794450755691E-5</v>
      </c>
      <c r="E80" s="16">
        <v>0.9661265640654626</v>
      </c>
    </row>
    <row r="81" spans="1:5" x14ac:dyDescent="0.2">
      <c r="A81" s="6">
        <v>79</v>
      </c>
      <c r="B81" s="14">
        <v>490489</v>
      </c>
      <c r="C81">
        <v>0</v>
      </c>
      <c r="D81">
        <v>9.9900303574595965E-5</v>
      </c>
      <c r="E81" s="16">
        <v>0.96263524768139552</v>
      </c>
    </row>
    <row r="82" spans="1:5" x14ac:dyDescent="0.2">
      <c r="A82" s="6">
        <v>80</v>
      </c>
      <c r="B82" s="14">
        <v>461431</v>
      </c>
      <c r="C82">
        <v>0</v>
      </c>
      <c r="D82">
        <v>-1.5170198794619347E-5</v>
      </c>
      <c r="E82" s="16">
        <v>0.95631632898526542</v>
      </c>
    </row>
    <row r="83" spans="1:5" x14ac:dyDescent="0.2">
      <c r="A83" s="6">
        <v>81</v>
      </c>
      <c r="B83" s="14">
        <v>432833</v>
      </c>
      <c r="C83">
        <v>0</v>
      </c>
      <c r="D83">
        <v>-6.9310796542777469E-6</v>
      </c>
      <c r="E83" s="16">
        <v>0.94999919137404032</v>
      </c>
    </row>
    <row r="84" spans="1:5" x14ac:dyDescent="0.2">
      <c r="A84" s="6">
        <v>82</v>
      </c>
      <c r="B84" s="14">
        <v>400782</v>
      </c>
      <c r="C84">
        <v>0</v>
      </c>
      <c r="D84">
        <v>-4.2417074619119623E-5</v>
      </c>
      <c r="E84" s="16">
        <v>0.94260969804033112</v>
      </c>
    </row>
    <row r="85" spans="1:5" x14ac:dyDescent="0.2">
      <c r="A85" s="6">
        <v>83</v>
      </c>
      <c r="B85" s="14">
        <v>381250</v>
      </c>
      <c r="C85">
        <v>0</v>
      </c>
      <c r="D85">
        <v>-4.4590163934426226E-5</v>
      </c>
      <c r="E85" s="16">
        <v>0.93606295081967217</v>
      </c>
    </row>
    <row r="86" spans="1:5" x14ac:dyDescent="0.2">
      <c r="A86" s="6">
        <v>84</v>
      </c>
      <c r="B86" s="14">
        <v>370758</v>
      </c>
      <c r="C86">
        <v>0</v>
      </c>
      <c r="D86">
        <v>-5.124636555381138E-5</v>
      </c>
      <c r="E86" s="16">
        <v>0.92688492224038321</v>
      </c>
    </row>
    <row r="87" spans="1:5" x14ac:dyDescent="0.2">
      <c r="A87" s="6">
        <v>85</v>
      </c>
      <c r="B87" s="14">
        <v>315412</v>
      </c>
      <c r="C87">
        <v>0</v>
      </c>
      <c r="D87">
        <v>2.219319493234246E-5</v>
      </c>
      <c r="E87" s="16">
        <v>0.91193106159562731</v>
      </c>
    </row>
    <row r="88" spans="1:5" x14ac:dyDescent="0.2">
      <c r="A88" s="6">
        <v>86</v>
      </c>
      <c r="B88" s="14">
        <v>284889</v>
      </c>
      <c r="C88">
        <v>0</v>
      </c>
      <c r="D88">
        <v>1.4040556146428959E-5</v>
      </c>
      <c r="E88" s="16">
        <v>0.90452421820428308</v>
      </c>
    </row>
    <row r="89" spans="1:5" x14ac:dyDescent="0.2">
      <c r="A89" s="6">
        <v>87</v>
      </c>
      <c r="B89" s="14">
        <v>254354</v>
      </c>
      <c r="C89">
        <v>0</v>
      </c>
      <c r="D89">
        <v>-5.5041398995101312E-5</v>
      </c>
      <c r="E89" s="16">
        <v>0.88822271322644819</v>
      </c>
    </row>
    <row r="90" spans="1:5" x14ac:dyDescent="0.2">
      <c r="A90" s="6">
        <v>88</v>
      </c>
      <c r="B90" s="14">
        <v>220206</v>
      </c>
      <c r="C90">
        <v>0</v>
      </c>
      <c r="D90">
        <v>-1.3623606986185662E-5</v>
      </c>
      <c r="E90" s="16">
        <v>0.87253299183491828</v>
      </c>
    </row>
    <row r="91" spans="1:5" x14ac:dyDescent="0.2">
      <c r="A91" s="6">
        <v>89</v>
      </c>
      <c r="B91" s="14">
        <v>189178</v>
      </c>
      <c r="C91">
        <v>0</v>
      </c>
      <c r="D91">
        <v>-6.8718349913837761E-5</v>
      </c>
      <c r="E91" s="16">
        <v>0.85444924885557516</v>
      </c>
    </row>
    <row r="92" spans="1:5" x14ac:dyDescent="0.2">
      <c r="A92" s="6">
        <v>90</v>
      </c>
      <c r="B92" s="14">
        <v>159975</v>
      </c>
      <c r="C92">
        <v>0</v>
      </c>
      <c r="D92">
        <v>3.7505860290670415E-5</v>
      </c>
      <c r="E92" s="16">
        <v>0.8360931395530552</v>
      </c>
    </row>
    <row r="93" spans="1:5" x14ac:dyDescent="0.2">
      <c r="A93" s="6">
        <v>91</v>
      </c>
      <c r="B93" s="14">
        <v>134633</v>
      </c>
      <c r="C93">
        <v>0</v>
      </c>
      <c r="D93">
        <v>-1.70834787904897E-4</v>
      </c>
      <c r="E93" s="16">
        <v>0.81648629979276999</v>
      </c>
    </row>
    <row r="94" spans="1:5" x14ac:dyDescent="0.2">
      <c r="A94" s="6">
        <v>92</v>
      </c>
      <c r="B94" s="14">
        <v>108145</v>
      </c>
      <c r="C94">
        <v>0</v>
      </c>
      <c r="D94">
        <v>-1.7569004577188034E-4</v>
      </c>
      <c r="E94" s="16">
        <v>0.79356419621804064</v>
      </c>
    </row>
    <row r="95" spans="1:5" x14ac:dyDescent="0.2">
      <c r="A95" s="6">
        <v>93</v>
      </c>
      <c r="B95" s="14">
        <v>86344</v>
      </c>
      <c r="C95">
        <v>0</v>
      </c>
      <c r="D95">
        <v>-8.1071064578893729E-5</v>
      </c>
      <c r="E95" s="16">
        <v>0.76584360233484672</v>
      </c>
    </row>
    <row r="96" spans="1:5" x14ac:dyDescent="0.2">
      <c r="A96" s="6">
        <v>94</v>
      </c>
      <c r="B96" s="14">
        <v>66395</v>
      </c>
      <c r="C96">
        <v>0</v>
      </c>
      <c r="D96">
        <v>-9.036825062128173E-5</v>
      </c>
      <c r="E96" s="16">
        <v>0.75150237216657878</v>
      </c>
    </row>
    <row r="97" spans="1:5" x14ac:dyDescent="0.2">
      <c r="A97" s="6">
        <v>95</v>
      </c>
      <c r="B97" s="14">
        <v>33445</v>
      </c>
      <c r="C97">
        <v>0</v>
      </c>
      <c r="D97">
        <v>1.1959934220361788E-4</v>
      </c>
      <c r="E97" s="16">
        <v>0.6186275975482135</v>
      </c>
    </row>
    <row r="98" spans="1:5" x14ac:dyDescent="0.2">
      <c r="A98" s="6">
        <v>96</v>
      </c>
      <c r="B98" s="14">
        <v>19068</v>
      </c>
      <c r="C98">
        <v>0</v>
      </c>
      <c r="D98">
        <v>-1.0488777008600797E-4</v>
      </c>
      <c r="E98" s="16">
        <v>0.68460247535137397</v>
      </c>
    </row>
    <row r="99" spans="1:5" x14ac:dyDescent="0.2">
      <c r="A99" s="6">
        <v>97</v>
      </c>
      <c r="B99" s="14">
        <v>14991</v>
      </c>
      <c r="C99">
        <v>0</v>
      </c>
      <c r="D99">
        <v>-4.0024014408645187E-4</v>
      </c>
      <c r="E99" s="16">
        <v>0.67814021746381159</v>
      </c>
    </row>
    <row r="100" spans="1:5" x14ac:dyDescent="0.2">
      <c r="A100" s="6">
        <v>98</v>
      </c>
      <c r="B100" s="14">
        <v>12964</v>
      </c>
      <c r="C100">
        <v>0</v>
      </c>
      <c r="D100">
        <v>-1.5427337241592101E-4</v>
      </c>
      <c r="E100" s="16">
        <v>0.67695155816106145</v>
      </c>
    </row>
    <row r="101" spans="1:5" x14ac:dyDescent="0.2">
      <c r="A101" s="6">
        <v>99</v>
      </c>
      <c r="B101" s="14">
        <v>11301</v>
      </c>
      <c r="C101">
        <v>0</v>
      </c>
      <c r="D101">
        <v>-1.7697548889478808E-4</v>
      </c>
      <c r="E101" s="16">
        <v>0.64321741438810731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Fert_ITA_2015</vt:lpstr>
      <vt:lpstr>Pop - ITA_2015 &amp;fig</vt:lpstr>
      <vt:lpstr>Fertility Rate ITA_2015 &amp;fig</vt:lpstr>
      <vt:lpstr>popdata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jrc-admin-arssege</dc:creator>
  <cp:lastModifiedBy>jrc-admin-arssege</cp:lastModifiedBy>
  <dcterms:created xsi:type="dcterms:W3CDTF">2017-10-18T16:21:02Z</dcterms:created>
  <dcterms:modified xsi:type="dcterms:W3CDTF">2017-11-07T16:26:03Z</dcterms:modified>
</cp:coreProperties>
</file>