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70" windowWidth="14940" windowHeight="9150" activeTab="2"/>
  </bookViews>
  <sheets>
    <sheet name="Deaths - EU,ITA_2013-15" sheetId="1" r:id="rId1"/>
    <sheet name="Pop - ITA_2015" sheetId="2" r:id="rId2"/>
    <sheet name="mortalityRates_2015 &amp;fig" sheetId="3" r:id="rId3"/>
  </sheets>
  <calcPr calcId="145621"/>
</workbook>
</file>

<file path=xl/calcChain.xml><?xml version="1.0" encoding="utf-8"?>
<calcChain xmlns="http://schemas.openxmlformats.org/spreadsheetml/2006/main">
  <c r="G115" i="3" l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5" i="3"/>
  <c r="S17" i="3" l="1"/>
  <c r="S16" i="3"/>
  <c r="S15" i="3"/>
  <c r="S18" i="3" l="1"/>
  <c r="R16" i="3" l="1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5" i="3"/>
  <c r="F23" i="3"/>
  <c r="F27" i="3"/>
  <c r="F39" i="3"/>
  <c r="F43" i="3"/>
  <c r="F55" i="3"/>
  <c r="F59" i="3"/>
  <c r="F71" i="3"/>
  <c r="F75" i="3"/>
  <c r="F87" i="3"/>
  <c r="F91" i="3"/>
  <c r="F103" i="3"/>
  <c r="F107" i="3"/>
  <c r="D16" i="3"/>
  <c r="F16" i="3"/>
  <c r="D17" i="3"/>
  <c r="F17" i="3"/>
  <c r="D18" i="3"/>
  <c r="D19" i="3"/>
  <c r="F19" i="3"/>
  <c r="D20" i="3"/>
  <c r="F20" i="3"/>
  <c r="D21" i="3"/>
  <c r="F21" i="3"/>
  <c r="D22" i="3"/>
  <c r="D23" i="3"/>
  <c r="D24" i="3"/>
  <c r="F24" i="3"/>
  <c r="D25" i="3"/>
  <c r="F25" i="3"/>
  <c r="D26" i="3"/>
  <c r="D27" i="3"/>
  <c r="D28" i="3"/>
  <c r="F28" i="3"/>
  <c r="D29" i="3"/>
  <c r="F29" i="3"/>
  <c r="D30" i="3"/>
  <c r="D31" i="3"/>
  <c r="F31" i="3"/>
  <c r="D32" i="3"/>
  <c r="F32" i="3"/>
  <c r="D33" i="3"/>
  <c r="F33" i="3"/>
  <c r="D34" i="3"/>
  <c r="D35" i="3"/>
  <c r="F35" i="3"/>
  <c r="D36" i="3"/>
  <c r="F36" i="3"/>
  <c r="D37" i="3"/>
  <c r="F37" i="3"/>
  <c r="D38" i="3"/>
  <c r="D39" i="3"/>
  <c r="D40" i="3"/>
  <c r="F40" i="3"/>
  <c r="D41" i="3"/>
  <c r="F41" i="3"/>
  <c r="D42" i="3"/>
  <c r="D43" i="3"/>
  <c r="D44" i="3"/>
  <c r="F44" i="3"/>
  <c r="D45" i="3"/>
  <c r="F45" i="3"/>
  <c r="D46" i="3"/>
  <c r="D47" i="3"/>
  <c r="F47" i="3"/>
  <c r="D48" i="3"/>
  <c r="F48" i="3"/>
  <c r="D49" i="3"/>
  <c r="F49" i="3"/>
  <c r="D50" i="3"/>
  <c r="D51" i="3"/>
  <c r="F51" i="3"/>
  <c r="D52" i="3"/>
  <c r="F52" i="3"/>
  <c r="D53" i="3"/>
  <c r="F53" i="3"/>
  <c r="D54" i="3"/>
  <c r="D55" i="3"/>
  <c r="D56" i="3"/>
  <c r="F56" i="3"/>
  <c r="D57" i="3"/>
  <c r="F57" i="3"/>
  <c r="D58" i="3"/>
  <c r="D59" i="3"/>
  <c r="D60" i="3"/>
  <c r="F60" i="3"/>
  <c r="D61" i="3"/>
  <c r="F61" i="3"/>
  <c r="D62" i="3"/>
  <c r="D63" i="3"/>
  <c r="F63" i="3"/>
  <c r="D64" i="3"/>
  <c r="F64" i="3"/>
  <c r="D65" i="3"/>
  <c r="F65" i="3"/>
  <c r="D66" i="3"/>
  <c r="D67" i="3"/>
  <c r="F67" i="3"/>
  <c r="D68" i="3"/>
  <c r="F68" i="3"/>
  <c r="D69" i="3"/>
  <c r="F69" i="3"/>
  <c r="D70" i="3"/>
  <c r="D71" i="3"/>
  <c r="D72" i="3"/>
  <c r="F72" i="3"/>
  <c r="D73" i="3"/>
  <c r="F73" i="3"/>
  <c r="D74" i="3"/>
  <c r="D75" i="3"/>
  <c r="D76" i="3"/>
  <c r="F76" i="3"/>
  <c r="D77" i="3"/>
  <c r="F77" i="3"/>
  <c r="D78" i="3"/>
  <c r="D79" i="3"/>
  <c r="F79" i="3"/>
  <c r="D80" i="3"/>
  <c r="F80" i="3"/>
  <c r="D81" i="3"/>
  <c r="F81" i="3"/>
  <c r="D82" i="3"/>
  <c r="D83" i="3"/>
  <c r="F83" i="3"/>
  <c r="D84" i="3"/>
  <c r="F84" i="3"/>
  <c r="D85" i="3"/>
  <c r="F85" i="3"/>
  <c r="D86" i="3"/>
  <c r="D87" i="3"/>
  <c r="D88" i="3"/>
  <c r="F88" i="3"/>
  <c r="D89" i="3"/>
  <c r="F89" i="3"/>
  <c r="D90" i="3"/>
  <c r="D91" i="3"/>
  <c r="D92" i="3"/>
  <c r="F92" i="3"/>
  <c r="D93" i="3"/>
  <c r="F93" i="3"/>
  <c r="D94" i="3"/>
  <c r="D95" i="3"/>
  <c r="F95" i="3"/>
  <c r="D96" i="3"/>
  <c r="F96" i="3"/>
  <c r="D97" i="3"/>
  <c r="F97" i="3"/>
  <c r="D98" i="3"/>
  <c r="D99" i="3"/>
  <c r="F99" i="3"/>
  <c r="D100" i="3"/>
  <c r="F100" i="3"/>
  <c r="D101" i="3"/>
  <c r="F101" i="3"/>
  <c r="D102" i="3"/>
  <c r="D103" i="3"/>
  <c r="D104" i="3"/>
  <c r="F104" i="3"/>
  <c r="D105" i="3"/>
  <c r="F105" i="3"/>
  <c r="D106" i="3"/>
  <c r="D107" i="3"/>
  <c r="D108" i="3"/>
  <c r="F108" i="3"/>
  <c r="D109" i="3"/>
  <c r="F109" i="3"/>
  <c r="D110" i="3"/>
  <c r="D111" i="3"/>
  <c r="F111" i="3"/>
  <c r="D112" i="3"/>
  <c r="F112" i="3"/>
  <c r="D113" i="3"/>
  <c r="F113" i="3"/>
  <c r="D114" i="3"/>
  <c r="D115" i="3"/>
  <c r="F115" i="3"/>
  <c r="D116" i="3"/>
  <c r="D15" i="3"/>
  <c r="F15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D12" i="3"/>
  <c r="C10" i="3"/>
  <c r="C11" i="3"/>
  <c r="C12" i="3"/>
  <c r="C15" i="3"/>
  <c r="C16" i="3"/>
  <c r="C17" i="3"/>
  <c r="C18" i="3"/>
  <c r="F18" i="3"/>
  <c r="C19" i="3"/>
  <c r="C20" i="3"/>
  <c r="C21" i="3"/>
  <c r="C22" i="3"/>
  <c r="F22" i="3"/>
  <c r="C23" i="3"/>
  <c r="C24" i="3"/>
  <c r="C25" i="3"/>
  <c r="C26" i="3"/>
  <c r="F26" i="3"/>
  <c r="C27" i="3"/>
  <c r="C28" i="3"/>
  <c r="C29" i="3"/>
  <c r="C30" i="3"/>
  <c r="F30" i="3"/>
  <c r="C31" i="3"/>
  <c r="C32" i="3"/>
  <c r="C33" i="3"/>
  <c r="C34" i="3"/>
  <c r="F34" i="3"/>
  <c r="C35" i="3"/>
  <c r="C36" i="3"/>
  <c r="C37" i="3"/>
  <c r="C38" i="3"/>
  <c r="F38" i="3"/>
  <c r="C39" i="3"/>
  <c r="C40" i="3"/>
  <c r="C41" i="3"/>
  <c r="C42" i="3"/>
  <c r="F42" i="3"/>
  <c r="C43" i="3"/>
  <c r="C44" i="3"/>
  <c r="C45" i="3"/>
  <c r="C46" i="3"/>
  <c r="F46" i="3"/>
  <c r="C47" i="3"/>
  <c r="C48" i="3"/>
  <c r="C49" i="3"/>
  <c r="C50" i="3"/>
  <c r="F50" i="3"/>
  <c r="C51" i="3"/>
  <c r="C52" i="3"/>
  <c r="C53" i="3"/>
  <c r="C54" i="3"/>
  <c r="F54" i="3"/>
  <c r="C55" i="3"/>
  <c r="C56" i="3"/>
  <c r="C57" i="3"/>
  <c r="C58" i="3"/>
  <c r="F58" i="3"/>
  <c r="C59" i="3"/>
  <c r="C60" i="3"/>
  <c r="C61" i="3"/>
  <c r="C62" i="3"/>
  <c r="F62" i="3"/>
  <c r="C63" i="3"/>
  <c r="C64" i="3"/>
  <c r="C65" i="3"/>
  <c r="C66" i="3"/>
  <c r="F66" i="3"/>
  <c r="C67" i="3"/>
  <c r="C68" i="3"/>
  <c r="C69" i="3"/>
  <c r="C70" i="3"/>
  <c r="F70" i="3"/>
  <c r="C71" i="3"/>
  <c r="C72" i="3"/>
  <c r="C73" i="3"/>
  <c r="C74" i="3"/>
  <c r="F74" i="3"/>
  <c r="C75" i="3"/>
  <c r="C76" i="3"/>
  <c r="C77" i="3"/>
  <c r="C78" i="3"/>
  <c r="F78" i="3"/>
  <c r="C79" i="3"/>
  <c r="C80" i="3"/>
  <c r="C81" i="3"/>
  <c r="C82" i="3"/>
  <c r="F82" i="3"/>
  <c r="C83" i="3"/>
  <c r="C84" i="3"/>
  <c r="C85" i="3"/>
  <c r="C86" i="3"/>
  <c r="F86" i="3"/>
  <c r="C87" i="3"/>
  <c r="C88" i="3"/>
  <c r="C89" i="3"/>
  <c r="C90" i="3"/>
  <c r="F90" i="3"/>
  <c r="C91" i="3"/>
  <c r="C92" i="3"/>
  <c r="C93" i="3"/>
  <c r="C94" i="3"/>
  <c r="F94" i="3"/>
  <c r="C95" i="3"/>
  <c r="C96" i="3"/>
  <c r="C97" i="3"/>
  <c r="C98" i="3"/>
  <c r="F98" i="3"/>
  <c r="C99" i="3"/>
  <c r="C100" i="3"/>
  <c r="C101" i="3"/>
  <c r="C102" i="3"/>
  <c r="F102" i="3"/>
  <c r="C103" i="3"/>
  <c r="C104" i="3"/>
  <c r="C105" i="3"/>
  <c r="C106" i="3"/>
  <c r="F106" i="3"/>
  <c r="C107" i="3"/>
  <c r="C108" i="3"/>
  <c r="C109" i="3"/>
  <c r="C110" i="3"/>
  <c r="F110" i="3"/>
  <c r="C111" i="3"/>
  <c r="C112" i="3"/>
  <c r="C113" i="3"/>
  <c r="C114" i="3"/>
  <c r="F114" i="3"/>
  <c r="C115" i="3"/>
  <c r="C116" i="3"/>
  <c r="B11" i="3"/>
  <c r="B12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0" i="3"/>
</calcChain>
</file>

<file path=xl/sharedStrings.xml><?xml version="1.0" encoding="utf-8"?>
<sst xmlns="http://schemas.openxmlformats.org/spreadsheetml/2006/main" count="287" uniqueCount="129">
  <si>
    <t>Deaths by age and sex [demo_magec]</t>
  </si>
  <si>
    <t>Last update</t>
  </si>
  <si>
    <t>Extracted on</t>
  </si>
  <si>
    <t>Source of data</t>
  </si>
  <si>
    <t>Eurostat</t>
  </si>
  <si>
    <t>SEX</t>
  </si>
  <si>
    <t>Total</t>
  </si>
  <si>
    <t>UNIT</t>
  </si>
  <si>
    <t>Number</t>
  </si>
  <si>
    <t>TIME</t>
  </si>
  <si>
    <t>AGE/GEO</t>
  </si>
  <si>
    <t>2013</t>
  </si>
  <si>
    <t>European Union (28 countries)</t>
  </si>
  <si>
    <t>Italy</t>
  </si>
  <si>
    <t>2014</t>
  </si>
  <si>
    <t>2015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</si>
  <si>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</si>
  <si>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</si>
  <si>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</si>
  <si>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</si>
  <si>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</si>
  <si>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</si>
  <si>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</si>
  <si>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</si>
  <si>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</si>
  <si>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</si>
  <si>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</si>
  <si>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</si>
  <si>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</si>
  <si>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</si>
  <si>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</si>
  <si>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</si>
  <si>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</si>
  <si>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</si>
  <si>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</si>
  <si>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</si>
  <si>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</si>
  <si>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</si>
  <si>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</si>
  <si>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</si>
  <si>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</si>
  <si>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</si>
  <si>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</si>
  <si>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</si>
  <si>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</si>
  <si>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</si>
  <si>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</si>
  <si>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</si>
  <si>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</si>
  <si>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</si>
  <si>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</si>
  <si>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</si>
  <si>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</si>
  <si>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</si>
  <si>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</si>
  <si>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</si>
  <si>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</si>
  <si>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</si>
  <si>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</si>
  <si>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</si>
  <si>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</si>
  <si>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</si>
  <si>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</si>
  <si>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</si>
  <si>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</si>
  <si>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</si>
  <si>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</si>
  <si>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</si>
  <si>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</si>
  <si>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</si>
  <si>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</si>
  <si>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</si>
  <si>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</si>
  <si>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</si>
  <si>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</si>
  <si>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</si>
  <si>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</si>
  <si>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</si>
  <si>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</si>
  <si>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</si>
  <si>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</si>
  <si>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</si>
  <si>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</si>
  <si>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</si>
  <si>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</si>
  <si>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</si>
  <si>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</si>
  <si>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</si>
  <si>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</si>
  <si>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</si>
  <si>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</si>
  <si>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</si>
  <si>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</si>
  <si>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</si>
  <si>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</si>
  <si>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</si>
  <si>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</si>
  <si>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</si>
  <si>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</si>
  <si>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</si>
  <si>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</si>
  <si>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</si>
  <si>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</si>
  <si>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</si>
  <si>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</si>
  <si>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</si>
  <si>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</si>
  <si>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</si>
  <si>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</si>
  <si>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</si>
  <si>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</si>
  <si>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</si>
  <si>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</si>
  <si>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</si>
  <si>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</si>
  <si>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</si>
  <si>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</si>
  <si>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</si>
  <si>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:</t>
  </si>
  <si>
    <t>Special value:</t>
  </si>
  <si>
    <t>not available</t>
  </si>
  <si>
    <t>Population on 1 January by age and sex [demo_pjan]</t>
  </si>
  <si>
    <t>Age</t>
  </si>
  <si>
    <t>Population</t>
  </si>
  <si>
    <t>Deaths</t>
  </si>
  <si>
    <r>
      <t>Mortality rates (</t>
    </r>
    <r>
      <rPr>
        <sz val="11"/>
        <rFont val="Calibri"/>
        <family val="2"/>
      </rPr>
      <t>ρ</t>
    </r>
    <r>
      <rPr>
        <sz val="11"/>
        <rFont val="Arial"/>
        <family val="2"/>
      </rPr>
      <t>)</t>
    </r>
  </si>
  <si>
    <t>100+</t>
  </si>
  <si>
    <r>
      <t>Surv Rates (1-</t>
    </r>
    <r>
      <rPr>
        <sz val="11"/>
        <rFont val="Calibri"/>
        <family val="2"/>
      </rPr>
      <t>ρ</t>
    </r>
    <r>
      <rPr>
        <sz val="11"/>
        <rFont val="Arial"/>
        <family val="2"/>
      </rPr>
      <t>)</t>
    </r>
  </si>
  <si>
    <t>Survival Rates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</si>
</sst>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0.00000000"/>
  </numFmts>
  <fonts count="4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3" fontId="0" fillId="0" borderId="0" xfId="0" applyNumberFormat="1"/>
    <xf numFmtId="0" fontId="0" fillId="0" borderId="2" xfId="0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 applyBorder="1"/>
    <xf numFmtId="0" fontId="0" fillId="0" borderId="0" xfId="0" applyBorder="1"/>
    <xf numFmtId="0" fontId="2" fillId="0" borderId="2" xfId="0" applyFont="1" applyBorder="1"/>
    <xf numFmtId="0" fontId="2" fillId="0" borderId="0" xfId="0" applyFont="1"/>
    <xf numFmtId="3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  <xf numFmtId="3" fontId="0" fillId="0" borderId="11" xfId="0" applyNumberFormat="1" applyBorder="1"/>
    <xf numFmtId="3" fontId="0" fillId="0" borderId="12" xfId="0" applyNumberFormat="1" applyBorder="1"/>
    <xf numFmtId="3" fontId="2" fillId="0" borderId="9" xfId="0" applyNumberFormat="1" applyFon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9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'mortalityRates_2015 &amp;fig'!$F$14</c:f>
              <c:strCache>
                <c:ptCount val="1"/>
                <c:pt idx="0">
                  <c:v>Mortality rates (ρ)</c:v>
                </c:pt>
              </c:strCache>
            </c:strRef>
          </c:tx>
          <c:marker>
            <c:symbol val="none"/>
          </c:marker>
          <c:xVal>
            <c:numRef>
              <c:f>'mortalityRates_2015 &amp;fig'!$E$15:$E$114</c:f>
              <c:numCache>
                <c:formatCode>#,##0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'mortalityRates_2015 &amp;fig'!$F$15:$F$114</c:f>
              <c:numCache>
                <c:formatCode>0.00000000</c:formatCode>
                <c:ptCount val="100"/>
                <c:pt idx="0">
                  <c:v>2.8149899220139057E-3</c:v>
                </c:pt>
                <c:pt idx="1">
                  <c:v>1.9929893668155547E-4</c:v>
                </c:pt>
                <c:pt idx="2">
                  <c:v>1.3440207875215136E-4</c:v>
                </c:pt>
                <c:pt idx="3">
                  <c:v>1.0056499241191421E-4</c:v>
                </c:pt>
                <c:pt idx="4">
                  <c:v>9.0778344203001744E-5</c:v>
                </c:pt>
                <c:pt idx="5">
                  <c:v>5.7821597593219803E-5</c:v>
                </c:pt>
                <c:pt idx="6">
                  <c:v>6.586633294391309E-5</c:v>
                </c:pt>
                <c:pt idx="7">
                  <c:v>5.5728643303593974E-5</c:v>
                </c:pt>
                <c:pt idx="8">
                  <c:v>6.4435794954851406E-5</c:v>
                </c:pt>
                <c:pt idx="9">
                  <c:v>7.1919856721612273E-5</c:v>
                </c:pt>
                <c:pt idx="10">
                  <c:v>5.5621992936006896E-5</c:v>
                </c:pt>
                <c:pt idx="11">
                  <c:v>7.7162523565259321E-5</c:v>
                </c:pt>
                <c:pt idx="12">
                  <c:v>6.7096792420181308E-5</c:v>
                </c:pt>
                <c:pt idx="13">
                  <c:v>9.0987511963982941E-5</c:v>
                </c:pt>
                <c:pt idx="14">
                  <c:v>1.1364908262804894E-4</c:v>
                </c:pt>
                <c:pt idx="15">
                  <c:v>1.5426769301430307E-4</c:v>
                </c:pt>
                <c:pt idx="16">
                  <c:v>1.8018112576467647E-4</c:v>
                </c:pt>
                <c:pt idx="17">
                  <c:v>2.364442981019653E-4</c:v>
                </c:pt>
                <c:pt idx="18">
                  <c:v>2.5940608194098422E-4</c:v>
                </c:pt>
                <c:pt idx="19">
                  <c:v>3.0008360710903268E-4</c:v>
                </c:pt>
                <c:pt idx="20">
                  <c:v>2.6112958171478504E-4</c:v>
                </c:pt>
                <c:pt idx="21">
                  <c:v>2.9463072948571125E-4</c:v>
                </c:pt>
                <c:pt idx="22">
                  <c:v>2.8888725735864474E-4</c:v>
                </c:pt>
                <c:pt idx="23">
                  <c:v>3.0227293336790913E-4</c:v>
                </c:pt>
                <c:pt idx="24">
                  <c:v>3.1208405047647431E-4</c:v>
                </c:pt>
                <c:pt idx="25">
                  <c:v>3.2985943631378968E-4</c:v>
                </c:pt>
                <c:pt idx="26">
                  <c:v>3.4554302541105224E-4</c:v>
                </c:pt>
                <c:pt idx="27">
                  <c:v>3.1577909634805326E-4</c:v>
                </c:pt>
                <c:pt idx="28">
                  <c:v>3.0868772568969549E-4</c:v>
                </c:pt>
                <c:pt idx="29">
                  <c:v>2.9572106406353273E-4</c:v>
                </c:pt>
                <c:pt idx="30">
                  <c:v>3.475435189650154E-4</c:v>
                </c:pt>
                <c:pt idx="31">
                  <c:v>4.0753268071305439E-4</c:v>
                </c:pt>
                <c:pt idx="32">
                  <c:v>3.9786633886138885E-4</c:v>
                </c:pt>
                <c:pt idx="33">
                  <c:v>4.0553266307039937E-4</c:v>
                </c:pt>
                <c:pt idx="34">
                  <c:v>4.4732217284422569E-4</c:v>
                </c:pt>
                <c:pt idx="35">
                  <c:v>4.4843222184674412E-4</c:v>
                </c:pt>
                <c:pt idx="36">
                  <c:v>5.242604574721136E-4</c:v>
                </c:pt>
                <c:pt idx="37">
                  <c:v>5.1536886699227896E-4</c:v>
                </c:pt>
                <c:pt idx="38">
                  <c:v>5.6893115593690407E-4</c:v>
                </c:pt>
                <c:pt idx="39">
                  <c:v>6.8307487451741626E-4</c:v>
                </c:pt>
                <c:pt idx="40">
                  <c:v>7.3932009548858982E-4</c:v>
                </c:pt>
                <c:pt idx="41">
                  <c:v>7.9823552336144923E-4</c:v>
                </c:pt>
                <c:pt idx="42">
                  <c:v>8.5934284573813515E-4</c:v>
                </c:pt>
                <c:pt idx="43">
                  <c:v>9.9478531692774228E-4</c:v>
                </c:pt>
                <c:pt idx="44">
                  <c:v>1.0634793948285991E-3</c:v>
                </c:pt>
                <c:pt idx="45">
                  <c:v>1.2227753984829944E-3</c:v>
                </c:pt>
                <c:pt idx="46">
                  <c:v>1.4065082142509964E-3</c:v>
                </c:pt>
                <c:pt idx="47">
                  <c:v>1.5643801433662112E-3</c:v>
                </c:pt>
                <c:pt idx="48">
                  <c:v>1.6473427102586069E-3</c:v>
                </c:pt>
                <c:pt idx="49">
                  <c:v>1.8617327742122957E-3</c:v>
                </c:pt>
                <c:pt idx="50">
                  <c:v>2.0905502973150173E-3</c:v>
                </c:pt>
                <c:pt idx="51">
                  <c:v>2.4257572851750613E-3</c:v>
                </c:pt>
                <c:pt idx="52">
                  <c:v>2.5656430626777985E-3</c:v>
                </c:pt>
                <c:pt idx="53">
                  <c:v>2.7691643312045197E-3</c:v>
                </c:pt>
                <c:pt idx="54">
                  <c:v>3.0677808301054011E-3</c:v>
                </c:pt>
                <c:pt idx="55">
                  <c:v>3.4453392510715888E-3</c:v>
                </c:pt>
                <c:pt idx="56">
                  <c:v>3.6904966012154465E-3</c:v>
                </c:pt>
                <c:pt idx="57">
                  <c:v>4.2383386509824046E-3</c:v>
                </c:pt>
                <c:pt idx="58">
                  <c:v>4.2738522689969487E-3</c:v>
                </c:pt>
                <c:pt idx="59">
                  <c:v>4.9914171498709652E-3</c:v>
                </c:pt>
                <c:pt idx="60">
                  <c:v>5.54303401653019E-3</c:v>
                </c:pt>
                <c:pt idx="61">
                  <c:v>6.0260052220766263E-3</c:v>
                </c:pt>
                <c:pt idx="62">
                  <c:v>6.4871348347033553E-3</c:v>
                </c:pt>
                <c:pt idx="63">
                  <c:v>7.210868768976436E-3</c:v>
                </c:pt>
                <c:pt idx="64">
                  <c:v>7.8294839509243028E-3</c:v>
                </c:pt>
                <c:pt idx="65">
                  <c:v>8.2876611678649372E-3</c:v>
                </c:pt>
                <c:pt idx="66">
                  <c:v>9.3160274096137537E-3</c:v>
                </c:pt>
                <c:pt idx="67">
                  <c:v>1.0380720217745859E-2</c:v>
                </c:pt>
                <c:pt idx="68">
                  <c:v>1.142699531779775E-2</c:v>
                </c:pt>
                <c:pt idx="69">
                  <c:v>1.4264005637753362E-2</c:v>
                </c:pt>
                <c:pt idx="70">
                  <c:v>1.3364962605449896E-2</c:v>
                </c:pt>
                <c:pt idx="71">
                  <c:v>1.5214911907396374E-2</c:v>
                </c:pt>
                <c:pt idx="72">
                  <c:v>1.7318785254990633E-2</c:v>
                </c:pt>
                <c:pt idx="73">
                  <c:v>1.8303932339711036E-2</c:v>
                </c:pt>
                <c:pt idx="74">
                  <c:v>1.98990458036452E-2</c:v>
                </c:pt>
                <c:pt idx="75">
                  <c:v>2.3039303588021452E-2</c:v>
                </c:pt>
                <c:pt idx="76">
                  <c:v>2.6067884121545683E-2</c:v>
                </c:pt>
                <c:pt idx="77">
                  <c:v>3.0189356680965968E-2</c:v>
                </c:pt>
                <c:pt idx="78">
                  <c:v>3.3873435934537371E-2</c:v>
                </c:pt>
                <c:pt idx="79">
                  <c:v>3.7364752318604498E-2</c:v>
                </c:pt>
                <c:pt idx="80">
                  <c:v>4.3683671014734596E-2</c:v>
                </c:pt>
                <c:pt idx="81">
                  <c:v>5.0000808625959667E-2</c:v>
                </c:pt>
                <c:pt idx="82">
                  <c:v>5.7390301959668849E-2</c:v>
                </c:pt>
                <c:pt idx="83">
                  <c:v>6.3937049180327873E-2</c:v>
                </c:pt>
                <c:pt idx="84">
                  <c:v>7.3115077759616787E-2</c:v>
                </c:pt>
                <c:pt idx="85">
                  <c:v>8.8068938404372688E-2</c:v>
                </c:pt>
                <c:pt idx="86">
                  <c:v>9.5475781795716932E-2</c:v>
                </c:pt>
                <c:pt idx="87">
                  <c:v>0.11177728677355182</c:v>
                </c:pt>
                <c:pt idx="88">
                  <c:v>0.12746700816508177</c:v>
                </c:pt>
                <c:pt idx="89">
                  <c:v>0.14555075114442484</c:v>
                </c:pt>
                <c:pt idx="90">
                  <c:v>0.16390686044694483</c:v>
                </c:pt>
                <c:pt idx="91">
                  <c:v>0.18351370020723001</c:v>
                </c:pt>
                <c:pt idx="92">
                  <c:v>0.20643580378195941</c:v>
                </c:pt>
                <c:pt idx="93">
                  <c:v>0.23415639766515334</c:v>
                </c:pt>
                <c:pt idx="94">
                  <c:v>0.24849762783342119</c:v>
                </c:pt>
                <c:pt idx="95">
                  <c:v>0.3813724024517865</c:v>
                </c:pt>
                <c:pt idx="96">
                  <c:v>0.31539752464862597</c:v>
                </c:pt>
                <c:pt idx="97">
                  <c:v>0.32185978253618835</c:v>
                </c:pt>
                <c:pt idx="98">
                  <c:v>0.3230484418389386</c:v>
                </c:pt>
                <c:pt idx="99">
                  <c:v>0.35678258561189274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21344"/>
        <c:axId val="75735424"/>
      </c:scatterChart>
      <c:valAx>
        <c:axId val="7572134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5735424"/>
        <c:crosses val="autoZero"/>
        <c:crossBetween val="midCat"/>
      </c:valAx>
      <c:valAx>
        <c:axId val="75735424"/>
        <c:scaling>
          <c:orientation val="minMax"/>
        </c:scaling>
        <c:delete val="0"/>
        <c:axPos val="l"/>
        <c:majorGridlines/>
        <c:numFmt formatCode="0.00000000" sourceLinked="1"/>
        <c:majorTickMark val="out"/>
        <c:minorTickMark val="none"/>
        <c:tickLblPos val="nextTo"/>
        <c:crossAx val="757213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'mortalityRates_2015 &amp;fig'!$S$14</c:f>
              <c:strCache>
                <c:ptCount val="1"/>
                <c:pt idx="0">
                  <c:v>Survival Rates (cumulative)</c:v>
                </c:pt>
              </c:strCache>
            </c:strRef>
          </c:tx>
          <c:marker>
            <c:symbol val="none"/>
          </c:marker>
          <c:xVal>
            <c:numRef>
              <c:f>'mortalityRates_2015 &amp;fig'!$R$15:$R$114</c:f>
              <c:numCache>
                <c:formatCode>#,##0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'mortalityRates_2015 &amp;fig'!$S$15:$S$114</c:f>
              <c:numCache>
                <c:formatCode>General</c:formatCode>
                <c:ptCount val="100"/>
                <c:pt idx="0">
                  <c:v>99.718501007798608</c:v>
                </c:pt>
                <c:pt idx="1">
                  <c:v>99.698627216580277</c:v>
                </c:pt>
                <c:pt idx="2">
                  <c:v>99.685227513833638</c:v>
                </c:pt>
                <c:pt idx="3">
                  <c:v>99.67520266968512</c:v>
                </c:pt>
                <c:pt idx="4">
                  <c:v>99.666154319828664</c:v>
                </c:pt>
                <c:pt idx="5">
                  <c:v>99.660391463559918</c:v>
                </c:pt>
                <c:pt idx="6">
                  <c:v>99.653827199034453</c:v>
                </c:pt>
                <c:pt idx="7">
                  <c:v>99.648273626444634</c:v>
                </c:pt>
                <c:pt idx="8">
                  <c:v>99.641852710717629</c:v>
                </c:pt>
                <c:pt idx="9">
                  <c:v>99.634686482947203</c:v>
                </c:pt>
                <c:pt idx="10">
                  <c:v>99.629144603119471</c:v>
                </c:pt>
                <c:pt idx="11">
                  <c:v>99.621456966901249</c:v>
                </c:pt>
                <c:pt idx="12">
                  <c:v>99.614772686682542</c:v>
                </c:pt>
                <c:pt idx="13">
                  <c:v>99.605708986360924</c:v>
                </c:pt>
                <c:pt idx="14">
                  <c:v>99.594388888910117</c:v>
                </c:pt>
                <c:pt idx="15">
                  <c:v>99.579024692299058</c:v>
                </c:pt>
                <c:pt idx="16">
                  <c:v>99.561082431527453</c:v>
                </c:pt>
                <c:pt idx="17">
                  <c:v>99.53754178127366</c:v>
                </c:pt>
                <c:pt idx="18">
                  <c:v>99.511721137554147</c:v>
                </c:pt>
                <c:pt idx="19">
                  <c:v>99.481859301325571</c:v>
                </c:pt>
                <c:pt idx="20">
                  <c:v>99.45588164501801</c:v>
                </c:pt>
                <c:pt idx="21">
                  <c:v>99.4265788860573</c:v>
                </c:pt>
                <c:pt idx="22">
                  <c:v>99.397855814374353</c:v>
                </c:pt>
                <c:pt idx="23">
                  <c:v>99.367810532926853</c:v>
                </c:pt>
                <c:pt idx="24">
                  <c:v>99.336799424128756</c:v>
                </c:pt>
                <c:pt idx="25">
                  <c:v>99.3040322434655</c:v>
                </c:pt>
                <c:pt idx="26">
                  <c:v>99.269718427728577</c:v>
                </c:pt>
                <c:pt idx="27">
                  <c:v>99.238371125748742</c:v>
                </c:pt>
                <c:pt idx="28">
                  <c:v>99.207737458664781</c:v>
                </c:pt>
                <c:pt idx="29">
                  <c:v>99.178399640980174</c:v>
                </c:pt>
                <c:pt idx="30">
                  <c:v>99.143930830963626</c:v>
                </c:pt>
                <c:pt idx="31">
                  <c:v>99.103526439055656</c:v>
                </c:pt>
                <c:pt idx="32">
                  <c:v>99.0640964818231</c:v>
                </c:pt>
                <c:pt idx="33">
                  <c:v>99.023922754962157</c:v>
                </c:pt>
                <c:pt idx="34">
                  <c:v>98.979627158671846</c:v>
                </c:pt>
                <c:pt idx="35">
                  <c:v>98.93524150454752</c:v>
                </c:pt>
                <c:pt idx="36">
                  <c:v>98.88337366957623</c:v>
                </c:pt>
                <c:pt idx="37">
                  <c:v>98.832412257323767</c:v>
                </c:pt>
                <c:pt idx="38">
                  <c:v>98.776183418774167</c:v>
                </c:pt>
                <c:pt idx="39">
                  <c:v>98.708711889680075</c:v>
                </c:pt>
                <c:pt idx="40">
                  <c:v>98.635734555380239</c:v>
                </c:pt>
                <c:pt idx="41">
                  <c:v>98.557000008185284</c:v>
                </c:pt>
                <c:pt idx="42">
                  <c:v>98.472305755330837</c:v>
                </c:pt>
                <c:pt idx="43">
                  <c:v>98.37434695144141</c:v>
                </c:pt>
                <c:pt idx="44">
                  <c:v>98.269727860478824</c:v>
                </c:pt>
                <c:pt idx="45">
                  <c:v>98.149566054835404</c:v>
                </c:pt>
                <c:pt idx="46">
                  <c:v>98.011517883954099</c:v>
                </c:pt>
                <c:pt idx="47">
                  <c:v>97.858190611555258</c:v>
                </c:pt>
                <c:pt idx="48">
                  <c:v>97.696984634612221</c:v>
                </c:pt>
                <c:pt idx="49">
                  <c:v>97.515098956376249</c:v>
                </c:pt>
                <c:pt idx="50">
                  <c:v>97.311238737260297</c:v>
                </c:pt>
                <c:pt idx="51">
                  <c:v>97.075185290963987</c:v>
                </c:pt>
                <c:pt idx="52">
                  <c:v>96.826125015264068</c:v>
                </c:pt>
                <c:pt idx="53">
                  <c:v>96.55799756354304</c:v>
                </c:pt>
                <c:pt idx="54">
                  <c:v>96.261778789624245</c:v>
                </c:pt>
                <c:pt idx="55">
                  <c:v>95.930124304782382</c:v>
                </c:pt>
                <c:pt idx="56">
                  <c:v>95.576094507081407</c:v>
                </c:pt>
                <c:pt idx="57">
                  <c:v>95.171010651622097</c:v>
                </c:pt>
                <c:pt idx="58">
                  <c:v>94.764263811805932</c:v>
                </c:pt>
                <c:pt idx="59">
                  <c:v>94.291255840220785</c:v>
                </c:pt>
                <c:pt idx="60">
                  <c:v>93.768596201637081</c:v>
                </c:pt>
                <c:pt idx="61">
                  <c:v>93.203546151259218</c:v>
                </c:pt>
                <c:pt idx="62">
                  <c:v>92.598922180303504</c:v>
                </c:pt>
                <c:pt idx="63">
                  <c:v>91.931203504312677</c:v>
                </c:pt>
                <c:pt idx="64">
                  <c:v>91.211429621886509</c:v>
                </c:pt>
                <c:pt idx="65">
                  <c:v>90.45550019854376</c:v>
                </c:pt>
                <c:pt idx="66">
                  <c:v>89.612814279343795</c:v>
                </c:pt>
                <c:pt idx="67">
                  <c:v>88.682568726385114</c:v>
                </c:pt>
                <c:pt idx="68">
                  <c:v>87.669193428778428</c:v>
                </c:pt>
                <c:pt idx="69">
                  <c:v>86.418679559453039</c:v>
                </c:pt>
                <c:pt idx="70">
                  <c:v>85.263697138728588</c:v>
                </c:pt>
                <c:pt idx="71">
                  <c:v>83.966417497863915</c:v>
                </c:pt>
                <c:pt idx="72">
                  <c:v>82.512221144587528</c:v>
                </c:pt>
                <c:pt idx="73">
                  <c:v>81.001923031557723</c:v>
                </c:pt>
                <c:pt idx="74">
                  <c:v>79.390062054969405</c:v>
                </c:pt>
                <c:pt idx="75">
                  <c:v>77.560970313413108</c:v>
                </c:pt>
                <c:pt idx="76">
                  <c:v>75.539119926928407</c:v>
                </c:pt>
                <c:pt idx="77">
                  <c:v>73.2586424920881</c:v>
                </c:pt>
                <c:pt idx="78">
                  <c:v>70.777120558981181</c:v>
                </c:pt>
                <c:pt idx="79">
                  <c:v>68.132550979470835</c:v>
                </c:pt>
                <c:pt idx="80">
                  <c:v>65.156271037088999</c:v>
                </c:pt>
                <c:pt idx="81">
                  <c:v>61.898404798182355</c:v>
                </c:pt>
                <c:pt idx="82">
                  <c:v>58.346036655992854</c:v>
                </c:pt>
                <c:pt idx="83">
                  <c:v>54.615563240841432</c:v>
                </c:pt>
                <c:pt idx="84">
                  <c:v>50.622342087602043</c:v>
                </c:pt>
                <c:pt idx="85">
                  <c:v>46.164086160403933</c:v>
                </c:pt>
                <c:pt idx="86">
                  <c:v>41.756533943354533</c:v>
                </c:pt>
                <c:pt idx="87">
                  <c:v>37.089101874098645</c:v>
                </c:pt>
                <c:pt idx="88">
                  <c:v>32.361465022677365</c:v>
                </c:pt>
                <c:pt idx="89">
                  <c:v>27.651229480492642</c:v>
                </c:pt>
                <c:pt idx="90">
                  <c:v>23.119003268847088</c:v>
                </c:pt>
                <c:pt idx="91">
                  <c:v>18.876349433877913</c:v>
                </c:pt>
                <c:pt idx="92">
                  <c:v>14.979595066026192</c:v>
                </c:pt>
                <c:pt idx="93">
                  <c:v>11.472027046882795</c:v>
                </c:pt>
                <c:pt idx="94">
                  <c:v>8.6212555392915728</c:v>
                </c:pt>
                <c:pt idx="95">
                  <c:v>5.3333466021211731</c:v>
                </c:pt>
                <c:pt idx="96">
                  <c:v>3.6512222857189944</c:v>
                </c:pt>
                <c:pt idx="97">
                  <c:v>2.4760406748461943</c:v>
                </c:pt>
                <c:pt idx="98">
                  <c:v>1.6761595929072974</c:v>
                </c:pt>
                <c:pt idx="99">
                  <c:v>1.0781350394516545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92448"/>
        <c:axId val="73994240"/>
      </c:scatterChart>
      <c:valAx>
        <c:axId val="739924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994240"/>
        <c:crosses val="autoZero"/>
        <c:crossBetween val="midCat"/>
      </c:valAx>
      <c:valAx>
        <c:axId val="7399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9924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11</xdr:row>
      <xdr:rowOff>152400</xdr:rowOff>
    </xdr:from>
    <xdr:to>
      <xdr:col>16</xdr:col>
      <xdr:colOff>352425</xdr:colOff>
      <xdr:row>40</xdr:row>
      <xdr:rowOff>0</xdr:rowOff>
    </xdr:to>
    <xdr:graphicFrame macro="">
      <xdr:nvGraphicFramePr>
        <xdr:cNvPr id="205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40</xdr:row>
      <xdr:rowOff>123825</xdr:rowOff>
    </xdr:from>
    <xdr:to>
      <xdr:col>16</xdr:col>
      <xdr:colOff>285750</xdr:colOff>
      <xdr:row>66</xdr:row>
      <xdr:rowOff>57150</xdr:rowOff>
    </xdr:to>
    <xdr:graphicFrame macro="">
      <xdr:nvGraphicFramePr>
        <xdr:cNvPr id="205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7"/>
  <sheetViews>
    <sheetView zoomScaleNormal="100" workbookViewId="0">
      <selection activeCell="M31" sqref="M31"/>
    </sheetView>
  </sheetViews>
  <sheetFormatPr defaultRowHeight="14.25" x14ac:dyDescent="0.2"/>
  <sheetData>
    <row r="1" spans="1:7" x14ac:dyDescent="0.2">
      <c r="A1" s="1" t="s">
        <v>0</v>
      </c>
    </row>
    <row r="3" spans="1:7" x14ac:dyDescent="0.2">
      <c r="A3" s="1" t="s">
        <v>1</v>
      </c>
      <c r="B3" s="2">
        <v>42971.274560185186</v>
      </c>
    </row>
    <row r="4" spans="1:7" x14ac:dyDescent="0.2">
      <c r="A4" s="1" t="s">
        <v>2</v>
      </c>
      <c r="B4" s="2">
        <v>43026.628273437498</v>
      </c>
    </row>
    <row r="5" spans="1:7" x14ac:dyDescent="0.2">
      <c r="A5" s="1" t="s">
        <v>3</v>
      </c>
      <c r="B5" s="1" t="s">
        <v>4</v>
      </c>
    </row>
    <row r="7" spans="1:7" x14ac:dyDescent="0.2">
      <c r="A7" s="1" t="s">
        <v>5</v>
      </c>
      <c r="B7" s="1" t="s">
        <v>6</v>
      </c>
    </row>
    <row r="8" spans="1:7" x14ac:dyDescent="0.2">
      <c r="A8" s="1" t="s">
        <v>7</v>
      </c>
      <c r="B8" s="1" t="s">
        <v>8</v>
      </c>
    </row>
    <row r="10" spans="1:7" x14ac:dyDescent="0.2">
      <c r="A10" s="3" t="s">
        <v>9</v>
      </c>
      <c r="B10" s="3" t="s">
        <v>11</v>
      </c>
      <c r="C10" s="3" t="s">
        <v>11</v>
      </c>
      <c r="D10" s="3" t="s">
        <v>14</v>
      </c>
      <c r="E10" s="3" t="s">
        <v>14</v>
      </c>
      <c r="F10" s="3" t="s">
        <v>15</v>
      </c>
      <c r="G10" s="3" t="s">
        <v>15</v>
      </c>
    </row>
    <row r="11" spans="1:7" x14ac:dyDescent="0.2">
      <c r="A11" s="3" t="s">
        <v>10</v>
      </c>
      <c r="B11" s="3" t="s">
        <v>12</v>
      </c>
      <c r="C11" s="3" t="s">
        <v>13</v>
      </c>
      <c r="D11" s="3" t="s">
        <v>12</v>
      </c>
      <c r="E11" s="3" t="s">
        <v>13</v>
      </c>
      <c r="F11" s="3" t="s">
        <v>12</v>
      </c>
      <c r="G11" s="3" t="s">
        <v>13</v>
      </c>
    </row>
    <row r="12" spans="1:7" x14ac:dyDescent="0.2">
      <c r="A12" s="3" t="s">
        <v>6</v>
      </c>
      <c r="B12" s="4">
        <v>4994128</v>
      </c>
      <c r="C12" s="4">
        <v>600744</v>
      </c>
      <c r="D12" s="4">
        <v>4940545</v>
      </c>
      <c r="E12" s="4">
        <v>598364</v>
      </c>
      <c r="F12" s="4">
        <v>5220501</v>
      </c>
      <c r="G12" s="4">
        <v>647571</v>
      </c>
    </row>
    <row r="13" spans="1:7" x14ac:dyDescent="0.2">
      <c r="A13" s="3" t="s">
        <v>16</v>
      </c>
      <c r="B13" s="4">
        <v>19000</v>
      </c>
      <c r="C13" s="4">
        <v>1493</v>
      </c>
      <c r="D13" s="4">
        <v>18749</v>
      </c>
      <c r="E13" s="4">
        <v>1429</v>
      </c>
      <c r="F13" s="4">
        <v>18383</v>
      </c>
      <c r="G13" s="4">
        <v>1398</v>
      </c>
    </row>
    <row r="14" spans="1:7" x14ac:dyDescent="0.2">
      <c r="A14" s="3" t="s">
        <v>17</v>
      </c>
      <c r="B14" s="4">
        <v>1508</v>
      </c>
      <c r="C14" s="4">
        <v>128</v>
      </c>
      <c r="D14" s="4">
        <v>1387</v>
      </c>
      <c r="E14" s="4">
        <v>83</v>
      </c>
      <c r="F14" s="4">
        <v>1404</v>
      </c>
      <c r="G14" s="4">
        <v>102</v>
      </c>
    </row>
    <row r="15" spans="1:7" x14ac:dyDescent="0.2">
      <c r="A15" s="3" t="s">
        <v>18</v>
      </c>
      <c r="B15" s="4">
        <v>911</v>
      </c>
      <c r="C15" s="4">
        <v>86</v>
      </c>
      <c r="D15" s="4">
        <v>850</v>
      </c>
      <c r="E15" s="4">
        <v>79</v>
      </c>
      <c r="F15" s="4">
        <v>840</v>
      </c>
      <c r="G15" s="4">
        <v>72</v>
      </c>
    </row>
    <row r="16" spans="1:7" x14ac:dyDescent="0.2">
      <c r="A16" s="3" t="s">
        <v>19</v>
      </c>
      <c r="B16" s="4">
        <v>712</v>
      </c>
      <c r="C16" s="4">
        <v>64</v>
      </c>
      <c r="D16" s="4">
        <v>689</v>
      </c>
      <c r="E16" s="4">
        <v>74</v>
      </c>
      <c r="F16" s="4">
        <v>666</v>
      </c>
      <c r="G16" s="4">
        <v>55</v>
      </c>
    </row>
    <row r="17" spans="1:7" x14ac:dyDescent="0.2">
      <c r="A17" s="3" t="s">
        <v>20</v>
      </c>
      <c r="B17" s="4">
        <v>624</v>
      </c>
      <c r="C17" s="4">
        <v>44</v>
      </c>
      <c r="D17" s="4">
        <v>566</v>
      </c>
      <c r="E17" s="4">
        <v>52</v>
      </c>
      <c r="F17" s="4">
        <v>550</v>
      </c>
      <c r="G17" s="4">
        <v>51</v>
      </c>
    </row>
    <row r="18" spans="1:7" x14ac:dyDescent="0.2">
      <c r="A18" s="3" t="s">
        <v>21</v>
      </c>
      <c r="B18" s="4">
        <v>555</v>
      </c>
      <c r="C18" s="4">
        <v>40</v>
      </c>
      <c r="D18" s="4">
        <v>492</v>
      </c>
      <c r="E18" s="4">
        <v>41</v>
      </c>
      <c r="F18" s="4">
        <v>468</v>
      </c>
      <c r="G18" s="4">
        <v>33</v>
      </c>
    </row>
    <row r="19" spans="1:7" x14ac:dyDescent="0.2">
      <c r="A19" s="3" t="s">
        <v>22</v>
      </c>
      <c r="B19" s="4">
        <v>492</v>
      </c>
      <c r="C19" s="4">
        <v>35</v>
      </c>
      <c r="D19" s="4">
        <v>490</v>
      </c>
      <c r="E19" s="4">
        <v>52</v>
      </c>
      <c r="F19" s="4">
        <v>471</v>
      </c>
      <c r="G19" s="4">
        <v>38</v>
      </c>
    </row>
    <row r="20" spans="1:7" x14ac:dyDescent="0.2">
      <c r="A20" s="3" t="s">
        <v>23</v>
      </c>
      <c r="B20" s="4">
        <v>501</v>
      </c>
      <c r="C20" s="4">
        <v>56</v>
      </c>
      <c r="D20" s="4">
        <v>472</v>
      </c>
      <c r="E20" s="4">
        <v>32</v>
      </c>
      <c r="F20" s="4">
        <v>451</v>
      </c>
      <c r="G20" s="4">
        <v>32</v>
      </c>
    </row>
    <row r="21" spans="1:7" x14ac:dyDescent="0.2">
      <c r="A21" s="3" t="s">
        <v>24</v>
      </c>
      <c r="B21" s="4">
        <v>446</v>
      </c>
      <c r="C21" s="4">
        <v>32</v>
      </c>
      <c r="D21" s="4">
        <v>417</v>
      </c>
      <c r="E21" s="4">
        <v>39</v>
      </c>
      <c r="F21" s="4">
        <v>442</v>
      </c>
      <c r="G21" s="4">
        <v>37</v>
      </c>
    </row>
    <row r="22" spans="1:7" x14ac:dyDescent="0.2">
      <c r="A22" s="3" t="s">
        <v>25</v>
      </c>
      <c r="B22" s="4">
        <v>427</v>
      </c>
      <c r="C22" s="4">
        <v>44</v>
      </c>
      <c r="D22" s="4">
        <v>460</v>
      </c>
      <c r="E22" s="4">
        <v>42</v>
      </c>
      <c r="F22" s="4">
        <v>453</v>
      </c>
      <c r="G22" s="4">
        <v>41</v>
      </c>
    </row>
    <row r="23" spans="1:7" x14ac:dyDescent="0.2">
      <c r="A23" s="3" t="s">
        <v>26</v>
      </c>
      <c r="B23" s="4">
        <v>420</v>
      </c>
      <c r="C23" s="4">
        <v>36</v>
      </c>
      <c r="D23" s="4">
        <v>390</v>
      </c>
      <c r="E23" s="4">
        <v>27</v>
      </c>
      <c r="F23" s="4">
        <v>422</v>
      </c>
      <c r="G23" s="4">
        <v>32</v>
      </c>
    </row>
    <row r="24" spans="1:7" x14ac:dyDescent="0.2">
      <c r="A24" s="3" t="s">
        <v>27</v>
      </c>
      <c r="B24" s="4">
        <v>460</v>
      </c>
      <c r="C24" s="4">
        <v>43</v>
      </c>
      <c r="D24" s="4">
        <v>449</v>
      </c>
      <c r="E24" s="4">
        <v>41</v>
      </c>
      <c r="F24" s="4">
        <v>478</v>
      </c>
      <c r="G24" s="4">
        <v>44</v>
      </c>
    </row>
    <row r="25" spans="1:7" x14ac:dyDescent="0.2">
      <c r="A25" s="3" t="s">
        <v>28</v>
      </c>
      <c r="B25" s="4">
        <v>485</v>
      </c>
      <c r="C25" s="4">
        <v>37</v>
      </c>
      <c r="D25" s="4">
        <v>465</v>
      </c>
      <c r="E25" s="4">
        <v>41</v>
      </c>
      <c r="F25" s="4">
        <v>494</v>
      </c>
      <c r="G25" s="4">
        <v>38</v>
      </c>
    </row>
    <row r="26" spans="1:7" x14ac:dyDescent="0.2">
      <c r="A26" s="3" t="s">
        <v>29</v>
      </c>
      <c r="B26" s="4">
        <v>601</v>
      </c>
      <c r="C26" s="4">
        <v>55</v>
      </c>
      <c r="D26" s="4">
        <v>591</v>
      </c>
      <c r="E26" s="4">
        <v>54</v>
      </c>
      <c r="F26" s="4">
        <v>577</v>
      </c>
      <c r="G26" s="4">
        <v>52</v>
      </c>
    </row>
    <row r="27" spans="1:7" x14ac:dyDescent="0.2">
      <c r="A27" s="3" t="s">
        <v>30</v>
      </c>
      <c r="B27" s="4">
        <v>704</v>
      </c>
      <c r="C27" s="4">
        <v>70</v>
      </c>
      <c r="D27" s="4">
        <v>744</v>
      </c>
      <c r="E27" s="4">
        <v>78</v>
      </c>
      <c r="F27" s="4">
        <v>698</v>
      </c>
      <c r="G27" s="4">
        <v>66</v>
      </c>
    </row>
    <row r="28" spans="1:7" x14ac:dyDescent="0.2">
      <c r="A28" s="3" t="s">
        <v>31</v>
      </c>
      <c r="B28" s="4">
        <v>884</v>
      </c>
      <c r="C28" s="4">
        <v>81</v>
      </c>
      <c r="D28" s="4">
        <v>826</v>
      </c>
      <c r="E28" s="4">
        <v>82</v>
      </c>
      <c r="F28" s="4">
        <v>955</v>
      </c>
      <c r="G28" s="4">
        <v>88</v>
      </c>
    </row>
    <row r="29" spans="1:7" x14ac:dyDescent="0.2">
      <c r="A29" s="3" t="s">
        <v>32</v>
      </c>
      <c r="B29" s="4">
        <v>1155</v>
      </c>
      <c r="C29" s="4">
        <v>97</v>
      </c>
      <c r="D29" s="4">
        <v>1119</v>
      </c>
      <c r="E29" s="4">
        <v>89</v>
      </c>
      <c r="F29" s="4">
        <v>1154</v>
      </c>
      <c r="G29" s="4">
        <v>103</v>
      </c>
    </row>
    <row r="30" spans="1:7" x14ac:dyDescent="0.2">
      <c r="A30" s="3" t="s">
        <v>33</v>
      </c>
      <c r="B30" s="4">
        <v>1378</v>
      </c>
      <c r="C30" s="4">
        <v>135</v>
      </c>
      <c r="D30" s="4">
        <v>1332</v>
      </c>
      <c r="E30" s="4">
        <v>114</v>
      </c>
      <c r="F30" s="4">
        <v>1290</v>
      </c>
      <c r="G30" s="4">
        <v>135</v>
      </c>
    </row>
    <row r="31" spans="1:7" x14ac:dyDescent="0.2">
      <c r="A31" s="3" t="s">
        <v>34</v>
      </c>
      <c r="B31" s="4">
        <v>1861</v>
      </c>
      <c r="C31" s="4">
        <v>135</v>
      </c>
      <c r="D31" s="4">
        <v>1773</v>
      </c>
      <c r="E31" s="4">
        <v>146</v>
      </c>
      <c r="F31" s="4">
        <v>1779</v>
      </c>
      <c r="G31" s="4">
        <v>149</v>
      </c>
    </row>
    <row r="32" spans="1:7" x14ac:dyDescent="0.2">
      <c r="A32" s="3" t="s">
        <v>35</v>
      </c>
      <c r="B32" s="4">
        <v>2087</v>
      </c>
      <c r="C32" s="4">
        <v>162</v>
      </c>
      <c r="D32" s="4">
        <v>2012</v>
      </c>
      <c r="E32" s="4">
        <v>134</v>
      </c>
      <c r="F32" s="4">
        <v>2002</v>
      </c>
      <c r="G32" s="4">
        <v>173</v>
      </c>
    </row>
    <row r="33" spans="1:7" x14ac:dyDescent="0.2">
      <c r="A33" s="3" t="s">
        <v>36</v>
      </c>
      <c r="B33" s="4">
        <v>2247</v>
      </c>
      <c r="C33" s="4">
        <v>190</v>
      </c>
      <c r="D33" s="4">
        <v>2129</v>
      </c>
      <c r="E33" s="4">
        <v>148</v>
      </c>
      <c r="F33" s="4">
        <v>2114</v>
      </c>
      <c r="G33" s="4">
        <v>153</v>
      </c>
    </row>
    <row r="34" spans="1:7" x14ac:dyDescent="0.2">
      <c r="A34" s="3" t="s">
        <v>37</v>
      </c>
      <c r="B34" s="4">
        <v>2315</v>
      </c>
      <c r="C34" s="4">
        <v>174</v>
      </c>
      <c r="D34" s="4">
        <v>2173</v>
      </c>
      <c r="E34" s="4">
        <v>160</v>
      </c>
      <c r="F34" s="4">
        <v>2276</v>
      </c>
      <c r="G34" s="4">
        <v>177</v>
      </c>
    </row>
    <row r="35" spans="1:7" x14ac:dyDescent="0.2">
      <c r="A35" s="3" t="s">
        <v>38</v>
      </c>
      <c r="B35" s="4">
        <v>2437</v>
      </c>
      <c r="C35" s="4">
        <v>168</v>
      </c>
      <c r="D35" s="4">
        <v>2367</v>
      </c>
      <c r="E35" s="4">
        <v>206</v>
      </c>
      <c r="F35" s="4">
        <v>2193</v>
      </c>
      <c r="G35" s="4">
        <v>181</v>
      </c>
    </row>
    <row r="36" spans="1:7" x14ac:dyDescent="0.2">
      <c r="A36" s="3" t="s">
        <v>39</v>
      </c>
      <c r="B36" s="4">
        <v>2614</v>
      </c>
      <c r="C36" s="4">
        <v>208</v>
      </c>
      <c r="D36" s="4">
        <v>2575</v>
      </c>
      <c r="E36" s="4">
        <v>167</v>
      </c>
      <c r="F36" s="4">
        <v>2408</v>
      </c>
      <c r="G36" s="4">
        <v>190</v>
      </c>
    </row>
    <row r="37" spans="1:7" x14ac:dyDescent="0.2">
      <c r="A37" s="3" t="s">
        <v>40</v>
      </c>
      <c r="B37" s="4">
        <v>2742</v>
      </c>
      <c r="C37" s="4">
        <v>219</v>
      </c>
      <c r="D37" s="4">
        <v>2654</v>
      </c>
      <c r="E37" s="4">
        <v>196</v>
      </c>
      <c r="F37" s="4">
        <v>2612</v>
      </c>
      <c r="G37" s="4">
        <v>200</v>
      </c>
    </row>
    <row r="38" spans="1:7" x14ac:dyDescent="0.2">
      <c r="A38" s="3" t="s">
        <v>41</v>
      </c>
      <c r="B38" s="4">
        <v>2875</v>
      </c>
      <c r="C38" s="4">
        <v>230</v>
      </c>
      <c r="D38" s="4">
        <v>2736</v>
      </c>
      <c r="E38" s="4">
        <v>211</v>
      </c>
      <c r="F38" s="4">
        <v>2761</v>
      </c>
      <c r="G38" s="4">
        <v>212</v>
      </c>
    </row>
    <row r="39" spans="1:7" x14ac:dyDescent="0.2">
      <c r="A39" s="3" t="s">
        <v>42</v>
      </c>
      <c r="B39" s="4">
        <v>3038</v>
      </c>
      <c r="C39" s="4">
        <v>230</v>
      </c>
      <c r="D39" s="4">
        <v>2858</v>
      </c>
      <c r="E39" s="4">
        <v>203</v>
      </c>
      <c r="F39" s="4">
        <v>2893</v>
      </c>
      <c r="G39" s="4">
        <v>228</v>
      </c>
    </row>
    <row r="40" spans="1:7" x14ac:dyDescent="0.2">
      <c r="A40" s="3" t="s">
        <v>43</v>
      </c>
      <c r="B40" s="4">
        <v>2956</v>
      </c>
      <c r="C40" s="4">
        <v>228</v>
      </c>
      <c r="D40" s="4">
        <v>2960</v>
      </c>
      <c r="E40" s="4">
        <v>203</v>
      </c>
      <c r="F40" s="4">
        <v>2966</v>
      </c>
      <c r="G40" s="4">
        <v>205</v>
      </c>
    </row>
    <row r="41" spans="1:7" x14ac:dyDescent="0.2">
      <c r="A41" s="3" t="s">
        <v>44</v>
      </c>
      <c r="B41" s="4">
        <v>3138</v>
      </c>
      <c r="C41" s="4">
        <v>226</v>
      </c>
      <c r="D41" s="4">
        <v>3102</v>
      </c>
      <c r="E41" s="4">
        <v>217</v>
      </c>
      <c r="F41" s="4">
        <v>3086</v>
      </c>
      <c r="G41" s="4">
        <v>202</v>
      </c>
    </row>
    <row r="42" spans="1:7" x14ac:dyDescent="0.2">
      <c r="A42" s="3" t="s">
        <v>45</v>
      </c>
      <c r="B42" s="4">
        <v>3355</v>
      </c>
      <c r="C42" s="4">
        <v>235</v>
      </c>
      <c r="D42" s="4">
        <v>3308</v>
      </c>
      <c r="E42" s="4">
        <v>235</v>
      </c>
      <c r="F42" s="4">
        <v>3334</v>
      </c>
      <c r="G42" s="4">
        <v>200</v>
      </c>
    </row>
    <row r="43" spans="1:7" x14ac:dyDescent="0.2">
      <c r="A43" s="3" t="s">
        <v>46</v>
      </c>
      <c r="B43" s="4">
        <v>3657</v>
      </c>
      <c r="C43" s="4">
        <v>281</v>
      </c>
      <c r="D43" s="4">
        <v>3591</v>
      </c>
      <c r="E43" s="4">
        <v>259</v>
      </c>
      <c r="F43" s="4">
        <v>3442</v>
      </c>
      <c r="G43" s="4">
        <v>240</v>
      </c>
    </row>
    <row r="44" spans="1:7" x14ac:dyDescent="0.2">
      <c r="A44" s="3" t="s">
        <v>47</v>
      </c>
      <c r="B44" s="4">
        <v>3790</v>
      </c>
      <c r="C44" s="4">
        <v>281</v>
      </c>
      <c r="D44" s="4">
        <v>3826</v>
      </c>
      <c r="E44" s="4">
        <v>244</v>
      </c>
      <c r="F44" s="4">
        <v>3806</v>
      </c>
      <c r="G44" s="4">
        <v>287</v>
      </c>
    </row>
    <row r="45" spans="1:7" x14ac:dyDescent="0.2">
      <c r="A45" s="3" t="s">
        <v>48</v>
      </c>
      <c r="B45" s="4">
        <v>4090</v>
      </c>
      <c r="C45" s="4">
        <v>319</v>
      </c>
      <c r="D45" s="4">
        <v>4028</v>
      </c>
      <c r="E45" s="4">
        <v>262</v>
      </c>
      <c r="F45" s="4">
        <v>4065</v>
      </c>
      <c r="G45" s="4">
        <v>290</v>
      </c>
    </row>
    <row r="46" spans="1:7" x14ac:dyDescent="0.2">
      <c r="A46" s="3" t="s">
        <v>49</v>
      </c>
      <c r="B46" s="4">
        <v>4424</v>
      </c>
      <c r="C46" s="4">
        <v>316</v>
      </c>
      <c r="D46" s="4">
        <v>4347</v>
      </c>
      <c r="E46" s="4">
        <v>305</v>
      </c>
      <c r="F46" s="4">
        <v>4324</v>
      </c>
      <c r="G46" s="4">
        <v>298</v>
      </c>
    </row>
    <row r="47" spans="1:7" x14ac:dyDescent="0.2">
      <c r="A47" s="3" t="s">
        <v>50</v>
      </c>
      <c r="B47" s="4">
        <v>4758</v>
      </c>
      <c r="C47" s="4">
        <v>363</v>
      </c>
      <c r="D47" s="4">
        <v>4758</v>
      </c>
      <c r="E47" s="4">
        <v>340</v>
      </c>
      <c r="F47" s="4">
        <v>4788</v>
      </c>
      <c r="G47" s="4">
        <v>337</v>
      </c>
    </row>
    <row r="48" spans="1:7" x14ac:dyDescent="0.2">
      <c r="A48" s="3" t="s">
        <v>51</v>
      </c>
      <c r="B48" s="4">
        <v>5169</v>
      </c>
      <c r="C48" s="4">
        <v>406</v>
      </c>
      <c r="D48" s="4">
        <v>5079</v>
      </c>
      <c r="E48" s="4">
        <v>406</v>
      </c>
      <c r="F48" s="4">
        <v>5198</v>
      </c>
      <c r="G48" s="4">
        <v>349</v>
      </c>
    </row>
    <row r="49" spans="1:7" x14ac:dyDescent="0.2">
      <c r="A49" s="3" t="s">
        <v>52</v>
      </c>
      <c r="B49" s="4">
        <v>5564</v>
      </c>
      <c r="C49" s="4">
        <v>468</v>
      </c>
      <c r="D49" s="4">
        <v>5425</v>
      </c>
      <c r="E49" s="4">
        <v>427</v>
      </c>
      <c r="F49" s="4">
        <v>5648</v>
      </c>
      <c r="G49" s="4">
        <v>430</v>
      </c>
    </row>
    <row r="50" spans="1:7" x14ac:dyDescent="0.2">
      <c r="A50" s="3" t="s">
        <v>53</v>
      </c>
      <c r="B50" s="4">
        <v>6137</v>
      </c>
      <c r="C50" s="4">
        <v>532</v>
      </c>
      <c r="D50" s="4">
        <v>5892</v>
      </c>
      <c r="E50" s="4">
        <v>502</v>
      </c>
      <c r="F50" s="4">
        <v>5965</v>
      </c>
      <c r="G50" s="4">
        <v>436</v>
      </c>
    </row>
    <row r="51" spans="1:7" x14ac:dyDescent="0.2">
      <c r="A51" s="3" t="s">
        <v>54</v>
      </c>
      <c r="B51" s="4">
        <v>6773</v>
      </c>
      <c r="C51" s="4">
        <v>605</v>
      </c>
      <c r="D51" s="4">
        <v>6722</v>
      </c>
      <c r="E51" s="4">
        <v>571</v>
      </c>
      <c r="F51" s="4">
        <v>6401</v>
      </c>
      <c r="G51" s="4">
        <v>503</v>
      </c>
    </row>
    <row r="52" spans="1:7" x14ac:dyDescent="0.2">
      <c r="A52" s="3" t="s">
        <v>55</v>
      </c>
      <c r="B52" s="4">
        <v>7522</v>
      </c>
      <c r="C52" s="4">
        <v>648</v>
      </c>
      <c r="D52" s="4">
        <v>7233</v>
      </c>
      <c r="E52" s="4">
        <v>632</v>
      </c>
      <c r="F52" s="4">
        <v>7082</v>
      </c>
      <c r="G52" s="4">
        <v>632</v>
      </c>
    </row>
    <row r="53" spans="1:7" x14ac:dyDescent="0.2">
      <c r="A53" s="3" t="s">
        <v>56</v>
      </c>
      <c r="B53" s="4">
        <v>8194</v>
      </c>
      <c r="C53" s="4">
        <v>736</v>
      </c>
      <c r="D53" s="4">
        <v>7890</v>
      </c>
      <c r="E53" s="4">
        <v>655</v>
      </c>
      <c r="F53" s="4">
        <v>7936</v>
      </c>
      <c r="G53" s="4">
        <v>712</v>
      </c>
    </row>
    <row r="54" spans="1:7" x14ac:dyDescent="0.2">
      <c r="A54" s="3" t="s">
        <v>57</v>
      </c>
      <c r="B54" s="4">
        <v>9067</v>
      </c>
      <c r="C54" s="4">
        <v>780</v>
      </c>
      <c r="D54" s="4">
        <v>8885</v>
      </c>
      <c r="E54" s="4">
        <v>766</v>
      </c>
      <c r="F54" s="4">
        <v>8644</v>
      </c>
      <c r="G54" s="4">
        <v>764</v>
      </c>
    </row>
    <row r="55" spans="1:7" x14ac:dyDescent="0.2">
      <c r="A55" s="3" t="s">
        <v>58</v>
      </c>
      <c r="B55" s="4">
        <v>10334</v>
      </c>
      <c r="C55" s="4">
        <v>893</v>
      </c>
      <c r="D55" s="4">
        <v>9822</v>
      </c>
      <c r="E55" s="4">
        <v>859</v>
      </c>
      <c r="F55" s="4">
        <v>9634</v>
      </c>
      <c r="G55" s="4">
        <v>831</v>
      </c>
    </row>
    <row r="56" spans="1:7" x14ac:dyDescent="0.2">
      <c r="A56" s="3" t="s">
        <v>59</v>
      </c>
      <c r="B56" s="4">
        <v>11367</v>
      </c>
      <c r="C56" s="4">
        <v>1009</v>
      </c>
      <c r="D56" s="4">
        <v>11265</v>
      </c>
      <c r="E56" s="4">
        <v>972</v>
      </c>
      <c r="F56" s="4">
        <v>10957</v>
      </c>
      <c r="G56" s="4">
        <v>971</v>
      </c>
    </row>
    <row r="57" spans="1:7" x14ac:dyDescent="0.2">
      <c r="A57" s="3" t="s">
        <v>60</v>
      </c>
      <c r="B57" s="4">
        <v>12781</v>
      </c>
      <c r="C57" s="4">
        <v>1137</v>
      </c>
      <c r="D57" s="4">
        <v>12346</v>
      </c>
      <c r="E57" s="4">
        <v>1052</v>
      </c>
      <c r="F57" s="4">
        <v>12044</v>
      </c>
      <c r="G57" s="4">
        <v>1030</v>
      </c>
    </row>
    <row r="58" spans="1:7" x14ac:dyDescent="0.2">
      <c r="A58" s="3" t="s">
        <v>61</v>
      </c>
      <c r="B58" s="4">
        <v>14561</v>
      </c>
      <c r="C58" s="4">
        <v>1279</v>
      </c>
      <c r="D58" s="4">
        <v>13926</v>
      </c>
      <c r="E58" s="4">
        <v>1117</v>
      </c>
      <c r="F58" s="4">
        <v>13683</v>
      </c>
      <c r="G58" s="4">
        <v>1216</v>
      </c>
    </row>
    <row r="59" spans="1:7" x14ac:dyDescent="0.2">
      <c r="A59" s="3" t="s">
        <v>62</v>
      </c>
      <c r="B59" s="4">
        <v>15795</v>
      </c>
      <c r="C59" s="4">
        <v>1361</v>
      </c>
      <c r="D59" s="4">
        <v>15552</v>
      </c>
      <c r="E59" s="4">
        <v>1304</v>
      </c>
      <c r="F59" s="4">
        <v>15306</v>
      </c>
      <c r="G59" s="4">
        <v>1389</v>
      </c>
    </row>
    <row r="60" spans="1:7" x14ac:dyDescent="0.2">
      <c r="A60" s="3" t="s">
        <v>63</v>
      </c>
      <c r="B60" s="4">
        <v>17016</v>
      </c>
      <c r="C60" s="4">
        <v>1483</v>
      </c>
      <c r="D60" s="4">
        <v>16708</v>
      </c>
      <c r="E60" s="4">
        <v>1451</v>
      </c>
      <c r="F60" s="4">
        <v>17544</v>
      </c>
      <c r="G60" s="4">
        <v>1551</v>
      </c>
    </row>
    <row r="61" spans="1:7" x14ac:dyDescent="0.2">
      <c r="A61" s="3" t="s">
        <v>64</v>
      </c>
      <c r="B61" s="4">
        <v>18963</v>
      </c>
      <c r="C61" s="4">
        <v>1722</v>
      </c>
      <c r="D61" s="4">
        <v>18355</v>
      </c>
      <c r="E61" s="4">
        <v>1638</v>
      </c>
      <c r="F61" s="4">
        <v>18340</v>
      </c>
      <c r="G61" s="4">
        <v>1648</v>
      </c>
    </row>
    <row r="62" spans="1:7" x14ac:dyDescent="0.2">
      <c r="A62" s="3" t="s">
        <v>65</v>
      </c>
      <c r="B62" s="4">
        <v>21532</v>
      </c>
      <c r="C62" s="4">
        <v>1922</v>
      </c>
      <c r="D62" s="4">
        <v>20476</v>
      </c>
      <c r="E62" s="4">
        <v>1877</v>
      </c>
      <c r="F62" s="4">
        <v>20061</v>
      </c>
      <c r="G62" s="4">
        <v>1858</v>
      </c>
    </row>
    <row r="63" spans="1:7" x14ac:dyDescent="0.2">
      <c r="A63" s="3" t="s">
        <v>66</v>
      </c>
      <c r="B63" s="4">
        <v>23029</v>
      </c>
      <c r="C63" s="4">
        <v>2003</v>
      </c>
      <c r="D63" s="4">
        <v>22841</v>
      </c>
      <c r="E63" s="4">
        <v>2017</v>
      </c>
      <c r="F63" s="4">
        <v>22800</v>
      </c>
      <c r="G63" s="4">
        <v>2114</v>
      </c>
    </row>
    <row r="64" spans="1:7" x14ac:dyDescent="0.2">
      <c r="A64" s="3" t="s">
        <v>67</v>
      </c>
      <c r="B64" s="4">
        <v>25499</v>
      </c>
      <c r="C64" s="4">
        <v>2093</v>
      </c>
      <c r="D64" s="4">
        <v>24515</v>
      </c>
      <c r="E64" s="4">
        <v>2070</v>
      </c>
      <c r="F64" s="4">
        <v>24789</v>
      </c>
      <c r="G64" s="4">
        <v>2302</v>
      </c>
    </row>
    <row r="65" spans="1:7" x14ac:dyDescent="0.2">
      <c r="A65" s="3" t="s">
        <v>68</v>
      </c>
      <c r="B65" s="4">
        <v>27929</v>
      </c>
      <c r="C65" s="4">
        <v>2375</v>
      </c>
      <c r="D65" s="4">
        <v>26974</v>
      </c>
      <c r="E65" s="4">
        <v>2265</v>
      </c>
      <c r="F65" s="4">
        <v>26714</v>
      </c>
      <c r="G65" s="4">
        <v>2353</v>
      </c>
    </row>
    <row r="66" spans="1:7" x14ac:dyDescent="0.2">
      <c r="A66" s="3" t="s">
        <v>69</v>
      </c>
      <c r="B66" s="4">
        <v>30619</v>
      </c>
      <c r="C66" s="4">
        <v>2405</v>
      </c>
      <c r="D66" s="4">
        <v>29469</v>
      </c>
      <c r="E66" s="4">
        <v>2380</v>
      </c>
      <c r="F66" s="4">
        <v>29469</v>
      </c>
      <c r="G66" s="4">
        <v>2488</v>
      </c>
    </row>
    <row r="67" spans="1:7" x14ac:dyDescent="0.2">
      <c r="A67" s="3" t="s">
        <v>70</v>
      </c>
      <c r="B67" s="4">
        <v>33425</v>
      </c>
      <c r="C67" s="4">
        <v>2467</v>
      </c>
      <c r="D67" s="4">
        <v>32634</v>
      </c>
      <c r="E67" s="4">
        <v>2647</v>
      </c>
      <c r="F67" s="4">
        <v>32407</v>
      </c>
      <c r="G67" s="4">
        <v>2669</v>
      </c>
    </row>
    <row r="68" spans="1:7" x14ac:dyDescent="0.2">
      <c r="A68" s="3" t="s">
        <v>71</v>
      </c>
      <c r="B68" s="4">
        <v>36437</v>
      </c>
      <c r="C68" s="4">
        <v>2782</v>
      </c>
      <c r="D68" s="4">
        <v>35301</v>
      </c>
      <c r="E68" s="4">
        <v>2711</v>
      </c>
      <c r="F68" s="4">
        <v>35514</v>
      </c>
      <c r="G68" s="4">
        <v>2925</v>
      </c>
    </row>
    <row r="69" spans="1:7" x14ac:dyDescent="0.2">
      <c r="A69" s="3" t="s">
        <v>72</v>
      </c>
      <c r="B69" s="4">
        <v>39056</v>
      </c>
      <c r="C69" s="4">
        <v>2901</v>
      </c>
      <c r="D69" s="4">
        <v>38140</v>
      </c>
      <c r="E69" s="4">
        <v>2865</v>
      </c>
      <c r="F69" s="4">
        <v>38446</v>
      </c>
      <c r="G69" s="4">
        <v>2992</v>
      </c>
    </row>
    <row r="70" spans="1:7" x14ac:dyDescent="0.2">
      <c r="A70" s="3" t="s">
        <v>73</v>
      </c>
      <c r="B70" s="4">
        <v>42464</v>
      </c>
      <c r="C70" s="4">
        <v>3326</v>
      </c>
      <c r="D70" s="4">
        <v>41208</v>
      </c>
      <c r="E70" s="4">
        <v>3114</v>
      </c>
      <c r="F70" s="4">
        <v>41979</v>
      </c>
      <c r="G70" s="4">
        <v>3402</v>
      </c>
    </row>
    <row r="71" spans="1:7" x14ac:dyDescent="0.2">
      <c r="A71" s="3" t="s">
        <v>74</v>
      </c>
      <c r="B71" s="4">
        <v>45462</v>
      </c>
      <c r="C71" s="4">
        <v>3447</v>
      </c>
      <c r="D71" s="4">
        <v>44200</v>
      </c>
      <c r="E71" s="4">
        <v>3440</v>
      </c>
      <c r="F71" s="4">
        <v>44745</v>
      </c>
      <c r="G71" s="4">
        <v>3359</v>
      </c>
    </row>
    <row r="72" spans="1:7" x14ac:dyDescent="0.2">
      <c r="A72" s="3" t="s">
        <v>75</v>
      </c>
      <c r="B72" s="4">
        <v>47512</v>
      </c>
      <c r="C72" s="4">
        <v>3468</v>
      </c>
      <c r="D72" s="4">
        <v>47761</v>
      </c>
      <c r="E72" s="4">
        <v>3651</v>
      </c>
      <c r="F72" s="4">
        <v>48524</v>
      </c>
      <c r="G72" s="4">
        <v>3847</v>
      </c>
    </row>
    <row r="73" spans="1:7" x14ac:dyDescent="0.2">
      <c r="A73" s="3" t="s">
        <v>76</v>
      </c>
      <c r="B73" s="4">
        <v>51327</v>
      </c>
      <c r="C73" s="4">
        <v>3866</v>
      </c>
      <c r="D73" s="4">
        <v>50401</v>
      </c>
      <c r="E73" s="4">
        <v>3875</v>
      </c>
      <c r="F73" s="4">
        <v>52550</v>
      </c>
      <c r="G73" s="4">
        <v>4203</v>
      </c>
    </row>
    <row r="74" spans="1:7" x14ac:dyDescent="0.2">
      <c r="A74" s="3" t="s">
        <v>77</v>
      </c>
      <c r="B74" s="4">
        <v>54317</v>
      </c>
      <c r="C74" s="4">
        <v>4197</v>
      </c>
      <c r="D74" s="4">
        <v>53746</v>
      </c>
      <c r="E74" s="4">
        <v>4169</v>
      </c>
      <c r="F74" s="4">
        <v>54644</v>
      </c>
      <c r="G74" s="4">
        <v>4355</v>
      </c>
    </row>
    <row r="75" spans="1:7" x14ac:dyDescent="0.2">
      <c r="A75" s="3" t="s">
        <v>78</v>
      </c>
      <c r="B75" s="4">
        <v>58489</v>
      </c>
      <c r="C75" s="4">
        <v>4860</v>
      </c>
      <c r="D75" s="4">
        <v>57011</v>
      </c>
      <c r="E75" s="4">
        <v>4524</v>
      </c>
      <c r="F75" s="4">
        <v>58279</v>
      </c>
      <c r="G75" s="4">
        <v>4608</v>
      </c>
    </row>
    <row r="76" spans="1:7" x14ac:dyDescent="0.2">
      <c r="A76" s="3" t="s">
        <v>79</v>
      </c>
      <c r="B76" s="4">
        <v>61916</v>
      </c>
      <c r="C76" s="4">
        <v>5189</v>
      </c>
      <c r="D76" s="4">
        <v>60751</v>
      </c>
      <c r="E76" s="4">
        <v>5114</v>
      </c>
      <c r="F76" s="4">
        <v>62296</v>
      </c>
      <c r="G76" s="4">
        <v>5099</v>
      </c>
    </row>
    <row r="77" spans="1:7" x14ac:dyDescent="0.2">
      <c r="A77" s="3" t="s">
        <v>80</v>
      </c>
      <c r="B77" s="4">
        <v>66167</v>
      </c>
      <c r="C77" s="4">
        <v>5955</v>
      </c>
      <c r="D77" s="4">
        <v>65222</v>
      </c>
      <c r="E77" s="4">
        <v>5516</v>
      </c>
      <c r="F77" s="4">
        <v>66272</v>
      </c>
      <c r="G77" s="4">
        <v>5730</v>
      </c>
    </row>
    <row r="78" spans="1:7" x14ac:dyDescent="0.2">
      <c r="A78" s="3" t="s">
        <v>81</v>
      </c>
      <c r="B78" s="4">
        <v>69140</v>
      </c>
      <c r="C78" s="4">
        <v>6546</v>
      </c>
      <c r="D78" s="4">
        <v>68925</v>
      </c>
      <c r="E78" s="4">
        <v>6319</v>
      </c>
      <c r="F78" s="4">
        <v>70585</v>
      </c>
      <c r="G78" s="4">
        <v>6091</v>
      </c>
    </row>
    <row r="79" spans="1:7" x14ac:dyDescent="0.2">
      <c r="A79" s="3" t="s">
        <v>82</v>
      </c>
      <c r="B79" s="4">
        <v>72504</v>
      </c>
      <c r="C79" s="4">
        <v>7304</v>
      </c>
      <c r="D79" s="4">
        <v>72110</v>
      </c>
      <c r="E79" s="4">
        <v>7073</v>
      </c>
      <c r="F79" s="4">
        <v>74773</v>
      </c>
      <c r="G79" s="4">
        <v>7128</v>
      </c>
    </row>
    <row r="80" spans="1:7" x14ac:dyDescent="0.2">
      <c r="A80" s="3" t="s">
        <v>83</v>
      </c>
      <c r="B80" s="4">
        <v>67618</v>
      </c>
      <c r="C80" s="4">
        <v>6992</v>
      </c>
      <c r="D80" s="4">
        <v>75094</v>
      </c>
      <c r="E80" s="4">
        <v>7720</v>
      </c>
      <c r="F80" s="4">
        <v>78020</v>
      </c>
      <c r="G80" s="4">
        <v>7746</v>
      </c>
    </row>
    <row r="81" spans="1:7" x14ac:dyDescent="0.2">
      <c r="A81" s="3" t="s">
        <v>84</v>
      </c>
      <c r="B81" s="4">
        <v>69476</v>
      </c>
      <c r="C81" s="4">
        <v>6661</v>
      </c>
      <c r="D81" s="4">
        <v>71098</v>
      </c>
      <c r="E81" s="4">
        <v>7337</v>
      </c>
      <c r="F81" s="4">
        <v>82040</v>
      </c>
      <c r="G81" s="4">
        <v>8493</v>
      </c>
    </row>
    <row r="82" spans="1:7" x14ac:dyDescent="0.2">
      <c r="A82" s="3" t="s">
        <v>85</v>
      </c>
      <c r="B82" s="4">
        <v>76799</v>
      </c>
      <c r="C82" s="4">
        <v>7557</v>
      </c>
      <c r="D82" s="4">
        <v>72344</v>
      </c>
      <c r="E82" s="4">
        <v>7182</v>
      </c>
      <c r="F82" s="4">
        <v>76793</v>
      </c>
      <c r="G82" s="4">
        <v>8157</v>
      </c>
    </row>
    <row r="83" spans="1:7" x14ac:dyDescent="0.2">
      <c r="A83" s="3" t="s">
        <v>86</v>
      </c>
      <c r="B83" s="4">
        <v>78921</v>
      </c>
      <c r="C83" s="4">
        <v>8499</v>
      </c>
      <c r="D83" s="4">
        <v>81147</v>
      </c>
      <c r="E83" s="4">
        <v>8133</v>
      </c>
      <c r="F83" s="4">
        <v>79529</v>
      </c>
      <c r="G83" s="4">
        <v>7820</v>
      </c>
    </row>
    <row r="84" spans="1:7" x14ac:dyDescent="0.2">
      <c r="A84" s="3" t="s">
        <v>87</v>
      </c>
      <c r="B84" s="4">
        <v>82704</v>
      </c>
      <c r="C84" s="4">
        <v>8790</v>
      </c>
      <c r="D84" s="4">
        <v>81950</v>
      </c>
      <c r="E84" s="4">
        <v>8913</v>
      </c>
      <c r="F84" s="4">
        <v>88252</v>
      </c>
      <c r="G84" s="4">
        <v>8938</v>
      </c>
    </row>
    <row r="85" spans="1:7" x14ac:dyDescent="0.2">
      <c r="A85" s="3" t="s">
        <v>88</v>
      </c>
      <c r="B85" s="4">
        <v>91846</v>
      </c>
      <c r="C85" s="4">
        <v>10670</v>
      </c>
      <c r="D85" s="4">
        <v>87144</v>
      </c>
      <c r="E85" s="4">
        <v>9353</v>
      </c>
      <c r="F85" s="4">
        <v>89728</v>
      </c>
      <c r="G85" s="4">
        <v>10049</v>
      </c>
    </row>
    <row r="86" spans="1:7" x14ac:dyDescent="0.2">
      <c r="A86" s="3" t="s">
        <v>89</v>
      </c>
      <c r="B86" s="4">
        <v>103350</v>
      </c>
      <c r="C86" s="4">
        <v>11620</v>
      </c>
      <c r="D86" s="4">
        <v>95122</v>
      </c>
      <c r="E86" s="4">
        <v>11078</v>
      </c>
      <c r="F86" s="4">
        <v>95831</v>
      </c>
      <c r="G86" s="4">
        <v>10596</v>
      </c>
    </row>
    <row r="87" spans="1:7" x14ac:dyDescent="0.2">
      <c r="A87" s="3" t="s">
        <v>90</v>
      </c>
      <c r="B87" s="4">
        <v>107434</v>
      </c>
      <c r="C87" s="4">
        <v>12510</v>
      </c>
      <c r="D87" s="4">
        <v>107221</v>
      </c>
      <c r="E87" s="4">
        <v>12397</v>
      </c>
      <c r="F87" s="4">
        <v>105627</v>
      </c>
      <c r="G87" s="4">
        <v>12548</v>
      </c>
    </row>
    <row r="88" spans="1:7" x14ac:dyDescent="0.2">
      <c r="A88" s="3" t="s">
        <v>91</v>
      </c>
      <c r="B88" s="4">
        <v>114351</v>
      </c>
      <c r="C88" s="4">
        <v>13465</v>
      </c>
      <c r="D88" s="4">
        <v>112301</v>
      </c>
      <c r="E88" s="4">
        <v>13254</v>
      </c>
      <c r="F88" s="4">
        <v>117937</v>
      </c>
      <c r="G88" s="4">
        <v>14133</v>
      </c>
    </row>
    <row r="89" spans="1:7" x14ac:dyDescent="0.2">
      <c r="A89" s="3" t="s">
        <v>92</v>
      </c>
      <c r="B89" s="4">
        <v>122181</v>
      </c>
      <c r="C89" s="4">
        <v>13498</v>
      </c>
      <c r="D89" s="4">
        <v>119797</v>
      </c>
      <c r="E89" s="4">
        <v>14383</v>
      </c>
      <c r="F89" s="4">
        <v>124751</v>
      </c>
      <c r="G89" s="4">
        <v>15308</v>
      </c>
    </row>
    <row r="90" spans="1:7" x14ac:dyDescent="0.2">
      <c r="A90" s="3" t="s">
        <v>93</v>
      </c>
      <c r="B90" s="4">
        <v>130490</v>
      </c>
      <c r="C90" s="4">
        <v>15147</v>
      </c>
      <c r="D90" s="4">
        <v>126823</v>
      </c>
      <c r="E90" s="4">
        <v>14402</v>
      </c>
      <c r="F90" s="4">
        <v>131333</v>
      </c>
      <c r="G90" s="4">
        <v>16144</v>
      </c>
    </row>
    <row r="91" spans="1:7" x14ac:dyDescent="0.2">
      <c r="A91" s="3" t="s">
        <v>94</v>
      </c>
      <c r="B91" s="4">
        <v>139341</v>
      </c>
      <c r="C91" s="4">
        <v>16346</v>
      </c>
      <c r="D91" s="4">
        <v>135448</v>
      </c>
      <c r="E91" s="4">
        <v>15979</v>
      </c>
      <c r="F91" s="4">
        <v>139900</v>
      </c>
      <c r="G91" s="4">
        <v>16668</v>
      </c>
    </row>
    <row r="92" spans="1:7" x14ac:dyDescent="0.2">
      <c r="A92" s="3" t="s">
        <v>95</v>
      </c>
      <c r="B92" s="4">
        <v>145325</v>
      </c>
      <c r="C92" s="4">
        <v>18375</v>
      </c>
      <c r="D92" s="4">
        <v>145619</v>
      </c>
      <c r="E92" s="4">
        <v>17678</v>
      </c>
      <c r="F92" s="4">
        <v>150110</v>
      </c>
      <c r="G92" s="4">
        <v>18327</v>
      </c>
    </row>
    <row r="93" spans="1:7" x14ac:dyDescent="0.2">
      <c r="A93" s="3" t="s">
        <v>96</v>
      </c>
      <c r="B93" s="4">
        <v>153339</v>
      </c>
      <c r="C93" s="4">
        <v>19336</v>
      </c>
      <c r="D93" s="4">
        <v>151461</v>
      </c>
      <c r="E93" s="4">
        <v>19216</v>
      </c>
      <c r="F93" s="4">
        <v>161622</v>
      </c>
      <c r="G93" s="4">
        <v>20157</v>
      </c>
    </row>
    <row r="94" spans="1:7" x14ac:dyDescent="0.2">
      <c r="A94" s="3" t="s">
        <v>97</v>
      </c>
      <c r="B94" s="4">
        <v>164379</v>
      </c>
      <c r="C94" s="4">
        <v>20561</v>
      </c>
      <c r="D94" s="4">
        <v>157327</v>
      </c>
      <c r="E94" s="4">
        <v>19997</v>
      </c>
      <c r="F94" s="4">
        <v>166716</v>
      </c>
      <c r="G94" s="4">
        <v>21642</v>
      </c>
    </row>
    <row r="95" spans="1:7" x14ac:dyDescent="0.2">
      <c r="A95" s="3" t="s">
        <v>98</v>
      </c>
      <c r="B95" s="4">
        <v>178250</v>
      </c>
      <c r="C95" s="4">
        <v>23068</v>
      </c>
      <c r="D95" s="4">
        <v>168553</v>
      </c>
      <c r="E95" s="4">
        <v>21426</v>
      </c>
      <c r="F95" s="4">
        <v>173842</v>
      </c>
      <c r="G95" s="4">
        <v>23001</v>
      </c>
    </row>
    <row r="96" spans="1:7" x14ac:dyDescent="0.2">
      <c r="A96" s="3" t="s">
        <v>99</v>
      </c>
      <c r="B96" s="4">
        <v>183818</v>
      </c>
      <c r="C96" s="4">
        <v>23872</v>
      </c>
      <c r="D96" s="4">
        <v>180103</v>
      </c>
      <c r="E96" s="4">
        <v>23684</v>
      </c>
      <c r="F96" s="4">
        <v>185315</v>
      </c>
      <c r="G96" s="4">
        <v>24376</v>
      </c>
    </row>
    <row r="97" spans="1:7" x14ac:dyDescent="0.2">
      <c r="A97" s="3" t="s">
        <v>100</v>
      </c>
      <c r="B97" s="4">
        <v>186283</v>
      </c>
      <c r="C97" s="4">
        <v>24045</v>
      </c>
      <c r="D97" s="4">
        <v>185280</v>
      </c>
      <c r="E97" s="4">
        <v>25092</v>
      </c>
      <c r="F97" s="4">
        <v>196537</v>
      </c>
      <c r="G97" s="4">
        <v>27108</v>
      </c>
    </row>
    <row r="98" spans="1:7" x14ac:dyDescent="0.2">
      <c r="A98" s="3" t="s">
        <v>101</v>
      </c>
      <c r="B98" s="5" t="s">
        <v>118</v>
      </c>
      <c r="C98" s="4">
        <v>25460</v>
      </c>
      <c r="D98" s="5" t="s">
        <v>118</v>
      </c>
      <c r="E98" s="4">
        <v>24555</v>
      </c>
      <c r="F98" s="4">
        <v>200298</v>
      </c>
      <c r="G98" s="4">
        <v>27778</v>
      </c>
    </row>
    <row r="99" spans="1:7" x14ac:dyDescent="0.2">
      <c r="A99" s="3" t="s">
        <v>102</v>
      </c>
      <c r="B99" s="5" t="s">
        <v>118</v>
      </c>
      <c r="C99" s="4">
        <v>25811</v>
      </c>
      <c r="D99" s="5" t="s">
        <v>118</v>
      </c>
      <c r="E99" s="4">
        <v>25505</v>
      </c>
      <c r="F99" s="4">
        <v>200207</v>
      </c>
      <c r="G99" s="4">
        <v>27200</v>
      </c>
    </row>
    <row r="100" spans="1:7" x14ac:dyDescent="0.2">
      <c r="A100" s="3" t="s">
        <v>103</v>
      </c>
      <c r="B100" s="5" t="s">
        <v>118</v>
      </c>
      <c r="C100" s="4">
        <v>26102</v>
      </c>
      <c r="D100" s="5" t="s">
        <v>118</v>
      </c>
      <c r="E100" s="4">
        <v>25611</v>
      </c>
      <c r="F100" s="4">
        <v>196502</v>
      </c>
      <c r="G100" s="4">
        <v>28431</v>
      </c>
    </row>
    <row r="101" spans="1:7" x14ac:dyDescent="0.2">
      <c r="A101" s="3" t="s">
        <v>104</v>
      </c>
      <c r="B101" s="5" t="s">
        <v>118</v>
      </c>
      <c r="C101" s="4">
        <v>25221</v>
      </c>
      <c r="D101" s="5" t="s">
        <v>118</v>
      </c>
      <c r="E101" s="4">
        <v>25588</v>
      </c>
      <c r="F101" s="4">
        <v>192891</v>
      </c>
      <c r="G101" s="4">
        <v>28069</v>
      </c>
    </row>
    <row r="102" spans="1:7" x14ac:dyDescent="0.2">
      <c r="A102" s="3" t="s">
        <v>105</v>
      </c>
      <c r="B102" s="5" t="s">
        <v>118</v>
      </c>
      <c r="C102" s="4">
        <v>24800</v>
      </c>
      <c r="D102" s="5" t="s">
        <v>118</v>
      </c>
      <c r="E102" s="4">
        <v>24730</v>
      </c>
      <c r="F102" s="4">
        <v>186043</v>
      </c>
      <c r="G102" s="4">
        <v>27535</v>
      </c>
    </row>
    <row r="103" spans="1:7" x14ac:dyDescent="0.2">
      <c r="A103" s="3" t="s">
        <v>106</v>
      </c>
      <c r="B103" s="5" t="s">
        <v>118</v>
      </c>
      <c r="C103" s="4">
        <v>23654</v>
      </c>
      <c r="D103" s="5" t="s">
        <v>118</v>
      </c>
      <c r="E103" s="4">
        <v>23898</v>
      </c>
      <c r="F103" s="4">
        <v>174652</v>
      </c>
      <c r="G103" s="4">
        <v>26221</v>
      </c>
    </row>
    <row r="104" spans="1:7" x14ac:dyDescent="0.2">
      <c r="A104" s="3" t="s">
        <v>107</v>
      </c>
      <c r="B104" s="5" t="s">
        <v>118</v>
      </c>
      <c r="C104" s="4">
        <v>22553</v>
      </c>
      <c r="D104" s="5" t="s">
        <v>118</v>
      </c>
      <c r="E104" s="4">
        <v>22301</v>
      </c>
      <c r="F104" s="4">
        <v>159561</v>
      </c>
      <c r="G104" s="4">
        <v>24707</v>
      </c>
    </row>
    <row r="105" spans="1:7" x14ac:dyDescent="0.2">
      <c r="A105" s="3" t="s">
        <v>108</v>
      </c>
      <c r="B105" s="5" t="s">
        <v>118</v>
      </c>
      <c r="C105" s="4">
        <v>19296</v>
      </c>
      <c r="D105" s="5" t="s">
        <v>118</v>
      </c>
      <c r="E105" s="4">
        <v>20432</v>
      </c>
      <c r="F105" s="4">
        <v>142900</v>
      </c>
      <c r="G105" s="4">
        <v>22325</v>
      </c>
    </row>
    <row r="106" spans="1:7" x14ac:dyDescent="0.2">
      <c r="A106" s="3" t="s">
        <v>109</v>
      </c>
      <c r="B106" s="5" t="s">
        <v>118</v>
      </c>
      <c r="C106" s="4">
        <v>15617</v>
      </c>
      <c r="D106" s="5" t="s">
        <v>118</v>
      </c>
      <c r="E106" s="4">
        <v>17160</v>
      </c>
      <c r="F106" s="4">
        <v>128427</v>
      </c>
      <c r="G106" s="4">
        <v>20218</v>
      </c>
    </row>
    <row r="107" spans="1:7" x14ac:dyDescent="0.2">
      <c r="A107" s="3" t="s">
        <v>110</v>
      </c>
      <c r="B107" s="5" t="s">
        <v>118</v>
      </c>
      <c r="C107" s="4">
        <v>7964</v>
      </c>
      <c r="D107" s="5" t="s">
        <v>118</v>
      </c>
      <c r="E107" s="4">
        <v>13615</v>
      </c>
      <c r="F107" s="4">
        <v>106923</v>
      </c>
      <c r="G107" s="4">
        <v>16499</v>
      </c>
    </row>
    <row r="108" spans="1:7" x14ac:dyDescent="0.2">
      <c r="A108" s="3" t="s">
        <v>111</v>
      </c>
      <c r="B108" s="5" t="s">
        <v>118</v>
      </c>
      <c r="C108" s="4">
        <v>6672</v>
      </c>
      <c r="D108" s="5" t="s">
        <v>118</v>
      </c>
      <c r="E108" s="4">
        <v>6557</v>
      </c>
      <c r="F108" s="4">
        <v>82462</v>
      </c>
      <c r="G108" s="4">
        <v>12755</v>
      </c>
    </row>
    <row r="109" spans="1:7" x14ac:dyDescent="0.2">
      <c r="A109" s="3" t="s">
        <v>112</v>
      </c>
      <c r="B109" s="5" t="s">
        <v>118</v>
      </c>
      <c r="C109" s="4">
        <v>6103</v>
      </c>
      <c r="D109" s="5" t="s">
        <v>118</v>
      </c>
      <c r="E109" s="4">
        <v>5413</v>
      </c>
      <c r="F109" s="4">
        <v>44628</v>
      </c>
      <c r="G109" s="4">
        <v>6014</v>
      </c>
    </row>
    <row r="110" spans="1:7" x14ac:dyDescent="0.2">
      <c r="A110" s="3" t="s">
        <v>113</v>
      </c>
      <c r="B110" s="5" t="s">
        <v>118</v>
      </c>
      <c r="C110" s="4">
        <v>6443</v>
      </c>
      <c r="D110" s="5" t="s">
        <v>118</v>
      </c>
      <c r="E110" s="4">
        <v>4757</v>
      </c>
      <c r="F110" s="4">
        <v>33460</v>
      </c>
      <c r="G110" s="4">
        <v>4825</v>
      </c>
    </row>
    <row r="111" spans="1:7" x14ac:dyDescent="0.2">
      <c r="A111" s="3" t="s">
        <v>114</v>
      </c>
      <c r="B111" s="5" t="s">
        <v>118</v>
      </c>
      <c r="C111" s="4">
        <v>5591</v>
      </c>
      <c r="D111" s="5" t="s">
        <v>118</v>
      </c>
      <c r="E111" s="4">
        <v>4881</v>
      </c>
      <c r="F111" s="4">
        <v>26099</v>
      </c>
      <c r="G111" s="4">
        <v>4188</v>
      </c>
    </row>
    <row r="112" spans="1:7" x14ac:dyDescent="0.2">
      <c r="A112" s="3" t="s">
        <v>115</v>
      </c>
      <c r="B112" s="5" t="s">
        <v>118</v>
      </c>
      <c r="C112" s="4">
        <v>4209</v>
      </c>
      <c r="D112" s="5" t="s">
        <v>118</v>
      </c>
      <c r="E112" s="4">
        <v>4026</v>
      </c>
      <c r="F112" s="4">
        <v>20551</v>
      </c>
      <c r="G112" s="4">
        <v>4032</v>
      </c>
    </row>
    <row r="113" spans="1:7" x14ac:dyDescent="0.2">
      <c r="A113" s="3" t="s">
        <v>116</v>
      </c>
      <c r="B113" s="4">
        <v>1758509</v>
      </c>
      <c r="C113" s="4">
        <v>7530</v>
      </c>
      <c r="D113" s="4">
        <v>1768243</v>
      </c>
      <c r="E113" s="4">
        <v>8047</v>
      </c>
      <c r="F113" s="4">
        <v>50740</v>
      </c>
      <c r="G113" s="4">
        <v>9439</v>
      </c>
    </row>
    <row r="114" spans="1:7" x14ac:dyDescent="0.2">
      <c r="A114" s="3" t="s">
        <v>117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6" spans="1:7" x14ac:dyDescent="0.2">
      <c r="A116" s="1" t="s">
        <v>119</v>
      </c>
    </row>
    <row r="117" spans="1:7" x14ac:dyDescent="0.2">
      <c r="A117" s="1" t="s">
        <v>118</v>
      </c>
      <c r="B117" s="1" t="s">
        <v>120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17"/>
  <sheetViews>
    <sheetView zoomScaleNormal="100" workbookViewId="0">
      <selection activeCell="B10" sqref="B10"/>
    </sheetView>
  </sheetViews>
  <sheetFormatPr defaultRowHeight="14.25" x14ac:dyDescent="0.2"/>
  <cols>
    <col min="1" max="1" width="23.25" customWidth="1"/>
    <col min="2" max="2" width="14.875" customWidth="1"/>
    <col min="4" max="4" width="14.875" customWidth="1"/>
    <col min="6" max="6" width="14.875" customWidth="1"/>
  </cols>
  <sheetData>
    <row r="1" spans="1:2" x14ac:dyDescent="0.2">
      <c r="A1" s="1" t="s">
        <v>121</v>
      </c>
    </row>
    <row r="3" spans="1:2" x14ac:dyDescent="0.2">
      <c r="A3" s="1" t="s">
        <v>1</v>
      </c>
      <c r="B3" s="2">
        <v>42993.271215277782</v>
      </c>
    </row>
    <row r="4" spans="1:2" x14ac:dyDescent="0.2">
      <c r="A4" s="1" t="s">
        <v>2</v>
      </c>
      <c r="B4" s="2">
        <v>43026.693172777777</v>
      </c>
    </row>
    <row r="5" spans="1:2" x14ac:dyDescent="0.2">
      <c r="A5" s="1" t="s">
        <v>3</v>
      </c>
      <c r="B5" s="1" t="s">
        <v>4</v>
      </c>
    </row>
    <row r="7" spans="1:2" x14ac:dyDescent="0.2">
      <c r="A7" s="1" t="s">
        <v>5</v>
      </c>
      <c r="B7" s="1" t="s">
        <v>6</v>
      </c>
    </row>
    <row r="8" spans="1:2" x14ac:dyDescent="0.2">
      <c r="A8" s="1" t="s">
        <v>7</v>
      </c>
      <c r="B8" s="1" t="s">
        <v>8</v>
      </c>
    </row>
    <row r="10" spans="1:2" x14ac:dyDescent="0.2">
      <c r="A10" s="3" t="s">
        <v>9</v>
      </c>
      <c r="B10" s="3" t="s">
        <v>15</v>
      </c>
    </row>
    <row r="11" spans="1:2" x14ac:dyDescent="0.2">
      <c r="A11" s="3" t="s">
        <v>10</v>
      </c>
      <c r="B11" s="3" t="s">
        <v>13</v>
      </c>
    </row>
    <row r="12" spans="1:2" x14ac:dyDescent="0.2">
      <c r="A12" s="3" t="s">
        <v>6</v>
      </c>
      <c r="B12" s="4">
        <v>60795612</v>
      </c>
    </row>
    <row r="13" spans="1:2" x14ac:dyDescent="0.2">
      <c r="A13" s="3" t="s">
        <v>16</v>
      </c>
      <c r="B13" s="4">
        <v>496627</v>
      </c>
    </row>
    <row r="14" spans="1:2" x14ac:dyDescent="0.2">
      <c r="A14" s="3" t="s">
        <v>17</v>
      </c>
      <c r="B14" s="4">
        <v>511794</v>
      </c>
    </row>
    <row r="15" spans="1:2" x14ac:dyDescent="0.2">
      <c r="A15" s="3" t="s">
        <v>18</v>
      </c>
      <c r="B15" s="4">
        <v>535706</v>
      </c>
    </row>
    <row r="16" spans="1:2" x14ac:dyDescent="0.2">
      <c r="A16" s="3" t="s">
        <v>19</v>
      </c>
      <c r="B16" s="4">
        <v>546910</v>
      </c>
    </row>
    <row r="17" spans="1:2" x14ac:dyDescent="0.2">
      <c r="A17" s="3" t="s">
        <v>20</v>
      </c>
      <c r="B17" s="4">
        <v>561808</v>
      </c>
    </row>
    <row r="18" spans="1:2" x14ac:dyDescent="0.2">
      <c r="A18" s="3" t="s">
        <v>21</v>
      </c>
      <c r="B18" s="4">
        <v>570721</v>
      </c>
    </row>
    <row r="19" spans="1:2" x14ac:dyDescent="0.2">
      <c r="A19" s="3" t="s">
        <v>22</v>
      </c>
      <c r="B19" s="4">
        <v>576926</v>
      </c>
    </row>
    <row r="20" spans="1:2" x14ac:dyDescent="0.2">
      <c r="A20" s="3" t="s">
        <v>23</v>
      </c>
      <c r="B20" s="4">
        <v>574211</v>
      </c>
    </row>
    <row r="21" spans="1:2" x14ac:dyDescent="0.2">
      <c r="A21" s="3" t="s">
        <v>24</v>
      </c>
      <c r="B21" s="4">
        <v>574215</v>
      </c>
    </row>
    <row r="22" spans="1:2" x14ac:dyDescent="0.2">
      <c r="A22" s="3" t="s">
        <v>25</v>
      </c>
      <c r="B22" s="4">
        <v>570079</v>
      </c>
    </row>
    <row r="23" spans="1:2" x14ac:dyDescent="0.2">
      <c r="A23" s="3" t="s">
        <v>26</v>
      </c>
      <c r="B23" s="4">
        <v>575312</v>
      </c>
    </row>
    <row r="24" spans="1:2" x14ac:dyDescent="0.2">
      <c r="A24" s="3" t="s">
        <v>27</v>
      </c>
      <c r="B24" s="4">
        <v>570225</v>
      </c>
    </row>
    <row r="25" spans="1:2" x14ac:dyDescent="0.2">
      <c r="A25" s="3" t="s">
        <v>28</v>
      </c>
      <c r="B25" s="4">
        <v>566346</v>
      </c>
    </row>
    <row r="26" spans="1:2" x14ac:dyDescent="0.2">
      <c r="A26" s="3" t="s">
        <v>29</v>
      </c>
      <c r="B26" s="4">
        <v>571507</v>
      </c>
    </row>
    <row r="27" spans="1:2" x14ac:dyDescent="0.2">
      <c r="A27" s="3" t="s">
        <v>30</v>
      </c>
      <c r="B27" s="4">
        <v>580735</v>
      </c>
    </row>
    <row r="28" spans="1:2" x14ac:dyDescent="0.2">
      <c r="A28" s="3" t="s">
        <v>31</v>
      </c>
      <c r="B28" s="4">
        <v>570437</v>
      </c>
    </row>
    <row r="29" spans="1:2" x14ac:dyDescent="0.2">
      <c r="A29" s="3" t="s">
        <v>32</v>
      </c>
      <c r="B29" s="4">
        <v>571647</v>
      </c>
    </row>
    <row r="30" spans="1:2" x14ac:dyDescent="0.2">
      <c r="A30" s="3" t="s">
        <v>33</v>
      </c>
      <c r="B30" s="4">
        <v>570959</v>
      </c>
    </row>
    <row r="31" spans="1:2" x14ac:dyDescent="0.2">
      <c r="A31" s="3" t="s">
        <v>34</v>
      </c>
      <c r="B31" s="4">
        <v>574389</v>
      </c>
    </row>
    <row r="32" spans="1:2" x14ac:dyDescent="0.2">
      <c r="A32" s="3" t="s">
        <v>35</v>
      </c>
      <c r="B32" s="4">
        <v>576506</v>
      </c>
    </row>
    <row r="33" spans="1:2" x14ac:dyDescent="0.2">
      <c r="A33" s="3" t="s">
        <v>36</v>
      </c>
      <c r="B33" s="4">
        <v>585916</v>
      </c>
    </row>
    <row r="34" spans="1:2" x14ac:dyDescent="0.2">
      <c r="A34" s="3" t="s">
        <v>37</v>
      </c>
      <c r="B34" s="4">
        <v>600752</v>
      </c>
    </row>
    <row r="35" spans="1:2" x14ac:dyDescent="0.2">
      <c r="A35" s="3" t="s">
        <v>38</v>
      </c>
      <c r="B35" s="4">
        <v>626542</v>
      </c>
    </row>
    <row r="36" spans="1:2" x14ac:dyDescent="0.2">
      <c r="A36" s="3" t="s">
        <v>39</v>
      </c>
      <c r="B36" s="4">
        <v>628571</v>
      </c>
    </row>
    <row r="37" spans="1:2" x14ac:dyDescent="0.2">
      <c r="A37" s="3" t="s">
        <v>40</v>
      </c>
      <c r="B37" s="4">
        <v>640853</v>
      </c>
    </row>
    <row r="38" spans="1:2" x14ac:dyDescent="0.2">
      <c r="A38" s="3" t="s">
        <v>41</v>
      </c>
      <c r="B38" s="4">
        <v>642698</v>
      </c>
    </row>
    <row r="39" spans="1:2" x14ac:dyDescent="0.2">
      <c r="A39" s="3" t="s">
        <v>42</v>
      </c>
      <c r="B39" s="4">
        <v>659831</v>
      </c>
    </row>
    <row r="40" spans="1:2" x14ac:dyDescent="0.2">
      <c r="A40" s="3" t="s">
        <v>43</v>
      </c>
      <c r="B40" s="4">
        <v>649188</v>
      </c>
    </row>
    <row r="41" spans="1:2" x14ac:dyDescent="0.2">
      <c r="A41" s="3" t="s">
        <v>44</v>
      </c>
      <c r="B41" s="4">
        <v>654383</v>
      </c>
    </row>
    <row r="42" spans="1:2" x14ac:dyDescent="0.2">
      <c r="A42" s="3" t="s">
        <v>45</v>
      </c>
      <c r="B42" s="4">
        <v>676313</v>
      </c>
    </row>
    <row r="43" spans="1:2" x14ac:dyDescent="0.2">
      <c r="A43" s="3" t="s">
        <v>46</v>
      </c>
      <c r="B43" s="4">
        <v>690561</v>
      </c>
    </row>
    <row r="44" spans="1:2" x14ac:dyDescent="0.2">
      <c r="A44" s="3" t="s">
        <v>47</v>
      </c>
      <c r="B44" s="4">
        <v>704238</v>
      </c>
    </row>
    <row r="45" spans="1:2" x14ac:dyDescent="0.2">
      <c r="A45" s="3" t="s">
        <v>48</v>
      </c>
      <c r="B45" s="4">
        <v>728888</v>
      </c>
    </row>
    <row r="46" spans="1:2" x14ac:dyDescent="0.2">
      <c r="A46" s="3" t="s">
        <v>49</v>
      </c>
      <c r="B46" s="4">
        <v>734836</v>
      </c>
    </row>
    <row r="47" spans="1:2" x14ac:dyDescent="0.2">
      <c r="A47" s="3" t="s">
        <v>50</v>
      </c>
      <c r="B47" s="4">
        <v>753372</v>
      </c>
    </row>
    <row r="48" spans="1:2" x14ac:dyDescent="0.2">
      <c r="A48" s="3" t="s">
        <v>51</v>
      </c>
      <c r="B48" s="4">
        <v>778267</v>
      </c>
    </row>
    <row r="49" spans="1:2" x14ac:dyDescent="0.2">
      <c r="A49" s="3" t="s">
        <v>52</v>
      </c>
      <c r="B49" s="4">
        <v>820203</v>
      </c>
    </row>
    <row r="50" spans="1:2" x14ac:dyDescent="0.2">
      <c r="A50" s="3" t="s">
        <v>53</v>
      </c>
      <c r="B50" s="4">
        <v>845996</v>
      </c>
    </row>
    <row r="51" spans="1:2" x14ac:dyDescent="0.2">
      <c r="A51" s="3" t="s">
        <v>54</v>
      </c>
      <c r="B51" s="4">
        <v>884114</v>
      </c>
    </row>
    <row r="52" spans="1:2" x14ac:dyDescent="0.2">
      <c r="A52" s="3" t="s">
        <v>55</v>
      </c>
      <c r="B52" s="4">
        <v>925228</v>
      </c>
    </row>
    <row r="53" spans="1:2" x14ac:dyDescent="0.2">
      <c r="A53" s="3" t="s">
        <v>56</v>
      </c>
      <c r="B53" s="4">
        <v>963047</v>
      </c>
    </row>
    <row r="54" spans="1:2" x14ac:dyDescent="0.2">
      <c r="A54" s="3" t="s">
        <v>57</v>
      </c>
      <c r="B54" s="4">
        <v>957111</v>
      </c>
    </row>
    <row r="55" spans="1:2" x14ac:dyDescent="0.2">
      <c r="A55" s="3" t="s">
        <v>58</v>
      </c>
      <c r="B55" s="4">
        <v>967018</v>
      </c>
    </row>
    <row r="56" spans="1:2" x14ac:dyDescent="0.2">
      <c r="A56" s="3" t="s">
        <v>59</v>
      </c>
      <c r="B56" s="4">
        <v>976090</v>
      </c>
    </row>
    <row r="57" spans="1:2" x14ac:dyDescent="0.2">
      <c r="A57" s="3" t="s">
        <v>60</v>
      </c>
      <c r="B57" s="4">
        <v>968519</v>
      </c>
    </row>
    <row r="58" spans="1:2" x14ac:dyDescent="0.2">
      <c r="A58" s="3" t="s">
        <v>61</v>
      </c>
      <c r="B58" s="4">
        <v>994459</v>
      </c>
    </row>
    <row r="59" spans="1:2" x14ac:dyDescent="0.2">
      <c r="A59" s="3" t="s">
        <v>62</v>
      </c>
      <c r="B59" s="4">
        <v>987552</v>
      </c>
    </row>
    <row r="60" spans="1:2" x14ac:dyDescent="0.2">
      <c r="A60" s="3" t="s">
        <v>63</v>
      </c>
      <c r="B60" s="4">
        <v>991447</v>
      </c>
    </row>
    <row r="61" spans="1:2" x14ac:dyDescent="0.2">
      <c r="A61" s="3" t="s">
        <v>64</v>
      </c>
      <c r="B61" s="4">
        <v>1000399</v>
      </c>
    </row>
    <row r="62" spans="1:2" x14ac:dyDescent="0.2">
      <c r="A62" s="3" t="s">
        <v>65</v>
      </c>
      <c r="B62" s="4">
        <v>997995</v>
      </c>
    </row>
    <row r="63" spans="1:2" x14ac:dyDescent="0.2">
      <c r="A63" s="3" t="s">
        <v>66</v>
      </c>
      <c r="B63" s="4">
        <v>1011217</v>
      </c>
    </row>
    <row r="64" spans="1:2" x14ac:dyDescent="0.2">
      <c r="A64" s="3" t="s">
        <v>67</v>
      </c>
      <c r="B64" s="4">
        <v>948982</v>
      </c>
    </row>
    <row r="65" spans="1:2" x14ac:dyDescent="0.2">
      <c r="A65" s="3" t="s">
        <v>68</v>
      </c>
      <c r="B65" s="4">
        <v>917119</v>
      </c>
    </row>
    <row r="66" spans="1:2" x14ac:dyDescent="0.2">
      <c r="A66" s="3" t="s">
        <v>69</v>
      </c>
      <c r="B66" s="4">
        <v>898466</v>
      </c>
    </row>
    <row r="67" spans="1:2" x14ac:dyDescent="0.2">
      <c r="A67" s="3" t="s">
        <v>70</v>
      </c>
      <c r="B67" s="4">
        <v>870010</v>
      </c>
    </row>
    <row r="68" spans="1:2" x14ac:dyDescent="0.2">
      <c r="A68" s="3" t="s">
        <v>71</v>
      </c>
      <c r="B68" s="4">
        <v>848973</v>
      </c>
    </row>
    <row r="69" spans="1:2" x14ac:dyDescent="0.2">
      <c r="A69" s="3" t="s">
        <v>72</v>
      </c>
      <c r="B69" s="4">
        <v>810731</v>
      </c>
    </row>
    <row r="70" spans="1:2" x14ac:dyDescent="0.2">
      <c r="A70" s="3" t="s">
        <v>73</v>
      </c>
      <c r="B70" s="4">
        <v>802673</v>
      </c>
    </row>
    <row r="71" spans="1:2" x14ac:dyDescent="0.2">
      <c r="A71" s="3" t="s">
        <v>74</v>
      </c>
      <c r="B71" s="4">
        <v>785942</v>
      </c>
    </row>
    <row r="72" spans="1:2" x14ac:dyDescent="0.2">
      <c r="A72" s="3" t="s">
        <v>75</v>
      </c>
      <c r="B72" s="4">
        <v>770723</v>
      </c>
    </row>
    <row r="73" spans="1:2" x14ac:dyDescent="0.2">
      <c r="A73" s="3" t="s">
        <v>76</v>
      </c>
      <c r="B73" s="4">
        <v>758249</v>
      </c>
    </row>
    <row r="74" spans="1:2" x14ac:dyDescent="0.2">
      <c r="A74" s="3" t="s">
        <v>77</v>
      </c>
      <c r="B74" s="4">
        <v>722701</v>
      </c>
    </row>
    <row r="75" spans="1:2" x14ac:dyDescent="0.2">
      <c r="A75" s="3" t="s">
        <v>78</v>
      </c>
      <c r="B75" s="4">
        <v>710329</v>
      </c>
    </row>
    <row r="76" spans="1:2" x14ac:dyDescent="0.2">
      <c r="A76" s="3" t="s">
        <v>79</v>
      </c>
      <c r="B76" s="4">
        <v>707127</v>
      </c>
    </row>
    <row r="77" spans="1:2" x14ac:dyDescent="0.2">
      <c r="A77" s="3" t="s">
        <v>80</v>
      </c>
      <c r="B77" s="4">
        <v>731849</v>
      </c>
    </row>
    <row r="78" spans="1:2" x14ac:dyDescent="0.2">
      <c r="A78" s="3" t="s">
        <v>81</v>
      </c>
      <c r="B78" s="4">
        <v>734948</v>
      </c>
    </row>
    <row r="79" spans="1:2" x14ac:dyDescent="0.2">
      <c r="A79" s="3" t="s">
        <v>82</v>
      </c>
      <c r="B79" s="4">
        <v>765133</v>
      </c>
    </row>
    <row r="80" spans="1:2" x14ac:dyDescent="0.2">
      <c r="A80" s="3" t="s">
        <v>83</v>
      </c>
      <c r="B80" s="4">
        <v>746191</v>
      </c>
    </row>
    <row r="81" spans="1:2" x14ac:dyDescent="0.2">
      <c r="A81" s="3" t="s">
        <v>84</v>
      </c>
      <c r="B81" s="4">
        <v>743240</v>
      </c>
    </row>
    <row r="82" spans="1:2" x14ac:dyDescent="0.2">
      <c r="A82" s="3" t="s">
        <v>85</v>
      </c>
      <c r="B82" s="4">
        <v>571859</v>
      </c>
    </row>
    <row r="83" spans="1:2" x14ac:dyDescent="0.2">
      <c r="A83" s="3" t="s">
        <v>86</v>
      </c>
      <c r="B83" s="4">
        <v>585112</v>
      </c>
    </row>
    <row r="84" spans="1:2" x14ac:dyDescent="0.2">
      <c r="A84" s="3" t="s">
        <v>87</v>
      </c>
      <c r="B84" s="4">
        <v>587450</v>
      </c>
    </row>
    <row r="85" spans="1:2" x14ac:dyDescent="0.2">
      <c r="A85" s="3" t="s">
        <v>88</v>
      </c>
      <c r="B85" s="4">
        <v>580237</v>
      </c>
    </row>
    <row r="86" spans="1:2" x14ac:dyDescent="0.2">
      <c r="A86" s="3" t="s">
        <v>89</v>
      </c>
      <c r="B86" s="4">
        <v>578892</v>
      </c>
    </row>
    <row r="87" spans="1:2" x14ac:dyDescent="0.2">
      <c r="A87" s="3" t="s">
        <v>90</v>
      </c>
      <c r="B87" s="4">
        <v>630583</v>
      </c>
    </row>
    <row r="88" spans="1:2" x14ac:dyDescent="0.2">
      <c r="A88" s="3" t="s">
        <v>91</v>
      </c>
      <c r="B88" s="4">
        <v>613430</v>
      </c>
    </row>
    <row r="89" spans="1:2" x14ac:dyDescent="0.2">
      <c r="A89" s="3" t="s">
        <v>92</v>
      </c>
      <c r="B89" s="4">
        <v>587236</v>
      </c>
    </row>
    <row r="90" spans="1:2" x14ac:dyDescent="0.2">
      <c r="A90" s="3" t="s">
        <v>93</v>
      </c>
      <c r="B90" s="4">
        <v>534758</v>
      </c>
    </row>
    <row r="91" spans="1:2" x14ac:dyDescent="0.2">
      <c r="A91" s="3" t="s">
        <v>94</v>
      </c>
      <c r="B91" s="4">
        <v>492067</v>
      </c>
    </row>
    <row r="92" spans="1:2" x14ac:dyDescent="0.2">
      <c r="A92" s="3" t="s">
        <v>95</v>
      </c>
      <c r="B92" s="4">
        <v>490489</v>
      </c>
    </row>
    <row r="93" spans="1:2" x14ac:dyDescent="0.2">
      <c r="A93" s="3" t="s">
        <v>96</v>
      </c>
      <c r="B93" s="4">
        <v>461431</v>
      </c>
    </row>
    <row r="94" spans="1:2" x14ac:dyDescent="0.2">
      <c r="A94" s="3" t="s">
        <v>97</v>
      </c>
      <c r="B94" s="4">
        <v>432833</v>
      </c>
    </row>
    <row r="95" spans="1:2" x14ac:dyDescent="0.2">
      <c r="A95" s="3" t="s">
        <v>98</v>
      </c>
      <c r="B95" s="4">
        <v>400782</v>
      </c>
    </row>
    <row r="96" spans="1:2" x14ac:dyDescent="0.2">
      <c r="A96" s="3" t="s">
        <v>99</v>
      </c>
      <c r="B96" s="4">
        <v>381250</v>
      </c>
    </row>
    <row r="97" spans="1:2" x14ac:dyDescent="0.2">
      <c r="A97" s="3" t="s">
        <v>100</v>
      </c>
      <c r="B97" s="4">
        <v>370758</v>
      </c>
    </row>
    <row r="98" spans="1:2" x14ac:dyDescent="0.2">
      <c r="A98" s="3" t="s">
        <v>101</v>
      </c>
      <c r="B98" s="4">
        <v>315412</v>
      </c>
    </row>
    <row r="99" spans="1:2" x14ac:dyDescent="0.2">
      <c r="A99" s="3" t="s">
        <v>102</v>
      </c>
      <c r="B99" s="4">
        <v>284889</v>
      </c>
    </row>
    <row r="100" spans="1:2" x14ac:dyDescent="0.2">
      <c r="A100" s="3" t="s">
        <v>103</v>
      </c>
      <c r="B100" s="4">
        <v>254354</v>
      </c>
    </row>
    <row r="101" spans="1:2" x14ac:dyDescent="0.2">
      <c r="A101" s="3" t="s">
        <v>104</v>
      </c>
      <c r="B101" s="4">
        <v>220206</v>
      </c>
    </row>
    <row r="102" spans="1:2" x14ac:dyDescent="0.2">
      <c r="A102" s="3" t="s">
        <v>105</v>
      </c>
      <c r="B102" s="4">
        <v>189178</v>
      </c>
    </row>
    <row r="103" spans="1:2" x14ac:dyDescent="0.2">
      <c r="A103" s="3" t="s">
        <v>106</v>
      </c>
      <c r="B103" s="4">
        <v>159975</v>
      </c>
    </row>
    <row r="104" spans="1:2" x14ac:dyDescent="0.2">
      <c r="A104" s="3" t="s">
        <v>107</v>
      </c>
      <c r="B104" s="4">
        <v>134633</v>
      </c>
    </row>
    <row r="105" spans="1:2" x14ac:dyDescent="0.2">
      <c r="A105" s="3" t="s">
        <v>108</v>
      </c>
      <c r="B105" s="4">
        <v>108145</v>
      </c>
    </row>
    <row r="106" spans="1:2" x14ac:dyDescent="0.2">
      <c r="A106" s="3" t="s">
        <v>109</v>
      </c>
      <c r="B106" s="4">
        <v>86344</v>
      </c>
    </row>
    <row r="107" spans="1:2" x14ac:dyDescent="0.2">
      <c r="A107" s="3" t="s">
        <v>110</v>
      </c>
      <c r="B107" s="4">
        <v>66395</v>
      </c>
    </row>
    <row r="108" spans="1:2" x14ac:dyDescent="0.2">
      <c r="A108" s="3" t="s">
        <v>111</v>
      </c>
      <c r="B108" s="4">
        <v>33445</v>
      </c>
    </row>
    <row r="109" spans="1:2" x14ac:dyDescent="0.2">
      <c r="A109" s="3" t="s">
        <v>112</v>
      </c>
      <c r="B109" s="4">
        <v>19068</v>
      </c>
    </row>
    <row r="110" spans="1:2" x14ac:dyDescent="0.2">
      <c r="A110" s="3" t="s">
        <v>113</v>
      </c>
      <c r="B110" s="4">
        <v>14991</v>
      </c>
    </row>
    <row r="111" spans="1:2" x14ac:dyDescent="0.2">
      <c r="A111" s="3" t="s">
        <v>114</v>
      </c>
      <c r="B111" s="4">
        <v>12964</v>
      </c>
    </row>
    <row r="112" spans="1:2" x14ac:dyDescent="0.2">
      <c r="A112" s="3" t="s">
        <v>115</v>
      </c>
      <c r="B112" s="4">
        <v>11301</v>
      </c>
    </row>
    <row r="113" spans="1:2" x14ac:dyDescent="0.2">
      <c r="A113" s="3" t="s">
        <v>116</v>
      </c>
      <c r="B113" s="4">
        <v>19095</v>
      </c>
    </row>
    <row r="114" spans="1:2" x14ac:dyDescent="0.2">
      <c r="A114" s="3" t="s">
        <v>117</v>
      </c>
      <c r="B114" s="4">
        <v>0</v>
      </c>
    </row>
    <row r="116" spans="1:2" x14ac:dyDescent="0.2">
      <c r="A116" s="1" t="s">
        <v>119</v>
      </c>
    </row>
    <row r="117" spans="1:2" x14ac:dyDescent="0.2">
      <c r="A117" s="1" t="s">
        <v>118</v>
      </c>
      <c r="B117" s="1" t="s">
        <v>120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9:S116"/>
  <sheetViews>
    <sheetView tabSelected="1" topLeftCell="A15" workbookViewId="0">
      <selection activeCell="E15" sqref="E15"/>
    </sheetView>
  </sheetViews>
  <sheetFormatPr defaultRowHeight="14.25" x14ac:dyDescent="0.2"/>
  <cols>
    <col min="1" max="1" width="5.375" customWidth="1"/>
    <col min="2" max="2" width="19.75" customWidth="1"/>
    <col min="3" max="3" width="10.5" customWidth="1"/>
    <col min="6" max="6" width="15" bestFit="1" customWidth="1"/>
    <col min="7" max="7" width="14.5" bestFit="1" customWidth="1"/>
    <col min="8" max="8" width="17.5" bestFit="1" customWidth="1"/>
  </cols>
  <sheetData>
    <row r="9" spans="2:19" ht="15" thickBot="1" x14ac:dyDescent="0.25"/>
    <row r="10" spans="2:19" x14ac:dyDescent="0.2">
      <c r="B10" s="9" t="str">
        <f>'Pop - ITA_2015'!A10</f>
        <v>TIME</v>
      </c>
      <c r="C10" s="10" t="str">
        <f>'Pop - ITA_2015'!B10</f>
        <v>2015</v>
      </c>
      <c r="D10" s="19"/>
      <c r="E10" s="15"/>
      <c r="S10">
        <v>100</v>
      </c>
    </row>
    <row r="11" spans="2:19" ht="15" thickBot="1" x14ac:dyDescent="0.25">
      <c r="B11" s="11" t="str">
        <f>'Pop - ITA_2015'!A11</f>
        <v>AGE/GEO</v>
      </c>
      <c r="C11" s="12" t="str">
        <f>'Pop - ITA_2015'!B11</f>
        <v>Italy</v>
      </c>
      <c r="D11" s="20"/>
      <c r="E11" s="15"/>
    </row>
    <row r="12" spans="2:19" ht="15" thickBot="1" x14ac:dyDescent="0.25">
      <c r="B12" s="7" t="str">
        <f>'Pop - ITA_2015'!A12</f>
        <v>Total</v>
      </c>
      <c r="C12" s="8">
        <f>'Pop - ITA_2015'!B12</f>
        <v>60795612</v>
      </c>
      <c r="D12" s="18">
        <f>'Deaths - EU,ITA_2013-15'!G12</f>
        <v>647571</v>
      </c>
      <c r="E12" s="14"/>
    </row>
    <row r="13" spans="2:19" ht="15" thickBot="1" x14ac:dyDescent="0.25">
      <c r="B13" s="15"/>
      <c r="C13" s="14"/>
    </row>
    <row r="14" spans="2:19" ht="15.75" thickBot="1" x14ac:dyDescent="0.3">
      <c r="B14" s="16" t="s">
        <v>122</v>
      </c>
      <c r="C14" s="24" t="s">
        <v>123</v>
      </c>
      <c r="D14" s="21" t="s">
        <v>124</v>
      </c>
      <c r="E14" s="21" t="s">
        <v>122</v>
      </c>
      <c r="F14" s="21" t="s">
        <v>125</v>
      </c>
      <c r="G14" s="21" t="s">
        <v>127</v>
      </c>
      <c r="R14" s="17" t="s">
        <v>122</v>
      </c>
      <c r="S14" s="17" t="s">
        <v>128</v>
      </c>
    </row>
    <row r="15" spans="2:19" x14ac:dyDescent="0.2">
      <c r="B15" s="13" t="str">
        <f>'Pop - ITA_2015'!A13</f>
        <v>Less than 1 year</v>
      </c>
      <c r="C15" s="22">
        <f>'Pop - ITA_2015'!B13</f>
        <v>496627</v>
      </c>
      <c r="D15" s="22">
        <f>'Deaths - EU,ITA_2013-15'!G13</f>
        <v>1398</v>
      </c>
      <c r="E15" s="22">
        <v>0</v>
      </c>
      <c r="F15" s="25">
        <f>D15/C15</f>
        <v>2.8149899220139057E-3</v>
      </c>
      <c r="G15" s="25">
        <f>1-F15</f>
        <v>0.9971850100779861</v>
      </c>
      <c r="R15" s="6">
        <f>E15</f>
        <v>0</v>
      </c>
      <c r="S15">
        <f>S10*(1-F15)</f>
        <v>99.718501007798608</v>
      </c>
    </row>
    <row r="16" spans="2:19" x14ac:dyDescent="0.2">
      <c r="B16" s="13" t="str">
        <f>'Pop - ITA_2015'!A14</f>
        <v>1 year</v>
      </c>
      <c r="C16" s="22">
        <f>'Pop - ITA_2015'!B14</f>
        <v>511794</v>
      </c>
      <c r="D16" s="22">
        <f>'Deaths - EU,ITA_2013-15'!G14</f>
        <v>102</v>
      </c>
      <c r="E16" s="22">
        <v>1</v>
      </c>
      <c r="F16" s="25">
        <f t="shared" ref="F16:F79" si="0">D16/C16</f>
        <v>1.9929893668155547E-4</v>
      </c>
      <c r="G16" s="25">
        <f t="shared" ref="G16:G79" si="1">1-F16</f>
        <v>0.99980070106331842</v>
      </c>
      <c r="R16" s="6">
        <f t="shared" ref="R16:R79" si="2">E16</f>
        <v>1</v>
      </c>
      <c r="S16">
        <f>S15*(1-F16)</f>
        <v>99.698627216580277</v>
      </c>
    </row>
    <row r="17" spans="2:19" x14ac:dyDescent="0.2">
      <c r="B17" s="13" t="str">
        <f>'Pop - ITA_2015'!A15</f>
        <v>2 years</v>
      </c>
      <c r="C17" s="22">
        <f>'Pop - ITA_2015'!B15</f>
        <v>535706</v>
      </c>
      <c r="D17" s="22">
        <f>'Deaths - EU,ITA_2013-15'!G15</f>
        <v>72</v>
      </c>
      <c r="E17" s="22">
        <v>2</v>
      </c>
      <c r="F17" s="25">
        <f t="shared" si="0"/>
        <v>1.3440207875215136E-4</v>
      </c>
      <c r="G17" s="25">
        <f t="shared" si="1"/>
        <v>0.99986559792124785</v>
      </c>
      <c r="R17" s="6">
        <f t="shared" si="2"/>
        <v>2</v>
      </c>
      <c r="S17">
        <f>S16*(1-F17)</f>
        <v>99.685227513833638</v>
      </c>
    </row>
    <row r="18" spans="2:19" x14ac:dyDescent="0.2">
      <c r="B18" s="13" t="str">
        <f>'Pop - ITA_2015'!A16</f>
        <v>3 years</v>
      </c>
      <c r="C18" s="22">
        <f>'Pop - ITA_2015'!B16</f>
        <v>546910</v>
      </c>
      <c r="D18" s="22">
        <f>'Deaths - EU,ITA_2013-15'!G16</f>
        <v>55</v>
      </c>
      <c r="E18" s="22">
        <v>3</v>
      </c>
      <c r="F18" s="25">
        <f t="shared" si="0"/>
        <v>1.0056499241191421E-4</v>
      </c>
      <c r="G18" s="25">
        <f t="shared" si="1"/>
        <v>0.99989943500758804</v>
      </c>
      <c r="R18" s="6">
        <f t="shared" si="2"/>
        <v>3</v>
      </c>
      <c r="S18">
        <f>S17*(1-F18)</f>
        <v>99.67520266968512</v>
      </c>
    </row>
    <row r="19" spans="2:19" x14ac:dyDescent="0.2">
      <c r="B19" s="13" t="str">
        <f>'Pop - ITA_2015'!A17</f>
        <v>4 years</v>
      </c>
      <c r="C19" s="22">
        <f>'Pop - ITA_2015'!B17</f>
        <v>561808</v>
      </c>
      <c r="D19" s="22">
        <f>'Deaths - EU,ITA_2013-15'!G17</f>
        <v>51</v>
      </c>
      <c r="E19" s="22">
        <v>4</v>
      </c>
      <c r="F19" s="25">
        <f t="shared" si="0"/>
        <v>9.0778344203001744E-5</v>
      </c>
      <c r="G19" s="25">
        <f t="shared" si="1"/>
        <v>0.99990922165579699</v>
      </c>
      <c r="R19" s="6">
        <f t="shared" si="2"/>
        <v>4</v>
      </c>
      <c r="S19">
        <f t="shared" ref="S19:S47" si="3">S18*(1-F19)</f>
        <v>99.666154319828664</v>
      </c>
    </row>
    <row r="20" spans="2:19" x14ac:dyDescent="0.2">
      <c r="B20" s="13" t="str">
        <f>'Pop - ITA_2015'!A18</f>
        <v>5 years</v>
      </c>
      <c r="C20" s="22">
        <f>'Pop - ITA_2015'!B18</f>
        <v>570721</v>
      </c>
      <c r="D20" s="22">
        <f>'Deaths - EU,ITA_2013-15'!G18</f>
        <v>33</v>
      </c>
      <c r="E20" s="22">
        <v>5</v>
      </c>
      <c r="F20" s="25">
        <f t="shared" si="0"/>
        <v>5.7821597593219803E-5</v>
      </c>
      <c r="G20" s="25">
        <f t="shared" si="1"/>
        <v>0.99994217840240673</v>
      </c>
      <c r="R20" s="6">
        <f t="shared" si="2"/>
        <v>5</v>
      </c>
      <c r="S20">
        <f t="shared" si="3"/>
        <v>99.660391463559918</v>
      </c>
    </row>
    <row r="21" spans="2:19" x14ac:dyDescent="0.2">
      <c r="B21" s="13" t="str">
        <f>'Pop - ITA_2015'!A19</f>
        <v>6 years</v>
      </c>
      <c r="C21" s="22">
        <f>'Pop - ITA_2015'!B19</f>
        <v>576926</v>
      </c>
      <c r="D21" s="22">
        <f>'Deaths - EU,ITA_2013-15'!G19</f>
        <v>38</v>
      </c>
      <c r="E21" s="22">
        <v>6</v>
      </c>
      <c r="F21" s="25">
        <f t="shared" si="0"/>
        <v>6.586633294391309E-5</v>
      </c>
      <c r="G21" s="25">
        <f t="shared" si="1"/>
        <v>0.99993413366705608</v>
      </c>
      <c r="R21" s="6">
        <f t="shared" si="2"/>
        <v>6</v>
      </c>
      <c r="S21">
        <f t="shared" si="3"/>
        <v>99.653827199034453</v>
      </c>
    </row>
    <row r="22" spans="2:19" x14ac:dyDescent="0.2">
      <c r="B22" s="13" t="str">
        <f>'Pop - ITA_2015'!A20</f>
        <v>7 years</v>
      </c>
      <c r="C22" s="22">
        <f>'Pop - ITA_2015'!B20</f>
        <v>574211</v>
      </c>
      <c r="D22" s="22">
        <f>'Deaths - EU,ITA_2013-15'!G20</f>
        <v>32</v>
      </c>
      <c r="E22" s="22">
        <v>7</v>
      </c>
      <c r="F22" s="25">
        <f t="shared" si="0"/>
        <v>5.5728643303593974E-5</v>
      </c>
      <c r="G22" s="25">
        <f t="shared" si="1"/>
        <v>0.99994427135669639</v>
      </c>
      <c r="R22" s="6">
        <f t="shared" si="2"/>
        <v>7</v>
      </c>
      <c r="S22">
        <f t="shared" si="3"/>
        <v>99.648273626444634</v>
      </c>
    </row>
    <row r="23" spans="2:19" x14ac:dyDescent="0.2">
      <c r="B23" s="13" t="str">
        <f>'Pop - ITA_2015'!A21</f>
        <v>8 years</v>
      </c>
      <c r="C23" s="22">
        <f>'Pop - ITA_2015'!B21</f>
        <v>574215</v>
      </c>
      <c r="D23" s="22">
        <f>'Deaths - EU,ITA_2013-15'!G21</f>
        <v>37</v>
      </c>
      <c r="E23" s="22">
        <v>8</v>
      </c>
      <c r="F23" s="25">
        <f t="shared" si="0"/>
        <v>6.4435794954851406E-5</v>
      </c>
      <c r="G23" s="25">
        <f t="shared" si="1"/>
        <v>0.99993556420504515</v>
      </c>
      <c r="R23" s="6">
        <f t="shared" si="2"/>
        <v>8</v>
      </c>
      <c r="S23">
        <f t="shared" si="3"/>
        <v>99.641852710717629</v>
      </c>
    </row>
    <row r="24" spans="2:19" x14ac:dyDescent="0.2">
      <c r="B24" s="13" t="str">
        <f>'Pop - ITA_2015'!A22</f>
        <v>9 years</v>
      </c>
      <c r="C24" s="22">
        <f>'Pop - ITA_2015'!B22</f>
        <v>570079</v>
      </c>
      <c r="D24" s="22">
        <f>'Deaths - EU,ITA_2013-15'!G22</f>
        <v>41</v>
      </c>
      <c r="E24" s="22">
        <v>9</v>
      </c>
      <c r="F24" s="25">
        <f t="shared" si="0"/>
        <v>7.1919856721612273E-5</v>
      </c>
      <c r="G24" s="25">
        <f t="shared" si="1"/>
        <v>0.99992808014327839</v>
      </c>
      <c r="R24" s="6">
        <f t="shared" si="2"/>
        <v>9</v>
      </c>
      <c r="S24">
        <f t="shared" si="3"/>
        <v>99.634686482947203</v>
      </c>
    </row>
    <row r="25" spans="2:19" x14ac:dyDescent="0.2">
      <c r="B25" s="13" t="str">
        <f>'Pop - ITA_2015'!A23</f>
        <v>10 years</v>
      </c>
      <c r="C25" s="22">
        <f>'Pop - ITA_2015'!B23</f>
        <v>575312</v>
      </c>
      <c r="D25" s="22">
        <f>'Deaths - EU,ITA_2013-15'!G23</f>
        <v>32</v>
      </c>
      <c r="E25" s="22">
        <v>10</v>
      </c>
      <c r="F25" s="25">
        <f t="shared" si="0"/>
        <v>5.5621992936006896E-5</v>
      </c>
      <c r="G25" s="25">
        <f t="shared" si="1"/>
        <v>0.99994437800706404</v>
      </c>
      <c r="R25" s="6">
        <f t="shared" si="2"/>
        <v>10</v>
      </c>
      <c r="S25">
        <f t="shared" si="3"/>
        <v>99.629144603119471</v>
      </c>
    </row>
    <row r="26" spans="2:19" x14ac:dyDescent="0.2">
      <c r="B26" s="13" t="str">
        <f>'Pop - ITA_2015'!A24</f>
        <v>11 years</v>
      </c>
      <c r="C26" s="22">
        <f>'Pop - ITA_2015'!B24</f>
        <v>570225</v>
      </c>
      <c r="D26" s="22">
        <f>'Deaths - EU,ITA_2013-15'!G24</f>
        <v>44</v>
      </c>
      <c r="E26" s="22">
        <v>11</v>
      </c>
      <c r="F26" s="25">
        <f t="shared" si="0"/>
        <v>7.7162523565259321E-5</v>
      </c>
      <c r="G26" s="25">
        <f t="shared" si="1"/>
        <v>0.99992283747643473</v>
      </c>
      <c r="R26" s="6">
        <f t="shared" si="2"/>
        <v>11</v>
      </c>
      <c r="S26">
        <f t="shared" si="3"/>
        <v>99.621456966901249</v>
      </c>
    </row>
    <row r="27" spans="2:19" x14ac:dyDescent="0.2">
      <c r="B27" s="13" t="str">
        <f>'Pop - ITA_2015'!A25</f>
        <v>12 years</v>
      </c>
      <c r="C27" s="22">
        <f>'Pop - ITA_2015'!B25</f>
        <v>566346</v>
      </c>
      <c r="D27" s="22">
        <f>'Deaths - EU,ITA_2013-15'!G25</f>
        <v>38</v>
      </c>
      <c r="E27" s="22">
        <v>12</v>
      </c>
      <c r="F27" s="25">
        <f t="shared" si="0"/>
        <v>6.7096792420181308E-5</v>
      </c>
      <c r="G27" s="25">
        <f t="shared" si="1"/>
        <v>0.99993290320757977</v>
      </c>
      <c r="R27" s="6">
        <f t="shared" si="2"/>
        <v>12</v>
      </c>
      <c r="S27">
        <f t="shared" si="3"/>
        <v>99.614772686682542</v>
      </c>
    </row>
    <row r="28" spans="2:19" x14ac:dyDescent="0.2">
      <c r="B28" s="13" t="str">
        <f>'Pop - ITA_2015'!A26</f>
        <v>13 years</v>
      </c>
      <c r="C28" s="22">
        <f>'Pop - ITA_2015'!B26</f>
        <v>571507</v>
      </c>
      <c r="D28" s="22">
        <f>'Deaths - EU,ITA_2013-15'!G26</f>
        <v>52</v>
      </c>
      <c r="E28" s="22">
        <v>13</v>
      </c>
      <c r="F28" s="25">
        <f t="shared" si="0"/>
        <v>9.0987511963982941E-5</v>
      </c>
      <c r="G28" s="25">
        <f t="shared" si="1"/>
        <v>0.99990901248803599</v>
      </c>
      <c r="R28" s="6">
        <f t="shared" si="2"/>
        <v>13</v>
      </c>
      <c r="S28">
        <f t="shared" si="3"/>
        <v>99.605708986360924</v>
      </c>
    </row>
    <row r="29" spans="2:19" x14ac:dyDescent="0.2">
      <c r="B29" s="13" t="str">
        <f>'Pop - ITA_2015'!A27</f>
        <v>14 years</v>
      </c>
      <c r="C29" s="22">
        <f>'Pop - ITA_2015'!B27</f>
        <v>580735</v>
      </c>
      <c r="D29" s="22">
        <f>'Deaths - EU,ITA_2013-15'!G27</f>
        <v>66</v>
      </c>
      <c r="E29" s="22">
        <v>14</v>
      </c>
      <c r="F29" s="25">
        <f t="shared" si="0"/>
        <v>1.1364908262804894E-4</v>
      </c>
      <c r="G29" s="25">
        <f t="shared" si="1"/>
        <v>0.99988635091737199</v>
      </c>
      <c r="R29" s="6">
        <f t="shared" si="2"/>
        <v>14</v>
      </c>
      <c r="S29">
        <f t="shared" si="3"/>
        <v>99.594388888910117</v>
      </c>
    </row>
    <row r="30" spans="2:19" x14ac:dyDescent="0.2">
      <c r="B30" s="13" t="str">
        <f>'Pop - ITA_2015'!A28</f>
        <v>15 years</v>
      </c>
      <c r="C30" s="22">
        <f>'Pop - ITA_2015'!B28</f>
        <v>570437</v>
      </c>
      <c r="D30" s="22">
        <f>'Deaths - EU,ITA_2013-15'!G28</f>
        <v>88</v>
      </c>
      <c r="E30" s="22">
        <v>15</v>
      </c>
      <c r="F30" s="25">
        <f t="shared" si="0"/>
        <v>1.5426769301430307E-4</v>
      </c>
      <c r="G30" s="25">
        <f t="shared" si="1"/>
        <v>0.9998457323069857</v>
      </c>
      <c r="R30" s="6">
        <f t="shared" si="2"/>
        <v>15</v>
      </c>
      <c r="S30">
        <f t="shared" si="3"/>
        <v>99.579024692299058</v>
      </c>
    </row>
    <row r="31" spans="2:19" x14ac:dyDescent="0.2">
      <c r="B31" s="13" t="str">
        <f>'Pop - ITA_2015'!A29</f>
        <v>16 years</v>
      </c>
      <c r="C31" s="22">
        <f>'Pop - ITA_2015'!B29</f>
        <v>571647</v>
      </c>
      <c r="D31" s="22">
        <f>'Deaths - EU,ITA_2013-15'!G29</f>
        <v>103</v>
      </c>
      <c r="E31" s="22">
        <v>16</v>
      </c>
      <c r="F31" s="25">
        <f t="shared" si="0"/>
        <v>1.8018112576467647E-4</v>
      </c>
      <c r="G31" s="25">
        <f t="shared" si="1"/>
        <v>0.99981981887423532</v>
      </c>
      <c r="R31" s="6">
        <f t="shared" si="2"/>
        <v>16</v>
      </c>
      <c r="S31">
        <f t="shared" si="3"/>
        <v>99.561082431527453</v>
      </c>
    </row>
    <row r="32" spans="2:19" x14ac:dyDescent="0.2">
      <c r="B32" s="13" t="str">
        <f>'Pop - ITA_2015'!A30</f>
        <v>17 years</v>
      </c>
      <c r="C32" s="22">
        <f>'Pop - ITA_2015'!B30</f>
        <v>570959</v>
      </c>
      <c r="D32" s="22">
        <f>'Deaths - EU,ITA_2013-15'!G30</f>
        <v>135</v>
      </c>
      <c r="E32" s="22">
        <v>17</v>
      </c>
      <c r="F32" s="25">
        <f t="shared" si="0"/>
        <v>2.364442981019653E-4</v>
      </c>
      <c r="G32" s="25">
        <f t="shared" si="1"/>
        <v>0.99976355570189801</v>
      </c>
      <c r="R32" s="6">
        <f t="shared" si="2"/>
        <v>17</v>
      </c>
      <c r="S32">
        <f t="shared" si="3"/>
        <v>99.53754178127366</v>
      </c>
    </row>
    <row r="33" spans="2:19" x14ac:dyDescent="0.2">
      <c r="B33" s="13" t="str">
        <f>'Pop - ITA_2015'!A31</f>
        <v>18 years</v>
      </c>
      <c r="C33" s="22">
        <f>'Pop - ITA_2015'!B31</f>
        <v>574389</v>
      </c>
      <c r="D33" s="22">
        <f>'Deaths - EU,ITA_2013-15'!G31</f>
        <v>149</v>
      </c>
      <c r="E33" s="22">
        <v>18</v>
      </c>
      <c r="F33" s="25">
        <f t="shared" si="0"/>
        <v>2.5940608194098422E-4</v>
      </c>
      <c r="G33" s="25">
        <f t="shared" si="1"/>
        <v>0.99974059391805903</v>
      </c>
      <c r="R33" s="6">
        <f t="shared" si="2"/>
        <v>18</v>
      </c>
      <c r="S33">
        <f t="shared" si="3"/>
        <v>99.511721137554147</v>
      </c>
    </row>
    <row r="34" spans="2:19" x14ac:dyDescent="0.2">
      <c r="B34" s="13" t="str">
        <f>'Pop - ITA_2015'!A32</f>
        <v>19 years</v>
      </c>
      <c r="C34" s="22">
        <f>'Pop - ITA_2015'!B32</f>
        <v>576506</v>
      </c>
      <c r="D34" s="22">
        <f>'Deaths - EU,ITA_2013-15'!G32</f>
        <v>173</v>
      </c>
      <c r="E34" s="22">
        <v>19</v>
      </c>
      <c r="F34" s="25">
        <f t="shared" si="0"/>
        <v>3.0008360710903268E-4</v>
      </c>
      <c r="G34" s="25">
        <f t="shared" si="1"/>
        <v>0.99969991639289102</v>
      </c>
      <c r="R34" s="6">
        <f t="shared" si="2"/>
        <v>19</v>
      </c>
      <c r="S34">
        <f t="shared" si="3"/>
        <v>99.481859301325571</v>
      </c>
    </row>
    <row r="35" spans="2:19" x14ac:dyDescent="0.2">
      <c r="B35" s="13" t="str">
        <f>'Pop - ITA_2015'!A33</f>
        <v>20 years</v>
      </c>
      <c r="C35" s="22">
        <f>'Pop - ITA_2015'!B33</f>
        <v>585916</v>
      </c>
      <c r="D35" s="22">
        <f>'Deaths - EU,ITA_2013-15'!G33</f>
        <v>153</v>
      </c>
      <c r="E35" s="22">
        <v>20</v>
      </c>
      <c r="F35" s="25">
        <f t="shared" si="0"/>
        <v>2.6112958171478504E-4</v>
      </c>
      <c r="G35" s="25">
        <f t="shared" si="1"/>
        <v>0.99973887041828524</v>
      </c>
      <c r="R35" s="6">
        <f t="shared" si="2"/>
        <v>20</v>
      </c>
      <c r="S35">
        <f t="shared" si="3"/>
        <v>99.45588164501801</v>
      </c>
    </row>
    <row r="36" spans="2:19" x14ac:dyDescent="0.2">
      <c r="B36" s="13" t="str">
        <f>'Pop - ITA_2015'!A34</f>
        <v>21 years</v>
      </c>
      <c r="C36" s="22">
        <f>'Pop - ITA_2015'!B34</f>
        <v>600752</v>
      </c>
      <c r="D36" s="22">
        <f>'Deaths - EU,ITA_2013-15'!G34</f>
        <v>177</v>
      </c>
      <c r="E36" s="22">
        <v>21</v>
      </c>
      <c r="F36" s="25">
        <f t="shared" si="0"/>
        <v>2.9463072948571125E-4</v>
      </c>
      <c r="G36" s="25">
        <f t="shared" si="1"/>
        <v>0.99970536927051434</v>
      </c>
      <c r="R36" s="6">
        <f t="shared" si="2"/>
        <v>21</v>
      </c>
      <c r="S36">
        <f t="shared" si="3"/>
        <v>99.4265788860573</v>
      </c>
    </row>
    <row r="37" spans="2:19" x14ac:dyDescent="0.2">
      <c r="B37" s="13" t="str">
        <f>'Pop - ITA_2015'!A35</f>
        <v>22 years</v>
      </c>
      <c r="C37" s="22">
        <f>'Pop - ITA_2015'!B35</f>
        <v>626542</v>
      </c>
      <c r="D37" s="22">
        <f>'Deaths - EU,ITA_2013-15'!G35</f>
        <v>181</v>
      </c>
      <c r="E37" s="22">
        <v>22</v>
      </c>
      <c r="F37" s="25">
        <f t="shared" si="0"/>
        <v>2.8888725735864474E-4</v>
      </c>
      <c r="G37" s="25">
        <f t="shared" si="1"/>
        <v>0.99971111274264135</v>
      </c>
      <c r="R37" s="6">
        <f t="shared" si="2"/>
        <v>22</v>
      </c>
      <c r="S37">
        <f t="shared" si="3"/>
        <v>99.397855814374353</v>
      </c>
    </row>
    <row r="38" spans="2:19" x14ac:dyDescent="0.2">
      <c r="B38" s="13" t="str">
        <f>'Pop - ITA_2015'!A36</f>
        <v>23 years</v>
      </c>
      <c r="C38" s="22">
        <f>'Pop - ITA_2015'!B36</f>
        <v>628571</v>
      </c>
      <c r="D38" s="22">
        <f>'Deaths - EU,ITA_2013-15'!G36</f>
        <v>190</v>
      </c>
      <c r="E38" s="22">
        <v>23</v>
      </c>
      <c r="F38" s="25">
        <f t="shared" si="0"/>
        <v>3.0227293336790913E-4</v>
      </c>
      <c r="G38" s="25">
        <f t="shared" si="1"/>
        <v>0.99969772706663207</v>
      </c>
      <c r="R38" s="6">
        <f t="shared" si="2"/>
        <v>23</v>
      </c>
      <c r="S38">
        <f t="shared" si="3"/>
        <v>99.367810532926853</v>
      </c>
    </row>
    <row r="39" spans="2:19" x14ac:dyDescent="0.2">
      <c r="B39" s="13" t="str">
        <f>'Pop - ITA_2015'!A37</f>
        <v>24 years</v>
      </c>
      <c r="C39" s="22">
        <f>'Pop - ITA_2015'!B37</f>
        <v>640853</v>
      </c>
      <c r="D39" s="22">
        <f>'Deaths - EU,ITA_2013-15'!G37</f>
        <v>200</v>
      </c>
      <c r="E39" s="22">
        <v>24</v>
      </c>
      <c r="F39" s="25">
        <f t="shared" si="0"/>
        <v>3.1208405047647431E-4</v>
      </c>
      <c r="G39" s="25">
        <f t="shared" si="1"/>
        <v>0.99968791594952355</v>
      </c>
      <c r="R39" s="6">
        <f t="shared" si="2"/>
        <v>24</v>
      </c>
      <c r="S39">
        <f t="shared" si="3"/>
        <v>99.336799424128756</v>
      </c>
    </row>
    <row r="40" spans="2:19" x14ac:dyDescent="0.2">
      <c r="B40" s="13" t="str">
        <f>'Pop - ITA_2015'!A38</f>
        <v>25 years</v>
      </c>
      <c r="C40" s="22">
        <f>'Pop - ITA_2015'!B38</f>
        <v>642698</v>
      </c>
      <c r="D40" s="22">
        <f>'Deaths - EU,ITA_2013-15'!G38</f>
        <v>212</v>
      </c>
      <c r="E40" s="22">
        <v>25</v>
      </c>
      <c r="F40" s="25">
        <f t="shared" si="0"/>
        <v>3.2985943631378968E-4</v>
      </c>
      <c r="G40" s="25">
        <f t="shared" si="1"/>
        <v>0.99967014056368619</v>
      </c>
      <c r="R40" s="6">
        <f t="shared" si="2"/>
        <v>25</v>
      </c>
      <c r="S40">
        <f t="shared" si="3"/>
        <v>99.3040322434655</v>
      </c>
    </row>
    <row r="41" spans="2:19" x14ac:dyDescent="0.2">
      <c r="B41" s="13" t="str">
        <f>'Pop - ITA_2015'!A39</f>
        <v>26 years</v>
      </c>
      <c r="C41" s="22">
        <f>'Pop - ITA_2015'!B39</f>
        <v>659831</v>
      </c>
      <c r="D41" s="22">
        <f>'Deaths - EU,ITA_2013-15'!G39</f>
        <v>228</v>
      </c>
      <c r="E41" s="22">
        <v>26</v>
      </c>
      <c r="F41" s="25">
        <f t="shared" si="0"/>
        <v>3.4554302541105224E-4</v>
      </c>
      <c r="G41" s="25">
        <f t="shared" si="1"/>
        <v>0.99965445697458899</v>
      </c>
      <c r="R41" s="6">
        <f t="shared" si="2"/>
        <v>26</v>
      </c>
      <c r="S41">
        <f t="shared" si="3"/>
        <v>99.269718427728577</v>
      </c>
    </row>
    <row r="42" spans="2:19" x14ac:dyDescent="0.2">
      <c r="B42" s="13" t="str">
        <f>'Pop - ITA_2015'!A40</f>
        <v>27 years</v>
      </c>
      <c r="C42" s="22">
        <f>'Pop - ITA_2015'!B40</f>
        <v>649188</v>
      </c>
      <c r="D42" s="22">
        <f>'Deaths - EU,ITA_2013-15'!G40</f>
        <v>205</v>
      </c>
      <c r="E42" s="22">
        <v>27</v>
      </c>
      <c r="F42" s="25">
        <f t="shared" si="0"/>
        <v>3.1577909634805326E-4</v>
      </c>
      <c r="G42" s="25">
        <f t="shared" si="1"/>
        <v>0.99968422090365194</v>
      </c>
      <c r="R42" s="6">
        <f t="shared" si="2"/>
        <v>27</v>
      </c>
      <c r="S42">
        <f t="shared" si="3"/>
        <v>99.238371125748742</v>
      </c>
    </row>
    <row r="43" spans="2:19" x14ac:dyDescent="0.2">
      <c r="B43" s="13" t="str">
        <f>'Pop - ITA_2015'!A41</f>
        <v>28 years</v>
      </c>
      <c r="C43" s="22">
        <f>'Pop - ITA_2015'!B41</f>
        <v>654383</v>
      </c>
      <c r="D43" s="22">
        <f>'Deaths - EU,ITA_2013-15'!G41</f>
        <v>202</v>
      </c>
      <c r="E43" s="22">
        <v>28</v>
      </c>
      <c r="F43" s="25">
        <f t="shared" si="0"/>
        <v>3.0868772568969549E-4</v>
      </c>
      <c r="G43" s="25">
        <f t="shared" si="1"/>
        <v>0.9996913122743103</v>
      </c>
      <c r="R43" s="6">
        <f t="shared" si="2"/>
        <v>28</v>
      </c>
      <c r="S43">
        <f t="shared" si="3"/>
        <v>99.207737458664781</v>
      </c>
    </row>
    <row r="44" spans="2:19" x14ac:dyDescent="0.2">
      <c r="B44" s="13" t="str">
        <f>'Pop - ITA_2015'!A42</f>
        <v>29 years</v>
      </c>
      <c r="C44" s="22">
        <f>'Pop - ITA_2015'!B42</f>
        <v>676313</v>
      </c>
      <c r="D44" s="22">
        <f>'Deaths - EU,ITA_2013-15'!G42</f>
        <v>200</v>
      </c>
      <c r="E44" s="22">
        <v>29</v>
      </c>
      <c r="F44" s="25">
        <f t="shared" si="0"/>
        <v>2.9572106406353273E-4</v>
      </c>
      <c r="G44" s="25">
        <f t="shared" si="1"/>
        <v>0.9997042789359365</v>
      </c>
      <c r="R44" s="6">
        <f t="shared" si="2"/>
        <v>29</v>
      </c>
      <c r="S44">
        <f t="shared" si="3"/>
        <v>99.178399640980174</v>
      </c>
    </row>
    <row r="45" spans="2:19" x14ac:dyDescent="0.2">
      <c r="B45" s="13" t="str">
        <f>'Pop - ITA_2015'!A43</f>
        <v>30 years</v>
      </c>
      <c r="C45" s="22">
        <f>'Pop - ITA_2015'!B43</f>
        <v>690561</v>
      </c>
      <c r="D45" s="22">
        <f>'Deaths - EU,ITA_2013-15'!G43</f>
        <v>240</v>
      </c>
      <c r="E45" s="22">
        <v>30</v>
      </c>
      <c r="F45" s="25">
        <f t="shared" si="0"/>
        <v>3.475435189650154E-4</v>
      </c>
      <c r="G45" s="25">
        <f t="shared" si="1"/>
        <v>0.99965245648103496</v>
      </c>
      <c r="R45" s="6">
        <f t="shared" si="2"/>
        <v>30</v>
      </c>
      <c r="S45">
        <f t="shared" si="3"/>
        <v>99.143930830963626</v>
      </c>
    </row>
    <row r="46" spans="2:19" x14ac:dyDescent="0.2">
      <c r="B46" s="13" t="str">
        <f>'Pop - ITA_2015'!A44</f>
        <v>31 years</v>
      </c>
      <c r="C46" s="22">
        <f>'Pop - ITA_2015'!B44</f>
        <v>704238</v>
      </c>
      <c r="D46" s="22">
        <f>'Deaths - EU,ITA_2013-15'!G44</f>
        <v>287</v>
      </c>
      <c r="E46" s="22">
        <v>31</v>
      </c>
      <c r="F46" s="25">
        <f t="shared" si="0"/>
        <v>4.0753268071305439E-4</v>
      </c>
      <c r="G46" s="25">
        <f t="shared" si="1"/>
        <v>0.99959246731928697</v>
      </c>
      <c r="R46" s="6">
        <f t="shared" si="2"/>
        <v>31</v>
      </c>
      <c r="S46">
        <f t="shared" si="3"/>
        <v>99.103526439055656</v>
      </c>
    </row>
    <row r="47" spans="2:19" x14ac:dyDescent="0.2">
      <c r="B47" s="13" t="str">
        <f>'Pop - ITA_2015'!A45</f>
        <v>32 years</v>
      </c>
      <c r="C47" s="22">
        <f>'Pop - ITA_2015'!B45</f>
        <v>728888</v>
      </c>
      <c r="D47" s="22">
        <f>'Deaths - EU,ITA_2013-15'!G45</f>
        <v>290</v>
      </c>
      <c r="E47" s="22">
        <v>32</v>
      </c>
      <c r="F47" s="25">
        <f t="shared" si="0"/>
        <v>3.9786633886138885E-4</v>
      </c>
      <c r="G47" s="25">
        <f t="shared" si="1"/>
        <v>0.99960213366113859</v>
      </c>
      <c r="R47" s="6">
        <f t="shared" si="2"/>
        <v>32</v>
      </c>
      <c r="S47">
        <f t="shared" si="3"/>
        <v>99.0640964818231</v>
      </c>
    </row>
    <row r="48" spans="2:19" x14ac:dyDescent="0.2">
      <c r="B48" s="13" t="str">
        <f>'Pop - ITA_2015'!A46</f>
        <v>33 years</v>
      </c>
      <c r="C48" s="22">
        <f>'Pop - ITA_2015'!B46</f>
        <v>734836</v>
      </c>
      <c r="D48" s="22">
        <f>'Deaths - EU,ITA_2013-15'!G46</f>
        <v>298</v>
      </c>
      <c r="E48" s="22">
        <v>33</v>
      </c>
      <c r="F48" s="25">
        <f t="shared" si="0"/>
        <v>4.0553266307039937E-4</v>
      </c>
      <c r="G48" s="25">
        <f t="shared" si="1"/>
        <v>0.99959446733692958</v>
      </c>
      <c r="R48" s="6">
        <f t="shared" si="2"/>
        <v>33</v>
      </c>
      <c r="S48">
        <f t="shared" ref="S48:S79" si="4">S47*(1-F48)</f>
        <v>99.023922754962157</v>
      </c>
    </row>
    <row r="49" spans="2:19" x14ac:dyDescent="0.2">
      <c r="B49" s="13" t="str">
        <f>'Pop - ITA_2015'!A47</f>
        <v>34 years</v>
      </c>
      <c r="C49" s="22">
        <f>'Pop - ITA_2015'!B47</f>
        <v>753372</v>
      </c>
      <c r="D49" s="22">
        <f>'Deaths - EU,ITA_2013-15'!G47</f>
        <v>337</v>
      </c>
      <c r="E49" s="22">
        <v>34</v>
      </c>
      <c r="F49" s="25">
        <f t="shared" si="0"/>
        <v>4.4732217284422569E-4</v>
      </c>
      <c r="G49" s="25">
        <f t="shared" si="1"/>
        <v>0.99955267782715573</v>
      </c>
      <c r="R49" s="6">
        <f t="shared" si="2"/>
        <v>34</v>
      </c>
      <c r="S49">
        <f t="shared" si="4"/>
        <v>98.979627158671846</v>
      </c>
    </row>
    <row r="50" spans="2:19" x14ac:dyDescent="0.2">
      <c r="B50" s="13" t="str">
        <f>'Pop - ITA_2015'!A48</f>
        <v>35 years</v>
      </c>
      <c r="C50" s="22">
        <f>'Pop - ITA_2015'!B48</f>
        <v>778267</v>
      </c>
      <c r="D50" s="22">
        <f>'Deaths - EU,ITA_2013-15'!G48</f>
        <v>349</v>
      </c>
      <c r="E50" s="22">
        <v>35</v>
      </c>
      <c r="F50" s="25">
        <f t="shared" si="0"/>
        <v>4.4843222184674412E-4</v>
      </c>
      <c r="G50" s="25">
        <f t="shared" si="1"/>
        <v>0.99955156777815324</v>
      </c>
      <c r="R50" s="6">
        <f t="shared" si="2"/>
        <v>35</v>
      </c>
      <c r="S50">
        <f t="shared" si="4"/>
        <v>98.93524150454752</v>
      </c>
    </row>
    <row r="51" spans="2:19" x14ac:dyDescent="0.2">
      <c r="B51" s="13" t="str">
        <f>'Pop - ITA_2015'!A49</f>
        <v>36 years</v>
      </c>
      <c r="C51" s="22">
        <f>'Pop - ITA_2015'!B49</f>
        <v>820203</v>
      </c>
      <c r="D51" s="22">
        <f>'Deaths - EU,ITA_2013-15'!G49</f>
        <v>430</v>
      </c>
      <c r="E51" s="22">
        <v>36</v>
      </c>
      <c r="F51" s="25">
        <f t="shared" si="0"/>
        <v>5.242604574721136E-4</v>
      </c>
      <c r="G51" s="25">
        <f t="shared" si="1"/>
        <v>0.99947573954252789</v>
      </c>
      <c r="R51" s="6">
        <f t="shared" si="2"/>
        <v>36</v>
      </c>
      <c r="S51">
        <f t="shared" si="4"/>
        <v>98.88337366957623</v>
      </c>
    </row>
    <row r="52" spans="2:19" x14ac:dyDescent="0.2">
      <c r="B52" s="13" t="str">
        <f>'Pop - ITA_2015'!A50</f>
        <v>37 years</v>
      </c>
      <c r="C52" s="22">
        <f>'Pop - ITA_2015'!B50</f>
        <v>845996</v>
      </c>
      <c r="D52" s="22">
        <f>'Deaths - EU,ITA_2013-15'!G50</f>
        <v>436</v>
      </c>
      <c r="E52" s="22">
        <v>37</v>
      </c>
      <c r="F52" s="25">
        <f t="shared" si="0"/>
        <v>5.1536886699227896E-4</v>
      </c>
      <c r="G52" s="25">
        <f t="shared" si="1"/>
        <v>0.99948463113300767</v>
      </c>
      <c r="R52" s="6">
        <f t="shared" si="2"/>
        <v>37</v>
      </c>
      <c r="S52">
        <f t="shared" si="4"/>
        <v>98.832412257323767</v>
      </c>
    </row>
    <row r="53" spans="2:19" x14ac:dyDescent="0.2">
      <c r="B53" s="13" t="str">
        <f>'Pop - ITA_2015'!A51</f>
        <v>38 years</v>
      </c>
      <c r="C53" s="22">
        <f>'Pop - ITA_2015'!B51</f>
        <v>884114</v>
      </c>
      <c r="D53" s="22">
        <f>'Deaths - EU,ITA_2013-15'!G51</f>
        <v>503</v>
      </c>
      <c r="E53" s="22">
        <v>38</v>
      </c>
      <c r="F53" s="25">
        <f t="shared" si="0"/>
        <v>5.6893115593690407E-4</v>
      </c>
      <c r="G53" s="25">
        <f t="shared" si="1"/>
        <v>0.99943106884406308</v>
      </c>
      <c r="R53" s="6">
        <f t="shared" si="2"/>
        <v>38</v>
      </c>
      <c r="S53">
        <f t="shared" si="4"/>
        <v>98.776183418774167</v>
      </c>
    </row>
    <row r="54" spans="2:19" x14ac:dyDescent="0.2">
      <c r="B54" s="13" t="str">
        <f>'Pop - ITA_2015'!A52</f>
        <v>39 years</v>
      </c>
      <c r="C54" s="22">
        <f>'Pop - ITA_2015'!B52</f>
        <v>925228</v>
      </c>
      <c r="D54" s="22">
        <f>'Deaths - EU,ITA_2013-15'!G52</f>
        <v>632</v>
      </c>
      <c r="E54" s="22">
        <v>39</v>
      </c>
      <c r="F54" s="25">
        <f t="shared" si="0"/>
        <v>6.8307487451741626E-4</v>
      </c>
      <c r="G54" s="25">
        <f t="shared" si="1"/>
        <v>0.99931692512548254</v>
      </c>
      <c r="R54" s="6">
        <f t="shared" si="2"/>
        <v>39</v>
      </c>
      <c r="S54">
        <f t="shared" si="4"/>
        <v>98.708711889680075</v>
      </c>
    </row>
    <row r="55" spans="2:19" x14ac:dyDescent="0.2">
      <c r="B55" s="13" t="str">
        <f>'Pop - ITA_2015'!A53</f>
        <v>40 years</v>
      </c>
      <c r="C55" s="22">
        <f>'Pop - ITA_2015'!B53</f>
        <v>963047</v>
      </c>
      <c r="D55" s="22">
        <f>'Deaths - EU,ITA_2013-15'!G53</f>
        <v>712</v>
      </c>
      <c r="E55" s="22">
        <v>40</v>
      </c>
      <c r="F55" s="25">
        <f t="shared" si="0"/>
        <v>7.3932009548858982E-4</v>
      </c>
      <c r="G55" s="25">
        <f t="shared" si="1"/>
        <v>0.9992606799045114</v>
      </c>
      <c r="R55" s="6">
        <f t="shared" si="2"/>
        <v>40</v>
      </c>
      <c r="S55">
        <f t="shared" si="4"/>
        <v>98.635734555380239</v>
      </c>
    </row>
    <row r="56" spans="2:19" x14ac:dyDescent="0.2">
      <c r="B56" s="13" t="str">
        <f>'Pop - ITA_2015'!A54</f>
        <v>41 years</v>
      </c>
      <c r="C56" s="22">
        <f>'Pop - ITA_2015'!B54</f>
        <v>957111</v>
      </c>
      <c r="D56" s="22">
        <f>'Deaths - EU,ITA_2013-15'!G54</f>
        <v>764</v>
      </c>
      <c r="E56" s="22">
        <v>41</v>
      </c>
      <c r="F56" s="25">
        <f t="shared" si="0"/>
        <v>7.9823552336144923E-4</v>
      </c>
      <c r="G56" s="25">
        <f t="shared" si="1"/>
        <v>0.99920176447663855</v>
      </c>
      <c r="R56" s="6">
        <f t="shared" si="2"/>
        <v>41</v>
      </c>
      <c r="S56">
        <f t="shared" si="4"/>
        <v>98.557000008185284</v>
      </c>
    </row>
    <row r="57" spans="2:19" x14ac:dyDescent="0.2">
      <c r="B57" s="13" t="str">
        <f>'Pop - ITA_2015'!A55</f>
        <v>42 years</v>
      </c>
      <c r="C57" s="22">
        <f>'Pop - ITA_2015'!B55</f>
        <v>967018</v>
      </c>
      <c r="D57" s="22">
        <f>'Deaths - EU,ITA_2013-15'!G55</f>
        <v>831</v>
      </c>
      <c r="E57" s="22">
        <v>42</v>
      </c>
      <c r="F57" s="25">
        <f t="shared" si="0"/>
        <v>8.5934284573813515E-4</v>
      </c>
      <c r="G57" s="25">
        <f t="shared" si="1"/>
        <v>0.99914065715426181</v>
      </c>
      <c r="R57" s="6">
        <f t="shared" si="2"/>
        <v>42</v>
      </c>
      <c r="S57">
        <f t="shared" si="4"/>
        <v>98.472305755330837</v>
      </c>
    </row>
    <row r="58" spans="2:19" x14ac:dyDescent="0.2">
      <c r="B58" s="13" t="str">
        <f>'Pop - ITA_2015'!A56</f>
        <v>43 years</v>
      </c>
      <c r="C58" s="22">
        <f>'Pop - ITA_2015'!B56</f>
        <v>976090</v>
      </c>
      <c r="D58" s="22">
        <f>'Deaths - EU,ITA_2013-15'!G56</f>
        <v>971</v>
      </c>
      <c r="E58" s="22">
        <v>43</v>
      </c>
      <c r="F58" s="25">
        <f t="shared" si="0"/>
        <v>9.9478531692774228E-4</v>
      </c>
      <c r="G58" s="25">
        <f t="shared" si="1"/>
        <v>0.99900521468307224</v>
      </c>
      <c r="R58" s="6">
        <f t="shared" si="2"/>
        <v>43</v>
      </c>
      <c r="S58">
        <f t="shared" si="4"/>
        <v>98.37434695144141</v>
      </c>
    </row>
    <row r="59" spans="2:19" x14ac:dyDescent="0.2">
      <c r="B59" s="13" t="str">
        <f>'Pop - ITA_2015'!A57</f>
        <v>44 years</v>
      </c>
      <c r="C59" s="22">
        <f>'Pop - ITA_2015'!B57</f>
        <v>968519</v>
      </c>
      <c r="D59" s="22">
        <f>'Deaths - EU,ITA_2013-15'!G57</f>
        <v>1030</v>
      </c>
      <c r="E59" s="22">
        <v>44</v>
      </c>
      <c r="F59" s="25">
        <f t="shared" si="0"/>
        <v>1.0634793948285991E-3</v>
      </c>
      <c r="G59" s="25">
        <f t="shared" si="1"/>
        <v>0.99893652060517135</v>
      </c>
      <c r="R59" s="6">
        <f t="shared" si="2"/>
        <v>44</v>
      </c>
      <c r="S59">
        <f t="shared" si="4"/>
        <v>98.269727860478824</v>
      </c>
    </row>
    <row r="60" spans="2:19" x14ac:dyDescent="0.2">
      <c r="B60" s="13" t="str">
        <f>'Pop - ITA_2015'!A58</f>
        <v>45 years</v>
      </c>
      <c r="C60" s="22">
        <f>'Pop - ITA_2015'!B58</f>
        <v>994459</v>
      </c>
      <c r="D60" s="22">
        <f>'Deaths - EU,ITA_2013-15'!G58</f>
        <v>1216</v>
      </c>
      <c r="E60" s="22">
        <v>45</v>
      </c>
      <c r="F60" s="25">
        <f t="shared" si="0"/>
        <v>1.2227753984829944E-3</v>
      </c>
      <c r="G60" s="25">
        <f t="shared" si="1"/>
        <v>0.99877722460151697</v>
      </c>
      <c r="R60" s="6">
        <f t="shared" si="2"/>
        <v>45</v>
      </c>
      <c r="S60">
        <f t="shared" si="4"/>
        <v>98.149566054835404</v>
      </c>
    </row>
    <row r="61" spans="2:19" x14ac:dyDescent="0.2">
      <c r="B61" s="13" t="str">
        <f>'Pop - ITA_2015'!A59</f>
        <v>46 years</v>
      </c>
      <c r="C61" s="22">
        <f>'Pop - ITA_2015'!B59</f>
        <v>987552</v>
      </c>
      <c r="D61" s="22">
        <f>'Deaths - EU,ITA_2013-15'!G59</f>
        <v>1389</v>
      </c>
      <c r="E61" s="22">
        <v>46</v>
      </c>
      <c r="F61" s="25">
        <f t="shared" si="0"/>
        <v>1.4065082142509964E-3</v>
      </c>
      <c r="G61" s="25">
        <f t="shared" si="1"/>
        <v>0.99859349178574897</v>
      </c>
      <c r="R61" s="6">
        <f t="shared" si="2"/>
        <v>46</v>
      </c>
      <c r="S61">
        <f t="shared" si="4"/>
        <v>98.011517883954099</v>
      </c>
    </row>
    <row r="62" spans="2:19" x14ac:dyDescent="0.2">
      <c r="B62" s="13" t="str">
        <f>'Pop - ITA_2015'!A60</f>
        <v>47 years</v>
      </c>
      <c r="C62" s="22">
        <f>'Pop - ITA_2015'!B60</f>
        <v>991447</v>
      </c>
      <c r="D62" s="22">
        <f>'Deaths - EU,ITA_2013-15'!G60</f>
        <v>1551</v>
      </c>
      <c r="E62" s="22">
        <v>47</v>
      </c>
      <c r="F62" s="25">
        <f t="shared" si="0"/>
        <v>1.5643801433662112E-3</v>
      </c>
      <c r="G62" s="25">
        <f t="shared" si="1"/>
        <v>0.99843561985663376</v>
      </c>
      <c r="R62" s="6">
        <f t="shared" si="2"/>
        <v>47</v>
      </c>
      <c r="S62">
        <f t="shared" si="4"/>
        <v>97.858190611555258</v>
      </c>
    </row>
    <row r="63" spans="2:19" x14ac:dyDescent="0.2">
      <c r="B63" s="13" t="str">
        <f>'Pop - ITA_2015'!A61</f>
        <v>48 years</v>
      </c>
      <c r="C63" s="22">
        <f>'Pop - ITA_2015'!B61</f>
        <v>1000399</v>
      </c>
      <c r="D63" s="22">
        <f>'Deaths - EU,ITA_2013-15'!G61</f>
        <v>1648</v>
      </c>
      <c r="E63" s="22">
        <v>48</v>
      </c>
      <c r="F63" s="25">
        <f t="shared" si="0"/>
        <v>1.6473427102586069E-3</v>
      </c>
      <c r="G63" s="25">
        <f t="shared" si="1"/>
        <v>0.99835265728974143</v>
      </c>
      <c r="R63" s="6">
        <f t="shared" si="2"/>
        <v>48</v>
      </c>
      <c r="S63">
        <f t="shared" si="4"/>
        <v>97.696984634612221</v>
      </c>
    </row>
    <row r="64" spans="2:19" x14ac:dyDescent="0.2">
      <c r="B64" s="13" t="str">
        <f>'Pop - ITA_2015'!A62</f>
        <v>49 years</v>
      </c>
      <c r="C64" s="22">
        <f>'Pop - ITA_2015'!B62</f>
        <v>997995</v>
      </c>
      <c r="D64" s="22">
        <f>'Deaths - EU,ITA_2013-15'!G62</f>
        <v>1858</v>
      </c>
      <c r="E64" s="22">
        <v>49</v>
      </c>
      <c r="F64" s="25">
        <f t="shared" si="0"/>
        <v>1.8617327742122957E-3</v>
      </c>
      <c r="G64" s="25">
        <f t="shared" si="1"/>
        <v>0.99813826722578769</v>
      </c>
      <c r="R64" s="6">
        <f t="shared" si="2"/>
        <v>49</v>
      </c>
      <c r="S64">
        <f t="shared" si="4"/>
        <v>97.515098956376249</v>
      </c>
    </row>
    <row r="65" spans="2:19" x14ac:dyDescent="0.2">
      <c r="B65" s="13" t="str">
        <f>'Pop - ITA_2015'!A63</f>
        <v>50 years</v>
      </c>
      <c r="C65" s="22">
        <f>'Pop - ITA_2015'!B63</f>
        <v>1011217</v>
      </c>
      <c r="D65" s="22">
        <f>'Deaths - EU,ITA_2013-15'!G63</f>
        <v>2114</v>
      </c>
      <c r="E65" s="22">
        <v>50</v>
      </c>
      <c r="F65" s="25">
        <f t="shared" si="0"/>
        <v>2.0905502973150173E-3</v>
      </c>
      <c r="G65" s="25">
        <f t="shared" si="1"/>
        <v>0.99790944970268503</v>
      </c>
      <c r="R65" s="6">
        <f t="shared" si="2"/>
        <v>50</v>
      </c>
      <c r="S65">
        <f t="shared" si="4"/>
        <v>97.311238737260297</v>
      </c>
    </row>
    <row r="66" spans="2:19" x14ac:dyDescent="0.2">
      <c r="B66" s="13" t="str">
        <f>'Pop - ITA_2015'!A64</f>
        <v>51 years</v>
      </c>
      <c r="C66" s="22">
        <f>'Pop - ITA_2015'!B64</f>
        <v>948982</v>
      </c>
      <c r="D66" s="22">
        <f>'Deaths - EU,ITA_2013-15'!G64</f>
        <v>2302</v>
      </c>
      <c r="E66" s="22">
        <v>51</v>
      </c>
      <c r="F66" s="25">
        <f t="shared" si="0"/>
        <v>2.4257572851750613E-3</v>
      </c>
      <c r="G66" s="25">
        <f t="shared" si="1"/>
        <v>0.99757424271482498</v>
      </c>
      <c r="R66" s="6">
        <f t="shared" si="2"/>
        <v>51</v>
      </c>
      <c r="S66">
        <f t="shared" si="4"/>
        <v>97.075185290963987</v>
      </c>
    </row>
    <row r="67" spans="2:19" x14ac:dyDescent="0.2">
      <c r="B67" s="13" t="str">
        <f>'Pop - ITA_2015'!A65</f>
        <v>52 years</v>
      </c>
      <c r="C67" s="22">
        <f>'Pop - ITA_2015'!B65</f>
        <v>917119</v>
      </c>
      <c r="D67" s="22">
        <f>'Deaths - EU,ITA_2013-15'!G65</f>
        <v>2353</v>
      </c>
      <c r="E67" s="22">
        <v>52</v>
      </c>
      <c r="F67" s="25">
        <f t="shared" si="0"/>
        <v>2.5656430626777985E-3</v>
      </c>
      <c r="G67" s="25">
        <f t="shared" si="1"/>
        <v>0.99743435693732219</v>
      </c>
      <c r="R67" s="6">
        <f t="shared" si="2"/>
        <v>52</v>
      </c>
      <c r="S67">
        <f t="shared" si="4"/>
        <v>96.826125015264068</v>
      </c>
    </row>
    <row r="68" spans="2:19" x14ac:dyDescent="0.2">
      <c r="B68" s="13" t="str">
        <f>'Pop - ITA_2015'!A66</f>
        <v>53 years</v>
      </c>
      <c r="C68" s="22">
        <f>'Pop - ITA_2015'!B66</f>
        <v>898466</v>
      </c>
      <c r="D68" s="22">
        <f>'Deaths - EU,ITA_2013-15'!G66</f>
        <v>2488</v>
      </c>
      <c r="E68" s="22">
        <v>53</v>
      </c>
      <c r="F68" s="25">
        <f t="shared" si="0"/>
        <v>2.7691643312045197E-3</v>
      </c>
      <c r="G68" s="25">
        <f t="shared" si="1"/>
        <v>0.99723083566879545</v>
      </c>
      <c r="R68" s="6">
        <f t="shared" si="2"/>
        <v>53</v>
      </c>
      <c r="S68">
        <f t="shared" si="4"/>
        <v>96.55799756354304</v>
      </c>
    </row>
    <row r="69" spans="2:19" x14ac:dyDescent="0.2">
      <c r="B69" s="13" t="str">
        <f>'Pop - ITA_2015'!A67</f>
        <v>54 years</v>
      </c>
      <c r="C69" s="22">
        <f>'Pop - ITA_2015'!B67</f>
        <v>870010</v>
      </c>
      <c r="D69" s="22">
        <f>'Deaths - EU,ITA_2013-15'!G67</f>
        <v>2669</v>
      </c>
      <c r="E69" s="22">
        <v>54</v>
      </c>
      <c r="F69" s="25">
        <f t="shared" si="0"/>
        <v>3.0677808301054011E-3</v>
      </c>
      <c r="G69" s="25">
        <f t="shared" si="1"/>
        <v>0.99693221916989461</v>
      </c>
      <c r="R69" s="6">
        <f t="shared" si="2"/>
        <v>54</v>
      </c>
      <c r="S69">
        <f t="shared" si="4"/>
        <v>96.261778789624245</v>
      </c>
    </row>
    <row r="70" spans="2:19" x14ac:dyDescent="0.2">
      <c r="B70" s="13" t="str">
        <f>'Pop - ITA_2015'!A68</f>
        <v>55 years</v>
      </c>
      <c r="C70" s="22">
        <f>'Pop - ITA_2015'!B68</f>
        <v>848973</v>
      </c>
      <c r="D70" s="22">
        <f>'Deaths - EU,ITA_2013-15'!G68</f>
        <v>2925</v>
      </c>
      <c r="E70" s="22">
        <v>55</v>
      </c>
      <c r="F70" s="25">
        <f t="shared" si="0"/>
        <v>3.4453392510715888E-3</v>
      </c>
      <c r="G70" s="25">
        <f t="shared" si="1"/>
        <v>0.9965546607489284</v>
      </c>
      <c r="R70" s="6">
        <f t="shared" si="2"/>
        <v>55</v>
      </c>
      <c r="S70">
        <f t="shared" si="4"/>
        <v>95.930124304782382</v>
      </c>
    </row>
    <row r="71" spans="2:19" x14ac:dyDescent="0.2">
      <c r="B71" s="13" t="str">
        <f>'Pop - ITA_2015'!A69</f>
        <v>56 years</v>
      </c>
      <c r="C71" s="22">
        <f>'Pop - ITA_2015'!B69</f>
        <v>810731</v>
      </c>
      <c r="D71" s="22">
        <f>'Deaths - EU,ITA_2013-15'!G69</f>
        <v>2992</v>
      </c>
      <c r="E71" s="22">
        <v>56</v>
      </c>
      <c r="F71" s="25">
        <f t="shared" si="0"/>
        <v>3.6904966012154465E-3</v>
      </c>
      <c r="G71" s="25">
        <f t="shared" si="1"/>
        <v>0.99630950339878455</v>
      </c>
      <c r="R71" s="6">
        <f t="shared" si="2"/>
        <v>56</v>
      </c>
      <c r="S71">
        <f t="shared" si="4"/>
        <v>95.576094507081407</v>
      </c>
    </row>
    <row r="72" spans="2:19" x14ac:dyDescent="0.2">
      <c r="B72" s="13" t="str">
        <f>'Pop - ITA_2015'!A70</f>
        <v>57 years</v>
      </c>
      <c r="C72" s="22">
        <f>'Pop - ITA_2015'!B70</f>
        <v>802673</v>
      </c>
      <c r="D72" s="22">
        <f>'Deaths - EU,ITA_2013-15'!G70</f>
        <v>3402</v>
      </c>
      <c r="E72" s="22">
        <v>57</v>
      </c>
      <c r="F72" s="25">
        <f t="shared" si="0"/>
        <v>4.2383386509824046E-3</v>
      </c>
      <c r="G72" s="25">
        <f t="shared" si="1"/>
        <v>0.99576166134901756</v>
      </c>
      <c r="R72" s="6">
        <f t="shared" si="2"/>
        <v>57</v>
      </c>
      <c r="S72">
        <f t="shared" si="4"/>
        <v>95.171010651622097</v>
      </c>
    </row>
    <row r="73" spans="2:19" x14ac:dyDescent="0.2">
      <c r="B73" s="13" t="str">
        <f>'Pop - ITA_2015'!A71</f>
        <v>58 years</v>
      </c>
      <c r="C73" s="22">
        <f>'Pop - ITA_2015'!B71</f>
        <v>785942</v>
      </c>
      <c r="D73" s="22">
        <f>'Deaths - EU,ITA_2013-15'!G71</f>
        <v>3359</v>
      </c>
      <c r="E73" s="22">
        <v>58</v>
      </c>
      <c r="F73" s="25">
        <f t="shared" si="0"/>
        <v>4.2738522689969487E-3</v>
      </c>
      <c r="G73" s="25">
        <f t="shared" si="1"/>
        <v>0.9957261477310031</v>
      </c>
      <c r="R73" s="6">
        <f t="shared" si="2"/>
        <v>58</v>
      </c>
      <c r="S73">
        <f t="shared" si="4"/>
        <v>94.764263811805932</v>
      </c>
    </row>
    <row r="74" spans="2:19" x14ac:dyDescent="0.2">
      <c r="B74" s="13" t="str">
        <f>'Pop - ITA_2015'!A72</f>
        <v>59 years</v>
      </c>
      <c r="C74" s="22">
        <f>'Pop - ITA_2015'!B72</f>
        <v>770723</v>
      </c>
      <c r="D74" s="22">
        <f>'Deaths - EU,ITA_2013-15'!G72</f>
        <v>3847</v>
      </c>
      <c r="E74" s="22">
        <v>59</v>
      </c>
      <c r="F74" s="25">
        <f t="shared" si="0"/>
        <v>4.9914171498709652E-3</v>
      </c>
      <c r="G74" s="25">
        <f t="shared" si="1"/>
        <v>0.99500858285012905</v>
      </c>
      <c r="R74" s="6">
        <f t="shared" si="2"/>
        <v>59</v>
      </c>
      <c r="S74">
        <f t="shared" si="4"/>
        <v>94.291255840220785</v>
      </c>
    </row>
    <row r="75" spans="2:19" x14ac:dyDescent="0.2">
      <c r="B75" s="13" t="str">
        <f>'Pop - ITA_2015'!A73</f>
        <v>60 years</v>
      </c>
      <c r="C75" s="22">
        <f>'Pop - ITA_2015'!B73</f>
        <v>758249</v>
      </c>
      <c r="D75" s="22">
        <f>'Deaths - EU,ITA_2013-15'!G73</f>
        <v>4203</v>
      </c>
      <c r="E75" s="22">
        <v>60</v>
      </c>
      <c r="F75" s="25">
        <f t="shared" si="0"/>
        <v>5.54303401653019E-3</v>
      </c>
      <c r="G75" s="25">
        <f t="shared" si="1"/>
        <v>0.99445696598346978</v>
      </c>
      <c r="R75" s="6">
        <f t="shared" si="2"/>
        <v>60</v>
      </c>
      <c r="S75">
        <f t="shared" si="4"/>
        <v>93.768596201637081</v>
      </c>
    </row>
    <row r="76" spans="2:19" x14ac:dyDescent="0.2">
      <c r="B76" s="13" t="str">
        <f>'Pop - ITA_2015'!A74</f>
        <v>61 years</v>
      </c>
      <c r="C76" s="22">
        <f>'Pop - ITA_2015'!B74</f>
        <v>722701</v>
      </c>
      <c r="D76" s="22">
        <f>'Deaths - EU,ITA_2013-15'!G74</f>
        <v>4355</v>
      </c>
      <c r="E76" s="22">
        <v>61</v>
      </c>
      <c r="F76" s="25">
        <f t="shared" si="0"/>
        <v>6.0260052220766263E-3</v>
      </c>
      <c r="G76" s="25">
        <f t="shared" si="1"/>
        <v>0.99397399477792336</v>
      </c>
      <c r="R76" s="6">
        <f t="shared" si="2"/>
        <v>61</v>
      </c>
      <c r="S76">
        <f t="shared" si="4"/>
        <v>93.203546151259218</v>
      </c>
    </row>
    <row r="77" spans="2:19" x14ac:dyDescent="0.2">
      <c r="B77" s="13" t="str">
        <f>'Pop - ITA_2015'!A75</f>
        <v>62 years</v>
      </c>
      <c r="C77" s="22">
        <f>'Pop - ITA_2015'!B75</f>
        <v>710329</v>
      </c>
      <c r="D77" s="22">
        <f>'Deaths - EU,ITA_2013-15'!G75</f>
        <v>4608</v>
      </c>
      <c r="E77" s="22">
        <v>62</v>
      </c>
      <c r="F77" s="25">
        <f t="shared" si="0"/>
        <v>6.4871348347033553E-3</v>
      </c>
      <c r="G77" s="25">
        <f t="shared" si="1"/>
        <v>0.99351286516529669</v>
      </c>
      <c r="R77" s="6">
        <f t="shared" si="2"/>
        <v>62</v>
      </c>
      <c r="S77">
        <f t="shared" si="4"/>
        <v>92.598922180303504</v>
      </c>
    </row>
    <row r="78" spans="2:19" x14ac:dyDescent="0.2">
      <c r="B78" s="13" t="str">
        <f>'Pop - ITA_2015'!A76</f>
        <v>63 years</v>
      </c>
      <c r="C78" s="22">
        <f>'Pop - ITA_2015'!B76</f>
        <v>707127</v>
      </c>
      <c r="D78" s="22">
        <f>'Deaths - EU,ITA_2013-15'!G76</f>
        <v>5099</v>
      </c>
      <c r="E78" s="22">
        <v>63</v>
      </c>
      <c r="F78" s="25">
        <f t="shared" si="0"/>
        <v>7.210868768976436E-3</v>
      </c>
      <c r="G78" s="25">
        <f t="shared" si="1"/>
        <v>0.99278913123102353</v>
      </c>
      <c r="R78" s="6">
        <f t="shared" si="2"/>
        <v>63</v>
      </c>
      <c r="S78">
        <f t="shared" si="4"/>
        <v>91.931203504312677</v>
      </c>
    </row>
    <row r="79" spans="2:19" x14ac:dyDescent="0.2">
      <c r="B79" s="13" t="str">
        <f>'Pop - ITA_2015'!A77</f>
        <v>64 years</v>
      </c>
      <c r="C79" s="22">
        <f>'Pop - ITA_2015'!B77</f>
        <v>731849</v>
      </c>
      <c r="D79" s="22">
        <f>'Deaths - EU,ITA_2013-15'!G77</f>
        <v>5730</v>
      </c>
      <c r="E79" s="22">
        <v>64</v>
      </c>
      <c r="F79" s="25">
        <f t="shared" si="0"/>
        <v>7.8294839509243028E-3</v>
      </c>
      <c r="G79" s="25">
        <f t="shared" si="1"/>
        <v>0.99217051604907569</v>
      </c>
      <c r="R79" s="6">
        <f t="shared" si="2"/>
        <v>64</v>
      </c>
      <c r="S79">
        <f t="shared" si="4"/>
        <v>91.211429621886509</v>
      </c>
    </row>
    <row r="80" spans="2:19" x14ac:dyDescent="0.2">
      <c r="B80" s="13" t="str">
        <f>'Pop - ITA_2015'!A78</f>
        <v>65 years</v>
      </c>
      <c r="C80" s="22">
        <f>'Pop - ITA_2015'!B78</f>
        <v>734948</v>
      </c>
      <c r="D80" s="22">
        <f>'Deaths - EU,ITA_2013-15'!G78</f>
        <v>6091</v>
      </c>
      <c r="E80" s="22">
        <v>65</v>
      </c>
      <c r="F80" s="25">
        <f t="shared" ref="F80:F116" si="5">D80/C80</f>
        <v>8.2876611678649372E-3</v>
      </c>
      <c r="G80" s="25">
        <f t="shared" ref="G80:G116" si="6">1-F80</f>
        <v>0.99171233883213505</v>
      </c>
      <c r="R80" s="6">
        <f t="shared" ref="R80:R114" si="7">E80</f>
        <v>65</v>
      </c>
      <c r="S80">
        <f t="shared" ref="S80:S114" si="8">S79*(1-F80)</f>
        <v>90.45550019854376</v>
      </c>
    </row>
    <row r="81" spans="2:19" x14ac:dyDescent="0.2">
      <c r="B81" s="13" t="str">
        <f>'Pop - ITA_2015'!A79</f>
        <v>66 years</v>
      </c>
      <c r="C81" s="22">
        <f>'Pop - ITA_2015'!B79</f>
        <v>765133</v>
      </c>
      <c r="D81" s="22">
        <f>'Deaths - EU,ITA_2013-15'!G79</f>
        <v>7128</v>
      </c>
      <c r="E81" s="22">
        <v>66</v>
      </c>
      <c r="F81" s="25">
        <f t="shared" si="5"/>
        <v>9.3160274096137537E-3</v>
      </c>
      <c r="G81" s="25">
        <f t="shared" si="6"/>
        <v>0.99068397259038621</v>
      </c>
      <c r="R81" s="6">
        <f t="shared" si="7"/>
        <v>66</v>
      </c>
      <c r="S81">
        <f t="shared" si="8"/>
        <v>89.612814279343795</v>
      </c>
    </row>
    <row r="82" spans="2:19" x14ac:dyDescent="0.2">
      <c r="B82" s="13" t="str">
        <f>'Pop - ITA_2015'!A80</f>
        <v>67 years</v>
      </c>
      <c r="C82" s="22">
        <f>'Pop - ITA_2015'!B80</f>
        <v>746191</v>
      </c>
      <c r="D82" s="22">
        <f>'Deaths - EU,ITA_2013-15'!G80</f>
        <v>7746</v>
      </c>
      <c r="E82" s="22">
        <v>67</v>
      </c>
      <c r="F82" s="25">
        <f t="shared" si="5"/>
        <v>1.0380720217745859E-2</v>
      </c>
      <c r="G82" s="25">
        <f t="shared" si="6"/>
        <v>0.98961927978225417</v>
      </c>
      <c r="R82" s="6">
        <f t="shared" si="7"/>
        <v>67</v>
      </c>
      <c r="S82">
        <f t="shared" si="8"/>
        <v>88.682568726385114</v>
      </c>
    </row>
    <row r="83" spans="2:19" x14ac:dyDescent="0.2">
      <c r="B83" s="13" t="str">
        <f>'Pop - ITA_2015'!A81</f>
        <v>68 years</v>
      </c>
      <c r="C83" s="22">
        <f>'Pop - ITA_2015'!B81</f>
        <v>743240</v>
      </c>
      <c r="D83" s="22">
        <f>'Deaths - EU,ITA_2013-15'!G81</f>
        <v>8493</v>
      </c>
      <c r="E83" s="22">
        <v>68</v>
      </c>
      <c r="F83" s="25">
        <f t="shared" si="5"/>
        <v>1.142699531779775E-2</v>
      </c>
      <c r="G83" s="25">
        <f t="shared" si="6"/>
        <v>0.98857300468220222</v>
      </c>
      <c r="R83" s="6">
        <f t="shared" si="7"/>
        <v>68</v>
      </c>
      <c r="S83">
        <f t="shared" si="8"/>
        <v>87.669193428778428</v>
      </c>
    </row>
    <row r="84" spans="2:19" x14ac:dyDescent="0.2">
      <c r="B84" s="13" t="str">
        <f>'Pop - ITA_2015'!A82</f>
        <v>69 years</v>
      </c>
      <c r="C84" s="22">
        <f>'Pop - ITA_2015'!B82</f>
        <v>571859</v>
      </c>
      <c r="D84" s="22">
        <f>'Deaths - EU,ITA_2013-15'!G82</f>
        <v>8157</v>
      </c>
      <c r="E84" s="22">
        <v>69</v>
      </c>
      <c r="F84" s="25">
        <f t="shared" si="5"/>
        <v>1.4264005637753362E-2</v>
      </c>
      <c r="G84" s="25">
        <f t="shared" si="6"/>
        <v>0.98573599436224668</v>
      </c>
      <c r="R84" s="6">
        <f t="shared" si="7"/>
        <v>69</v>
      </c>
      <c r="S84">
        <f t="shared" si="8"/>
        <v>86.418679559453039</v>
      </c>
    </row>
    <row r="85" spans="2:19" x14ac:dyDescent="0.2">
      <c r="B85" s="13" t="str">
        <f>'Pop - ITA_2015'!A83</f>
        <v>70 years</v>
      </c>
      <c r="C85" s="22">
        <f>'Pop - ITA_2015'!B83</f>
        <v>585112</v>
      </c>
      <c r="D85" s="22">
        <f>'Deaths - EU,ITA_2013-15'!G83</f>
        <v>7820</v>
      </c>
      <c r="E85" s="22">
        <v>70</v>
      </c>
      <c r="F85" s="25">
        <f t="shared" si="5"/>
        <v>1.3364962605449896E-2</v>
      </c>
      <c r="G85" s="25">
        <f t="shared" si="6"/>
        <v>0.98663503739455005</v>
      </c>
      <c r="R85" s="6">
        <f t="shared" si="7"/>
        <v>70</v>
      </c>
      <c r="S85">
        <f t="shared" si="8"/>
        <v>85.263697138728588</v>
      </c>
    </row>
    <row r="86" spans="2:19" x14ac:dyDescent="0.2">
      <c r="B86" s="13" t="str">
        <f>'Pop - ITA_2015'!A84</f>
        <v>71 years</v>
      </c>
      <c r="C86" s="22">
        <f>'Pop - ITA_2015'!B84</f>
        <v>587450</v>
      </c>
      <c r="D86" s="22">
        <f>'Deaths - EU,ITA_2013-15'!G84</f>
        <v>8938</v>
      </c>
      <c r="E86" s="22">
        <v>71</v>
      </c>
      <c r="F86" s="25">
        <f t="shared" si="5"/>
        <v>1.5214911907396374E-2</v>
      </c>
      <c r="G86" s="25">
        <f t="shared" si="6"/>
        <v>0.98478508809260368</v>
      </c>
      <c r="R86" s="6">
        <f t="shared" si="7"/>
        <v>71</v>
      </c>
      <c r="S86">
        <f t="shared" si="8"/>
        <v>83.966417497863915</v>
      </c>
    </row>
    <row r="87" spans="2:19" x14ac:dyDescent="0.2">
      <c r="B87" s="13" t="str">
        <f>'Pop - ITA_2015'!A85</f>
        <v>72 years</v>
      </c>
      <c r="C87" s="22">
        <f>'Pop - ITA_2015'!B85</f>
        <v>580237</v>
      </c>
      <c r="D87" s="22">
        <f>'Deaths - EU,ITA_2013-15'!G85</f>
        <v>10049</v>
      </c>
      <c r="E87" s="22">
        <v>72</v>
      </c>
      <c r="F87" s="25">
        <f t="shared" si="5"/>
        <v>1.7318785254990633E-2</v>
      </c>
      <c r="G87" s="25">
        <f t="shared" si="6"/>
        <v>0.98268121474500936</v>
      </c>
      <c r="R87" s="6">
        <f t="shared" si="7"/>
        <v>72</v>
      </c>
      <c r="S87">
        <f t="shared" si="8"/>
        <v>82.512221144587528</v>
      </c>
    </row>
    <row r="88" spans="2:19" x14ac:dyDescent="0.2">
      <c r="B88" s="13" t="str">
        <f>'Pop - ITA_2015'!A86</f>
        <v>73 years</v>
      </c>
      <c r="C88" s="22">
        <f>'Pop - ITA_2015'!B86</f>
        <v>578892</v>
      </c>
      <c r="D88" s="22">
        <f>'Deaths - EU,ITA_2013-15'!G86</f>
        <v>10596</v>
      </c>
      <c r="E88" s="22">
        <v>73</v>
      </c>
      <c r="F88" s="25">
        <f t="shared" si="5"/>
        <v>1.8303932339711036E-2</v>
      </c>
      <c r="G88" s="25">
        <f t="shared" si="6"/>
        <v>0.98169606766028894</v>
      </c>
      <c r="R88" s="6">
        <f t="shared" si="7"/>
        <v>73</v>
      </c>
      <c r="S88">
        <f t="shared" si="8"/>
        <v>81.001923031557723</v>
      </c>
    </row>
    <row r="89" spans="2:19" x14ac:dyDescent="0.2">
      <c r="B89" s="13" t="str">
        <f>'Pop - ITA_2015'!A87</f>
        <v>74 years</v>
      </c>
      <c r="C89" s="22">
        <f>'Pop - ITA_2015'!B87</f>
        <v>630583</v>
      </c>
      <c r="D89" s="22">
        <f>'Deaths - EU,ITA_2013-15'!G87</f>
        <v>12548</v>
      </c>
      <c r="E89" s="22">
        <v>74</v>
      </c>
      <c r="F89" s="25">
        <f t="shared" si="5"/>
        <v>1.98990458036452E-2</v>
      </c>
      <c r="G89" s="25">
        <f t="shared" si="6"/>
        <v>0.98010095419635479</v>
      </c>
      <c r="R89" s="6">
        <f t="shared" si="7"/>
        <v>74</v>
      </c>
      <c r="S89">
        <f t="shared" si="8"/>
        <v>79.390062054969405</v>
      </c>
    </row>
    <row r="90" spans="2:19" x14ac:dyDescent="0.2">
      <c r="B90" s="13" t="str">
        <f>'Pop - ITA_2015'!A88</f>
        <v>75 years</v>
      </c>
      <c r="C90" s="22">
        <f>'Pop - ITA_2015'!B88</f>
        <v>613430</v>
      </c>
      <c r="D90" s="22">
        <f>'Deaths - EU,ITA_2013-15'!G88</f>
        <v>14133</v>
      </c>
      <c r="E90" s="22">
        <v>75</v>
      </c>
      <c r="F90" s="25">
        <f t="shared" si="5"/>
        <v>2.3039303588021452E-2</v>
      </c>
      <c r="G90" s="25">
        <f t="shared" si="6"/>
        <v>0.97696069641197858</v>
      </c>
      <c r="R90" s="6">
        <f t="shared" si="7"/>
        <v>75</v>
      </c>
      <c r="S90">
        <f t="shared" si="8"/>
        <v>77.560970313413108</v>
      </c>
    </row>
    <row r="91" spans="2:19" x14ac:dyDescent="0.2">
      <c r="B91" s="13" t="str">
        <f>'Pop - ITA_2015'!A89</f>
        <v>76 years</v>
      </c>
      <c r="C91" s="22">
        <f>'Pop - ITA_2015'!B89</f>
        <v>587236</v>
      </c>
      <c r="D91" s="22">
        <f>'Deaths - EU,ITA_2013-15'!G89</f>
        <v>15308</v>
      </c>
      <c r="E91" s="22">
        <v>76</v>
      </c>
      <c r="F91" s="25">
        <f t="shared" si="5"/>
        <v>2.6067884121545683E-2</v>
      </c>
      <c r="G91" s="25">
        <f t="shared" si="6"/>
        <v>0.9739321158784543</v>
      </c>
      <c r="R91" s="6">
        <f t="shared" si="7"/>
        <v>76</v>
      </c>
      <c r="S91">
        <f t="shared" si="8"/>
        <v>75.539119926928407</v>
      </c>
    </row>
    <row r="92" spans="2:19" x14ac:dyDescent="0.2">
      <c r="B92" s="13" t="str">
        <f>'Pop - ITA_2015'!A90</f>
        <v>77 years</v>
      </c>
      <c r="C92" s="22">
        <f>'Pop - ITA_2015'!B90</f>
        <v>534758</v>
      </c>
      <c r="D92" s="22">
        <f>'Deaths - EU,ITA_2013-15'!G90</f>
        <v>16144</v>
      </c>
      <c r="E92" s="22">
        <v>77</v>
      </c>
      <c r="F92" s="25">
        <f t="shared" si="5"/>
        <v>3.0189356680965968E-2</v>
      </c>
      <c r="G92" s="25">
        <f t="shared" si="6"/>
        <v>0.96981064331903399</v>
      </c>
      <c r="R92" s="6">
        <f t="shared" si="7"/>
        <v>77</v>
      </c>
      <c r="S92">
        <f t="shared" si="8"/>
        <v>73.2586424920881</v>
      </c>
    </row>
    <row r="93" spans="2:19" x14ac:dyDescent="0.2">
      <c r="B93" s="13" t="str">
        <f>'Pop - ITA_2015'!A91</f>
        <v>78 years</v>
      </c>
      <c r="C93" s="22">
        <f>'Pop - ITA_2015'!B91</f>
        <v>492067</v>
      </c>
      <c r="D93" s="22">
        <f>'Deaths - EU,ITA_2013-15'!G91</f>
        <v>16668</v>
      </c>
      <c r="E93" s="22">
        <v>78</v>
      </c>
      <c r="F93" s="25">
        <f t="shared" si="5"/>
        <v>3.3873435934537371E-2</v>
      </c>
      <c r="G93" s="25">
        <f t="shared" si="6"/>
        <v>0.9661265640654626</v>
      </c>
      <c r="R93" s="6">
        <f t="shared" si="7"/>
        <v>78</v>
      </c>
      <c r="S93">
        <f t="shared" si="8"/>
        <v>70.777120558981181</v>
      </c>
    </row>
    <row r="94" spans="2:19" x14ac:dyDescent="0.2">
      <c r="B94" s="13" t="str">
        <f>'Pop - ITA_2015'!A92</f>
        <v>79 years</v>
      </c>
      <c r="C94" s="22">
        <f>'Pop - ITA_2015'!B92</f>
        <v>490489</v>
      </c>
      <c r="D94" s="22">
        <f>'Deaths - EU,ITA_2013-15'!G92</f>
        <v>18327</v>
      </c>
      <c r="E94" s="22">
        <v>79</v>
      </c>
      <c r="F94" s="25">
        <f t="shared" si="5"/>
        <v>3.7364752318604498E-2</v>
      </c>
      <c r="G94" s="25">
        <f t="shared" si="6"/>
        <v>0.96263524768139552</v>
      </c>
      <c r="R94" s="6">
        <f t="shared" si="7"/>
        <v>79</v>
      </c>
      <c r="S94">
        <f t="shared" si="8"/>
        <v>68.132550979470835</v>
      </c>
    </row>
    <row r="95" spans="2:19" x14ac:dyDescent="0.2">
      <c r="B95" s="13" t="str">
        <f>'Pop - ITA_2015'!A93</f>
        <v>80 years</v>
      </c>
      <c r="C95" s="22">
        <f>'Pop - ITA_2015'!B93</f>
        <v>461431</v>
      </c>
      <c r="D95" s="22">
        <f>'Deaths - EU,ITA_2013-15'!G93</f>
        <v>20157</v>
      </c>
      <c r="E95" s="22">
        <v>80</v>
      </c>
      <c r="F95" s="25">
        <f t="shared" si="5"/>
        <v>4.3683671014734596E-2</v>
      </c>
      <c r="G95" s="25">
        <f t="shared" si="6"/>
        <v>0.95631632898526542</v>
      </c>
      <c r="R95" s="6">
        <f t="shared" si="7"/>
        <v>80</v>
      </c>
      <c r="S95">
        <f t="shared" si="8"/>
        <v>65.156271037088999</v>
      </c>
    </row>
    <row r="96" spans="2:19" x14ac:dyDescent="0.2">
      <c r="B96" s="13" t="str">
        <f>'Pop - ITA_2015'!A94</f>
        <v>81 years</v>
      </c>
      <c r="C96" s="22">
        <f>'Pop - ITA_2015'!B94</f>
        <v>432833</v>
      </c>
      <c r="D96" s="22">
        <f>'Deaths - EU,ITA_2013-15'!G94</f>
        <v>21642</v>
      </c>
      <c r="E96" s="22">
        <v>81</v>
      </c>
      <c r="F96" s="25">
        <f t="shared" si="5"/>
        <v>5.0000808625959667E-2</v>
      </c>
      <c r="G96" s="25">
        <f t="shared" si="6"/>
        <v>0.94999919137404032</v>
      </c>
      <c r="R96" s="6">
        <f t="shared" si="7"/>
        <v>81</v>
      </c>
      <c r="S96">
        <f t="shared" si="8"/>
        <v>61.898404798182355</v>
      </c>
    </row>
    <row r="97" spans="2:19" x14ac:dyDescent="0.2">
      <c r="B97" s="13" t="str">
        <f>'Pop - ITA_2015'!A95</f>
        <v>82 years</v>
      </c>
      <c r="C97" s="22">
        <f>'Pop - ITA_2015'!B95</f>
        <v>400782</v>
      </c>
      <c r="D97" s="22">
        <f>'Deaths - EU,ITA_2013-15'!G95</f>
        <v>23001</v>
      </c>
      <c r="E97" s="22">
        <v>82</v>
      </c>
      <c r="F97" s="25">
        <f t="shared" si="5"/>
        <v>5.7390301959668849E-2</v>
      </c>
      <c r="G97" s="25">
        <f t="shared" si="6"/>
        <v>0.94260969804033112</v>
      </c>
      <c r="R97" s="6">
        <f t="shared" si="7"/>
        <v>82</v>
      </c>
      <c r="S97">
        <f t="shared" si="8"/>
        <v>58.346036655992854</v>
      </c>
    </row>
    <row r="98" spans="2:19" x14ac:dyDescent="0.2">
      <c r="B98" s="13" t="str">
        <f>'Pop - ITA_2015'!A96</f>
        <v>83 years</v>
      </c>
      <c r="C98" s="22">
        <f>'Pop - ITA_2015'!B96</f>
        <v>381250</v>
      </c>
      <c r="D98" s="22">
        <f>'Deaths - EU,ITA_2013-15'!G96</f>
        <v>24376</v>
      </c>
      <c r="E98" s="22">
        <v>83</v>
      </c>
      <c r="F98" s="25">
        <f t="shared" si="5"/>
        <v>6.3937049180327873E-2</v>
      </c>
      <c r="G98" s="25">
        <f t="shared" si="6"/>
        <v>0.93606295081967217</v>
      </c>
      <c r="R98" s="6">
        <f t="shared" si="7"/>
        <v>83</v>
      </c>
      <c r="S98">
        <f t="shared" si="8"/>
        <v>54.615563240841432</v>
      </c>
    </row>
    <row r="99" spans="2:19" x14ac:dyDescent="0.2">
      <c r="B99" s="13" t="str">
        <f>'Pop - ITA_2015'!A97</f>
        <v>84 years</v>
      </c>
      <c r="C99" s="22">
        <f>'Pop - ITA_2015'!B97</f>
        <v>370758</v>
      </c>
      <c r="D99" s="22">
        <f>'Deaths - EU,ITA_2013-15'!G97</f>
        <v>27108</v>
      </c>
      <c r="E99" s="22">
        <v>84</v>
      </c>
      <c r="F99" s="25">
        <f t="shared" si="5"/>
        <v>7.3115077759616787E-2</v>
      </c>
      <c r="G99" s="25">
        <f t="shared" si="6"/>
        <v>0.92688492224038321</v>
      </c>
      <c r="R99" s="6">
        <f t="shared" si="7"/>
        <v>84</v>
      </c>
      <c r="S99">
        <f t="shared" si="8"/>
        <v>50.622342087602043</v>
      </c>
    </row>
    <row r="100" spans="2:19" x14ac:dyDescent="0.2">
      <c r="B100" s="13" t="str">
        <f>'Pop - ITA_2015'!A98</f>
        <v>85 years</v>
      </c>
      <c r="C100" s="22">
        <f>'Pop - ITA_2015'!B98</f>
        <v>315412</v>
      </c>
      <c r="D100" s="22">
        <f>'Deaths - EU,ITA_2013-15'!G98</f>
        <v>27778</v>
      </c>
      <c r="E100" s="22">
        <v>85</v>
      </c>
      <c r="F100" s="25">
        <f t="shared" si="5"/>
        <v>8.8068938404372688E-2</v>
      </c>
      <c r="G100" s="25">
        <f t="shared" si="6"/>
        <v>0.91193106159562731</v>
      </c>
      <c r="R100" s="6">
        <f t="shared" si="7"/>
        <v>85</v>
      </c>
      <c r="S100">
        <f t="shared" si="8"/>
        <v>46.164086160403933</v>
      </c>
    </row>
    <row r="101" spans="2:19" x14ac:dyDescent="0.2">
      <c r="B101" s="13" t="str">
        <f>'Pop - ITA_2015'!A99</f>
        <v>86 years</v>
      </c>
      <c r="C101" s="22">
        <f>'Pop - ITA_2015'!B99</f>
        <v>284889</v>
      </c>
      <c r="D101" s="22">
        <f>'Deaths - EU,ITA_2013-15'!G99</f>
        <v>27200</v>
      </c>
      <c r="E101" s="22">
        <v>86</v>
      </c>
      <c r="F101" s="25">
        <f t="shared" si="5"/>
        <v>9.5475781795716932E-2</v>
      </c>
      <c r="G101" s="25">
        <f t="shared" si="6"/>
        <v>0.90452421820428308</v>
      </c>
      <c r="R101" s="6">
        <f t="shared" si="7"/>
        <v>86</v>
      </c>
      <c r="S101">
        <f t="shared" si="8"/>
        <v>41.756533943354533</v>
      </c>
    </row>
    <row r="102" spans="2:19" x14ac:dyDescent="0.2">
      <c r="B102" s="13" t="str">
        <f>'Pop - ITA_2015'!A100</f>
        <v>87 years</v>
      </c>
      <c r="C102" s="22">
        <f>'Pop - ITA_2015'!B100</f>
        <v>254354</v>
      </c>
      <c r="D102" s="22">
        <f>'Deaths - EU,ITA_2013-15'!G100</f>
        <v>28431</v>
      </c>
      <c r="E102" s="22">
        <v>87</v>
      </c>
      <c r="F102" s="25">
        <f t="shared" si="5"/>
        <v>0.11177728677355182</v>
      </c>
      <c r="G102" s="25">
        <f t="shared" si="6"/>
        <v>0.88822271322644819</v>
      </c>
      <c r="R102" s="6">
        <f t="shared" si="7"/>
        <v>87</v>
      </c>
      <c r="S102">
        <f t="shared" si="8"/>
        <v>37.089101874098645</v>
      </c>
    </row>
    <row r="103" spans="2:19" x14ac:dyDescent="0.2">
      <c r="B103" s="13" t="str">
        <f>'Pop - ITA_2015'!A101</f>
        <v>88 years</v>
      </c>
      <c r="C103" s="22">
        <f>'Pop - ITA_2015'!B101</f>
        <v>220206</v>
      </c>
      <c r="D103" s="22">
        <f>'Deaths - EU,ITA_2013-15'!G101</f>
        <v>28069</v>
      </c>
      <c r="E103" s="22">
        <v>88</v>
      </c>
      <c r="F103" s="25">
        <f t="shared" si="5"/>
        <v>0.12746700816508177</v>
      </c>
      <c r="G103" s="25">
        <f t="shared" si="6"/>
        <v>0.87253299183491828</v>
      </c>
      <c r="R103" s="6">
        <f t="shared" si="7"/>
        <v>88</v>
      </c>
      <c r="S103">
        <f t="shared" si="8"/>
        <v>32.361465022677365</v>
      </c>
    </row>
    <row r="104" spans="2:19" x14ac:dyDescent="0.2">
      <c r="B104" s="13" t="str">
        <f>'Pop - ITA_2015'!A102</f>
        <v>89 years</v>
      </c>
      <c r="C104" s="22">
        <f>'Pop - ITA_2015'!B102</f>
        <v>189178</v>
      </c>
      <c r="D104" s="22">
        <f>'Deaths - EU,ITA_2013-15'!G102</f>
        <v>27535</v>
      </c>
      <c r="E104" s="22">
        <v>89</v>
      </c>
      <c r="F104" s="25">
        <f t="shared" si="5"/>
        <v>0.14555075114442484</v>
      </c>
      <c r="G104" s="25">
        <f t="shared" si="6"/>
        <v>0.85444924885557516</v>
      </c>
      <c r="R104" s="6">
        <f t="shared" si="7"/>
        <v>89</v>
      </c>
      <c r="S104">
        <f t="shared" si="8"/>
        <v>27.651229480492642</v>
      </c>
    </row>
    <row r="105" spans="2:19" x14ac:dyDescent="0.2">
      <c r="B105" s="13" t="str">
        <f>'Pop - ITA_2015'!A103</f>
        <v>90 years</v>
      </c>
      <c r="C105" s="22">
        <f>'Pop - ITA_2015'!B103</f>
        <v>159975</v>
      </c>
      <c r="D105" s="22">
        <f>'Deaths - EU,ITA_2013-15'!G103</f>
        <v>26221</v>
      </c>
      <c r="E105" s="22">
        <v>90</v>
      </c>
      <c r="F105" s="25">
        <f t="shared" si="5"/>
        <v>0.16390686044694483</v>
      </c>
      <c r="G105" s="25">
        <f t="shared" si="6"/>
        <v>0.8360931395530552</v>
      </c>
      <c r="R105" s="6">
        <f t="shared" si="7"/>
        <v>90</v>
      </c>
      <c r="S105">
        <f t="shared" si="8"/>
        <v>23.119003268847088</v>
      </c>
    </row>
    <row r="106" spans="2:19" x14ac:dyDescent="0.2">
      <c r="B106" s="13" t="str">
        <f>'Pop - ITA_2015'!A104</f>
        <v>91 years</v>
      </c>
      <c r="C106" s="22">
        <f>'Pop - ITA_2015'!B104</f>
        <v>134633</v>
      </c>
      <c r="D106" s="22">
        <f>'Deaths - EU,ITA_2013-15'!G104</f>
        <v>24707</v>
      </c>
      <c r="E106" s="22">
        <v>91</v>
      </c>
      <c r="F106" s="25">
        <f t="shared" si="5"/>
        <v>0.18351370020723001</v>
      </c>
      <c r="G106" s="25">
        <f t="shared" si="6"/>
        <v>0.81648629979276999</v>
      </c>
      <c r="R106" s="6">
        <f t="shared" si="7"/>
        <v>91</v>
      </c>
      <c r="S106">
        <f t="shared" si="8"/>
        <v>18.876349433877913</v>
      </c>
    </row>
    <row r="107" spans="2:19" x14ac:dyDescent="0.2">
      <c r="B107" s="13" t="str">
        <f>'Pop - ITA_2015'!A105</f>
        <v>92 years</v>
      </c>
      <c r="C107" s="22">
        <f>'Pop - ITA_2015'!B105</f>
        <v>108145</v>
      </c>
      <c r="D107" s="22">
        <f>'Deaths - EU,ITA_2013-15'!G105</f>
        <v>22325</v>
      </c>
      <c r="E107" s="22">
        <v>92</v>
      </c>
      <c r="F107" s="25">
        <f t="shared" si="5"/>
        <v>0.20643580378195941</v>
      </c>
      <c r="G107" s="25">
        <f t="shared" si="6"/>
        <v>0.79356419621804064</v>
      </c>
      <c r="R107" s="6">
        <f t="shared" si="7"/>
        <v>92</v>
      </c>
      <c r="S107">
        <f t="shared" si="8"/>
        <v>14.979595066026192</v>
      </c>
    </row>
    <row r="108" spans="2:19" x14ac:dyDescent="0.2">
      <c r="B108" s="13" t="str">
        <f>'Pop - ITA_2015'!A106</f>
        <v>93 years</v>
      </c>
      <c r="C108" s="22">
        <f>'Pop - ITA_2015'!B106</f>
        <v>86344</v>
      </c>
      <c r="D108" s="22">
        <f>'Deaths - EU,ITA_2013-15'!G106</f>
        <v>20218</v>
      </c>
      <c r="E108" s="22">
        <v>93</v>
      </c>
      <c r="F108" s="25">
        <f t="shared" si="5"/>
        <v>0.23415639766515334</v>
      </c>
      <c r="G108" s="25">
        <f t="shared" si="6"/>
        <v>0.76584360233484672</v>
      </c>
      <c r="R108" s="6">
        <f t="shared" si="7"/>
        <v>93</v>
      </c>
      <c r="S108">
        <f t="shared" si="8"/>
        <v>11.472027046882795</v>
      </c>
    </row>
    <row r="109" spans="2:19" x14ac:dyDescent="0.2">
      <c r="B109" s="13" t="str">
        <f>'Pop - ITA_2015'!A107</f>
        <v>94 years</v>
      </c>
      <c r="C109" s="22">
        <f>'Pop - ITA_2015'!B107</f>
        <v>66395</v>
      </c>
      <c r="D109" s="22">
        <f>'Deaths - EU,ITA_2013-15'!G107</f>
        <v>16499</v>
      </c>
      <c r="E109" s="22">
        <v>94</v>
      </c>
      <c r="F109" s="25">
        <f t="shared" si="5"/>
        <v>0.24849762783342119</v>
      </c>
      <c r="G109" s="25">
        <f t="shared" si="6"/>
        <v>0.75150237216657878</v>
      </c>
      <c r="R109" s="6">
        <f t="shared" si="7"/>
        <v>94</v>
      </c>
      <c r="S109">
        <f t="shared" si="8"/>
        <v>8.6212555392915728</v>
      </c>
    </row>
    <row r="110" spans="2:19" x14ac:dyDescent="0.2">
      <c r="B110" s="13" t="str">
        <f>'Pop - ITA_2015'!A108</f>
        <v>95 years</v>
      </c>
      <c r="C110" s="22">
        <f>'Pop - ITA_2015'!B108</f>
        <v>33445</v>
      </c>
      <c r="D110" s="22">
        <f>'Deaths - EU,ITA_2013-15'!G108</f>
        <v>12755</v>
      </c>
      <c r="E110" s="22">
        <v>95</v>
      </c>
      <c r="F110" s="25">
        <f t="shared" si="5"/>
        <v>0.3813724024517865</v>
      </c>
      <c r="G110" s="25">
        <f t="shared" si="6"/>
        <v>0.6186275975482135</v>
      </c>
      <c r="R110" s="6">
        <f t="shared" si="7"/>
        <v>95</v>
      </c>
      <c r="S110">
        <f t="shared" si="8"/>
        <v>5.3333466021211731</v>
      </c>
    </row>
    <row r="111" spans="2:19" x14ac:dyDescent="0.2">
      <c r="B111" s="13" t="str">
        <f>'Pop - ITA_2015'!A109</f>
        <v>96 years</v>
      </c>
      <c r="C111" s="22">
        <f>'Pop - ITA_2015'!B109</f>
        <v>19068</v>
      </c>
      <c r="D111" s="22">
        <f>'Deaths - EU,ITA_2013-15'!G109</f>
        <v>6014</v>
      </c>
      <c r="E111" s="22">
        <v>96</v>
      </c>
      <c r="F111" s="25">
        <f t="shared" si="5"/>
        <v>0.31539752464862597</v>
      </c>
      <c r="G111" s="25">
        <f t="shared" si="6"/>
        <v>0.68460247535137397</v>
      </c>
      <c r="R111" s="6">
        <f t="shared" si="7"/>
        <v>96</v>
      </c>
      <c r="S111">
        <f t="shared" si="8"/>
        <v>3.6512222857189944</v>
      </c>
    </row>
    <row r="112" spans="2:19" x14ac:dyDescent="0.2">
      <c r="B112" s="13" t="str">
        <f>'Pop - ITA_2015'!A110</f>
        <v>97 years</v>
      </c>
      <c r="C112" s="22">
        <f>'Pop - ITA_2015'!B110</f>
        <v>14991</v>
      </c>
      <c r="D112" s="22">
        <f>'Deaths - EU,ITA_2013-15'!G110</f>
        <v>4825</v>
      </c>
      <c r="E112" s="22">
        <v>97</v>
      </c>
      <c r="F112" s="25">
        <f t="shared" si="5"/>
        <v>0.32185978253618835</v>
      </c>
      <c r="G112" s="25">
        <f t="shared" si="6"/>
        <v>0.67814021746381159</v>
      </c>
      <c r="R112" s="6">
        <f t="shared" si="7"/>
        <v>97</v>
      </c>
      <c r="S112">
        <f t="shared" si="8"/>
        <v>2.4760406748461943</v>
      </c>
    </row>
    <row r="113" spans="2:19" x14ac:dyDescent="0.2">
      <c r="B113" s="13" t="str">
        <f>'Pop - ITA_2015'!A111</f>
        <v>98 years</v>
      </c>
      <c r="C113" s="22">
        <f>'Pop - ITA_2015'!B111</f>
        <v>12964</v>
      </c>
      <c r="D113" s="22">
        <f>'Deaths - EU,ITA_2013-15'!G111</f>
        <v>4188</v>
      </c>
      <c r="E113" s="22">
        <v>98</v>
      </c>
      <c r="F113" s="25">
        <f t="shared" si="5"/>
        <v>0.3230484418389386</v>
      </c>
      <c r="G113" s="25">
        <f t="shared" si="6"/>
        <v>0.67695155816106145</v>
      </c>
      <c r="R113" s="6">
        <f t="shared" si="7"/>
        <v>98</v>
      </c>
      <c r="S113">
        <f t="shared" si="8"/>
        <v>1.6761595929072974</v>
      </c>
    </row>
    <row r="114" spans="2:19" ht="15" thickBot="1" x14ac:dyDescent="0.25">
      <c r="B114" s="13" t="str">
        <f>'Pop - ITA_2015'!A112</f>
        <v>99 years</v>
      </c>
      <c r="C114" s="22">
        <f>'Pop - ITA_2015'!B112</f>
        <v>11301</v>
      </c>
      <c r="D114" s="22">
        <f>'Deaths - EU,ITA_2013-15'!G112</f>
        <v>4032</v>
      </c>
      <c r="E114" s="22">
        <v>99</v>
      </c>
      <c r="F114" s="25">
        <f t="shared" si="5"/>
        <v>0.35678258561189274</v>
      </c>
      <c r="G114" s="25">
        <f t="shared" si="6"/>
        <v>0.64321741438810731</v>
      </c>
      <c r="R114" s="6">
        <f t="shared" si="7"/>
        <v>99</v>
      </c>
      <c r="S114">
        <f t="shared" si="8"/>
        <v>1.0781350394516545</v>
      </c>
    </row>
    <row r="115" spans="2:19" ht="15" thickBot="1" x14ac:dyDescent="0.25">
      <c r="B115" s="7" t="str">
        <f>'Pop - ITA_2015'!A113</f>
        <v>Open-ended age class</v>
      </c>
      <c r="C115" s="18">
        <f>'Pop - ITA_2015'!B113</f>
        <v>19095</v>
      </c>
      <c r="D115" s="18">
        <f>'Deaths - EU,ITA_2013-15'!G113</f>
        <v>9439</v>
      </c>
      <c r="E115" s="24" t="s">
        <v>126</v>
      </c>
      <c r="F115" s="27">
        <f t="shared" si="5"/>
        <v>0.49431788426289602</v>
      </c>
      <c r="G115" s="27">
        <f t="shared" si="6"/>
        <v>0.50568211573710398</v>
      </c>
    </row>
    <row r="116" spans="2:19" ht="15" thickBot="1" x14ac:dyDescent="0.25">
      <c r="B116" s="11" t="str">
        <f>'Pop - ITA_2015'!A114</f>
        <v>Unknown</v>
      </c>
      <c r="C116" s="23">
        <f>'Pop - ITA_2015'!B114</f>
        <v>0</v>
      </c>
      <c r="D116" s="23">
        <f>'Deaths - EU,ITA_2013-15'!G114</f>
        <v>0</v>
      </c>
      <c r="E116" s="23"/>
      <c r="F116" s="26"/>
      <c r="G116" s="2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 - EU,ITA_2013-15</vt:lpstr>
      <vt:lpstr>Pop - ITA_2015</vt:lpstr>
      <vt:lpstr>mortalityRates_2015 &amp;fig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PYCROFT Jonathan (JRC-SEVILLA)</dc:creator>
  <cp:lastModifiedBy>jrc-admin-arssege</cp:lastModifiedBy>
  <dcterms:created xsi:type="dcterms:W3CDTF">2017-10-18T14:46:33Z</dcterms:created>
  <dcterms:modified xsi:type="dcterms:W3CDTF">2017-11-03T17:22:50Z</dcterms:modified>
</cp:coreProperties>
</file>