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ECA06E2-E3FE-4C02-BD7F-EF5D9703557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2" l="1"/>
  <c r="R25" i="2"/>
  <c r="R26" i="2"/>
  <c r="R27" i="2"/>
  <c r="R28" i="2"/>
  <c r="R29" i="2"/>
  <c r="R24" i="2"/>
  <c r="R22" i="2"/>
  <c r="R23" i="2"/>
  <c r="R21" i="2"/>
  <c r="R19" i="2"/>
  <c r="R20" i="2"/>
  <c r="R18" i="2"/>
  <c r="D100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E41" i="2" s="1"/>
  <c r="F41" i="2" s="1"/>
  <c r="D42" i="2"/>
  <c r="D43" i="2"/>
  <c r="D44" i="2"/>
  <c r="D45" i="2"/>
  <c r="D46" i="2"/>
  <c r="D47" i="2"/>
  <c r="D48" i="2"/>
  <c r="D49" i="2"/>
  <c r="E49" i="2" s="1"/>
  <c r="F49" i="2" s="1"/>
  <c r="D50" i="2"/>
  <c r="D51" i="2"/>
  <c r="D52" i="2"/>
  <c r="D53" i="2"/>
  <c r="D54" i="2"/>
  <c r="D55" i="2"/>
  <c r="D56" i="2"/>
  <c r="D57" i="2"/>
  <c r="E57" i="2" s="1"/>
  <c r="F57" i="2" s="1"/>
  <c r="D58" i="2"/>
  <c r="D59" i="2"/>
  <c r="D60" i="2"/>
  <c r="D61" i="2"/>
  <c r="D62" i="2"/>
  <c r="D63" i="2"/>
  <c r="D64" i="2"/>
  <c r="D65" i="2"/>
  <c r="E65" i="2" s="1"/>
  <c r="F65" i="2" s="1"/>
  <c r="D66" i="2"/>
  <c r="D67" i="2"/>
  <c r="D68" i="2"/>
  <c r="D69" i="2"/>
  <c r="D70" i="2"/>
  <c r="D71" i="2"/>
  <c r="D72" i="2"/>
  <c r="D73" i="2"/>
  <c r="E73" i="2" s="1"/>
  <c r="F73" i="2" s="1"/>
  <c r="D74" i="2"/>
  <c r="D75" i="2"/>
  <c r="D76" i="2"/>
  <c r="D77" i="2"/>
  <c r="D78" i="2"/>
  <c r="D79" i="2"/>
  <c r="D80" i="2"/>
  <c r="D81" i="2"/>
  <c r="E81" i="2" s="1"/>
  <c r="F81" i="2" s="1"/>
  <c r="D82" i="2"/>
  <c r="D83" i="2"/>
  <c r="D84" i="2"/>
  <c r="D85" i="2"/>
  <c r="D86" i="2"/>
  <c r="D87" i="2"/>
  <c r="D88" i="2"/>
  <c r="D89" i="2"/>
  <c r="E89" i="2" s="1"/>
  <c r="F89" i="2" s="1"/>
  <c r="D90" i="2"/>
  <c r="D91" i="2"/>
  <c r="D92" i="2"/>
  <c r="D93" i="2"/>
  <c r="D94" i="2"/>
  <c r="D95" i="2"/>
  <c r="D96" i="2"/>
  <c r="D97" i="2"/>
  <c r="E97" i="2" s="1"/>
  <c r="F97" i="2" s="1"/>
  <c r="D98" i="2"/>
  <c r="D99" i="2"/>
  <c r="E100" i="2" s="1"/>
  <c r="F100" i="2" s="1"/>
  <c r="D7" i="2"/>
  <c r="E8" i="2" s="1"/>
  <c r="F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E98" i="2" l="1"/>
  <c r="F98" i="2" s="1"/>
  <c r="E90" i="2"/>
  <c r="F90" i="2" s="1"/>
  <c r="E82" i="2"/>
  <c r="F82" i="2" s="1"/>
  <c r="E74" i="2"/>
  <c r="F74" i="2" s="1"/>
  <c r="E66" i="2"/>
  <c r="F66" i="2" s="1"/>
  <c r="E58" i="2"/>
  <c r="F58" i="2" s="1"/>
  <c r="E50" i="2"/>
  <c r="F50" i="2" s="1"/>
  <c r="E42" i="2"/>
  <c r="F42" i="2" s="1"/>
  <c r="E10" i="2"/>
  <c r="F1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36" i="2"/>
  <c r="F36" i="2" s="1"/>
  <c r="E16" i="2"/>
  <c r="F16" i="2" s="1"/>
  <c r="R30" i="2"/>
  <c r="R32" i="2" s="1"/>
  <c r="R33" i="2" s="1"/>
  <c r="E94" i="2"/>
  <c r="F94" i="2" s="1"/>
  <c r="E86" i="2"/>
  <c r="F86" i="2" s="1"/>
  <c r="E78" i="2"/>
  <c r="F78" i="2" s="1"/>
  <c r="E70" i="2"/>
  <c r="F70" i="2" s="1"/>
  <c r="E62" i="2"/>
  <c r="F62" i="2" s="1"/>
  <c r="E54" i="2"/>
  <c r="F54" i="2" s="1"/>
  <c r="E46" i="2"/>
  <c r="F46" i="2" s="1"/>
  <c r="E38" i="2"/>
  <c r="F38" i="2" s="1"/>
  <c r="E93" i="2"/>
  <c r="F93" i="2" s="1"/>
  <c r="E85" i="2"/>
  <c r="F85" i="2" s="1"/>
  <c r="E77" i="2"/>
  <c r="F77" i="2" s="1"/>
  <c r="E69" i="2"/>
  <c r="F69" i="2" s="1"/>
  <c r="E61" i="2"/>
  <c r="F61" i="2" s="1"/>
  <c r="E53" i="2"/>
  <c r="F53" i="2" s="1"/>
  <c r="E45" i="2"/>
  <c r="F45" i="2" s="1"/>
  <c r="E37" i="2"/>
  <c r="F37" i="2" s="1"/>
  <c r="E29" i="2"/>
  <c r="F29" i="2" s="1"/>
  <c r="E25" i="2"/>
  <c r="F25" i="2" s="1"/>
  <c r="E21" i="2"/>
  <c r="F21" i="2" s="1"/>
  <c r="E17" i="2"/>
  <c r="F17" i="2" s="1"/>
  <c r="E13" i="2"/>
  <c r="F13" i="2" s="1"/>
  <c r="E9" i="2"/>
  <c r="F9" i="2" s="1"/>
  <c r="E11" i="2"/>
  <c r="F11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4" i="2"/>
  <c r="F34" i="2" s="1"/>
  <c r="E30" i="2"/>
  <c r="F30" i="2" s="1"/>
  <c r="E26" i="2"/>
  <c r="F26" i="2" s="1"/>
  <c r="E22" i="2"/>
  <c r="F22" i="2" s="1"/>
  <c r="E18" i="2"/>
  <c r="F18" i="2" s="1"/>
  <c r="E14" i="2"/>
  <c r="F14" i="2" s="1"/>
  <c r="E28" i="2"/>
  <c r="F28" i="2" s="1"/>
  <c r="E24" i="2"/>
  <c r="F24" i="2" s="1"/>
  <c r="E20" i="2"/>
  <c r="F20" i="2" s="1"/>
  <c r="E32" i="2"/>
  <c r="F32" i="2" s="1"/>
  <c r="E35" i="2"/>
  <c r="F35" i="2" s="1"/>
  <c r="E31" i="2"/>
  <c r="F31" i="2" s="1"/>
  <c r="E12" i="2"/>
  <c r="F12" i="2" s="1"/>
  <c r="E33" i="2"/>
  <c r="F33" i="2" s="1"/>
  <c r="E27" i="2"/>
  <c r="F27" i="2" s="1"/>
  <c r="E23" i="2"/>
  <c r="F23" i="2" s="1"/>
  <c r="E19" i="2"/>
  <c r="F19" i="2" s="1"/>
  <c r="E15" i="2"/>
  <c r="F15" i="2" s="1"/>
  <c r="S18" i="2" l="1"/>
  <c r="S19" i="2"/>
  <c r="S23" i="2"/>
  <c r="S27" i="2"/>
  <c r="S20" i="2"/>
  <c r="S24" i="2"/>
  <c r="S28" i="2"/>
  <c r="S21" i="2"/>
  <c r="S25" i="2"/>
  <c r="S29" i="2"/>
  <c r="S22" i="2"/>
  <c r="S26" i="2"/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3" i="1"/>
</calcChain>
</file>

<file path=xl/sharedStrings.xml><?xml version="1.0" encoding="utf-8"?>
<sst xmlns="http://schemas.openxmlformats.org/spreadsheetml/2006/main" count="39" uniqueCount="36">
  <si>
    <t>mois</t>
  </si>
  <si>
    <t>ventes</t>
  </si>
  <si>
    <t>t</t>
  </si>
  <si>
    <t>Dans ce fichier Excel nous allons traiter le modèle multiplicatif.</t>
  </si>
  <si>
    <t>Les valeurs initiales de la composante saisonnière doivent être calculé</t>
  </si>
  <si>
    <t>à l'aide de la décomposition saisonnière et on utilise</t>
  </si>
  <si>
    <t xml:space="preserve"> le modelé multiplicatif puisque c'est HW multiplicatif.</t>
  </si>
  <si>
    <t>Dans la feuille 2 je vais effectuer une decomposition saisoniere afin d'avoir les valeurs initiales de: I.</t>
  </si>
  <si>
    <t>MM(12)</t>
  </si>
  <si>
    <t>MMC(12)</t>
  </si>
  <si>
    <t>CompSai &amp; Res</t>
  </si>
  <si>
    <t>Mois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</si>
  <si>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</si>
  <si>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</si>
  <si>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</si>
  <si>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</si>
  <si>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</si>
  <si>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</si>
  <si>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</si>
  <si>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</si>
  <si>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</si>
  <si>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Mediane</t>
  </si>
  <si>
    <t>Adjust</t>
  </si>
  <si>
    <t>Jan</t>
  </si>
  <si>
    <t>Fev</t>
  </si>
  <si>
    <t>Mar</t>
  </si>
  <si>
    <t>Avr</t>
  </si>
  <si>
    <t>Mai</t>
  </si>
  <si>
    <t>Jui</t>
  </si>
  <si>
    <t>Jul</t>
  </si>
  <si>
    <t>Aut</t>
  </si>
  <si>
    <t>Sep</t>
  </si>
  <si>
    <t>Oct</t>
  </si>
  <si>
    <t>Nov</t>
  </si>
  <si>
    <t>Dec</t>
  </si>
  <si>
    <t>CompSai ajust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</si>
</sst>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2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Sheet2!$C$2:$C$106</c:f>
              <c:numCache>
                <c:formatCode>General</c:formatCode>
                <c:ptCount val="105"/>
                <c:pt idx="0">
                  <c:v>2.8149999999999999</c:v>
                </c:pt>
                <c:pt idx="1">
                  <c:v>2.6720000000000002</c:v>
                </c:pt>
                <c:pt idx="2">
                  <c:v>2.7549999999999999</c:v>
                </c:pt>
                <c:pt idx="3">
                  <c:v>2.7210000000000001</c:v>
                </c:pt>
                <c:pt idx="4">
                  <c:v>2.9460000000000002</c:v>
                </c:pt>
                <c:pt idx="5">
                  <c:v>3.036</c:v>
                </c:pt>
                <c:pt idx="6">
                  <c:v>2.282</c:v>
                </c:pt>
                <c:pt idx="7">
                  <c:v>2.2120000000000002</c:v>
                </c:pt>
                <c:pt idx="8">
                  <c:v>2.9220000000000002</c:v>
                </c:pt>
                <c:pt idx="9">
                  <c:v>4.3010000000000002</c:v>
                </c:pt>
                <c:pt idx="10">
                  <c:v>5.7640000000000002</c:v>
                </c:pt>
                <c:pt idx="11">
                  <c:v>7.3120000000000003</c:v>
                </c:pt>
                <c:pt idx="12">
                  <c:v>2.5409999999999999</c:v>
                </c:pt>
                <c:pt idx="13">
                  <c:v>2.4750000000000001</c:v>
                </c:pt>
                <c:pt idx="14">
                  <c:v>3.0310000000000001</c:v>
                </c:pt>
                <c:pt idx="15">
                  <c:v>3.266</c:v>
                </c:pt>
                <c:pt idx="16">
                  <c:v>3.7759999999999998</c:v>
                </c:pt>
                <c:pt idx="17">
                  <c:v>3.23</c:v>
                </c:pt>
                <c:pt idx="18">
                  <c:v>3.028</c:v>
                </c:pt>
                <c:pt idx="19">
                  <c:v>1.7589999999999999</c:v>
                </c:pt>
                <c:pt idx="20">
                  <c:v>3.5950000000000002</c:v>
                </c:pt>
                <c:pt idx="21">
                  <c:v>4.4740000000000002</c:v>
                </c:pt>
                <c:pt idx="22">
                  <c:v>6.8380000000000001</c:v>
                </c:pt>
                <c:pt idx="23">
                  <c:v>8.3569999999999993</c:v>
                </c:pt>
                <c:pt idx="24">
                  <c:v>3.113</c:v>
                </c:pt>
                <c:pt idx="25">
                  <c:v>3.0059999999999998</c:v>
                </c:pt>
                <c:pt idx="26">
                  <c:v>4.0469999999999997</c:v>
                </c:pt>
                <c:pt idx="27">
                  <c:v>3.5230000000000001</c:v>
                </c:pt>
                <c:pt idx="28">
                  <c:v>3.9369999999999998</c:v>
                </c:pt>
                <c:pt idx="29">
                  <c:v>3.9860000000000002</c:v>
                </c:pt>
                <c:pt idx="30">
                  <c:v>3.26</c:v>
                </c:pt>
                <c:pt idx="31">
                  <c:v>1.573</c:v>
                </c:pt>
                <c:pt idx="32">
                  <c:v>3.528</c:v>
                </c:pt>
                <c:pt idx="33">
                  <c:v>5.2110000000000003</c:v>
                </c:pt>
                <c:pt idx="34">
                  <c:v>7.6139999999999999</c:v>
                </c:pt>
                <c:pt idx="35">
                  <c:v>9.2539999999999996</c:v>
                </c:pt>
                <c:pt idx="36">
                  <c:v>5.375</c:v>
                </c:pt>
                <c:pt idx="37">
                  <c:v>3.0880000000000001</c:v>
                </c:pt>
                <c:pt idx="38">
                  <c:v>3.718</c:v>
                </c:pt>
                <c:pt idx="39">
                  <c:v>4.5140000000000002</c:v>
                </c:pt>
                <c:pt idx="40">
                  <c:v>4.5199999999999996</c:v>
                </c:pt>
                <c:pt idx="41">
                  <c:v>4.5389999999999997</c:v>
                </c:pt>
                <c:pt idx="42">
                  <c:v>3.6629999999999998</c:v>
                </c:pt>
                <c:pt idx="43">
                  <c:v>1.643</c:v>
                </c:pt>
                <c:pt idx="44">
                  <c:v>4.7389999999999999</c:v>
                </c:pt>
                <c:pt idx="45">
                  <c:v>5.4279999999999999</c:v>
                </c:pt>
                <c:pt idx="46">
                  <c:v>8.3140000000000001</c:v>
                </c:pt>
                <c:pt idx="47">
                  <c:v>10.651</c:v>
                </c:pt>
                <c:pt idx="48">
                  <c:v>3.633</c:v>
                </c:pt>
                <c:pt idx="49">
                  <c:v>4.2919999999999998</c:v>
                </c:pt>
                <c:pt idx="50">
                  <c:v>4.1539999999999999</c:v>
                </c:pt>
                <c:pt idx="51">
                  <c:v>4.1210000000000004</c:v>
                </c:pt>
                <c:pt idx="52">
                  <c:v>4.6470000000000002</c:v>
                </c:pt>
                <c:pt idx="53">
                  <c:v>4.7530000000000001</c:v>
                </c:pt>
                <c:pt idx="54">
                  <c:v>3.9649999999999999</c:v>
                </c:pt>
                <c:pt idx="55">
                  <c:v>1.7230000000000001</c:v>
                </c:pt>
                <c:pt idx="56">
                  <c:v>5.048</c:v>
                </c:pt>
                <c:pt idx="57">
                  <c:v>6.9219999999999997</c:v>
                </c:pt>
                <c:pt idx="58">
                  <c:v>9.8580000000000005</c:v>
                </c:pt>
                <c:pt idx="59">
                  <c:v>11.331</c:v>
                </c:pt>
                <c:pt idx="60">
                  <c:v>4.016</c:v>
                </c:pt>
                <c:pt idx="61">
                  <c:v>3.9569999999999999</c:v>
                </c:pt>
                <c:pt idx="62">
                  <c:v>4.51</c:v>
                </c:pt>
                <c:pt idx="63">
                  <c:v>4.2759999999999998</c:v>
                </c:pt>
                <c:pt idx="64">
                  <c:v>4.968</c:v>
                </c:pt>
                <c:pt idx="65">
                  <c:v>4.6769999999999996</c:v>
                </c:pt>
                <c:pt idx="66">
                  <c:v>3.5230000000000001</c:v>
                </c:pt>
                <c:pt idx="67">
                  <c:v>1.821</c:v>
                </c:pt>
                <c:pt idx="68">
                  <c:v>5.2220000000000004</c:v>
                </c:pt>
                <c:pt idx="69">
                  <c:v>6.8719999999999999</c:v>
                </c:pt>
                <c:pt idx="70">
                  <c:v>10.803000000000001</c:v>
                </c:pt>
                <c:pt idx="71">
                  <c:v>13.916</c:v>
                </c:pt>
                <c:pt idx="72">
                  <c:v>2.6389999999999998</c:v>
                </c:pt>
                <c:pt idx="73">
                  <c:v>2.899</c:v>
                </c:pt>
                <c:pt idx="74">
                  <c:v>3.37</c:v>
                </c:pt>
                <c:pt idx="75">
                  <c:v>3.74</c:v>
                </c:pt>
                <c:pt idx="76">
                  <c:v>2.927</c:v>
                </c:pt>
                <c:pt idx="77">
                  <c:v>3.9860000000000002</c:v>
                </c:pt>
                <c:pt idx="78">
                  <c:v>4.2169999999999996</c:v>
                </c:pt>
                <c:pt idx="79">
                  <c:v>1.738</c:v>
                </c:pt>
                <c:pt idx="80">
                  <c:v>5.2210000000000001</c:v>
                </c:pt>
                <c:pt idx="81">
                  <c:v>6.4240000000000004</c:v>
                </c:pt>
                <c:pt idx="82">
                  <c:v>9.8420000000000005</c:v>
                </c:pt>
                <c:pt idx="83">
                  <c:v>13.076000000000001</c:v>
                </c:pt>
                <c:pt idx="84">
                  <c:v>3.9340000000000002</c:v>
                </c:pt>
                <c:pt idx="85">
                  <c:v>3.1619999999999999</c:v>
                </c:pt>
                <c:pt idx="86">
                  <c:v>4.2859999999999996</c:v>
                </c:pt>
                <c:pt idx="87">
                  <c:v>4.6760000000000002</c:v>
                </c:pt>
                <c:pt idx="88">
                  <c:v>5.01</c:v>
                </c:pt>
                <c:pt idx="89">
                  <c:v>4.8739999999999997</c:v>
                </c:pt>
                <c:pt idx="90">
                  <c:v>4.633</c:v>
                </c:pt>
                <c:pt idx="91">
                  <c:v>1.659</c:v>
                </c:pt>
                <c:pt idx="92">
                  <c:v>5.9509999999999996</c:v>
                </c:pt>
                <c:pt idx="93">
                  <c:v>6.9809999999999999</c:v>
                </c:pt>
                <c:pt idx="94">
                  <c:v>9.8510000000000009</c:v>
                </c:pt>
                <c:pt idx="95">
                  <c:v>12.67</c:v>
                </c:pt>
                <c:pt idx="96">
                  <c:v>4.3479999999999999</c:v>
                </c:pt>
                <c:pt idx="97">
                  <c:v>3.5640000000000001</c:v>
                </c:pt>
                <c:pt idx="98">
                  <c:v>4.577</c:v>
                </c:pt>
                <c:pt idx="99">
                  <c:v>4.7880000000000003</c:v>
                </c:pt>
                <c:pt idx="100">
                  <c:v>4.6180000000000003</c:v>
                </c:pt>
                <c:pt idx="101">
                  <c:v>5.3120000000000003</c:v>
                </c:pt>
                <c:pt idx="102">
                  <c:v>4.298</c:v>
                </c:pt>
                <c:pt idx="103">
                  <c:v>1.431</c:v>
                </c:pt>
                <c:pt idx="104">
                  <c:v>5.8769999999999998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9-436C-9A9A-06D07552568E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MMC(12)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Sheet2!$A$8:$A$100</c:f>
              <c:numCache>
                <c:formatCode>General</c:formatCode>
                <c:ptCount val="9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xVal>
          <c:yVal>
            <c:numRef>
              <c:f>Sheet2!$E$8:$E$100</c:f>
              <c:numCache>
                <c:formatCode>General</c:formatCode>
                <c:ptCount val="93"/>
                <c:pt idx="0">
                  <c:v>3.4667500000000002</c:v>
                </c:pt>
                <c:pt idx="1">
                  <c:v>3.4471249999999998</c:v>
                </c:pt>
                <c:pt idx="2">
                  <c:v>3.4504166666666665</c:v>
                </c:pt>
                <c:pt idx="3">
                  <c:v>3.4846249999999999</c:v>
                </c:pt>
                <c:pt idx="4">
                  <c:v>3.5419166666666664</c:v>
                </c:pt>
                <c:pt idx="5">
                  <c:v>3.5845833333333328</c:v>
                </c:pt>
                <c:pt idx="6">
                  <c:v>3.6237500000000002</c:v>
                </c:pt>
                <c:pt idx="7">
                  <c:v>3.6359583333333338</c:v>
                </c:pt>
                <c:pt idx="8">
                  <c:v>3.6451250000000002</c:v>
                </c:pt>
                <c:pt idx="9">
                  <c:v>3.6803750000000006</c:v>
                </c:pt>
                <c:pt idx="10">
                  <c:v>3.7323333333333335</c:v>
                </c:pt>
                <c:pt idx="11">
                  <c:v>3.8206249999999997</c:v>
                </c:pt>
                <c:pt idx="12">
                  <c:v>3.8879999999999999</c:v>
                </c:pt>
                <c:pt idx="13">
                  <c:v>3.9339583333333334</c:v>
                </c:pt>
                <c:pt idx="14">
                  <c:v>3.9984166666666665</c:v>
                </c:pt>
                <c:pt idx="15">
                  <c:v>4.0514583333333336</c:v>
                </c:pt>
                <c:pt idx="16">
                  <c:v>4.0688750000000002</c:v>
                </c:pt>
                <c:pt idx="17">
                  <c:v>4.1070833333333328</c:v>
                </c:pt>
                <c:pt idx="18">
                  <c:v>4.1482499999999991</c:v>
                </c:pt>
                <c:pt idx="19">
                  <c:v>4.1501666666666663</c:v>
                </c:pt>
                <c:pt idx="20">
                  <c:v>4.1396249999999997</c:v>
                </c:pt>
                <c:pt idx="21">
                  <c:v>4.1675416666666658</c:v>
                </c:pt>
                <c:pt idx="22">
                  <c:v>4.2305833333333327</c:v>
                </c:pt>
                <c:pt idx="23">
                  <c:v>4.3002916666666664</c:v>
                </c:pt>
                <c:pt idx="24">
                  <c:v>4.4319166666666661</c:v>
                </c:pt>
                <c:pt idx="25">
                  <c:v>4.5295833333333331</c:v>
                </c:pt>
                <c:pt idx="26">
                  <c:v>4.5192916666666658</c:v>
                </c:pt>
                <c:pt idx="27">
                  <c:v>4.546875</c:v>
                </c:pt>
                <c:pt idx="28">
                  <c:v>4.6124583333333335</c:v>
                </c:pt>
                <c:pt idx="29">
                  <c:v>4.659791666666667</c:v>
                </c:pt>
                <c:pt idx="30">
                  <c:v>4.6996250000000011</c:v>
                </c:pt>
                <c:pt idx="31">
                  <c:v>4.7193333333333332</c:v>
                </c:pt>
                <c:pt idx="32">
                  <c:v>4.772708333333334</c:v>
                </c:pt>
                <c:pt idx="33">
                  <c:v>4.8322083333333339</c:v>
                </c:pt>
                <c:pt idx="34">
                  <c:v>4.8704166666666655</c:v>
                </c:pt>
                <c:pt idx="35">
                  <c:v>4.9577916666666653</c:v>
                </c:pt>
                <c:pt idx="36">
                  <c:v>4.9434166666666659</c:v>
                </c:pt>
                <c:pt idx="37">
                  <c:v>4.9209999999999994</c:v>
                </c:pt>
                <c:pt idx="38">
                  <c:v>4.9893333333333336</c:v>
                </c:pt>
                <c:pt idx="39">
                  <c:v>4.9911250000000003</c:v>
                </c:pt>
                <c:pt idx="40">
                  <c:v>4.9800416666666676</c:v>
                </c:pt>
                <c:pt idx="41">
                  <c:v>4.994250000000001</c:v>
                </c:pt>
                <c:pt idx="42">
                  <c:v>5.0157500000000006</c:v>
                </c:pt>
                <c:pt idx="43">
                  <c:v>5.0316666666666663</c:v>
                </c:pt>
                <c:pt idx="44">
                  <c:v>5.0478749999999994</c:v>
                </c:pt>
                <c:pt idx="45">
                  <c:v>5.1229999999999993</c:v>
                </c:pt>
                <c:pt idx="46">
                  <c:v>5.2495833333333337</c:v>
                </c:pt>
                <c:pt idx="47">
                  <c:v>5.3422499999999999</c:v>
                </c:pt>
                <c:pt idx="48">
                  <c:v>5.3865416666666661</c:v>
                </c:pt>
                <c:pt idx="49">
                  <c:v>5.3885416666666668</c:v>
                </c:pt>
                <c:pt idx="50">
                  <c:v>5.3894166666666674</c:v>
                </c:pt>
                <c:pt idx="51">
                  <c:v>5.4107083333333339</c:v>
                </c:pt>
                <c:pt idx="52">
                  <c:v>5.4305416666666666</c:v>
                </c:pt>
                <c:pt idx="53">
                  <c:v>5.4407500000000004</c:v>
                </c:pt>
                <c:pt idx="54">
                  <c:v>5.4191666666666674</c:v>
                </c:pt>
                <c:pt idx="55">
                  <c:v>5.4048333333333343</c:v>
                </c:pt>
                <c:pt idx="56">
                  <c:v>5.4161666666666672</c:v>
                </c:pt>
                <c:pt idx="57">
                  <c:v>5.421333333333334</c:v>
                </c:pt>
                <c:pt idx="58">
                  <c:v>5.4586250000000005</c:v>
                </c:pt>
                <c:pt idx="59">
                  <c:v>5.6057083333333333</c:v>
                </c:pt>
                <c:pt idx="60">
                  <c:v>5.6560416666666669</c:v>
                </c:pt>
                <c:pt idx="61">
                  <c:v>5.5545833333333334</c:v>
                </c:pt>
                <c:pt idx="62">
                  <c:v>5.4630000000000001</c:v>
                </c:pt>
                <c:pt idx="63">
                  <c:v>5.3931666666666667</c:v>
                </c:pt>
                <c:pt idx="64">
                  <c:v>5.2857916666666664</c:v>
                </c:pt>
                <c:pt idx="65">
                  <c:v>5.1719583333333334</c:v>
                </c:pt>
                <c:pt idx="66">
                  <c:v>5.1720833333333331</c:v>
                </c:pt>
                <c:pt idx="67">
                  <c:v>5.1975416666666661</c:v>
                </c:pt>
                <c:pt idx="68">
                  <c:v>5.1940416666666671</c:v>
                </c:pt>
                <c:pt idx="69">
                  <c:v>5.1753333333333336</c:v>
                </c:pt>
                <c:pt idx="70">
                  <c:v>5.116625</c:v>
                </c:pt>
                <c:pt idx="71">
                  <c:v>5.0415833333333335</c:v>
                </c:pt>
                <c:pt idx="72">
                  <c:v>5.0605416666666665</c:v>
                </c:pt>
                <c:pt idx="73">
                  <c:v>5.1254583333333326</c:v>
                </c:pt>
                <c:pt idx="74">
                  <c:v>5.1745833333333326</c:v>
                </c:pt>
                <c:pt idx="75">
                  <c:v>5.2517499999999995</c:v>
                </c:pt>
                <c:pt idx="76">
                  <c:v>5.3775416666666667</c:v>
                </c:pt>
                <c:pt idx="77">
                  <c:v>5.5013333333333332</c:v>
                </c:pt>
                <c:pt idx="78">
                  <c:v>5.5556666666666672</c:v>
                </c:pt>
                <c:pt idx="79">
                  <c:v>5.5697083333333346</c:v>
                </c:pt>
                <c:pt idx="80">
                  <c:v>5.5968333333333344</c:v>
                </c:pt>
                <c:pt idx="81">
                  <c:v>5.6504583333333329</c:v>
                </c:pt>
                <c:pt idx="82">
                  <c:v>5.6740416666666667</c:v>
                </c:pt>
                <c:pt idx="83">
                  <c:v>5.6574999999999998</c:v>
                </c:pt>
                <c:pt idx="84">
                  <c:v>5.6578333333333326</c:v>
                </c:pt>
                <c:pt idx="85">
                  <c:v>5.6918333333333333</c:v>
                </c:pt>
                <c:pt idx="86">
                  <c:v>5.7207083333333335</c:v>
                </c:pt>
                <c:pt idx="87">
                  <c:v>5.7374999999999989</c:v>
                </c:pt>
                <c:pt idx="88">
                  <c:v>5.7258333333333322</c:v>
                </c:pt>
                <c:pt idx="89">
                  <c:v>5.7277499999999995</c:v>
                </c:pt>
                <c:pt idx="90">
                  <c:v>5.7320416666666665</c:v>
                </c:pt>
                <c:pt idx="91">
                  <c:v>5.7085833333333333</c:v>
                </c:pt>
                <c:pt idx="92">
                  <c:v>5.6959999999999997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9-436C-9A9A-06D07552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27296"/>
        <c:axId val="433321392"/>
      </c:scatterChart>
      <c:valAx>
        <c:axId val="4333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21392"/>
        <c:crosses val="autoZero"/>
        <c:crossBetween val="midCat"/>
      </c:valAx>
      <c:valAx>
        <c:axId val="4333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2</xdr:row>
      <xdr:rowOff>114300</xdr:rowOff>
    </xdr:from>
    <xdr:to>
      <xdr:col>19</xdr:col>
      <xdr:colOff>475736</xdr:colOff>
      <xdr:row>12</xdr:row>
      <xdr:rowOff>9300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9229C6-2ED2-45DE-8877-B9B41380A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504825"/>
          <a:ext cx="4114286" cy="1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166687</xdr:rowOff>
    </xdr:from>
    <xdr:to>
      <xdr:col>15</xdr:col>
      <xdr:colOff>95249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77226-4E46-4878-AD7E-524E07452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04FD49-467B-4EE6-929D-5AC681922F03}" name="Table1" displayName="Table1" ref="H17:S32" totalsRowCount="1">
  <autoFilter ref="H17:S31" xr:uid="{5975087B-521A-45D0-8854-A286ECE464C9}"/>
  <tableColumns count="12">
    <tableColumn id="1" xr3:uid="{4463E4B6-86C2-499A-BB0F-3E619562AC63}" name="Mois"/>
    <tableColumn id="2" xr3:uid="{46CD31D7-2BAB-40DD-9DBC-544107CEB55F}" name="62"/>
    <tableColumn id="3" xr3:uid="{1A87F8BC-1A2B-4797-950B-5AD39829DB7D}" name="63"/>
    <tableColumn id="4" xr3:uid="{61809106-0001-46B1-A2BF-16BF3708BCFF}" name="64"/>
    <tableColumn id="5" xr3:uid="{5762F4C3-2696-4731-8622-C3AFF3DC4240}" name="65"/>
    <tableColumn id="6" xr3:uid="{59AE03D7-141E-48DA-A3E0-AEC2B1491D43}" name="66"/>
    <tableColumn id="7" xr3:uid="{02AA5444-16B1-49E4-B6D6-36224FEFD88B}" name="67"/>
    <tableColumn id="8" xr3:uid="{9657FCD2-E4E0-4F8D-B647-50AC0CFB46D8}" name="68"/>
    <tableColumn id="9" xr3:uid="{6B6B4605-DA30-49AD-B0E4-4C940EE75B79}" name="69"/>
    <tableColumn id="10" xr3:uid="{531873B7-B6F0-475D-84C3-28BE163ADB98}" name="70"/>
    <tableColumn id="11" xr3:uid="{8F244C92-0440-4E93-9F0F-137964414E64}" name="Mediane" totalsRowFunction="custom">
      <totalsRowFormula>12/R30</totalsRowFormula>
    </tableColumn>
    <tableColumn id="12" xr3:uid="{840A2AAD-CF03-4F36-97C6-FC420B327A71}" name="Adjus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"/>
  <sheetViews>
    <sheetView tabSelected="1" workbookViewId="0">
      <selection activeCell="E10" sqref="E10"/>
    </sheetView>
  </sheetViews>
  <sheetFormatPr defaultRowHeight="15" x14ac:dyDescent="0.25"/>
  <sheetData>
    <row r="1" spans="1:21" x14ac:dyDescent="0.25">
      <c r="A1" t="s">
        <v>2</v>
      </c>
      <c r="B1" t="s">
        <v>0</v>
      </c>
      <c r="C1" t="s">
        <v>1</v>
      </c>
    </row>
    <row r="2" spans="1:21" ht="15.75" x14ac:dyDescent="0.25">
      <c r="A2">
        <v>1</v>
      </c>
      <c r="B2" s="1">
        <v>22647</v>
      </c>
      <c r="C2">
        <v>2.8149999999999999</v>
      </c>
      <c r="N2" s="3" t="s">
        <v>3</v>
      </c>
      <c r="O2" s="3"/>
      <c r="P2" s="3"/>
      <c r="Q2" s="3"/>
      <c r="R2" s="3"/>
      <c r="S2" s="3"/>
      <c r="T2" s="4"/>
    </row>
    <row r="3" spans="1:21" x14ac:dyDescent="0.25">
      <c r="A3">
        <f>A2+1</f>
        <v>2</v>
      </c>
      <c r="B3" s="2">
        <v>22678</v>
      </c>
      <c r="C3">
        <v>2.6720000000000002</v>
      </c>
    </row>
    <row r="4" spans="1:21" x14ac:dyDescent="0.25">
      <c r="A4">
        <f t="shared" ref="A4:A67" si="0">A3+1</f>
        <v>3</v>
      </c>
      <c r="B4" s="1">
        <v>22706</v>
      </c>
      <c r="C4">
        <v>2.7549999999999999</v>
      </c>
    </row>
    <row r="5" spans="1:21" x14ac:dyDescent="0.25">
      <c r="A5">
        <f t="shared" si="0"/>
        <v>4</v>
      </c>
      <c r="B5" s="2">
        <v>22737</v>
      </c>
      <c r="C5">
        <v>2.7210000000000001</v>
      </c>
    </row>
    <row r="6" spans="1:21" x14ac:dyDescent="0.25">
      <c r="A6">
        <f t="shared" si="0"/>
        <v>5</v>
      </c>
      <c r="B6" s="1">
        <v>22767</v>
      </c>
      <c r="C6">
        <v>2.9460000000000002</v>
      </c>
    </row>
    <row r="7" spans="1:21" x14ac:dyDescent="0.25">
      <c r="A7">
        <f t="shared" si="0"/>
        <v>6</v>
      </c>
      <c r="B7" s="2">
        <v>22798</v>
      </c>
      <c r="C7">
        <v>3.036</v>
      </c>
    </row>
    <row r="8" spans="1:21" x14ac:dyDescent="0.25">
      <c r="A8">
        <f t="shared" si="0"/>
        <v>7</v>
      </c>
      <c r="B8" s="1">
        <v>22828</v>
      </c>
      <c r="C8">
        <v>2.282</v>
      </c>
    </row>
    <row r="9" spans="1:21" x14ac:dyDescent="0.25">
      <c r="A9">
        <f t="shared" si="0"/>
        <v>8</v>
      </c>
      <c r="B9" s="2">
        <v>22859</v>
      </c>
      <c r="C9">
        <v>2.2120000000000002</v>
      </c>
    </row>
    <row r="10" spans="1:21" x14ac:dyDescent="0.25">
      <c r="A10">
        <f t="shared" si="0"/>
        <v>9</v>
      </c>
      <c r="B10" s="1">
        <v>22890</v>
      </c>
      <c r="C10">
        <v>2.9220000000000002</v>
      </c>
    </row>
    <row r="11" spans="1:21" x14ac:dyDescent="0.25">
      <c r="A11">
        <f t="shared" si="0"/>
        <v>10</v>
      </c>
      <c r="B11" s="2">
        <v>22920</v>
      </c>
      <c r="C11">
        <v>4.3010000000000002</v>
      </c>
    </row>
    <row r="12" spans="1:21" x14ac:dyDescent="0.25">
      <c r="A12">
        <f t="shared" si="0"/>
        <v>11</v>
      </c>
      <c r="B12" s="1">
        <v>22951</v>
      </c>
      <c r="C12">
        <v>5.7640000000000002</v>
      </c>
    </row>
    <row r="13" spans="1:21" x14ac:dyDescent="0.25">
      <c r="A13">
        <f t="shared" si="0"/>
        <v>12</v>
      </c>
      <c r="B13" s="2">
        <v>22981</v>
      </c>
      <c r="C13">
        <v>7.3120000000000003</v>
      </c>
    </row>
    <row r="14" spans="1:21" ht="15.75" x14ac:dyDescent="0.25">
      <c r="A14">
        <f t="shared" si="0"/>
        <v>13</v>
      </c>
      <c r="B14" s="1">
        <v>23012</v>
      </c>
      <c r="C14">
        <v>2.5409999999999999</v>
      </c>
      <c r="N14" s="5" t="s">
        <v>4</v>
      </c>
      <c r="O14" s="5"/>
      <c r="P14" s="5"/>
      <c r="Q14" s="5"/>
      <c r="R14" s="5"/>
      <c r="S14" s="5"/>
      <c r="T14" s="5"/>
      <c r="U14" s="6"/>
    </row>
    <row r="15" spans="1:21" ht="15.75" x14ac:dyDescent="0.25">
      <c r="A15">
        <f t="shared" si="0"/>
        <v>14</v>
      </c>
      <c r="B15" s="2">
        <v>23043</v>
      </c>
      <c r="C15">
        <v>2.4750000000000001</v>
      </c>
      <c r="N15" s="5" t="s">
        <v>5</v>
      </c>
      <c r="O15" s="5"/>
      <c r="P15" s="5"/>
      <c r="Q15" s="5"/>
      <c r="R15" s="5"/>
      <c r="S15" s="5"/>
      <c r="T15" s="5"/>
      <c r="U15" s="6"/>
    </row>
    <row r="16" spans="1:21" ht="15.75" x14ac:dyDescent="0.25">
      <c r="A16">
        <f t="shared" si="0"/>
        <v>15</v>
      </c>
      <c r="B16" s="1">
        <v>23071</v>
      </c>
      <c r="C16">
        <v>3.0310000000000001</v>
      </c>
      <c r="N16" s="5" t="s">
        <v>6</v>
      </c>
      <c r="O16" s="5"/>
      <c r="P16" s="5"/>
      <c r="Q16" s="5"/>
      <c r="R16" s="5"/>
      <c r="S16" s="5"/>
      <c r="T16" s="5"/>
      <c r="U16" s="6"/>
    </row>
    <row r="17" spans="1:24" x14ac:dyDescent="0.25">
      <c r="A17">
        <f t="shared" si="0"/>
        <v>16</v>
      </c>
      <c r="B17" s="2">
        <v>23102</v>
      </c>
      <c r="C17">
        <v>3.266</v>
      </c>
    </row>
    <row r="18" spans="1:24" ht="15.75" x14ac:dyDescent="0.25">
      <c r="A18">
        <f t="shared" si="0"/>
        <v>17</v>
      </c>
      <c r="B18" s="1">
        <v>23132</v>
      </c>
      <c r="C18">
        <v>3.7759999999999998</v>
      </c>
      <c r="N18" s="3" t="s">
        <v>7</v>
      </c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>
        <f t="shared" si="0"/>
        <v>18</v>
      </c>
      <c r="B19" s="2">
        <v>23163</v>
      </c>
      <c r="C19">
        <v>3.23</v>
      </c>
    </row>
    <row r="20" spans="1:24" ht="15.75" x14ac:dyDescent="0.25">
      <c r="A20">
        <f t="shared" si="0"/>
        <v>19</v>
      </c>
      <c r="B20" s="1">
        <v>23193</v>
      </c>
      <c r="C20">
        <v>3.028</v>
      </c>
      <c r="N20" s="7"/>
      <c r="O20" s="7"/>
      <c r="P20" s="7"/>
      <c r="Q20" s="7"/>
    </row>
    <row r="21" spans="1:24" x14ac:dyDescent="0.25">
      <c r="A21">
        <f t="shared" si="0"/>
        <v>20</v>
      </c>
      <c r="B21" s="2">
        <v>23224</v>
      </c>
      <c r="C21">
        <v>1.7589999999999999</v>
      </c>
    </row>
    <row r="22" spans="1:24" x14ac:dyDescent="0.25">
      <c r="A22">
        <f t="shared" si="0"/>
        <v>21</v>
      </c>
      <c r="B22" s="1">
        <v>23255</v>
      </c>
      <c r="C22">
        <v>3.5950000000000002</v>
      </c>
    </row>
    <row r="23" spans="1:24" x14ac:dyDescent="0.25">
      <c r="A23">
        <f t="shared" si="0"/>
        <v>22</v>
      </c>
      <c r="B23" s="2">
        <v>23285</v>
      </c>
      <c r="C23">
        <v>4.4740000000000002</v>
      </c>
    </row>
    <row r="24" spans="1:24" x14ac:dyDescent="0.25">
      <c r="A24">
        <f t="shared" si="0"/>
        <v>23</v>
      </c>
      <c r="B24" s="1">
        <v>23316</v>
      </c>
      <c r="C24">
        <v>6.8380000000000001</v>
      </c>
    </row>
    <row r="25" spans="1:24" x14ac:dyDescent="0.25">
      <c r="A25">
        <f t="shared" si="0"/>
        <v>24</v>
      </c>
      <c r="B25" s="2">
        <v>23346</v>
      </c>
      <c r="C25">
        <v>8.3569999999999993</v>
      </c>
    </row>
    <row r="26" spans="1:24" x14ac:dyDescent="0.25">
      <c r="A26">
        <f t="shared" si="0"/>
        <v>25</v>
      </c>
      <c r="B26" s="1">
        <v>23377</v>
      </c>
      <c r="C26">
        <v>3.113</v>
      </c>
    </row>
    <row r="27" spans="1:24" x14ac:dyDescent="0.25">
      <c r="A27">
        <f t="shared" si="0"/>
        <v>26</v>
      </c>
      <c r="B27" s="2">
        <v>23408</v>
      </c>
      <c r="C27">
        <v>3.0059999999999998</v>
      </c>
    </row>
    <row r="28" spans="1:24" x14ac:dyDescent="0.25">
      <c r="A28">
        <f t="shared" si="0"/>
        <v>27</v>
      </c>
      <c r="B28" s="1">
        <v>23437</v>
      </c>
      <c r="C28">
        <v>4.0469999999999997</v>
      </c>
    </row>
    <row r="29" spans="1:24" x14ac:dyDescent="0.25">
      <c r="A29">
        <f t="shared" si="0"/>
        <v>28</v>
      </c>
      <c r="B29" s="2">
        <v>23468</v>
      </c>
      <c r="C29">
        <v>3.5230000000000001</v>
      </c>
    </row>
    <row r="30" spans="1:24" x14ac:dyDescent="0.25">
      <c r="A30">
        <f t="shared" si="0"/>
        <v>29</v>
      </c>
      <c r="B30" s="1">
        <v>23498</v>
      </c>
      <c r="C30">
        <v>3.9369999999999998</v>
      </c>
    </row>
    <row r="31" spans="1:24" x14ac:dyDescent="0.25">
      <c r="A31">
        <f t="shared" si="0"/>
        <v>30</v>
      </c>
      <c r="B31" s="2">
        <v>23529</v>
      </c>
      <c r="C31">
        <v>3.9860000000000002</v>
      </c>
    </row>
    <row r="32" spans="1:24" x14ac:dyDescent="0.25">
      <c r="A32">
        <f t="shared" si="0"/>
        <v>31</v>
      </c>
      <c r="B32" s="1">
        <v>23559</v>
      </c>
      <c r="C32">
        <v>3.26</v>
      </c>
    </row>
    <row r="33" spans="1:3" x14ac:dyDescent="0.25">
      <c r="A33">
        <f t="shared" si="0"/>
        <v>32</v>
      </c>
      <c r="B33" s="2">
        <v>23590</v>
      </c>
      <c r="C33">
        <v>1.573</v>
      </c>
    </row>
    <row r="34" spans="1:3" x14ac:dyDescent="0.25">
      <c r="A34">
        <f t="shared" si="0"/>
        <v>33</v>
      </c>
      <c r="B34" s="1">
        <v>23621</v>
      </c>
      <c r="C34">
        <v>3.528</v>
      </c>
    </row>
    <row r="35" spans="1:3" x14ac:dyDescent="0.25">
      <c r="A35">
        <f t="shared" si="0"/>
        <v>34</v>
      </c>
      <c r="B35" s="2">
        <v>23651</v>
      </c>
      <c r="C35">
        <v>5.2110000000000003</v>
      </c>
    </row>
    <row r="36" spans="1:3" x14ac:dyDescent="0.25">
      <c r="A36">
        <f t="shared" si="0"/>
        <v>35</v>
      </c>
      <c r="B36" s="1">
        <v>23682</v>
      </c>
      <c r="C36">
        <v>7.6139999999999999</v>
      </c>
    </row>
    <row r="37" spans="1:3" x14ac:dyDescent="0.25">
      <c r="A37">
        <f t="shared" si="0"/>
        <v>36</v>
      </c>
      <c r="B37" s="2">
        <v>23712</v>
      </c>
      <c r="C37">
        <v>9.2539999999999996</v>
      </c>
    </row>
    <row r="38" spans="1:3" x14ac:dyDescent="0.25">
      <c r="A38">
        <f t="shared" si="0"/>
        <v>37</v>
      </c>
      <c r="B38" s="1">
        <v>23743</v>
      </c>
      <c r="C38">
        <v>5.375</v>
      </c>
    </row>
    <row r="39" spans="1:3" x14ac:dyDescent="0.25">
      <c r="A39">
        <f t="shared" si="0"/>
        <v>38</v>
      </c>
      <c r="B39" s="2">
        <v>23774</v>
      </c>
      <c r="C39">
        <v>3.0880000000000001</v>
      </c>
    </row>
    <row r="40" spans="1:3" x14ac:dyDescent="0.25">
      <c r="A40">
        <f t="shared" si="0"/>
        <v>39</v>
      </c>
      <c r="B40" s="1">
        <v>23802</v>
      </c>
      <c r="C40">
        <v>3.718</v>
      </c>
    </row>
    <row r="41" spans="1:3" x14ac:dyDescent="0.25">
      <c r="A41">
        <f t="shared" si="0"/>
        <v>40</v>
      </c>
      <c r="B41" s="2">
        <v>23833</v>
      </c>
      <c r="C41">
        <v>4.5140000000000002</v>
      </c>
    </row>
    <row r="42" spans="1:3" x14ac:dyDescent="0.25">
      <c r="A42">
        <f t="shared" si="0"/>
        <v>41</v>
      </c>
      <c r="B42" s="1">
        <v>23863</v>
      </c>
      <c r="C42">
        <v>4.5199999999999996</v>
      </c>
    </row>
    <row r="43" spans="1:3" x14ac:dyDescent="0.25">
      <c r="A43">
        <f t="shared" si="0"/>
        <v>42</v>
      </c>
      <c r="B43" s="2">
        <v>23894</v>
      </c>
      <c r="C43">
        <v>4.5389999999999997</v>
      </c>
    </row>
    <row r="44" spans="1:3" x14ac:dyDescent="0.25">
      <c r="A44">
        <f t="shared" si="0"/>
        <v>43</v>
      </c>
      <c r="B44" s="1">
        <v>23924</v>
      </c>
      <c r="C44">
        <v>3.6629999999999998</v>
      </c>
    </row>
    <row r="45" spans="1:3" x14ac:dyDescent="0.25">
      <c r="A45">
        <f t="shared" si="0"/>
        <v>44</v>
      </c>
      <c r="B45" s="2">
        <v>23955</v>
      </c>
      <c r="C45">
        <v>1.643</v>
      </c>
    </row>
    <row r="46" spans="1:3" x14ac:dyDescent="0.25">
      <c r="A46">
        <f t="shared" si="0"/>
        <v>45</v>
      </c>
      <c r="B46" s="1">
        <v>23986</v>
      </c>
      <c r="C46">
        <v>4.7389999999999999</v>
      </c>
    </row>
    <row r="47" spans="1:3" x14ac:dyDescent="0.25">
      <c r="A47">
        <f t="shared" si="0"/>
        <v>46</v>
      </c>
      <c r="B47" s="2">
        <v>24016</v>
      </c>
      <c r="C47">
        <v>5.4279999999999999</v>
      </c>
    </row>
    <row r="48" spans="1:3" x14ac:dyDescent="0.25">
      <c r="A48">
        <f t="shared" si="0"/>
        <v>47</v>
      </c>
      <c r="B48" s="1">
        <v>24047</v>
      </c>
      <c r="C48">
        <v>8.3140000000000001</v>
      </c>
    </row>
    <row r="49" spans="1:3" x14ac:dyDescent="0.25">
      <c r="A49">
        <f t="shared" si="0"/>
        <v>48</v>
      </c>
      <c r="B49" s="2">
        <v>24077</v>
      </c>
      <c r="C49">
        <v>10.651</v>
      </c>
    </row>
    <row r="50" spans="1:3" x14ac:dyDescent="0.25">
      <c r="A50">
        <f t="shared" si="0"/>
        <v>49</v>
      </c>
      <c r="B50" s="1">
        <v>24108</v>
      </c>
      <c r="C50">
        <v>3.633</v>
      </c>
    </row>
    <row r="51" spans="1:3" x14ac:dyDescent="0.25">
      <c r="A51">
        <f t="shared" si="0"/>
        <v>50</v>
      </c>
      <c r="B51" s="2">
        <v>24139</v>
      </c>
      <c r="C51">
        <v>4.2919999999999998</v>
      </c>
    </row>
    <row r="52" spans="1:3" x14ac:dyDescent="0.25">
      <c r="A52">
        <f t="shared" si="0"/>
        <v>51</v>
      </c>
      <c r="B52" s="1">
        <v>24167</v>
      </c>
      <c r="C52">
        <v>4.1539999999999999</v>
      </c>
    </row>
    <row r="53" spans="1:3" x14ac:dyDescent="0.25">
      <c r="A53">
        <f t="shared" si="0"/>
        <v>52</v>
      </c>
      <c r="B53" s="2">
        <v>24198</v>
      </c>
      <c r="C53">
        <v>4.1210000000000004</v>
      </c>
    </row>
    <row r="54" spans="1:3" x14ac:dyDescent="0.25">
      <c r="A54">
        <f t="shared" si="0"/>
        <v>53</v>
      </c>
      <c r="B54" s="1">
        <v>24228</v>
      </c>
      <c r="C54">
        <v>4.6470000000000002</v>
      </c>
    </row>
    <row r="55" spans="1:3" x14ac:dyDescent="0.25">
      <c r="A55">
        <f t="shared" si="0"/>
        <v>54</v>
      </c>
      <c r="B55" s="2">
        <v>24259</v>
      </c>
      <c r="C55">
        <v>4.7530000000000001</v>
      </c>
    </row>
    <row r="56" spans="1:3" x14ac:dyDescent="0.25">
      <c r="A56">
        <f t="shared" si="0"/>
        <v>55</v>
      </c>
      <c r="B56" s="1">
        <v>24289</v>
      </c>
      <c r="C56">
        <v>3.9649999999999999</v>
      </c>
    </row>
    <row r="57" spans="1:3" x14ac:dyDescent="0.25">
      <c r="A57">
        <f t="shared" si="0"/>
        <v>56</v>
      </c>
      <c r="B57" s="2">
        <v>24320</v>
      </c>
      <c r="C57">
        <v>1.7230000000000001</v>
      </c>
    </row>
    <row r="58" spans="1:3" x14ac:dyDescent="0.25">
      <c r="A58">
        <f t="shared" si="0"/>
        <v>57</v>
      </c>
      <c r="B58" s="1">
        <v>24351</v>
      </c>
      <c r="C58">
        <v>5.048</v>
      </c>
    </row>
    <row r="59" spans="1:3" x14ac:dyDescent="0.25">
      <c r="A59">
        <f t="shared" si="0"/>
        <v>58</v>
      </c>
      <c r="B59" s="2">
        <v>24381</v>
      </c>
      <c r="C59">
        <v>6.9219999999999997</v>
      </c>
    </row>
    <row r="60" spans="1:3" x14ac:dyDescent="0.25">
      <c r="A60">
        <f t="shared" si="0"/>
        <v>59</v>
      </c>
      <c r="B60" s="1">
        <v>24412</v>
      </c>
      <c r="C60">
        <v>9.8580000000000005</v>
      </c>
    </row>
    <row r="61" spans="1:3" x14ac:dyDescent="0.25">
      <c r="A61">
        <f t="shared" si="0"/>
        <v>60</v>
      </c>
      <c r="B61" s="2">
        <v>24442</v>
      </c>
      <c r="C61">
        <v>11.331</v>
      </c>
    </row>
    <row r="62" spans="1:3" x14ac:dyDescent="0.25">
      <c r="A62">
        <f t="shared" si="0"/>
        <v>61</v>
      </c>
      <c r="B62" s="1">
        <v>24473</v>
      </c>
      <c r="C62">
        <v>4.016</v>
      </c>
    </row>
    <row r="63" spans="1:3" x14ac:dyDescent="0.25">
      <c r="A63">
        <f t="shared" si="0"/>
        <v>62</v>
      </c>
      <c r="B63" s="2">
        <v>24504</v>
      </c>
      <c r="C63">
        <v>3.9569999999999999</v>
      </c>
    </row>
    <row r="64" spans="1:3" x14ac:dyDescent="0.25">
      <c r="A64">
        <f t="shared" si="0"/>
        <v>63</v>
      </c>
      <c r="B64" s="1">
        <v>24532</v>
      </c>
      <c r="C64">
        <v>4.51</v>
      </c>
    </row>
    <row r="65" spans="1:3" x14ac:dyDescent="0.25">
      <c r="A65">
        <f t="shared" si="0"/>
        <v>64</v>
      </c>
      <c r="B65" s="2">
        <v>24563</v>
      </c>
      <c r="C65">
        <v>4.2759999999999998</v>
      </c>
    </row>
    <row r="66" spans="1:3" x14ac:dyDescent="0.25">
      <c r="A66">
        <f t="shared" si="0"/>
        <v>65</v>
      </c>
      <c r="B66" s="1">
        <v>24593</v>
      </c>
      <c r="C66">
        <v>4.968</v>
      </c>
    </row>
    <row r="67" spans="1:3" x14ac:dyDescent="0.25">
      <c r="A67">
        <f t="shared" si="0"/>
        <v>66</v>
      </c>
      <c r="B67" s="2">
        <v>24624</v>
      </c>
      <c r="C67">
        <v>4.6769999999999996</v>
      </c>
    </row>
    <row r="68" spans="1:3" x14ac:dyDescent="0.25">
      <c r="A68">
        <f t="shared" ref="A68:A106" si="1">A67+1</f>
        <v>67</v>
      </c>
      <c r="B68" s="1">
        <v>24654</v>
      </c>
      <c r="C68">
        <v>3.5230000000000001</v>
      </c>
    </row>
    <row r="69" spans="1:3" x14ac:dyDescent="0.25">
      <c r="A69">
        <f t="shared" si="1"/>
        <v>68</v>
      </c>
      <c r="B69" s="2">
        <v>24685</v>
      </c>
      <c r="C69">
        <v>1.821</v>
      </c>
    </row>
    <row r="70" spans="1:3" x14ac:dyDescent="0.25">
      <c r="A70">
        <f t="shared" si="1"/>
        <v>69</v>
      </c>
      <c r="B70" s="1">
        <v>24716</v>
      </c>
      <c r="C70">
        <v>5.2220000000000004</v>
      </c>
    </row>
    <row r="71" spans="1:3" x14ac:dyDescent="0.25">
      <c r="A71">
        <f t="shared" si="1"/>
        <v>70</v>
      </c>
      <c r="B71" s="2">
        <v>24746</v>
      </c>
      <c r="C71">
        <v>6.8719999999999999</v>
      </c>
    </row>
    <row r="72" spans="1:3" x14ac:dyDescent="0.25">
      <c r="A72">
        <f t="shared" si="1"/>
        <v>71</v>
      </c>
      <c r="B72" s="1">
        <v>24777</v>
      </c>
      <c r="C72">
        <v>10.803000000000001</v>
      </c>
    </row>
    <row r="73" spans="1:3" x14ac:dyDescent="0.25">
      <c r="A73">
        <f t="shared" si="1"/>
        <v>72</v>
      </c>
      <c r="B73" s="2">
        <v>24807</v>
      </c>
      <c r="C73">
        <v>13.916</v>
      </c>
    </row>
    <row r="74" spans="1:3" x14ac:dyDescent="0.25">
      <c r="A74">
        <f t="shared" si="1"/>
        <v>73</v>
      </c>
      <c r="B74" s="1">
        <v>24838</v>
      </c>
      <c r="C74">
        <v>2.6389999999999998</v>
      </c>
    </row>
    <row r="75" spans="1:3" x14ac:dyDescent="0.25">
      <c r="A75">
        <f t="shared" si="1"/>
        <v>74</v>
      </c>
      <c r="B75" s="2">
        <v>24869</v>
      </c>
      <c r="C75">
        <v>2.899</v>
      </c>
    </row>
    <row r="76" spans="1:3" x14ac:dyDescent="0.25">
      <c r="A76">
        <f t="shared" si="1"/>
        <v>75</v>
      </c>
      <c r="B76" s="1">
        <v>24898</v>
      </c>
      <c r="C76">
        <v>3.37</v>
      </c>
    </row>
    <row r="77" spans="1:3" x14ac:dyDescent="0.25">
      <c r="A77">
        <f t="shared" si="1"/>
        <v>76</v>
      </c>
      <c r="B77" s="2">
        <v>24929</v>
      </c>
      <c r="C77">
        <v>3.74</v>
      </c>
    </row>
    <row r="78" spans="1:3" x14ac:dyDescent="0.25">
      <c r="A78">
        <f t="shared" si="1"/>
        <v>77</v>
      </c>
      <c r="B78" s="1">
        <v>24959</v>
      </c>
      <c r="C78">
        <v>2.927</v>
      </c>
    </row>
    <row r="79" spans="1:3" x14ac:dyDescent="0.25">
      <c r="A79">
        <f t="shared" si="1"/>
        <v>78</v>
      </c>
      <c r="B79" s="2">
        <v>24990</v>
      </c>
      <c r="C79">
        <v>3.9860000000000002</v>
      </c>
    </row>
    <row r="80" spans="1:3" x14ac:dyDescent="0.25">
      <c r="A80">
        <f t="shared" si="1"/>
        <v>79</v>
      </c>
      <c r="B80" s="1">
        <v>25020</v>
      </c>
      <c r="C80">
        <v>4.2169999999999996</v>
      </c>
    </row>
    <row r="81" spans="1:3" x14ac:dyDescent="0.25">
      <c r="A81">
        <f t="shared" si="1"/>
        <v>80</v>
      </c>
      <c r="B81" s="2">
        <v>25051</v>
      </c>
      <c r="C81">
        <v>1.738</v>
      </c>
    </row>
    <row r="82" spans="1:3" x14ac:dyDescent="0.25">
      <c r="A82">
        <f t="shared" si="1"/>
        <v>81</v>
      </c>
      <c r="B82" s="1">
        <v>25082</v>
      </c>
      <c r="C82">
        <v>5.2210000000000001</v>
      </c>
    </row>
    <row r="83" spans="1:3" x14ac:dyDescent="0.25">
      <c r="A83">
        <f t="shared" si="1"/>
        <v>82</v>
      </c>
      <c r="B83" s="2">
        <v>25112</v>
      </c>
      <c r="C83">
        <v>6.4240000000000004</v>
      </c>
    </row>
    <row r="84" spans="1:3" x14ac:dyDescent="0.25">
      <c r="A84">
        <f t="shared" si="1"/>
        <v>83</v>
      </c>
      <c r="B84" s="1">
        <v>25143</v>
      </c>
      <c r="C84">
        <v>9.8420000000000005</v>
      </c>
    </row>
    <row r="85" spans="1:3" x14ac:dyDescent="0.25">
      <c r="A85">
        <f t="shared" si="1"/>
        <v>84</v>
      </c>
      <c r="B85" s="2">
        <v>25173</v>
      </c>
      <c r="C85">
        <v>13.076000000000001</v>
      </c>
    </row>
    <row r="86" spans="1:3" x14ac:dyDescent="0.25">
      <c r="A86">
        <f t="shared" si="1"/>
        <v>85</v>
      </c>
      <c r="B86" s="1">
        <v>25204</v>
      </c>
      <c r="C86">
        <v>3.9340000000000002</v>
      </c>
    </row>
    <row r="87" spans="1:3" x14ac:dyDescent="0.25">
      <c r="A87">
        <f t="shared" si="1"/>
        <v>86</v>
      </c>
      <c r="B87" s="2">
        <v>25235</v>
      </c>
      <c r="C87">
        <v>3.1619999999999999</v>
      </c>
    </row>
    <row r="88" spans="1:3" x14ac:dyDescent="0.25">
      <c r="A88">
        <f t="shared" si="1"/>
        <v>87</v>
      </c>
      <c r="B88" s="1">
        <v>25263</v>
      </c>
      <c r="C88">
        <v>4.2859999999999996</v>
      </c>
    </row>
    <row r="89" spans="1:3" x14ac:dyDescent="0.25">
      <c r="A89">
        <f t="shared" si="1"/>
        <v>88</v>
      </c>
      <c r="B89" s="2">
        <v>25294</v>
      </c>
      <c r="C89">
        <v>4.6760000000000002</v>
      </c>
    </row>
    <row r="90" spans="1:3" x14ac:dyDescent="0.25">
      <c r="A90">
        <f t="shared" si="1"/>
        <v>89</v>
      </c>
      <c r="B90" s="1">
        <v>25324</v>
      </c>
      <c r="C90">
        <v>5.01</v>
      </c>
    </row>
    <row r="91" spans="1:3" x14ac:dyDescent="0.25">
      <c r="A91">
        <f t="shared" si="1"/>
        <v>90</v>
      </c>
      <c r="B91" s="2">
        <v>25355</v>
      </c>
      <c r="C91">
        <v>4.8739999999999997</v>
      </c>
    </row>
    <row r="92" spans="1:3" x14ac:dyDescent="0.25">
      <c r="A92">
        <f t="shared" si="1"/>
        <v>91</v>
      </c>
      <c r="B92" s="1">
        <v>25385</v>
      </c>
      <c r="C92">
        <v>4.633</v>
      </c>
    </row>
    <row r="93" spans="1:3" x14ac:dyDescent="0.25">
      <c r="A93">
        <f t="shared" si="1"/>
        <v>92</v>
      </c>
      <c r="B93" s="2">
        <v>25416</v>
      </c>
      <c r="C93">
        <v>1.659</v>
      </c>
    </row>
    <row r="94" spans="1:3" x14ac:dyDescent="0.25">
      <c r="A94">
        <f t="shared" si="1"/>
        <v>93</v>
      </c>
      <c r="B94" s="1">
        <v>25447</v>
      </c>
      <c r="C94">
        <v>5.9509999999999996</v>
      </c>
    </row>
    <row r="95" spans="1:3" x14ac:dyDescent="0.25">
      <c r="A95">
        <f t="shared" si="1"/>
        <v>94</v>
      </c>
      <c r="B95" s="2">
        <v>25477</v>
      </c>
      <c r="C95">
        <v>6.9809999999999999</v>
      </c>
    </row>
    <row r="96" spans="1:3" x14ac:dyDescent="0.25">
      <c r="A96">
        <f t="shared" si="1"/>
        <v>95</v>
      </c>
      <c r="B96" s="1">
        <v>25508</v>
      </c>
      <c r="C96">
        <v>9.8510000000000009</v>
      </c>
    </row>
    <row r="97" spans="1:3" x14ac:dyDescent="0.25">
      <c r="A97">
        <f t="shared" si="1"/>
        <v>96</v>
      </c>
      <c r="B97" s="2">
        <v>25538</v>
      </c>
      <c r="C97">
        <v>12.67</v>
      </c>
    </row>
    <row r="98" spans="1:3" x14ac:dyDescent="0.25">
      <c r="A98">
        <f t="shared" si="1"/>
        <v>97</v>
      </c>
      <c r="B98" s="1">
        <v>25569</v>
      </c>
      <c r="C98">
        <v>4.3479999999999999</v>
      </c>
    </row>
    <row r="99" spans="1:3" x14ac:dyDescent="0.25">
      <c r="A99">
        <f t="shared" si="1"/>
        <v>98</v>
      </c>
      <c r="B99" s="2">
        <v>25600</v>
      </c>
      <c r="C99">
        <v>3.5640000000000001</v>
      </c>
    </row>
    <row r="100" spans="1:3" x14ac:dyDescent="0.25">
      <c r="A100">
        <f t="shared" si="1"/>
        <v>99</v>
      </c>
      <c r="B100" s="1">
        <v>25628</v>
      </c>
      <c r="C100">
        <v>4.577</v>
      </c>
    </row>
    <row r="101" spans="1:3" x14ac:dyDescent="0.25">
      <c r="A101">
        <f t="shared" si="1"/>
        <v>100</v>
      </c>
      <c r="B101" s="2">
        <v>25659</v>
      </c>
      <c r="C101">
        <v>4.7880000000000003</v>
      </c>
    </row>
    <row r="102" spans="1:3" x14ac:dyDescent="0.25">
      <c r="A102">
        <f t="shared" si="1"/>
        <v>101</v>
      </c>
      <c r="B102" s="1">
        <v>25689</v>
      </c>
      <c r="C102">
        <v>4.6180000000000003</v>
      </c>
    </row>
    <row r="103" spans="1:3" x14ac:dyDescent="0.25">
      <c r="A103">
        <f t="shared" si="1"/>
        <v>102</v>
      </c>
      <c r="B103" s="2">
        <v>25720</v>
      </c>
      <c r="C103">
        <v>5.3120000000000003</v>
      </c>
    </row>
    <row r="104" spans="1:3" x14ac:dyDescent="0.25">
      <c r="A104">
        <f t="shared" si="1"/>
        <v>103</v>
      </c>
      <c r="B104" s="1">
        <v>25750</v>
      </c>
      <c r="C104">
        <v>4.298</v>
      </c>
    </row>
    <row r="105" spans="1:3" x14ac:dyDescent="0.25">
      <c r="A105">
        <f t="shared" si="1"/>
        <v>104</v>
      </c>
      <c r="B105" s="2">
        <v>25781</v>
      </c>
      <c r="C105">
        <v>1.431</v>
      </c>
    </row>
    <row r="106" spans="1:3" x14ac:dyDescent="0.25">
      <c r="A106">
        <f t="shared" si="1"/>
        <v>105</v>
      </c>
      <c r="B106" s="1">
        <v>25812</v>
      </c>
      <c r="C106">
        <v>5.8769999999999998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AC7E-4A5C-47A8-9927-8C5B01CF4AD4}">
  <dimension ref="A1:S109"/>
  <sheetViews>
    <sheetView workbookViewId="0">
      <selection activeCell="G2" sqref="G2"/>
    </sheetView>
  </sheetViews>
  <sheetFormatPr defaultRowHeight="15" x14ac:dyDescent="0.25"/>
  <cols>
    <col min="6" max="6" width="14" customWidth="1"/>
    <col min="7" max="7" width="13.28515625" customWidth="1"/>
    <col min="8" max="16" width="11" customWidth="1"/>
    <col min="17" max="18" width="12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35</v>
      </c>
    </row>
    <row r="2" spans="1:7" x14ac:dyDescent="0.25">
      <c r="A2">
        <v>1</v>
      </c>
      <c r="B2" s="1">
        <v>22647</v>
      </c>
      <c r="C2">
        <v>2.8149999999999999</v>
      </c>
      <c r="G2" s="8">
        <v>0.74140789351252767</v>
      </c>
    </row>
    <row r="3" spans="1:7" x14ac:dyDescent="0.25">
      <c r="A3">
        <f>A2+1</f>
        <v>2</v>
      </c>
      <c r="B3" s="2">
        <v>22678</v>
      </c>
      <c r="C3">
        <v>2.6720000000000002</v>
      </c>
      <c r="G3" s="9">
        <v>0.67545228750046837</v>
      </c>
    </row>
    <row r="4" spans="1:7" x14ac:dyDescent="0.25">
      <c r="A4">
        <f t="shared" ref="A4:A67" si="0">A3+1</f>
        <v>3</v>
      </c>
      <c r="B4" s="1">
        <v>22706</v>
      </c>
      <c r="C4">
        <v>2.7549999999999999</v>
      </c>
      <c r="G4" s="8">
        <v>0.82290308258679179</v>
      </c>
    </row>
    <row r="5" spans="1:7" x14ac:dyDescent="0.25">
      <c r="A5">
        <f t="shared" si="0"/>
        <v>4</v>
      </c>
      <c r="B5" s="2">
        <v>22737</v>
      </c>
      <c r="C5">
        <v>2.7210000000000001</v>
      </c>
      <c r="G5" s="9">
        <v>0.83738328049382749</v>
      </c>
    </row>
    <row r="6" spans="1:7" x14ac:dyDescent="0.25">
      <c r="A6">
        <f t="shared" si="0"/>
        <v>5</v>
      </c>
      <c r="B6" s="1">
        <v>22767</v>
      </c>
      <c r="C6">
        <v>2.9460000000000002</v>
      </c>
      <c r="G6" s="8">
        <v>0.92094095515555208</v>
      </c>
    </row>
    <row r="7" spans="1:7" x14ac:dyDescent="0.25">
      <c r="A7">
        <f t="shared" si="0"/>
        <v>6</v>
      </c>
      <c r="B7" s="2">
        <v>22798</v>
      </c>
      <c r="C7">
        <v>3.036</v>
      </c>
      <c r="D7">
        <f>AVERAGE(C2:C13)</f>
        <v>3.4781666666666666</v>
      </c>
      <c r="G7" s="9">
        <v>0.87175494958068533</v>
      </c>
    </row>
    <row r="8" spans="1:7" x14ac:dyDescent="0.25">
      <c r="A8">
        <f t="shared" si="0"/>
        <v>7</v>
      </c>
      <c r="B8" s="1">
        <v>22828</v>
      </c>
      <c r="C8">
        <v>2.282</v>
      </c>
      <c r="D8">
        <f t="shared" ref="D8:D71" si="1">AVERAGE(C3:C14)</f>
        <v>3.4553333333333334</v>
      </c>
      <c r="E8">
        <f>AVERAGE(D7:D8)</f>
        <v>3.4667500000000002</v>
      </c>
      <c r="F8">
        <f>C8/E8</f>
        <v>0.65825340737001514</v>
      </c>
      <c r="G8" s="8">
        <v>0.74732115412538846</v>
      </c>
    </row>
    <row r="9" spans="1:7" x14ac:dyDescent="0.25">
      <c r="A9">
        <f t="shared" si="0"/>
        <v>8</v>
      </c>
      <c r="B9" s="2">
        <v>22859</v>
      </c>
      <c r="C9">
        <v>2.2120000000000002</v>
      </c>
      <c r="D9">
        <f t="shared" si="1"/>
        <v>3.4389166666666662</v>
      </c>
      <c r="E9">
        <f t="shared" ref="E9:E72" si="2">AVERAGE(D8:D9)</f>
        <v>3.4471249999999998</v>
      </c>
      <c r="F9">
        <f t="shared" ref="F9:F72" si="3">C9/E9</f>
        <v>0.64169416542771163</v>
      </c>
      <c r="G9" s="9">
        <v>0.34048433723726607</v>
      </c>
    </row>
    <row r="10" spans="1:7" x14ac:dyDescent="0.25">
      <c r="A10">
        <f t="shared" si="0"/>
        <v>9</v>
      </c>
      <c r="B10" s="1">
        <v>22890</v>
      </c>
      <c r="C10">
        <v>2.9220000000000002</v>
      </c>
      <c r="D10">
        <f t="shared" si="1"/>
        <v>3.4619166666666668</v>
      </c>
      <c r="E10">
        <f t="shared" si="2"/>
        <v>3.4504166666666665</v>
      </c>
      <c r="F10">
        <f t="shared" si="3"/>
        <v>0.84685424465644255</v>
      </c>
      <c r="G10" s="8">
        <v>0.95445386192516579</v>
      </c>
    </row>
    <row r="11" spans="1:7" x14ac:dyDescent="0.25">
      <c r="A11">
        <f t="shared" si="0"/>
        <v>10</v>
      </c>
      <c r="B11" s="2">
        <v>22920</v>
      </c>
      <c r="C11">
        <v>4.3010000000000002</v>
      </c>
      <c r="D11">
        <f t="shared" si="1"/>
        <v>3.507333333333333</v>
      </c>
      <c r="E11">
        <f t="shared" si="2"/>
        <v>3.4846249999999999</v>
      </c>
      <c r="F11">
        <f t="shared" si="3"/>
        <v>1.2342791548588443</v>
      </c>
      <c r="G11" s="9">
        <v>1.2344775738128972</v>
      </c>
    </row>
    <row r="12" spans="1:7" x14ac:dyDescent="0.25">
      <c r="A12">
        <f t="shared" si="0"/>
        <v>11</v>
      </c>
      <c r="B12" s="1">
        <v>22951</v>
      </c>
      <c r="C12">
        <v>5.7640000000000002</v>
      </c>
      <c r="D12">
        <f t="shared" si="1"/>
        <v>3.5764999999999993</v>
      </c>
      <c r="E12">
        <f t="shared" si="2"/>
        <v>3.5419166666666664</v>
      </c>
      <c r="F12">
        <f t="shared" si="3"/>
        <v>1.6273674799425926</v>
      </c>
      <c r="G12" s="8">
        <v>1.7207251623615483</v>
      </c>
    </row>
    <row r="13" spans="1:7" x14ac:dyDescent="0.25">
      <c r="A13">
        <f t="shared" si="0"/>
        <v>12</v>
      </c>
      <c r="B13" s="2">
        <v>22981</v>
      </c>
      <c r="C13">
        <v>7.3120000000000003</v>
      </c>
      <c r="D13">
        <f t="shared" si="1"/>
        <v>3.5926666666666667</v>
      </c>
      <c r="E13">
        <f t="shared" si="2"/>
        <v>3.5845833333333328</v>
      </c>
      <c r="F13">
        <f t="shared" si="3"/>
        <v>2.0398465651516915</v>
      </c>
      <c r="G13" s="9">
        <v>2.1326954617078822</v>
      </c>
    </row>
    <row r="14" spans="1:7" x14ac:dyDescent="0.25">
      <c r="A14">
        <f t="shared" si="0"/>
        <v>13</v>
      </c>
      <c r="B14" s="1">
        <v>23012</v>
      </c>
      <c r="C14">
        <v>2.5409999999999999</v>
      </c>
      <c r="D14">
        <f t="shared" si="1"/>
        <v>3.6548333333333338</v>
      </c>
      <c r="E14">
        <f t="shared" si="2"/>
        <v>3.6237500000000002</v>
      </c>
      <c r="F14">
        <f t="shared" si="3"/>
        <v>0.70120731286650562</v>
      </c>
      <c r="G14">
        <v>0.74140789351252767</v>
      </c>
    </row>
    <row r="15" spans="1:7" x14ac:dyDescent="0.25">
      <c r="A15">
        <f t="shared" si="0"/>
        <v>14</v>
      </c>
      <c r="B15" s="2">
        <v>23043</v>
      </c>
      <c r="C15">
        <v>2.4750000000000001</v>
      </c>
      <c r="D15">
        <f t="shared" si="1"/>
        <v>3.6170833333333334</v>
      </c>
      <c r="E15">
        <f t="shared" si="2"/>
        <v>3.6359583333333338</v>
      </c>
      <c r="F15">
        <f t="shared" si="3"/>
        <v>0.68070086978444466</v>
      </c>
      <c r="G15">
        <v>0.67545228750046837</v>
      </c>
    </row>
    <row r="16" spans="1:7" x14ac:dyDescent="0.25">
      <c r="A16">
        <f t="shared" si="0"/>
        <v>15</v>
      </c>
      <c r="B16" s="1">
        <v>23071</v>
      </c>
      <c r="C16">
        <v>3.0310000000000001</v>
      </c>
      <c r="D16">
        <f t="shared" si="1"/>
        <v>3.6731666666666669</v>
      </c>
      <c r="E16">
        <f t="shared" si="2"/>
        <v>3.6451250000000002</v>
      </c>
      <c r="F16">
        <f t="shared" si="3"/>
        <v>0.83152155275882167</v>
      </c>
      <c r="G16">
        <v>0.82290308258679179</v>
      </c>
    </row>
    <row r="17" spans="1:19" x14ac:dyDescent="0.25">
      <c r="A17">
        <f t="shared" si="0"/>
        <v>16</v>
      </c>
      <c r="B17" s="2">
        <v>23102</v>
      </c>
      <c r="C17">
        <v>3.266</v>
      </c>
      <c r="D17">
        <f t="shared" si="1"/>
        <v>3.6875833333333339</v>
      </c>
      <c r="E17">
        <f t="shared" si="2"/>
        <v>3.6803750000000006</v>
      </c>
      <c r="F17">
        <f t="shared" si="3"/>
        <v>0.88740957103556006</v>
      </c>
      <c r="G17">
        <v>0.83738328049382749</v>
      </c>
      <c r="H17" t="s">
        <v>11</v>
      </c>
      <c r="I17" t="s">
        <v>12</v>
      </c>
      <c r="J17" t="s">
        <v>13</v>
      </c>
      <c r="K17" t="s">
        <v>14</v>
      </c>
      <c r="L17" t="s">
        <v>15</v>
      </c>
      <c r="M17" t="s">
        <v>16</v>
      </c>
      <c r="N17" t="s">
        <v>17</v>
      </c>
      <c r="O17" t="s">
        <v>18</v>
      </c>
      <c r="P17" t="s">
        <v>19</v>
      </c>
      <c r="Q17" t="s">
        <v>20</v>
      </c>
      <c r="R17" t="s">
        <v>21</v>
      </c>
      <c r="S17" t="s">
        <v>22</v>
      </c>
    </row>
    <row r="18" spans="1:19" x14ac:dyDescent="0.25">
      <c r="A18">
        <f t="shared" si="0"/>
        <v>17</v>
      </c>
      <c r="B18" s="1">
        <v>23132</v>
      </c>
      <c r="C18">
        <v>3.7759999999999998</v>
      </c>
      <c r="D18">
        <f t="shared" si="1"/>
        <v>3.7770833333333331</v>
      </c>
      <c r="E18">
        <f t="shared" si="2"/>
        <v>3.7323333333333335</v>
      </c>
      <c r="F18">
        <f t="shared" si="3"/>
        <v>1.0116995623827809</v>
      </c>
      <c r="G18">
        <v>0.92094095515555208</v>
      </c>
      <c r="H18" t="s">
        <v>23</v>
      </c>
      <c r="J18">
        <v>0.70120731286650562</v>
      </c>
      <c r="K18">
        <v>0.75043693123606359</v>
      </c>
      <c r="L18">
        <v>1.1437082745963771</v>
      </c>
      <c r="M18">
        <v>0.72431839704929468</v>
      </c>
      <c r="N18">
        <v>0.74107335076118708</v>
      </c>
      <c r="O18">
        <v>0.5102392652863933</v>
      </c>
      <c r="P18">
        <v>0.70810583788324233</v>
      </c>
      <c r="Q18">
        <v>0.75854298570172063</v>
      </c>
      <c r="R18">
        <f>MEDIAN(Table1[[#This Row],[63]:[70]])</f>
        <v>0.73269587390524094</v>
      </c>
      <c r="S18">
        <f>Table1[[#This Row],[Mediane]]*$R$33</f>
        <v>0.74140789351252767</v>
      </c>
    </row>
    <row r="19" spans="1:19" x14ac:dyDescent="0.25">
      <c r="A19">
        <f t="shared" si="0"/>
        <v>18</v>
      </c>
      <c r="B19" s="2">
        <v>23163</v>
      </c>
      <c r="C19">
        <v>3.23</v>
      </c>
      <c r="D19">
        <f t="shared" si="1"/>
        <v>3.8641666666666663</v>
      </c>
      <c r="E19">
        <f t="shared" si="2"/>
        <v>3.8206249999999997</v>
      </c>
      <c r="F19">
        <f t="shared" si="3"/>
        <v>0.84541141828889255</v>
      </c>
      <c r="G19">
        <v>0.87175494958068533</v>
      </c>
      <c r="H19" t="s">
        <v>24</v>
      </c>
      <c r="J19">
        <v>0.68070086978444466</v>
      </c>
      <c r="K19">
        <v>0.72430826071242116</v>
      </c>
      <c r="L19">
        <v>0.65432970758581721</v>
      </c>
      <c r="M19">
        <v>0.85299768135144094</v>
      </c>
      <c r="N19">
        <v>0.73212248296278004</v>
      </c>
      <c r="O19">
        <v>0.55776368635813411</v>
      </c>
      <c r="P19">
        <v>0.56771374922385209</v>
      </c>
      <c r="Q19">
        <v>0.62432302234938619</v>
      </c>
      <c r="R19">
        <f>MEDIAN(Table1[[#This Row],[63]:[70]])</f>
        <v>0.66751528868513099</v>
      </c>
      <c r="S19">
        <f>Table1[[#This Row],[Mediane]]*$R$33</f>
        <v>0.67545228750046837</v>
      </c>
    </row>
    <row r="20" spans="1:19" x14ac:dyDescent="0.25">
      <c r="A20">
        <f t="shared" si="0"/>
        <v>19</v>
      </c>
      <c r="B20" s="1">
        <v>23193</v>
      </c>
      <c r="C20">
        <v>3.028</v>
      </c>
      <c r="D20">
        <f t="shared" si="1"/>
        <v>3.9118333333333335</v>
      </c>
      <c r="E20">
        <f t="shared" si="2"/>
        <v>3.8879999999999999</v>
      </c>
      <c r="F20">
        <f t="shared" si="3"/>
        <v>0.7788065843621399</v>
      </c>
      <c r="G20">
        <v>0.74732115412538846</v>
      </c>
      <c r="H20" t="s">
        <v>25</v>
      </c>
      <c r="J20">
        <v>0.83152155275882167</v>
      </c>
      <c r="K20">
        <v>0.97762478485370052</v>
      </c>
      <c r="L20">
        <v>0.77901261512942499</v>
      </c>
      <c r="M20">
        <v>0.82292053586905389</v>
      </c>
      <c r="N20">
        <v>0.83269224851524748</v>
      </c>
      <c r="O20">
        <v>0.64882036307628133</v>
      </c>
      <c r="P20">
        <v>0.76579017897025081</v>
      </c>
      <c r="Q20">
        <v>0.80354634831460681</v>
      </c>
      <c r="R20">
        <f>MEDIAN(Table1[[#This Row],[63]:[70]])</f>
        <v>0.81323344209183035</v>
      </c>
      <c r="S20">
        <f>Table1[[#This Row],[Mediane]]*$R$33</f>
        <v>0.82290308258679179</v>
      </c>
    </row>
    <row r="21" spans="1:19" x14ac:dyDescent="0.25">
      <c r="A21">
        <f t="shared" si="0"/>
        <v>20</v>
      </c>
      <c r="B21" s="2">
        <v>23224</v>
      </c>
      <c r="C21">
        <v>1.7589999999999999</v>
      </c>
      <c r="D21">
        <f t="shared" si="1"/>
        <v>3.9560833333333334</v>
      </c>
      <c r="E21">
        <f t="shared" si="2"/>
        <v>3.9339583333333334</v>
      </c>
      <c r="F21">
        <f t="shared" si="3"/>
        <v>0.44713234125933377</v>
      </c>
      <c r="G21">
        <v>0.34048433723726607</v>
      </c>
      <c r="H21" t="s">
        <v>26</v>
      </c>
      <c r="J21">
        <v>0.88740957103556006</v>
      </c>
      <c r="K21">
        <v>0.8453424780796035</v>
      </c>
      <c r="L21">
        <v>0.93414846559112896</v>
      </c>
      <c r="M21">
        <v>0.8044114776498148</v>
      </c>
      <c r="N21">
        <v>0.78873585833743221</v>
      </c>
      <c r="O21">
        <v>0.7226587659410022</v>
      </c>
      <c r="P21">
        <v>0.82754348836008884</v>
      </c>
      <c r="R21">
        <f>MEDIAN(Table1[[#This Row],[63]:[69]])</f>
        <v>0.82754348836008884</v>
      </c>
      <c r="S21">
        <f>Table1[[#This Row],[Mediane]]*$R$33</f>
        <v>0.83738328049382749</v>
      </c>
    </row>
    <row r="22" spans="1:19" x14ac:dyDescent="0.25">
      <c r="A22">
        <f t="shared" si="0"/>
        <v>21</v>
      </c>
      <c r="B22" s="1">
        <v>23255</v>
      </c>
      <c r="C22">
        <v>3.5950000000000002</v>
      </c>
      <c r="D22">
        <f t="shared" si="1"/>
        <v>4.0407500000000001</v>
      </c>
      <c r="E22">
        <f t="shared" si="2"/>
        <v>3.9984166666666665</v>
      </c>
      <c r="F22">
        <f t="shared" si="3"/>
        <v>0.8991058960838666</v>
      </c>
      <c r="G22">
        <v>0.95445386192516579</v>
      </c>
      <c r="H22" t="s">
        <v>27</v>
      </c>
      <c r="J22">
        <v>1.0116995623827809</v>
      </c>
      <c r="K22">
        <v>0.9306045265625309</v>
      </c>
      <c r="L22">
        <v>0.92805201471468912</v>
      </c>
      <c r="M22">
        <v>0.88521311215175802</v>
      </c>
      <c r="N22">
        <v>0.91011930660193718</v>
      </c>
      <c r="O22">
        <v>0.5720567757066426</v>
      </c>
      <c r="P22">
        <v>0.88296848953934948</v>
      </c>
      <c r="R22">
        <f>MEDIAN(Table1[[#This Row],[63]:[69]])</f>
        <v>0.91011930660193718</v>
      </c>
      <c r="S22">
        <f>Table1[[#This Row],[Mediane]]*$R$33</f>
        <v>0.92094095515555208</v>
      </c>
    </row>
    <row r="23" spans="1:19" x14ac:dyDescent="0.25">
      <c r="A23">
        <f t="shared" si="0"/>
        <v>22</v>
      </c>
      <c r="B23" s="2">
        <v>23285</v>
      </c>
      <c r="C23">
        <v>4.4740000000000002</v>
      </c>
      <c r="D23">
        <f t="shared" si="1"/>
        <v>4.0621666666666671</v>
      </c>
      <c r="E23">
        <f t="shared" si="2"/>
        <v>4.0514583333333336</v>
      </c>
      <c r="F23">
        <f t="shared" si="3"/>
        <v>1.1042937213966164</v>
      </c>
      <c r="G23">
        <v>1.2344775738128972</v>
      </c>
      <c r="H23" t="s">
        <v>28</v>
      </c>
      <c r="J23">
        <v>0.84541141828889255</v>
      </c>
      <c r="K23">
        <v>0.92691387212107712</v>
      </c>
      <c r="L23">
        <v>0.91552858715658036</v>
      </c>
      <c r="M23">
        <v>0.88970003275773324</v>
      </c>
      <c r="N23">
        <v>0.83432810304971861</v>
      </c>
      <c r="O23">
        <v>0.79062463842377562</v>
      </c>
      <c r="P23">
        <v>0.86151126822801594</v>
      </c>
      <c r="R23">
        <f>MEDIAN(Table1[[#This Row],[63]:[69]])</f>
        <v>0.86151126822801594</v>
      </c>
      <c r="S23">
        <f>Table1[[#This Row],[Mediane]]*$R$33</f>
        <v>0.87175494958068533</v>
      </c>
    </row>
    <row r="24" spans="1:19" x14ac:dyDescent="0.25">
      <c r="A24">
        <f t="shared" si="0"/>
        <v>23</v>
      </c>
      <c r="B24" s="1">
        <v>23316</v>
      </c>
      <c r="C24">
        <v>6.8380000000000001</v>
      </c>
      <c r="D24">
        <f t="shared" si="1"/>
        <v>4.0755833333333333</v>
      </c>
      <c r="E24">
        <f t="shared" si="2"/>
        <v>4.0688750000000002</v>
      </c>
      <c r="F24">
        <f t="shared" si="3"/>
        <v>1.6805628091302878</v>
      </c>
      <c r="G24">
        <v>1.7207251623615483</v>
      </c>
      <c r="H24" t="s">
        <v>29</v>
      </c>
      <c r="I24">
        <v>0.65825340737001514</v>
      </c>
      <c r="J24">
        <v>0.7788065843621399</v>
      </c>
      <c r="K24">
        <v>0.73557339751424333</v>
      </c>
      <c r="L24">
        <v>0.74098548574703738</v>
      </c>
      <c r="M24">
        <v>0.73609381405818519</v>
      </c>
      <c r="N24">
        <v>0.62287377067295302</v>
      </c>
      <c r="O24">
        <v>0.8333100046931734</v>
      </c>
      <c r="P24">
        <v>0.81886470085721874</v>
      </c>
      <c r="R24">
        <f>MEDIAN(Table1[[#This Row],[62]:[69]])</f>
        <v>0.73853964990261134</v>
      </c>
      <c r="S24">
        <f>Table1[[#This Row],[Mediane]]*$R$33</f>
        <v>0.74732115412538846</v>
      </c>
    </row>
    <row r="25" spans="1:19" x14ac:dyDescent="0.25">
      <c r="A25">
        <f t="shared" si="0"/>
        <v>24</v>
      </c>
      <c r="B25" s="2">
        <v>23346</v>
      </c>
      <c r="C25">
        <v>8.3569999999999993</v>
      </c>
      <c r="D25">
        <f t="shared" si="1"/>
        <v>4.1385833333333322</v>
      </c>
      <c r="E25">
        <f t="shared" si="2"/>
        <v>4.1070833333333328</v>
      </c>
      <c r="F25">
        <f t="shared" si="3"/>
        <v>2.0347773156132698</v>
      </c>
      <c r="G25">
        <v>2.1326954617078822</v>
      </c>
      <c r="H25" t="s">
        <v>30</v>
      </c>
      <c r="I25">
        <v>0.64169416542771163</v>
      </c>
      <c r="J25">
        <v>0.44713234125933377</v>
      </c>
      <c r="K25">
        <v>0.34727256002207707</v>
      </c>
      <c r="L25">
        <v>0.33387522861207075</v>
      </c>
      <c r="M25">
        <v>0.31975256137637736</v>
      </c>
      <c r="N25">
        <v>0.32783737154001946</v>
      </c>
      <c r="O25">
        <v>0.33909162595215064</v>
      </c>
      <c r="P25">
        <v>0.29147023513220699</v>
      </c>
      <c r="R25">
        <f>MEDIAN(Table1[[#This Row],[62]:[69]])</f>
        <v>0.33648342728211067</v>
      </c>
      <c r="S25">
        <f>Table1[[#This Row],[Mediane]]*$R$33</f>
        <v>0.34048433723726607</v>
      </c>
    </row>
    <row r="26" spans="1:19" x14ac:dyDescent="0.25">
      <c r="A26">
        <f t="shared" si="0"/>
        <v>25</v>
      </c>
      <c r="B26" s="1">
        <v>23377</v>
      </c>
      <c r="C26">
        <v>3.113</v>
      </c>
      <c r="D26">
        <f t="shared" si="1"/>
        <v>4.157916666666666</v>
      </c>
      <c r="E26">
        <f t="shared" si="2"/>
        <v>4.1482499999999991</v>
      </c>
      <c r="F26">
        <f t="shared" si="3"/>
        <v>0.75043693123606359</v>
      </c>
      <c r="G26">
        <v>0.74140789351252767</v>
      </c>
      <c r="H26" t="s">
        <v>31</v>
      </c>
      <c r="I26">
        <v>0.84685424465644255</v>
      </c>
      <c r="J26">
        <v>0.8991058960838666</v>
      </c>
      <c r="K26">
        <v>0.78065331034546359</v>
      </c>
      <c r="L26">
        <v>0.94982629609834301</v>
      </c>
      <c r="M26">
        <v>0.93665053422602929</v>
      </c>
      <c r="N26">
        <v>0.95588504484715364</v>
      </c>
      <c r="O26">
        <v>1.0089701264191966</v>
      </c>
      <c r="P26">
        <v>1.0402557958294791</v>
      </c>
      <c r="R26">
        <f>MEDIAN(Table1[[#This Row],[62]:[69]])</f>
        <v>0.94323841516218621</v>
      </c>
      <c r="S26">
        <f>Table1[[#This Row],[Mediane]]*$R$33</f>
        <v>0.95445386192516579</v>
      </c>
    </row>
    <row r="27" spans="1:19" x14ac:dyDescent="0.25">
      <c r="A27">
        <f t="shared" si="0"/>
        <v>26</v>
      </c>
      <c r="B27" s="2">
        <v>23408</v>
      </c>
      <c r="C27">
        <v>3.0059999999999998</v>
      </c>
      <c r="D27">
        <f t="shared" si="1"/>
        <v>4.1424166666666666</v>
      </c>
      <c r="E27">
        <f t="shared" si="2"/>
        <v>4.1501666666666663</v>
      </c>
      <c r="F27">
        <f t="shared" si="3"/>
        <v>0.72430826071242116</v>
      </c>
      <c r="G27">
        <v>0.67545228750046837</v>
      </c>
      <c r="H27" t="s">
        <v>32</v>
      </c>
      <c r="I27">
        <v>1.2342791548588443</v>
      </c>
      <c r="J27">
        <v>1.1042937213966164</v>
      </c>
      <c r="K27">
        <v>1.1460618556701032</v>
      </c>
      <c r="L27">
        <v>1.0875303664003606</v>
      </c>
      <c r="M27">
        <v>1.2793149387403064</v>
      </c>
      <c r="N27">
        <v>1.274205012515838</v>
      </c>
      <c r="O27">
        <v>1.2232113105155427</v>
      </c>
      <c r="P27">
        <v>1.2167320261437911</v>
      </c>
      <c r="R27">
        <f>MEDIAN(Table1[[#This Row],[62]:[69]])</f>
        <v>1.2199716683296669</v>
      </c>
      <c r="S27">
        <f>Table1[[#This Row],[Mediane]]*$R$33</f>
        <v>1.2344775738128972</v>
      </c>
    </row>
    <row r="28" spans="1:19" x14ac:dyDescent="0.25">
      <c r="A28">
        <f t="shared" si="0"/>
        <v>27</v>
      </c>
      <c r="B28" s="1">
        <v>23437</v>
      </c>
      <c r="C28">
        <v>4.0469999999999997</v>
      </c>
      <c r="D28">
        <f t="shared" si="1"/>
        <v>4.1368333333333327</v>
      </c>
      <c r="E28">
        <f t="shared" si="2"/>
        <v>4.1396249999999997</v>
      </c>
      <c r="F28">
        <f t="shared" si="3"/>
        <v>0.97762478485370052</v>
      </c>
      <c r="G28">
        <v>0.82290308258679179</v>
      </c>
      <c r="H28" t="s">
        <v>33</v>
      </c>
      <c r="I28">
        <v>1.6273674799425926</v>
      </c>
      <c r="J28">
        <v>1.6805628091302878</v>
      </c>
      <c r="K28">
        <v>1.6507466192106521</v>
      </c>
      <c r="L28">
        <v>1.6694639435747689</v>
      </c>
      <c r="M28">
        <v>1.8152885301496935</v>
      </c>
      <c r="N28">
        <v>2.0437808905950705</v>
      </c>
      <c r="O28">
        <v>1.8302043219872774</v>
      </c>
      <c r="P28">
        <v>1.7204482608062879</v>
      </c>
      <c r="R28">
        <f>MEDIAN(Table1[[#This Row],[62]:[69]])</f>
        <v>1.7005055349682878</v>
      </c>
      <c r="S28">
        <f>Table1[[#This Row],[Mediane]]*$R$33</f>
        <v>1.7207251623615483</v>
      </c>
    </row>
    <row r="29" spans="1:19" x14ac:dyDescent="0.25">
      <c r="A29">
        <f t="shared" si="0"/>
        <v>28</v>
      </c>
      <c r="B29" s="2">
        <v>23468</v>
      </c>
      <c r="C29">
        <v>3.5230000000000001</v>
      </c>
      <c r="D29">
        <f t="shared" si="1"/>
        <v>4.1982499999999989</v>
      </c>
      <c r="E29">
        <f t="shared" si="2"/>
        <v>4.1675416666666658</v>
      </c>
      <c r="F29">
        <f t="shared" si="3"/>
        <v>0.8453424780796035</v>
      </c>
      <c r="G29">
        <v>0.83738328049382749</v>
      </c>
      <c r="H29" t="s">
        <v>34</v>
      </c>
      <c r="I29">
        <v>2.0398465651516915</v>
      </c>
      <c r="J29">
        <v>2.0347773156132698</v>
      </c>
      <c r="K29">
        <v>1.9859256941029193</v>
      </c>
      <c r="L29">
        <v>2.1326525504329976</v>
      </c>
      <c r="M29">
        <v>2.0826172862197305</v>
      </c>
      <c r="N29">
        <v>2.6906635945442976</v>
      </c>
      <c r="O29">
        <v>2.3768783325254486</v>
      </c>
      <c r="P29">
        <v>2.2120378857317449</v>
      </c>
      <c r="R29">
        <f>MEDIAN(Table1[[#This Row],[62]:[69]])</f>
        <v>2.1076349183263643</v>
      </c>
      <c r="S29">
        <f>Table1[[#This Row],[Mediane]]*$R$33</f>
        <v>2.1326954617078822</v>
      </c>
    </row>
    <row r="30" spans="1:19" x14ac:dyDescent="0.25">
      <c r="A30">
        <f t="shared" si="0"/>
        <v>29</v>
      </c>
      <c r="B30" s="1">
        <v>23498</v>
      </c>
      <c r="C30">
        <v>3.9369999999999998</v>
      </c>
      <c r="D30">
        <f t="shared" si="1"/>
        <v>4.2629166666666665</v>
      </c>
      <c r="E30">
        <f t="shared" si="2"/>
        <v>4.2305833333333327</v>
      </c>
      <c r="F30">
        <f t="shared" si="3"/>
        <v>0.9306045265625309</v>
      </c>
      <c r="G30">
        <v>0.92094095515555208</v>
      </c>
      <c r="R30">
        <f>SUM(R18:R29)</f>
        <v>11.85899228184347</v>
      </c>
      <c r="S30">
        <f>SUM(S18:S29)</f>
        <v>12</v>
      </c>
    </row>
    <row r="31" spans="1:19" x14ac:dyDescent="0.25">
      <c r="A31">
        <f t="shared" si="0"/>
        <v>30</v>
      </c>
      <c r="B31" s="2">
        <v>23529</v>
      </c>
      <c r="C31">
        <v>3.9860000000000002</v>
      </c>
      <c r="D31">
        <f t="shared" si="1"/>
        <v>4.3376666666666663</v>
      </c>
      <c r="E31">
        <f t="shared" si="2"/>
        <v>4.3002916666666664</v>
      </c>
      <c r="F31">
        <f t="shared" si="3"/>
        <v>0.92691387212107712</v>
      </c>
      <c r="G31">
        <v>0.87175494958068533</v>
      </c>
      <c r="R31">
        <v>12</v>
      </c>
    </row>
    <row r="32" spans="1:19" x14ac:dyDescent="0.25">
      <c r="A32">
        <f t="shared" si="0"/>
        <v>31</v>
      </c>
      <c r="B32" s="1">
        <v>23559</v>
      </c>
      <c r="C32">
        <v>3.26</v>
      </c>
      <c r="D32">
        <f t="shared" si="1"/>
        <v>4.5261666666666658</v>
      </c>
      <c r="E32">
        <f t="shared" si="2"/>
        <v>4.4319166666666661</v>
      </c>
      <c r="F32">
        <f t="shared" si="3"/>
        <v>0.73557339751424333</v>
      </c>
      <c r="G32">
        <v>0.74732115412538846</v>
      </c>
      <c r="R32">
        <f>12/R30</f>
        <v>1.0118903625877569</v>
      </c>
    </row>
    <row r="33" spans="1:18" x14ac:dyDescent="0.25">
      <c r="A33">
        <f t="shared" si="0"/>
        <v>32</v>
      </c>
      <c r="B33" s="2">
        <v>23590</v>
      </c>
      <c r="C33">
        <v>1.573</v>
      </c>
      <c r="D33">
        <f t="shared" si="1"/>
        <v>4.5329999999999995</v>
      </c>
      <c r="E33">
        <f t="shared" si="2"/>
        <v>4.5295833333333331</v>
      </c>
      <c r="F33">
        <f t="shared" si="3"/>
        <v>0.34727256002207707</v>
      </c>
      <c r="G33">
        <v>0.34048433723726607</v>
      </c>
      <c r="R33">
        <f>Table1[[#Totals],[Mediane]]</f>
        <v>1.0118903625877569</v>
      </c>
    </row>
    <row r="34" spans="1:18" x14ac:dyDescent="0.25">
      <c r="A34">
        <f t="shared" si="0"/>
        <v>33</v>
      </c>
      <c r="B34" s="1">
        <v>23621</v>
      </c>
      <c r="C34">
        <v>3.528</v>
      </c>
      <c r="D34">
        <f t="shared" si="1"/>
        <v>4.5055833333333331</v>
      </c>
      <c r="E34">
        <f t="shared" si="2"/>
        <v>4.5192916666666658</v>
      </c>
      <c r="F34">
        <f t="shared" si="3"/>
        <v>0.78065331034546359</v>
      </c>
      <c r="G34">
        <v>0.95445386192516579</v>
      </c>
    </row>
    <row r="35" spans="1:18" x14ac:dyDescent="0.25">
      <c r="A35">
        <f t="shared" si="0"/>
        <v>34</v>
      </c>
      <c r="B35" s="2">
        <v>23651</v>
      </c>
      <c r="C35">
        <v>5.2110000000000003</v>
      </c>
      <c r="D35">
        <f t="shared" si="1"/>
        <v>4.5881666666666669</v>
      </c>
      <c r="E35">
        <f t="shared" si="2"/>
        <v>4.546875</v>
      </c>
      <c r="F35">
        <f t="shared" si="3"/>
        <v>1.1460618556701032</v>
      </c>
      <c r="G35">
        <v>1.2344775738128972</v>
      </c>
    </row>
    <row r="36" spans="1:18" x14ac:dyDescent="0.25">
      <c r="A36">
        <f t="shared" si="0"/>
        <v>35</v>
      </c>
      <c r="B36" s="1">
        <v>23682</v>
      </c>
      <c r="C36">
        <v>7.6139999999999999</v>
      </c>
      <c r="D36">
        <f t="shared" si="1"/>
        <v>4.6367500000000001</v>
      </c>
      <c r="E36">
        <f t="shared" si="2"/>
        <v>4.6124583333333335</v>
      </c>
      <c r="F36">
        <f t="shared" si="3"/>
        <v>1.6507466192106521</v>
      </c>
      <c r="G36">
        <v>1.7207251623615483</v>
      </c>
    </row>
    <row r="37" spans="1:18" x14ac:dyDescent="0.25">
      <c r="A37">
        <f t="shared" si="0"/>
        <v>36</v>
      </c>
      <c r="B37" s="2">
        <v>23712</v>
      </c>
      <c r="C37">
        <v>9.2539999999999996</v>
      </c>
      <c r="D37">
        <f t="shared" si="1"/>
        <v>4.6828333333333338</v>
      </c>
      <c r="E37">
        <f t="shared" si="2"/>
        <v>4.659791666666667</v>
      </c>
      <c r="F37">
        <f t="shared" si="3"/>
        <v>1.9859256941029193</v>
      </c>
      <c r="G37">
        <v>2.1326954617078822</v>
      </c>
    </row>
    <row r="38" spans="1:18" x14ac:dyDescent="0.25">
      <c r="A38">
        <f t="shared" si="0"/>
        <v>37</v>
      </c>
      <c r="B38" s="1">
        <v>23743</v>
      </c>
      <c r="C38">
        <v>5.375</v>
      </c>
      <c r="D38">
        <f t="shared" si="1"/>
        <v>4.7164166666666674</v>
      </c>
      <c r="E38">
        <f t="shared" si="2"/>
        <v>4.6996250000000011</v>
      </c>
      <c r="F38">
        <f t="shared" si="3"/>
        <v>1.1437082745963771</v>
      </c>
      <c r="G38">
        <v>0.74140789351252767</v>
      </c>
    </row>
    <row r="39" spans="1:18" x14ac:dyDescent="0.25">
      <c r="A39">
        <f t="shared" si="0"/>
        <v>38</v>
      </c>
      <c r="B39" s="2">
        <v>23774</v>
      </c>
      <c r="C39">
        <v>3.0880000000000001</v>
      </c>
      <c r="D39">
        <f t="shared" si="1"/>
        <v>4.7222499999999998</v>
      </c>
      <c r="E39">
        <f t="shared" si="2"/>
        <v>4.7193333333333332</v>
      </c>
      <c r="F39">
        <f t="shared" si="3"/>
        <v>0.65432970758581721</v>
      </c>
      <c r="G39">
        <v>0.67545228750046837</v>
      </c>
    </row>
    <row r="40" spans="1:18" x14ac:dyDescent="0.25">
      <c r="A40">
        <f t="shared" si="0"/>
        <v>39</v>
      </c>
      <c r="B40" s="1">
        <v>23802</v>
      </c>
      <c r="C40">
        <v>3.718</v>
      </c>
      <c r="D40">
        <f t="shared" si="1"/>
        <v>4.8231666666666673</v>
      </c>
      <c r="E40">
        <f t="shared" si="2"/>
        <v>4.772708333333334</v>
      </c>
      <c r="F40">
        <f t="shared" si="3"/>
        <v>0.77901261512942499</v>
      </c>
      <c r="G40">
        <v>0.82290308258679179</v>
      </c>
    </row>
    <row r="41" spans="1:18" x14ac:dyDescent="0.25">
      <c r="A41">
        <f t="shared" si="0"/>
        <v>40</v>
      </c>
      <c r="B41" s="2">
        <v>23833</v>
      </c>
      <c r="C41">
        <v>4.5140000000000002</v>
      </c>
      <c r="D41">
        <f t="shared" si="1"/>
        <v>4.8412499999999996</v>
      </c>
      <c r="E41">
        <f t="shared" si="2"/>
        <v>4.8322083333333339</v>
      </c>
      <c r="F41">
        <f t="shared" si="3"/>
        <v>0.93414846559112896</v>
      </c>
      <c r="G41">
        <v>0.83738328049382749</v>
      </c>
    </row>
    <row r="42" spans="1:18" x14ac:dyDescent="0.25">
      <c r="A42">
        <f t="shared" si="0"/>
        <v>41</v>
      </c>
      <c r="B42" s="1">
        <v>23863</v>
      </c>
      <c r="C42">
        <v>4.5199999999999996</v>
      </c>
      <c r="D42">
        <f t="shared" si="1"/>
        <v>4.8995833333333323</v>
      </c>
      <c r="E42">
        <f t="shared" si="2"/>
        <v>4.8704166666666655</v>
      </c>
      <c r="F42">
        <f t="shared" si="3"/>
        <v>0.92805201471468912</v>
      </c>
      <c r="G42">
        <v>0.92094095515555208</v>
      </c>
    </row>
    <row r="43" spans="1:18" x14ac:dyDescent="0.25">
      <c r="A43">
        <f t="shared" si="0"/>
        <v>42</v>
      </c>
      <c r="B43" s="2">
        <v>23894</v>
      </c>
      <c r="C43">
        <v>4.5389999999999997</v>
      </c>
      <c r="D43">
        <f t="shared" si="1"/>
        <v>5.0159999999999991</v>
      </c>
      <c r="E43">
        <f t="shared" si="2"/>
        <v>4.9577916666666653</v>
      </c>
      <c r="F43">
        <f t="shared" si="3"/>
        <v>0.91552858715658036</v>
      </c>
      <c r="G43">
        <v>0.87175494958068533</v>
      </c>
    </row>
    <row r="44" spans="1:18" x14ac:dyDescent="0.25">
      <c r="A44">
        <f t="shared" si="0"/>
        <v>43</v>
      </c>
      <c r="B44" s="1">
        <v>23924</v>
      </c>
      <c r="C44">
        <v>3.6629999999999998</v>
      </c>
      <c r="D44">
        <f t="shared" si="1"/>
        <v>4.8708333333333327</v>
      </c>
      <c r="E44">
        <f t="shared" si="2"/>
        <v>4.9434166666666659</v>
      </c>
      <c r="F44">
        <f t="shared" si="3"/>
        <v>0.74098548574703738</v>
      </c>
      <c r="G44">
        <v>0.74732115412538846</v>
      </c>
    </row>
    <row r="45" spans="1:18" x14ac:dyDescent="0.25">
      <c r="A45">
        <f t="shared" si="0"/>
        <v>44</v>
      </c>
      <c r="B45" s="2">
        <v>23955</v>
      </c>
      <c r="C45">
        <v>1.643</v>
      </c>
      <c r="D45">
        <f t="shared" si="1"/>
        <v>4.971166666666667</v>
      </c>
      <c r="E45">
        <f t="shared" si="2"/>
        <v>4.9209999999999994</v>
      </c>
      <c r="F45">
        <f t="shared" si="3"/>
        <v>0.33387522861207075</v>
      </c>
      <c r="G45">
        <v>0.34048433723726607</v>
      </c>
    </row>
    <row r="46" spans="1:18" x14ac:dyDescent="0.25">
      <c r="A46">
        <f t="shared" si="0"/>
        <v>45</v>
      </c>
      <c r="B46" s="1">
        <v>23986</v>
      </c>
      <c r="C46">
        <v>4.7389999999999999</v>
      </c>
      <c r="D46">
        <f t="shared" si="1"/>
        <v>5.0075000000000003</v>
      </c>
      <c r="E46">
        <f t="shared" si="2"/>
        <v>4.9893333333333336</v>
      </c>
      <c r="F46">
        <f t="shared" si="3"/>
        <v>0.94982629609834301</v>
      </c>
      <c r="G46">
        <v>0.95445386192516579</v>
      </c>
    </row>
    <row r="47" spans="1:18" x14ac:dyDescent="0.25">
      <c r="A47">
        <f t="shared" si="0"/>
        <v>46</v>
      </c>
      <c r="B47" s="2">
        <v>24016</v>
      </c>
      <c r="C47">
        <v>5.4279999999999999</v>
      </c>
      <c r="D47">
        <f t="shared" si="1"/>
        <v>4.9747500000000011</v>
      </c>
      <c r="E47">
        <f t="shared" si="2"/>
        <v>4.9911250000000003</v>
      </c>
      <c r="F47">
        <f t="shared" si="3"/>
        <v>1.0875303664003606</v>
      </c>
      <c r="G47">
        <v>1.2344775738128972</v>
      </c>
    </row>
    <row r="48" spans="1:18" x14ac:dyDescent="0.25">
      <c r="A48">
        <f t="shared" si="0"/>
        <v>47</v>
      </c>
      <c r="B48" s="1">
        <v>24047</v>
      </c>
      <c r="C48">
        <v>8.3140000000000001</v>
      </c>
      <c r="D48">
        <f t="shared" si="1"/>
        <v>4.9853333333333341</v>
      </c>
      <c r="E48">
        <f t="shared" si="2"/>
        <v>4.9800416666666676</v>
      </c>
      <c r="F48">
        <f t="shared" si="3"/>
        <v>1.6694639435747689</v>
      </c>
      <c r="G48">
        <v>1.7207251623615483</v>
      </c>
    </row>
    <row r="49" spans="1:7" x14ac:dyDescent="0.25">
      <c r="A49">
        <f t="shared" si="0"/>
        <v>48</v>
      </c>
      <c r="B49" s="2">
        <v>24077</v>
      </c>
      <c r="C49">
        <v>10.651</v>
      </c>
      <c r="D49">
        <f t="shared" si="1"/>
        <v>5.0031666666666679</v>
      </c>
      <c r="E49">
        <f t="shared" si="2"/>
        <v>4.994250000000001</v>
      </c>
      <c r="F49">
        <f t="shared" si="3"/>
        <v>2.1326525504329976</v>
      </c>
      <c r="G49">
        <v>2.1326954617078822</v>
      </c>
    </row>
    <row r="50" spans="1:7" x14ac:dyDescent="0.25">
      <c r="A50">
        <f t="shared" si="0"/>
        <v>49</v>
      </c>
      <c r="B50" s="1">
        <v>24108</v>
      </c>
      <c r="C50">
        <v>3.633</v>
      </c>
      <c r="D50">
        <f t="shared" si="1"/>
        <v>5.0283333333333333</v>
      </c>
      <c r="E50">
        <f t="shared" si="2"/>
        <v>5.0157500000000006</v>
      </c>
      <c r="F50">
        <f t="shared" si="3"/>
        <v>0.72431839704929468</v>
      </c>
      <c r="G50">
        <v>0.74140789351252767</v>
      </c>
    </row>
    <row r="51" spans="1:7" x14ac:dyDescent="0.25">
      <c r="A51">
        <f t="shared" si="0"/>
        <v>50</v>
      </c>
      <c r="B51" s="2">
        <v>24139</v>
      </c>
      <c r="C51">
        <v>4.2919999999999998</v>
      </c>
      <c r="D51">
        <f t="shared" si="1"/>
        <v>5.0350000000000001</v>
      </c>
      <c r="E51">
        <f t="shared" si="2"/>
        <v>5.0316666666666663</v>
      </c>
      <c r="F51">
        <f t="shared" si="3"/>
        <v>0.85299768135144094</v>
      </c>
      <c r="G51">
        <v>0.67545228750046837</v>
      </c>
    </row>
    <row r="52" spans="1:7" x14ac:dyDescent="0.25">
      <c r="A52">
        <f t="shared" si="0"/>
        <v>51</v>
      </c>
      <c r="B52" s="1">
        <v>24167</v>
      </c>
      <c r="C52">
        <v>4.1539999999999999</v>
      </c>
      <c r="D52">
        <f t="shared" si="1"/>
        <v>5.0607499999999996</v>
      </c>
      <c r="E52">
        <f t="shared" si="2"/>
        <v>5.0478749999999994</v>
      </c>
      <c r="F52">
        <f t="shared" si="3"/>
        <v>0.82292053586905389</v>
      </c>
      <c r="G52">
        <v>0.82290308258679179</v>
      </c>
    </row>
    <row r="53" spans="1:7" x14ac:dyDescent="0.25">
      <c r="A53">
        <f t="shared" si="0"/>
        <v>52</v>
      </c>
      <c r="B53" s="2">
        <v>24198</v>
      </c>
      <c r="C53">
        <v>4.1210000000000004</v>
      </c>
      <c r="D53">
        <f t="shared" si="1"/>
        <v>5.1852499999999999</v>
      </c>
      <c r="E53">
        <f t="shared" si="2"/>
        <v>5.1229999999999993</v>
      </c>
      <c r="F53">
        <f t="shared" si="3"/>
        <v>0.8044114776498148</v>
      </c>
      <c r="G53">
        <v>0.83738328049382749</v>
      </c>
    </row>
    <row r="54" spans="1:7" x14ac:dyDescent="0.25">
      <c r="A54">
        <f t="shared" si="0"/>
        <v>53</v>
      </c>
      <c r="B54" s="1">
        <v>24228</v>
      </c>
      <c r="C54">
        <v>4.6470000000000002</v>
      </c>
      <c r="D54">
        <f t="shared" si="1"/>
        <v>5.3139166666666666</v>
      </c>
      <c r="E54">
        <f t="shared" si="2"/>
        <v>5.2495833333333337</v>
      </c>
      <c r="F54">
        <f t="shared" si="3"/>
        <v>0.88521311215175802</v>
      </c>
      <c r="G54">
        <v>0.92094095515555208</v>
      </c>
    </row>
    <row r="55" spans="1:7" x14ac:dyDescent="0.25">
      <c r="A55">
        <f t="shared" si="0"/>
        <v>54</v>
      </c>
      <c r="B55" s="2">
        <v>24259</v>
      </c>
      <c r="C55">
        <v>4.7530000000000001</v>
      </c>
      <c r="D55">
        <f t="shared" si="1"/>
        <v>5.3705833333333333</v>
      </c>
      <c r="E55">
        <f t="shared" si="2"/>
        <v>5.3422499999999999</v>
      </c>
      <c r="F55">
        <f t="shared" si="3"/>
        <v>0.88970003275773324</v>
      </c>
      <c r="G55">
        <v>0.87175494958068533</v>
      </c>
    </row>
    <row r="56" spans="1:7" x14ac:dyDescent="0.25">
      <c r="A56">
        <f t="shared" si="0"/>
        <v>55</v>
      </c>
      <c r="B56" s="1">
        <v>24289</v>
      </c>
      <c r="C56">
        <v>3.9649999999999999</v>
      </c>
      <c r="D56">
        <f t="shared" si="1"/>
        <v>5.4024999999999999</v>
      </c>
      <c r="E56">
        <f t="shared" si="2"/>
        <v>5.3865416666666661</v>
      </c>
      <c r="F56">
        <f t="shared" si="3"/>
        <v>0.73609381405818519</v>
      </c>
      <c r="G56">
        <v>0.74732115412538846</v>
      </c>
    </row>
    <row r="57" spans="1:7" x14ac:dyDescent="0.25">
      <c r="A57">
        <f t="shared" si="0"/>
        <v>56</v>
      </c>
      <c r="B57" s="2">
        <v>24320</v>
      </c>
      <c r="C57">
        <v>1.7230000000000001</v>
      </c>
      <c r="D57">
        <f t="shared" si="1"/>
        <v>5.3745833333333337</v>
      </c>
      <c r="E57">
        <f t="shared" si="2"/>
        <v>5.3885416666666668</v>
      </c>
      <c r="F57">
        <f t="shared" si="3"/>
        <v>0.31975256137637736</v>
      </c>
      <c r="G57">
        <v>0.34048433723726607</v>
      </c>
    </row>
    <row r="58" spans="1:7" x14ac:dyDescent="0.25">
      <c r="A58">
        <f t="shared" si="0"/>
        <v>57</v>
      </c>
      <c r="B58" s="1">
        <v>24351</v>
      </c>
      <c r="C58">
        <v>5.048</v>
      </c>
      <c r="D58">
        <f t="shared" si="1"/>
        <v>5.4042500000000002</v>
      </c>
      <c r="E58">
        <f t="shared" si="2"/>
        <v>5.3894166666666674</v>
      </c>
      <c r="F58">
        <f t="shared" si="3"/>
        <v>0.93665053422602929</v>
      </c>
      <c r="G58">
        <v>0.95445386192516579</v>
      </c>
    </row>
    <row r="59" spans="1:7" x14ac:dyDescent="0.25">
      <c r="A59">
        <f t="shared" si="0"/>
        <v>58</v>
      </c>
      <c r="B59" s="2">
        <v>24381</v>
      </c>
      <c r="C59">
        <v>6.9219999999999997</v>
      </c>
      <c r="D59">
        <f t="shared" si="1"/>
        <v>5.4171666666666667</v>
      </c>
      <c r="E59">
        <f t="shared" si="2"/>
        <v>5.4107083333333339</v>
      </c>
      <c r="F59">
        <f t="shared" si="3"/>
        <v>1.2793149387403064</v>
      </c>
      <c r="G59">
        <v>1.2344775738128972</v>
      </c>
    </row>
    <row r="60" spans="1:7" x14ac:dyDescent="0.25">
      <c r="A60">
        <f t="shared" si="0"/>
        <v>59</v>
      </c>
      <c r="B60" s="1">
        <v>24412</v>
      </c>
      <c r="C60">
        <v>9.8580000000000005</v>
      </c>
      <c r="D60">
        <f t="shared" si="1"/>
        <v>5.4439166666666674</v>
      </c>
      <c r="E60">
        <f t="shared" si="2"/>
        <v>5.4305416666666666</v>
      </c>
      <c r="F60">
        <f t="shared" si="3"/>
        <v>1.8152885301496935</v>
      </c>
      <c r="G60">
        <v>1.7207251623615483</v>
      </c>
    </row>
    <row r="61" spans="1:7" x14ac:dyDescent="0.25">
      <c r="A61">
        <f t="shared" si="0"/>
        <v>60</v>
      </c>
      <c r="B61" s="2">
        <v>24442</v>
      </c>
      <c r="C61">
        <v>11.331</v>
      </c>
      <c r="D61">
        <f t="shared" si="1"/>
        <v>5.4375833333333334</v>
      </c>
      <c r="E61">
        <f t="shared" si="2"/>
        <v>5.4407500000000004</v>
      </c>
      <c r="F61">
        <f t="shared" si="3"/>
        <v>2.0826172862197305</v>
      </c>
      <c r="G61">
        <v>2.1326954617078822</v>
      </c>
    </row>
    <row r="62" spans="1:7" x14ac:dyDescent="0.25">
      <c r="A62">
        <f t="shared" si="0"/>
        <v>61</v>
      </c>
      <c r="B62" s="1">
        <v>24473</v>
      </c>
      <c r="C62">
        <v>4.016</v>
      </c>
      <c r="D62">
        <f t="shared" si="1"/>
        <v>5.4007500000000013</v>
      </c>
      <c r="E62">
        <f t="shared" si="2"/>
        <v>5.4191666666666674</v>
      </c>
      <c r="F62">
        <f t="shared" si="3"/>
        <v>0.74107335076118708</v>
      </c>
      <c r="G62">
        <v>0.74140789351252767</v>
      </c>
    </row>
    <row r="63" spans="1:7" x14ac:dyDescent="0.25">
      <c r="A63">
        <f t="shared" si="0"/>
        <v>62</v>
      </c>
      <c r="B63" s="2">
        <v>24504</v>
      </c>
      <c r="C63">
        <v>3.9569999999999999</v>
      </c>
      <c r="D63">
        <f t="shared" si="1"/>
        <v>5.4089166666666664</v>
      </c>
      <c r="E63">
        <f t="shared" si="2"/>
        <v>5.4048333333333343</v>
      </c>
      <c r="F63">
        <f t="shared" si="3"/>
        <v>0.73212248296278004</v>
      </c>
      <c r="G63">
        <v>0.67545228750046837</v>
      </c>
    </row>
    <row r="64" spans="1:7" x14ac:dyDescent="0.25">
      <c r="A64">
        <f t="shared" si="0"/>
        <v>63</v>
      </c>
      <c r="B64" s="1">
        <v>24532</v>
      </c>
      <c r="C64">
        <v>4.51</v>
      </c>
      <c r="D64">
        <f t="shared" si="1"/>
        <v>5.4234166666666672</v>
      </c>
      <c r="E64">
        <f t="shared" si="2"/>
        <v>5.4161666666666672</v>
      </c>
      <c r="F64">
        <f t="shared" si="3"/>
        <v>0.83269224851524748</v>
      </c>
      <c r="G64">
        <v>0.82290308258679179</v>
      </c>
    </row>
    <row r="65" spans="1:7" x14ac:dyDescent="0.25">
      <c r="A65">
        <f t="shared" si="0"/>
        <v>64</v>
      </c>
      <c r="B65" s="2">
        <v>24563</v>
      </c>
      <c r="C65">
        <v>4.2759999999999998</v>
      </c>
      <c r="D65">
        <f t="shared" si="1"/>
        <v>5.4192500000000008</v>
      </c>
      <c r="E65">
        <f t="shared" si="2"/>
        <v>5.421333333333334</v>
      </c>
      <c r="F65">
        <f t="shared" si="3"/>
        <v>0.78873585833743221</v>
      </c>
      <c r="G65">
        <v>0.83738328049382749</v>
      </c>
    </row>
    <row r="66" spans="1:7" x14ac:dyDescent="0.25">
      <c r="A66">
        <f t="shared" si="0"/>
        <v>65</v>
      </c>
      <c r="B66" s="1">
        <v>24593</v>
      </c>
      <c r="C66">
        <v>4.968</v>
      </c>
      <c r="D66">
        <f t="shared" si="1"/>
        <v>5.4980000000000002</v>
      </c>
      <c r="E66">
        <f t="shared" si="2"/>
        <v>5.4586250000000005</v>
      </c>
      <c r="F66">
        <f t="shared" si="3"/>
        <v>0.91011930660193718</v>
      </c>
      <c r="G66">
        <v>0.92094095515555208</v>
      </c>
    </row>
    <row r="67" spans="1:7" x14ac:dyDescent="0.25">
      <c r="A67">
        <f t="shared" si="0"/>
        <v>66</v>
      </c>
      <c r="B67" s="2">
        <v>24624</v>
      </c>
      <c r="C67">
        <v>4.6769999999999996</v>
      </c>
      <c r="D67">
        <f t="shared" si="1"/>
        <v>5.7134166666666664</v>
      </c>
      <c r="E67">
        <f t="shared" si="2"/>
        <v>5.6057083333333333</v>
      </c>
      <c r="F67">
        <f t="shared" si="3"/>
        <v>0.83432810304971861</v>
      </c>
      <c r="G67">
        <v>0.87175494958068533</v>
      </c>
    </row>
    <row r="68" spans="1:7" x14ac:dyDescent="0.25">
      <c r="A68">
        <f t="shared" ref="A68:A106" si="4">A67+1</f>
        <v>67</v>
      </c>
      <c r="B68" s="1">
        <v>24654</v>
      </c>
      <c r="C68">
        <v>3.5230000000000001</v>
      </c>
      <c r="D68">
        <f t="shared" si="1"/>
        <v>5.5986666666666665</v>
      </c>
      <c r="E68">
        <f t="shared" si="2"/>
        <v>5.6560416666666669</v>
      </c>
      <c r="F68">
        <f t="shared" si="3"/>
        <v>0.62287377067295302</v>
      </c>
      <c r="G68">
        <v>0.74732115412538846</v>
      </c>
    </row>
    <row r="69" spans="1:7" x14ac:dyDescent="0.25">
      <c r="A69">
        <f t="shared" si="4"/>
        <v>68</v>
      </c>
      <c r="B69" s="2">
        <v>24685</v>
      </c>
      <c r="C69">
        <v>1.821</v>
      </c>
      <c r="D69">
        <f t="shared" si="1"/>
        <v>5.5104999999999995</v>
      </c>
      <c r="E69">
        <f t="shared" si="2"/>
        <v>5.5545833333333334</v>
      </c>
      <c r="F69">
        <f t="shared" si="3"/>
        <v>0.32783737154001946</v>
      </c>
      <c r="G69">
        <v>0.34048433723726607</v>
      </c>
    </row>
    <row r="70" spans="1:7" x14ac:dyDescent="0.25">
      <c r="A70">
        <f t="shared" si="4"/>
        <v>69</v>
      </c>
      <c r="B70" s="1">
        <v>24716</v>
      </c>
      <c r="C70">
        <v>5.2220000000000004</v>
      </c>
      <c r="D70">
        <f t="shared" si="1"/>
        <v>5.4155000000000006</v>
      </c>
      <c r="E70">
        <f t="shared" si="2"/>
        <v>5.4630000000000001</v>
      </c>
      <c r="F70">
        <f t="shared" si="3"/>
        <v>0.95588504484715364</v>
      </c>
      <c r="G70">
        <v>0.95445386192516579</v>
      </c>
    </row>
    <row r="71" spans="1:7" x14ac:dyDescent="0.25">
      <c r="A71">
        <f t="shared" si="4"/>
        <v>70</v>
      </c>
      <c r="B71" s="2">
        <v>24746</v>
      </c>
      <c r="C71">
        <v>6.8719999999999999</v>
      </c>
      <c r="D71">
        <f t="shared" si="1"/>
        <v>5.3708333333333327</v>
      </c>
      <c r="E71">
        <f t="shared" si="2"/>
        <v>5.3931666666666667</v>
      </c>
      <c r="F71">
        <f t="shared" si="3"/>
        <v>1.274205012515838</v>
      </c>
      <c r="G71">
        <v>1.2344775738128972</v>
      </c>
    </row>
    <row r="72" spans="1:7" x14ac:dyDescent="0.25">
      <c r="A72">
        <f t="shared" si="4"/>
        <v>71</v>
      </c>
      <c r="B72" s="1">
        <v>24777</v>
      </c>
      <c r="C72">
        <v>10.803000000000001</v>
      </c>
      <c r="D72">
        <f t="shared" ref="D72:D99" si="5">AVERAGE(C67:C78)</f>
        <v>5.2007500000000002</v>
      </c>
      <c r="E72">
        <f t="shared" si="2"/>
        <v>5.2857916666666664</v>
      </c>
      <c r="F72">
        <f t="shared" si="3"/>
        <v>2.0437808905950705</v>
      </c>
      <c r="G72">
        <v>1.7207251623615483</v>
      </c>
    </row>
    <row r="73" spans="1:7" x14ac:dyDescent="0.25">
      <c r="A73">
        <f t="shared" si="4"/>
        <v>72</v>
      </c>
      <c r="B73" s="2">
        <v>24807</v>
      </c>
      <c r="C73">
        <v>13.916</v>
      </c>
      <c r="D73">
        <f t="shared" si="5"/>
        <v>5.1431666666666667</v>
      </c>
      <c r="E73">
        <f t="shared" ref="E73:E99" si="6">AVERAGE(D72:D73)</f>
        <v>5.1719583333333334</v>
      </c>
      <c r="F73">
        <f t="shared" ref="F73:F99" si="7">C73/E73</f>
        <v>2.6906635945442976</v>
      </c>
      <c r="G73">
        <v>2.1326954617078822</v>
      </c>
    </row>
    <row r="74" spans="1:7" x14ac:dyDescent="0.25">
      <c r="A74">
        <f t="shared" si="4"/>
        <v>73</v>
      </c>
      <c r="B74" s="1">
        <v>24838</v>
      </c>
      <c r="C74">
        <v>2.6389999999999998</v>
      </c>
      <c r="D74">
        <f t="shared" si="5"/>
        <v>5.2009999999999996</v>
      </c>
      <c r="E74">
        <f t="shared" si="6"/>
        <v>5.1720833333333331</v>
      </c>
      <c r="F74">
        <f t="shared" si="7"/>
        <v>0.5102392652863933</v>
      </c>
      <c r="G74">
        <v>0.74140789351252767</v>
      </c>
    </row>
    <row r="75" spans="1:7" x14ac:dyDescent="0.25">
      <c r="A75">
        <f t="shared" si="4"/>
        <v>74</v>
      </c>
      <c r="B75" s="2">
        <v>24869</v>
      </c>
      <c r="C75">
        <v>2.899</v>
      </c>
      <c r="D75">
        <f t="shared" si="5"/>
        <v>5.1940833333333334</v>
      </c>
      <c r="E75">
        <f t="shared" si="6"/>
        <v>5.1975416666666661</v>
      </c>
      <c r="F75">
        <f t="shared" si="7"/>
        <v>0.55776368635813411</v>
      </c>
      <c r="G75">
        <v>0.67545228750046837</v>
      </c>
    </row>
    <row r="76" spans="1:7" x14ac:dyDescent="0.25">
      <c r="A76">
        <f t="shared" si="4"/>
        <v>75</v>
      </c>
      <c r="B76" s="1">
        <v>24898</v>
      </c>
      <c r="C76">
        <v>3.37</v>
      </c>
      <c r="D76">
        <f t="shared" si="5"/>
        <v>5.194</v>
      </c>
      <c r="E76">
        <f t="shared" si="6"/>
        <v>5.1940416666666671</v>
      </c>
      <c r="F76">
        <f t="shared" si="7"/>
        <v>0.64882036307628133</v>
      </c>
      <c r="G76">
        <v>0.82290308258679179</v>
      </c>
    </row>
    <row r="77" spans="1:7" x14ac:dyDescent="0.25">
      <c r="A77">
        <f t="shared" si="4"/>
        <v>76</v>
      </c>
      <c r="B77" s="2">
        <v>24929</v>
      </c>
      <c r="C77">
        <v>3.74</v>
      </c>
      <c r="D77">
        <f t="shared" si="5"/>
        <v>5.1566666666666672</v>
      </c>
      <c r="E77">
        <f t="shared" si="6"/>
        <v>5.1753333333333336</v>
      </c>
      <c r="F77">
        <f t="shared" si="7"/>
        <v>0.7226587659410022</v>
      </c>
      <c r="G77">
        <v>0.83738328049382749</v>
      </c>
    </row>
    <row r="78" spans="1:7" x14ac:dyDescent="0.25">
      <c r="A78">
        <f t="shared" si="4"/>
        <v>77</v>
      </c>
      <c r="B78" s="1">
        <v>24959</v>
      </c>
      <c r="C78">
        <v>2.927</v>
      </c>
      <c r="D78">
        <f t="shared" si="5"/>
        <v>5.0765833333333328</v>
      </c>
      <c r="E78">
        <f t="shared" si="6"/>
        <v>5.116625</v>
      </c>
      <c r="F78">
        <f t="shared" si="7"/>
        <v>0.5720567757066426</v>
      </c>
      <c r="G78">
        <v>0.92094095515555208</v>
      </c>
    </row>
    <row r="79" spans="1:7" x14ac:dyDescent="0.25">
      <c r="A79">
        <f t="shared" si="4"/>
        <v>78</v>
      </c>
      <c r="B79" s="2">
        <v>24990</v>
      </c>
      <c r="C79">
        <v>3.9860000000000002</v>
      </c>
      <c r="D79">
        <f t="shared" si="5"/>
        <v>5.0065833333333334</v>
      </c>
      <c r="E79">
        <f t="shared" si="6"/>
        <v>5.0415833333333335</v>
      </c>
      <c r="F79">
        <f t="shared" si="7"/>
        <v>0.79062463842377562</v>
      </c>
      <c r="G79">
        <v>0.87175494958068533</v>
      </c>
    </row>
    <row r="80" spans="1:7" x14ac:dyDescent="0.25">
      <c r="A80">
        <f t="shared" si="4"/>
        <v>79</v>
      </c>
      <c r="B80" s="1">
        <v>25020</v>
      </c>
      <c r="C80">
        <v>4.2169999999999996</v>
      </c>
      <c r="D80">
        <f t="shared" si="5"/>
        <v>5.1144999999999996</v>
      </c>
      <c r="E80">
        <f t="shared" si="6"/>
        <v>5.0605416666666665</v>
      </c>
      <c r="F80">
        <f t="shared" si="7"/>
        <v>0.8333100046931734</v>
      </c>
      <c r="G80">
        <v>0.74732115412538846</v>
      </c>
    </row>
    <row r="81" spans="1:7" x14ac:dyDescent="0.25">
      <c r="A81">
        <f t="shared" si="4"/>
        <v>80</v>
      </c>
      <c r="B81" s="2">
        <v>25051</v>
      </c>
      <c r="C81">
        <v>1.738</v>
      </c>
      <c r="D81">
        <f t="shared" si="5"/>
        <v>5.1364166666666664</v>
      </c>
      <c r="E81">
        <f t="shared" si="6"/>
        <v>5.1254583333333326</v>
      </c>
      <c r="F81">
        <f t="shared" si="7"/>
        <v>0.33909162595215064</v>
      </c>
      <c r="G81">
        <v>0.34048433723726607</v>
      </c>
    </row>
    <row r="82" spans="1:7" x14ac:dyDescent="0.25">
      <c r="A82">
        <f t="shared" si="4"/>
        <v>81</v>
      </c>
      <c r="B82" s="1">
        <v>25082</v>
      </c>
      <c r="C82">
        <v>5.2210000000000001</v>
      </c>
      <c r="D82">
        <f t="shared" si="5"/>
        <v>5.2127499999999998</v>
      </c>
      <c r="E82">
        <f t="shared" si="6"/>
        <v>5.1745833333333326</v>
      </c>
      <c r="F82">
        <f t="shared" si="7"/>
        <v>1.0089701264191966</v>
      </c>
      <c r="G82">
        <v>0.95445386192516579</v>
      </c>
    </row>
    <row r="83" spans="1:7" x14ac:dyDescent="0.25">
      <c r="A83">
        <f t="shared" si="4"/>
        <v>82</v>
      </c>
      <c r="B83" s="2">
        <v>25112</v>
      </c>
      <c r="C83">
        <v>6.4240000000000004</v>
      </c>
      <c r="D83">
        <f t="shared" si="5"/>
        <v>5.2907500000000001</v>
      </c>
      <c r="E83">
        <f t="shared" si="6"/>
        <v>5.2517499999999995</v>
      </c>
      <c r="F83">
        <f t="shared" si="7"/>
        <v>1.2232113105155427</v>
      </c>
      <c r="G83">
        <v>1.2344775738128972</v>
      </c>
    </row>
    <row r="84" spans="1:7" x14ac:dyDescent="0.25">
      <c r="A84">
        <f t="shared" si="4"/>
        <v>83</v>
      </c>
      <c r="B84" s="1">
        <v>25143</v>
      </c>
      <c r="C84">
        <v>9.8420000000000005</v>
      </c>
      <c r="D84">
        <f t="shared" si="5"/>
        <v>5.4643333333333333</v>
      </c>
      <c r="E84">
        <f t="shared" si="6"/>
        <v>5.3775416666666667</v>
      </c>
      <c r="F84">
        <f t="shared" si="7"/>
        <v>1.8302043219872774</v>
      </c>
      <c r="G84">
        <v>1.7207251623615483</v>
      </c>
    </row>
    <row r="85" spans="1:7" x14ac:dyDescent="0.25">
      <c r="A85">
        <f t="shared" si="4"/>
        <v>84</v>
      </c>
      <c r="B85" s="2">
        <v>25173</v>
      </c>
      <c r="C85">
        <v>13.076000000000001</v>
      </c>
      <c r="D85">
        <f t="shared" si="5"/>
        <v>5.5383333333333331</v>
      </c>
      <c r="E85">
        <f t="shared" si="6"/>
        <v>5.5013333333333332</v>
      </c>
      <c r="F85">
        <f t="shared" si="7"/>
        <v>2.3768783325254486</v>
      </c>
      <c r="G85">
        <v>2.1326954617078822</v>
      </c>
    </row>
    <row r="86" spans="1:7" x14ac:dyDescent="0.25">
      <c r="A86">
        <f t="shared" si="4"/>
        <v>85</v>
      </c>
      <c r="B86" s="1">
        <v>25204</v>
      </c>
      <c r="C86">
        <v>3.9340000000000002</v>
      </c>
      <c r="D86">
        <f t="shared" si="5"/>
        <v>5.5730000000000004</v>
      </c>
      <c r="E86">
        <f t="shared" si="6"/>
        <v>5.5556666666666672</v>
      </c>
      <c r="F86">
        <f t="shared" si="7"/>
        <v>0.70810583788324233</v>
      </c>
      <c r="G86">
        <v>0.74140789351252767</v>
      </c>
    </row>
    <row r="87" spans="1:7" x14ac:dyDescent="0.25">
      <c r="A87">
        <f t="shared" si="4"/>
        <v>86</v>
      </c>
      <c r="B87" s="2">
        <v>25235</v>
      </c>
      <c r="C87">
        <v>3.1619999999999999</v>
      </c>
      <c r="D87">
        <f t="shared" si="5"/>
        <v>5.5664166666666679</v>
      </c>
      <c r="E87">
        <f t="shared" si="6"/>
        <v>5.5697083333333346</v>
      </c>
      <c r="F87">
        <f t="shared" si="7"/>
        <v>0.56771374922385209</v>
      </c>
      <c r="G87">
        <v>0.67545228750046837</v>
      </c>
    </row>
    <row r="88" spans="1:7" x14ac:dyDescent="0.25">
      <c r="A88">
        <f t="shared" si="4"/>
        <v>87</v>
      </c>
      <c r="B88" s="1">
        <v>25263</v>
      </c>
      <c r="C88">
        <v>4.2859999999999996</v>
      </c>
      <c r="D88">
        <f t="shared" si="5"/>
        <v>5.6272500000000001</v>
      </c>
      <c r="E88">
        <f t="shared" si="6"/>
        <v>5.5968333333333344</v>
      </c>
      <c r="F88">
        <f t="shared" si="7"/>
        <v>0.76579017897025081</v>
      </c>
      <c r="G88">
        <v>0.82290308258679179</v>
      </c>
    </row>
    <row r="89" spans="1:7" x14ac:dyDescent="0.25">
      <c r="A89">
        <f t="shared" si="4"/>
        <v>88</v>
      </c>
      <c r="B89" s="2">
        <v>25294</v>
      </c>
      <c r="C89">
        <v>4.6760000000000002</v>
      </c>
      <c r="D89">
        <f t="shared" si="5"/>
        <v>5.6736666666666666</v>
      </c>
      <c r="E89">
        <f t="shared" si="6"/>
        <v>5.6504583333333329</v>
      </c>
      <c r="F89">
        <f t="shared" si="7"/>
        <v>0.82754348836008884</v>
      </c>
      <c r="G89">
        <v>0.83738328049382749</v>
      </c>
    </row>
    <row r="90" spans="1:7" x14ac:dyDescent="0.25">
      <c r="A90">
        <f t="shared" si="4"/>
        <v>89</v>
      </c>
      <c r="B90" s="1">
        <v>25324</v>
      </c>
      <c r="C90">
        <v>5.01</v>
      </c>
      <c r="D90">
        <f t="shared" si="5"/>
        <v>5.6744166666666667</v>
      </c>
      <c r="E90">
        <f t="shared" si="6"/>
        <v>5.6740416666666667</v>
      </c>
      <c r="F90">
        <f t="shared" si="7"/>
        <v>0.88296848953934948</v>
      </c>
      <c r="G90">
        <v>0.92094095515555208</v>
      </c>
    </row>
    <row r="91" spans="1:7" x14ac:dyDescent="0.25">
      <c r="A91">
        <f t="shared" si="4"/>
        <v>90</v>
      </c>
      <c r="B91" s="2">
        <v>25355</v>
      </c>
      <c r="C91">
        <v>4.8739999999999997</v>
      </c>
      <c r="D91">
        <f t="shared" si="5"/>
        <v>5.6405833333333328</v>
      </c>
      <c r="E91">
        <f t="shared" si="6"/>
        <v>5.6574999999999998</v>
      </c>
      <c r="F91">
        <f t="shared" si="7"/>
        <v>0.86151126822801594</v>
      </c>
      <c r="G91">
        <v>0.87175494958068533</v>
      </c>
    </row>
    <row r="92" spans="1:7" x14ac:dyDescent="0.25">
      <c r="A92">
        <f t="shared" si="4"/>
        <v>91</v>
      </c>
      <c r="B92" s="1">
        <v>25385</v>
      </c>
      <c r="C92">
        <v>4.633</v>
      </c>
      <c r="D92">
        <f t="shared" si="5"/>
        <v>5.6750833333333333</v>
      </c>
      <c r="E92">
        <f t="shared" si="6"/>
        <v>5.6578333333333326</v>
      </c>
      <c r="F92">
        <f t="shared" si="7"/>
        <v>0.81886470085721874</v>
      </c>
      <c r="G92">
        <v>0.74732115412538846</v>
      </c>
    </row>
    <row r="93" spans="1:7" x14ac:dyDescent="0.25">
      <c r="A93">
        <f t="shared" si="4"/>
        <v>92</v>
      </c>
      <c r="B93" s="2">
        <v>25416</v>
      </c>
      <c r="C93">
        <v>1.659</v>
      </c>
      <c r="D93">
        <f t="shared" si="5"/>
        <v>5.7085833333333342</v>
      </c>
      <c r="E93">
        <f t="shared" si="6"/>
        <v>5.6918333333333333</v>
      </c>
      <c r="F93">
        <f t="shared" si="7"/>
        <v>0.29147023513220699</v>
      </c>
      <c r="G93">
        <v>0.34048433723726607</v>
      </c>
    </row>
    <row r="94" spans="1:7" x14ac:dyDescent="0.25">
      <c r="A94">
        <f t="shared" si="4"/>
        <v>93</v>
      </c>
      <c r="B94" s="1">
        <v>25447</v>
      </c>
      <c r="C94">
        <v>5.9509999999999996</v>
      </c>
      <c r="D94">
        <f t="shared" si="5"/>
        <v>5.7328333333333328</v>
      </c>
      <c r="E94">
        <f t="shared" si="6"/>
        <v>5.7207083333333335</v>
      </c>
      <c r="F94">
        <f t="shared" si="7"/>
        <v>1.0402557958294791</v>
      </c>
      <c r="G94">
        <v>0.95445386192516579</v>
      </c>
    </row>
    <row r="95" spans="1:7" x14ac:dyDescent="0.25">
      <c r="A95">
        <f t="shared" si="4"/>
        <v>94</v>
      </c>
      <c r="B95" s="2">
        <v>25477</v>
      </c>
      <c r="C95">
        <v>6.9809999999999999</v>
      </c>
      <c r="D95">
        <f t="shared" si="5"/>
        <v>5.742166666666666</v>
      </c>
      <c r="E95">
        <f t="shared" si="6"/>
        <v>5.7374999999999989</v>
      </c>
      <c r="F95">
        <f t="shared" si="7"/>
        <v>1.2167320261437911</v>
      </c>
      <c r="G95">
        <v>1.2344775738128972</v>
      </c>
    </row>
    <row r="96" spans="1:7" x14ac:dyDescent="0.25">
      <c r="A96">
        <f t="shared" si="4"/>
        <v>95</v>
      </c>
      <c r="B96" s="1">
        <v>25508</v>
      </c>
      <c r="C96">
        <v>9.8510000000000009</v>
      </c>
      <c r="D96">
        <f t="shared" si="5"/>
        <v>5.7094999999999994</v>
      </c>
      <c r="E96">
        <f t="shared" si="6"/>
        <v>5.7258333333333322</v>
      </c>
      <c r="F96">
        <f t="shared" si="7"/>
        <v>1.7204482608062879</v>
      </c>
      <c r="G96">
        <v>1.7207251623615483</v>
      </c>
    </row>
    <row r="97" spans="1:7" x14ac:dyDescent="0.25">
      <c r="A97">
        <f t="shared" si="4"/>
        <v>96</v>
      </c>
      <c r="B97" s="2">
        <v>25538</v>
      </c>
      <c r="C97">
        <v>12.67</v>
      </c>
      <c r="D97">
        <f t="shared" si="5"/>
        <v>5.7459999999999996</v>
      </c>
      <c r="E97">
        <f t="shared" si="6"/>
        <v>5.7277499999999995</v>
      </c>
      <c r="F97">
        <f t="shared" si="7"/>
        <v>2.2120378857317449</v>
      </c>
      <c r="G97">
        <v>2.1326954617078822</v>
      </c>
    </row>
    <row r="98" spans="1:7" x14ac:dyDescent="0.25">
      <c r="A98">
        <f t="shared" si="4"/>
        <v>97</v>
      </c>
      <c r="B98" s="1">
        <v>25569</v>
      </c>
      <c r="C98">
        <v>4.3479999999999999</v>
      </c>
      <c r="D98">
        <f t="shared" si="5"/>
        <v>5.7180833333333334</v>
      </c>
      <c r="E98">
        <f t="shared" si="6"/>
        <v>5.7320416666666665</v>
      </c>
      <c r="F98">
        <f t="shared" si="7"/>
        <v>0.75854298570172063</v>
      </c>
      <c r="G98" s="8">
        <v>0.74140789351252767</v>
      </c>
    </row>
    <row r="99" spans="1:7" x14ac:dyDescent="0.25">
      <c r="A99">
        <f t="shared" si="4"/>
        <v>98</v>
      </c>
      <c r="B99" s="2">
        <v>25600</v>
      </c>
      <c r="C99">
        <v>3.5640000000000001</v>
      </c>
      <c r="D99">
        <f t="shared" si="5"/>
        <v>5.6990833333333333</v>
      </c>
      <c r="E99">
        <f t="shared" si="6"/>
        <v>5.7085833333333333</v>
      </c>
      <c r="F99">
        <f t="shared" si="7"/>
        <v>0.62432302234938619</v>
      </c>
      <c r="G99" s="9">
        <v>0.67545228750046837</v>
      </c>
    </row>
    <row r="100" spans="1:7" x14ac:dyDescent="0.25">
      <c r="A100">
        <f t="shared" si="4"/>
        <v>99</v>
      </c>
      <c r="B100" s="1">
        <v>25628</v>
      </c>
      <c r="C100">
        <v>4.577</v>
      </c>
      <c r="D100">
        <f>AVERAGE(C95:C106)</f>
        <v>5.6929166666666662</v>
      </c>
      <c r="E100">
        <f>AVERAGE(D99:D100)</f>
        <v>5.6959999999999997</v>
      </c>
      <c r="F100">
        <f>C100/E100</f>
        <v>0.80354634831460681</v>
      </c>
      <c r="G100" s="8">
        <v>0.82290308258679179</v>
      </c>
    </row>
    <row r="101" spans="1:7" x14ac:dyDescent="0.25">
      <c r="A101">
        <f t="shared" si="4"/>
        <v>100</v>
      </c>
      <c r="B101" s="2">
        <v>25659</v>
      </c>
      <c r="C101">
        <v>4.7880000000000003</v>
      </c>
      <c r="G101" s="9">
        <v>0.83738328049382749</v>
      </c>
    </row>
    <row r="102" spans="1:7" x14ac:dyDescent="0.25">
      <c r="A102">
        <f t="shared" si="4"/>
        <v>101</v>
      </c>
      <c r="B102" s="1">
        <v>25689</v>
      </c>
      <c r="C102">
        <v>4.6180000000000003</v>
      </c>
      <c r="G102" s="8">
        <v>0.92094095515555208</v>
      </c>
    </row>
    <row r="103" spans="1:7" x14ac:dyDescent="0.25">
      <c r="A103">
        <f t="shared" si="4"/>
        <v>102</v>
      </c>
      <c r="B103" s="2">
        <v>25720</v>
      </c>
      <c r="C103">
        <v>5.3120000000000003</v>
      </c>
      <c r="G103" s="9">
        <v>0.87175494958068533</v>
      </c>
    </row>
    <row r="104" spans="1:7" x14ac:dyDescent="0.25">
      <c r="A104">
        <f t="shared" si="4"/>
        <v>103</v>
      </c>
      <c r="B104" s="1">
        <v>25750</v>
      </c>
      <c r="C104">
        <v>4.298</v>
      </c>
      <c r="G104" s="8">
        <v>0.74732115412538846</v>
      </c>
    </row>
    <row r="105" spans="1:7" x14ac:dyDescent="0.25">
      <c r="A105">
        <f t="shared" si="4"/>
        <v>104</v>
      </c>
      <c r="B105" s="2">
        <v>25781</v>
      </c>
      <c r="C105">
        <v>1.431</v>
      </c>
      <c r="G105" s="9">
        <v>0.34048433723726607</v>
      </c>
    </row>
    <row r="106" spans="1:7" x14ac:dyDescent="0.25">
      <c r="A106">
        <f t="shared" si="4"/>
        <v>105</v>
      </c>
      <c r="B106" s="1">
        <v>25812</v>
      </c>
      <c r="C106">
        <v>5.8769999999999998</v>
      </c>
      <c r="G106" s="8">
        <v>0.95445386192516579</v>
      </c>
    </row>
    <row r="107" spans="1:7" x14ac:dyDescent="0.25">
      <c r="G107" s="9"/>
    </row>
    <row r="108" spans="1:7" x14ac:dyDescent="0.25">
      <c r="G108" s="8"/>
    </row>
    <row r="109" spans="1:7" x14ac:dyDescent="0.25">
      <c r="G109" s="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2019-04-01T03:33:34Z</dcterms:modified>
</cp:coreProperties>
</file>