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git\Time-Series-Analysis\Décomposition saisonnière\"/>
    </mc:Choice>
  </mc:AlternateContent>
  <xr:revisionPtr revIDLastSave="0" documentId="8_{17C33E66-4D1F-4950-955F-F2481D91C146}" xr6:coauthVersionLast="41" xr6:coauthVersionMax="41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</workbook>
</file>

<file path=xl/calcChain.xml><?xml version="1.0" encoding="utf-8"?>
<calcChain xmlns="http://schemas.openxmlformats.org/spreadsheetml/2006/main">
  <c r="G115" i="1" l="1"/>
  <c r="I115" i="1"/>
  <c r="J2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24" i="1"/>
  <c r="U2" i="1"/>
  <c r="U3" i="1"/>
  <c r="U4" i="1"/>
  <c r="U5" i="1"/>
  <c r="U6" i="1"/>
  <c r="U7" i="1"/>
  <c r="U8" i="1"/>
  <c r="U9" i="1"/>
  <c r="S4" i="1"/>
  <c r="O3" i="1"/>
  <c r="P10" i="1"/>
  <c r="P3" i="1"/>
  <c r="P4" i="1"/>
  <c r="P5" i="1"/>
  <c r="P6" i="1"/>
  <c r="P7" i="1"/>
  <c r="P8" i="1"/>
  <c r="P9" i="1"/>
  <c r="P2" i="1"/>
  <c r="O5" i="1"/>
  <c r="O6" i="1"/>
  <c r="O7" i="1"/>
  <c r="O8" i="1"/>
  <c r="O9" i="1"/>
  <c r="O4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23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22" i="1"/>
  <c r="H11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4" i="1"/>
  <c r="F118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0" i="1"/>
  <c r="E120" i="1"/>
  <c r="E1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9" i="1"/>
  <c r="O10" i="1"/>
  <c r="Q6" i="1"/>
  <c r="O11" i="1"/>
  <c r="Q9" i="1"/>
  <c r="Q5" i="1"/>
  <c r="Q4" i="1"/>
  <c r="Q7" i="1"/>
  <c r="Q8" i="1"/>
  <c r="Q3" i="1"/>
  <c r="Q2" i="1"/>
  <c r="Q10" i="1"/>
  <c r="S3" i="1"/>
  <c r="S2" i="1"/>
</calcChain>
</file>

<file path=xl/sharedStrings.xml><?xml version="1.0" encoding="utf-8"?>
<sst xmlns="http://schemas.openxmlformats.org/spreadsheetml/2006/main" count="36" uniqueCount="35">
  <si>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</si>
  <si>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</si>
  <si>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</si>
  <si>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</si>
  <si>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</si>
  <si>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</si>
  <si>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</si>
  <si>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</si>
  <si>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</si>
  <si>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</si>
  <si>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</si>
  <si>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</si>
  <si>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</t>
  </si>
  <si>
    <t>Année</t>
  </si>
  <si>
    <t>mois</t>
  </si>
  <si>
    <t>Ventes</t>
  </si>
  <si>
    <t>MM(4)</t>
  </si>
  <si>
    <t>MM(7)</t>
  </si>
  <si>
    <t>MM(12)</t>
  </si>
  <si>
    <t>MM(15)</t>
  </si>
  <si>
    <t>MMC(12)</t>
  </si>
  <si>
    <t>Tendance</t>
  </si>
  <si>
    <t>cov</t>
  </si>
  <si>
    <t>var</t>
  </si>
  <si>
    <t>Nous allons calculer les moyennes mobiles de differents ordres: 4,7,12,15 et la moyenne mobile centrée d'ordre 12.</t>
  </si>
  <si>
    <t>Pour la tendance on va utiliser la methode lineaire, la methode alternative (courbes de croissance) est demontré dans le fichier Excel traitant l'etude de tendance.</t>
  </si>
  <si>
    <t>Moyennes Annuelles</t>
  </si>
  <si>
    <t>a0</t>
  </si>
  <si>
    <t>a1</t>
  </si>
  <si>
    <t>Méthode des moindres carrés</t>
  </si>
  <si>
    <t>moyenne</t>
  </si>
  <si>
    <t>Mi-Juillet</t>
  </si>
  <si>
    <t>yearly</t>
  </si>
  <si>
    <t>monthly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</si>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</sst>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773616950645272E-2"/>
          <c:y val="6.0185185185185182E-2"/>
          <c:w val="0.9058628041162121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Feuil1!$P$1</c:f>
              <c:strCache>
                <c:ptCount val="1"/>
                <c:pt idx="0">
                  <c:v>Moyennes Annuelles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Feuil1!$O$2:$O$9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Feuil1!$P$2:$P$9</c:f>
              <c:numCache>
                <c:formatCode>General</c:formatCode>
                <c:ptCount val="8"/>
                <c:pt idx="0">
                  <c:v>3.4781666666666666</c:v>
                </c:pt>
                <c:pt idx="1">
                  <c:v>3.8641666666666663</c:v>
                </c:pt>
                <c:pt idx="2">
                  <c:v>4.3376666666666663</c:v>
                </c:pt>
                <c:pt idx="3">
                  <c:v>5.0159999999999991</c:v>
                </c:pt>
                <c:pt idx="4">
                  <c:v>5.3705833333333333</c:v>
                </c:pt>
                <c:pt idx="5">
                  <c:v>5.7134166666666664</c:v>
                </c:pt>
                <c:pt idx="6">
                  <c:v>5.0065833333333334</c:v>
                </c:pt>
                <c:pt idx="7">
                  <c:v>5.6405833333333328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9-4148-9F33-588DB0F656E7}"/>
            </c:ext>
          </c:extLst>
        </c:ser>
        <c:ser>
          <c:idx val="1"/>
          <c:order val="1"/>
          <c:tx>
            <c:v>linear regresson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Feuil1!$O$2:$O$9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Feuil1!$U$2:$U$9</c:f>
              <c:numCache>
                <c:formatCode>General</c:formatCode>
                <c:ptCount val="8"/>
                <c:pt idx="0">
                  <c:v>3.7479444444444443</c:v>
                </c:pt>
                <c:pt idx="1">
                  <c:v>4.0495019841269837</c:v>
                </c:pt>
                <c:pt idx="2">
                  <c:v>4.3510595238095231</c:v>
                </c:pt>
                <c:pt idx="3">
                  <c:v>4.6526170634920634</c:v>
                </c:pt>
                <c:pt idx="4">
                  <c:v>4.9541746031746028</c:v>
                </c:pt>
                <c:pt idx="5">
                  <c:v>5.2557321428571431</c:v>
                </c:pt>
                <c:pt idx="6">
                  <c:v>5.5572896825396825</c:v>
                </c:pt>
                <c:pt idx="7">
                  <c:v>5.8588472222222219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9-4148-9F33-588DB0F65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37872"/>
        <c:axId val="1"/>
      </c:scatterChart>
      <c:valAx>
        <c:axId val="32033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378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15</xdr:row>
      <xdr:rowOff>114300</xdr:rowOff>
    </xdr:from>
    <xdr:to>
      <xdr:col>15</xdr:col>
      <xdr:colOff>914400</xdr:colOff>
      <xdr:row>32</xdr:row>
      <xdr:rowOff>104775</xdr:rowOff>
    </xdr:to>
    <xdr:graphicFrame macro="">
      <xdr:nvGraphicFramePr>
        <xdr:cNvPr id="1031" name="Chart 1">
          <a:extLst>
            <a:ext uri="{FF2B5EF4-FFF2-40B4-BE49-F238E27FC236}">
              <a16:creationId xmlns:a16="http://schemas.microsoft.com/office/drawing/2014/main" id="{9541EE2C-E832-4673-A4B4-82E04C099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M19" sqref="M19"/>
    </sheetView>
  </sheetViews>
  <sheetFormatPr defaultColWidth="11.42578125" defaultRowHeight="12.75" x14ac:dyDescent="0.2"/>
  <cols>
    <col min="1" max="15" width="11.42578125" customWidth="1"/>
    <col min="16" max="16" width="18" customWidth="1"/>
    <col min="17" max="18" width="11.42578125" customWidth="1"/>
    <col min="19" max="19" width="13.57031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/>
      <c r="O1" s="6" t="s">
        <v>12</v>
      </c>
      <c r="P1" s="7" t="s">
        <v>26</v>
      </c>
      <c r="Q1" s="1" t="s">
        <v>22</v>
      </c>
      <c r="R1" s="7" t="s">
        <v>29</v>
      </c>
      <c r="S1" s="8"/>
      <c r="U1" s="8" t="s">
        <v>34</v>
      </c>
    </row>
    <row r="2" spans="1:21" x14ac:dyDescent="0.2">
      <c r="A2">
        <v>1962</v>
      </c>
      <c r="B2">
        <v>2.8149999999999999</v>
      </c>
      <c r="C2">
        <v>2.6720000000000002</v>
      </c>
      <c r="D2">
        <v>2.7549999999999999</v>
      </c>
      <c r="E2">
        <v>2.7210000000000001</v>
      </c>
      <c r="F2">
        <v>2.9460000000000002</v>
      </c>
      <c r="G2">
        <v>3.036</v>
      </c>
      <c r="H2">
        <v>2.282</v>
      </c>
      <c r="I2">
        <v>2.2120000000000002</v>
      </c>
      <c r="J2">
        <v>2.9220000000000002</v>
      </c>
      <c r="K2">
        <v>4.3010000000000002</v>
      </c>
      <c r="L2">
        <v>5.7640000000000002</v>
      </c>
      <c r="M2">
        <v>7.3120000000000003</v>
      </c>
      <c r="O2">
        <v>1</v>
      </c>
      <c r="P2">
        <f>AVERAGE(B2:M2)</f>
        <v>3.4781666666666666</v>
      </c>
      <c r="Q2">
        <f>(P2-$P$10)*(O2-$O$10)</f>
        <v>4.6383020833333326</v>
      </c>
      <c r="R2" s="1" t="s">
        <v>27</v>
      </c>
      <c r="S2">
        <f>P10-S3*O10</f>
        <v>3.4463869047619045</v>
      </c>
      <c r="U2">
        <f>$S$2+O2*$S$3</f>
        <v>3.7479444444444443</v>
      </c>
    </row>
    <row r="3" spans="1:21" x14ac:dyDescent="0.2">
      <c r="A3">
        <v>1963</v>
      </c>
      <c r="B3">
        <v>2.5409999999999999</v>
      </c>
      <c r="C3">
        <v>2.4750000000000001</v>
      </c>
      <c r="D3">
        <v>3.0310000000000001</v>
      </c>
      <c r="E3">
        <v>3.266</v>
      </c>
      <c r="F3">
        <v>3.7759999999999998</v>
      </c>
      <c r="G3">
        <v>3.23</v>
      </c>
      <c r="H3">
        <v>3.028</v>
      </c>
      <c r="I3">
        <v>1.7589999999999999</v>
      </c>
      <c r="J3">
        <v>3.5950000000000002</v>
      </c>
      <c r="K3">
        <v>4.4740000000000002</v>
      </c>
      <c r="L3">
        <v>6.8380000000000001</v>
      </c>
      <c r="M3">
        <v>8.3569999999999993</v>
      </c>
      <c r="O3">
        <f t="shared" ref="O3:O9" si="0">O2+1</f>
        <v>2</v>
      </c>
      <c r="P3">
        <f t="shared" ref="P3:P9" si="1">AVERAGE(B3:M3)</f>
        <v>3.8641666666666663</v>
      </c>
      <c r="Q3">
        <f t="shared" ref="Q3:Q9" si="2">(P3-$P$10)*(O3-$O$10)</f>
        <v>2.3480729166666672</v>
      </c>
      <c r="R3" s="1" t="s">
        <v>28</v>
      </c>
      <c r="S3">
        <f>Q10/O11</f>
        <v>0.30155753968253968</v>
      </c>
      <c r="T3" s="1" t="s">
        <v>32</v>
      </c>
      <c r="U3">
        <f t="shared" ref="U3:U9" si="3">$S$2+O3*$S$3</f>
        <v>4.0495019841269837</v>
      </c>
    </row>
    <row r="4" spans="1:21" x14ac:dyDescent="0.2">
      <c r="A4">
        <v>1964</v>
      </c>
      <c r="B4">
        <v>3.113</v>
      </c>
      <c r="C4">
        <v>3.0059999999999998</v>
      </c>
      <c r="D4">
        <v>4.0469999999999997</v>
      </c>
      <c r="E4">
        <v>3.5230000000000001</v>
      </c>
      <c r="F4">
        <v>3.9369999999999998</v>
      </c>
      <c r="G4">
        <v>3.9860000000000002</v>
      </c>
      <c r="H4">
        <v>3.26</v>
      </c>
      <c r="I4">
        <v>1.573</v>
      </c>
      <c r="J4">
        <v>3.528</v>
      </c>
      <c r="K4">
        <v>5.2110000000000003</v>
      </c>
      <c r="L4">
        <v>7.6139999999999999</v>
      </c>
      <c r="M4">
        <v>9.2539999999999996</v>
      </c>
      <c r="O4">
        <f t="shared" si="0"/>
        <v>3</v>
      </c>
      <c r="P4">
        <f t="shared" si="1"/>
        <v>4.3376666666666663</v>
      </c>
      <c r="Q4">
        <f t="shared" si="2"/>
        <v>0.69859375000000012</v>
      </c>
      <c r="S4">
        <f>S3/12</f>
        <v>2.5129794973544974E-2</v>
      </c>
      <c r="T4" s="1" t="s">
        <v>33</v>
      </c>
      <c r="U4">
        <f t="shared" si="3"/>
        <v>4.3510595238095231</v>
      </c>
    </row>
    <row r="5" spans="1:21" x14ac:dyDescent="0.2">
      <c r="A5">
        <v>1965</v>
      </c>
      <c r="B5">
        <v>5.375</v>
      </c>
      <c r="C5">
        <v>3.0880000000000001</v>
      </c>
      <c r="D5">
        <v>3.718</v>
      </c>
      <c r="E5">
        <v>4.5140000000000002</v>
      </c>
      <c r="F5">
        <v>4.5199999999999996</v>
      </c>
      <c r="G5">
        <v>4.5389999999999997</v>
      </c>
      <c r="H5">
        <v>3.6629999999999998</v>
      </c>
      <c r="I5">
        <v>1.643</v>
      </c>
      <c r="J5">
        <v>4.7389999999999999</v>
      </c>
      <c r="K5">
        <v>5.4279999999999999</v>
      </c>
      <c r="L5">
        <v>8.3140000000000001</v>
      </c>
      <c r="M5">
        <v>10.651</v>
      </c>
      <c r="O5">
        <f t="shared" si="0"/>
        <v>4</v>
      </c>
      <c r="P5">
        <f t="shared" si="1"/>
        <v>5.0159999999999991</v>
      </c>
      <c r="Q5">
        <f t="shared" si="2"/>
        <v>-0.10630208333333302</v>
      </c>
      <c r="U5">
        <f t="shared" si="3"/>
        <v>4.6526170634920634</v>
      </c>
    </row>
    <row r="6" spans="1:21" x14ac:dyDescent="0.2">
      <c r="A6">
        <v>1966</v>
      </c>
      <c r="B6">
        <v>3.633</v>
      </c>
      <c r="C6">
        <v>4.2919999999999998</v>
      </c>
      <c r="D6">
        <v>4.1539999999999999</v>
      </c>
      <c r="E6">
        <v>4.1210000000000004</v>
      </c>
      <c r="F6">
        <v>4.6470000000000002</v>
      </c>
      <c r="G6">
        <v>4.7530000000000001</v>
      </c>
      <c r="H6">
        <v>3.9649999999999999</v>
      </c>
      <c r="I6">
        <v>1.7230000000000001</v>
      </c>
      <c r="J6">
        <v>5.048</v>
      </c>
      <c r="K6">
        <v>6.9219999999999997</v>
      </c>
      <c r="L6">
        <v>9.8580000000000005</v>
      </c>
      <c r="M6">
        <v>11.331</v>
      </c>
      <c r="O6">
        <f t="shared" si="0"/>
        <v>5</v>
      </c>
      <c r="P6">
        <f t="shared" si="1"/>
        <v>5.3705833333333333</v>
      </c>
      <c r="Q6">
        <f t="shared" si="2"/>
        <v>0.28359375000000009</v>
      </c>
      <c r="U6">
        <f t="shared" si="3"/>
        <v>4.9541746031746028</v>
      </c>
    </row>
    <row r="7" spans="1:21" x14ac:dyDescent="0.2">
      <c r="A7">
        <v>1967</v>
      </c>
      <c r="B7">
        <v>4.016</v>
      </c>
      <c r="C7">
        <v>3.9569999999999999</v>
      </c>
      <c r="D7">
        <v>4.51</v>
      </c>
      <c r="E7">
        <v>4.2759999999999998</v>
      </c>
      <c r="F7">
        <v>4.968</v>
      </c>
      <c r="G7">
        <v>4.6769999999999996</v>
      </c>
      <c r="H7">
        <v>3.5230000000000001</v>
      </c>
      <c r="I7">
        <v>1.821</v>
      </c>
      <c r="J7">
        <v>5.2220000000000004</v>
      </c>
      <c r="K7">
        <v>6.8719999999999999</v>
      </c>
      <c r="L7">
        <v>10.803000000000001</v>
      </c>
      <c r="M7">
        <v>13.916</v>
      </c>
      <c r="O7">
        <f t="shared" si="0"/>
        <v>6</v>
      </c>
      <c r="P7">
        <f t="shared" si="1"/>
        <v>5.7134166666666664</v>
      </c>
      <c r="Q7">
        <f t="shared" si="2"/>
        <v>1.3650312499999999</v>
      </c>
      <c r="U7">
        <f t="shared" si="3"/>
        <v>5.2557321428571431</v>
      </c>
    </row>
    <row r="8" spans="1:21" x14ac:dyDescent="0.2">
      <c r="A8">
        <v>1968</v>
      </c>
      <c r="B8">
        <v>2.6389999999999998</v>
      </c>
      <c r="C8">
        <v>2.899</v>
      </c>
      <c r="D8">
        <v>3.37</v>
      </c>
      <c r="E8">
        <v>3.74</v>
      </c>
      <c r="F8">
        <v>2.927</v>
      </c>
      <c r="G8">
        <v>3.9860000000000002</v>
      </c>
      <c r="H8">
        <v>4.2169999999999996</v>
      </c>
      <c r="I8">
        <v>1.738</v>
      </c>
      <c r="J8">
        <v>5.2210000000000001</v>
      </c>
      <c r="K8">
        <v>6.4240000000000004</v>
      </c>
      <c r="L8">
        <v>9.8420000000000005</v>
      </c>
      <c r="M8">
        <v>13.076000000000001</v>
      </c>
      <c r="O8">
        <f t="shared" si="0"/>
        <v>7</v>
      </c>
      <c r="P8">
        <f t="shared" si="1"/>
        <v>5.0065833333333334</v>
      </c>
      <c r="Q8">
        <f t="shared" si="2"/>
        <v>0.50796875000000075</v>
      </c>
      <c r="U8">
        <f t="shared" si="3"/>
        <v>5.5572896825396825</v>
      </c>
    </row>
    <row r="9" spans="1:21" x14ac:dyDescent="0.2">
      <c r="A9">
        <v>1969</v>
      </c>
      <c r="B9">
        <v>3.9340000000000002</v>
      </c>
      <c r="C9">
        <v>3.1619999999999999</v>
      </c>
      <c r="D9">
        <v>4.2859999999999996</v>
      </c>
      <c r="E9">
        <v>4.6760000000000002</v>
      </c>
      <c r="F9">
        <v>5.01</v>
      </c>
      <c r="G9">
        <v>4.8739999999999997</v>
      </c>
      <c r="H9">
        <v>4.633</v>
      </c>
      <c r="I9">
        <v>1.659</v>
      </c>
      <c r="J9">
        <v>5.9509999999999996</v>
      </c>
      <c r="K9">
        <v>6.9809999999999999</v>
      </c>
      <c r="L9">
        <v>9.8510000000000009</v>
      </c>
      <c r="M9">
        <v>12.67</v>
      </c>
      <c r="O9">
        <f t="shared" si="0"/>
        <v>8</v>
      </c>
      <c r="P9">
        <f t="shared" si="1"/>
        <v>5.6405833333333328</v>
      </c>
      <c r="Q9">
        <f t="shared" si="2"/>
        <v>2.9301562499999991</v>
      </c>
      <c r="U9">
        <f t="shared" si="3"/>
        <v>5.8588472222222219</v>
      </c>
    </row>
    <row r="10" spans="1:21" x14ac:dyDescent="0.2">
      <c r="A10">
        <v>1970</v>
      </c>
      <c r="B10">
        <v>4.3479999999999999</v>
      </c>
      <c r="C10">
        <v>3.5640000000000001</v>
      </c>
      <c r="D10">
        <v>4.577</v>
      </c>
      <c r="E10">
        <v>4.7880000000000003</v>
      </c>
      <c r="F10">
        <v>4.6180000000000003</v>
      </c>
      <c r="G10">
        <v>5.3120000000000003</v>
      </c>
      <c r="H10">
        <v>4.298</v>
      </c>
      <c r="I10">
        <v>1.431</v>
      </c>
      <c r="J10">
        <v>5.8769999999999998</v>
      </c>
      <c r="N10" s="1" t="s">
        <v>30</v>
      </c>
      <c r="O10">
        <f>AVERAGE(O2:O9)</f>
        <v>4.5</v>
      </c>
      <c r="P10">
        <f>AVERAGE(P2:P9)</f>
        <v>4.8033958333333331</v>
      </c>
      <c r="Q10">
        <f>AVERAGE(Q2:Q9)</f>
        <v>1.5831770833333332</v>
      </c>
    </row>
    <row r="11" spans="1:21" x14ac:dyDescent="0.2">
      <c r="N11" s="1" t="s">
        <v>23</v>
      </c>
      <c r="O11">
        <f>_xlfn.VAR.P(O2:O9)</f>
        <v>5.25</v>
      </c>
    </row>
    <row r="12" spans="1:21" ht="21" customHeight="1" x14ac:dyDescent="0.2">
      <c r="A12" s="2" t="s">
        <v>24</v>
      </c>
      <c r="B12" s="3"/>
      <c r="C12" s="3"/>
      <c r="D12" s="3"/>
      <c r="E12" s="3"/>
      <c r="F12" s="3"/>
      <c r="G12" s="3"/>
      <c r="H12" s="3"/>
      <c r="I12" s="3"/>
      <c r="J12" s="3"/>
      <c r="N12" s="9"/>
    </row>
    <row r="13" spans="1:21" ht="15.75" x14ac:dyDescent="0.25">
      <c r="A13" s="4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6" spans="1:21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</row>
    <row r="17" spans="1:10" x14ac:dyDescent="0.2">
      <c r="A17">
        <v>1</v>
      </c>
      <c r="B17">
        <v>1962</v>
      </c>
      <c r="C17">
        <v>22647</v>
      </c>
      <c r="D17">
        <v>2.8149999999999999</v>
      </c>
    </row>
    <row r="18" spans="1:10" x14ac:dyDescent="0.2">
      <c r="A18">
        <v>2</v>
      </c>
      <c r="C18">
        <v>22678</v>
      </c>
      <c r="D18">
        <v>2.6720000000000002</v>
      </c>
    </row>
    <row r="19" spans="1:10" x14ac:dyDescent="0.2">
      <c r="A19">
        <v>3</v>
      </c>
      <c r="C19">
        <v>22706</v>
      </c>
      <c r="D19">
        <v>2.7549999999999999</v>
      </c>
      <c r="E19">
        <f>AVERAGE(D17:D20)</f>
        <v>2.7407500000000002</v>
      </c>
    </row>
    <row r="20" spans="1:10" x14ac:dyDescent="0.2">
      <c r="A20">
        <v>4</v>
      </c>
      <c r="C20">
        <v>22737</v>
      </c>
      <c r="D20">
        <v>2.7210000000000001</v>
      </c>
      <c r="E20">
        <f t="shared" ref="E20:E83" si="4">AVERAGE(D18:D21)</f>
        <v>2.7734999999999999</v>
      </c>
      <c r="F20">
        <f>AVERAGE(D17:D23)</f>
        <v>2.7467142857142859</v>
      </c>
    </row>
    <row r="21" spans="1:10" x14ac:dyDescent="0.2">
      <c r="A21">
        <v>5</v>
      </c>
      <c r="C21">
        <v>22767</v>
      </c>
      <c r="D21">
        <v>2.9460000000000002</v>
      </c>
      <c r="E21">
        <f t="shared" si="4"/>
        <v>2.8645</v>
      </c>
      <c r="F21">
        <f t="shared" ref="F21:F84" si="5">AVERAGE(D18:D24)</f>
        <v>2.6605714285714286</v>
      </c>
    </row>
    <row r="22" spans="1:10" x14ac:dyDescent="0.2">
      <c r="A22">
        <v>6</v>
      </c>
      <c r="C22">
        <v>22798</v>
      </c>
      <c r="D22">
        <v>3.036</v>
      </c>
      <c r="E22">
        <f t="shared" si="4"/>
        <v>2.7462499999999999</v>
      </c>
      <c r="F22">
        <f t="shared" si="5"/>
        <v>2.6962857142857142</v>
      </c>
      <c r="G22">
        <f>AVERAGE(D17:D28)</f>
        <v>3.4781666666666666</v>
      </c>
      <c r="J22" s="1" t="s">
        <v>31</v>
      </c>
    </row>
    <row r="23" spans="1:10" x14ac:dyDescent="0.2">
      <c r="A23">
        <v>7</v>
      </c>
      <c r="C23">
        <v>22828</v>
      </c>
      <c r="D23">
        <v>2.282</v>
      </c>
      <c r="E23">
        <f t="shared" si="4"/>
        <v>2.6189999999999998</v>
      </c>
      <c r="F23">
        <f t="shared" si="5"/>
        <v>2.9171428571428573</v>
      </c>
      <c r="G23">
        <f t="shared" ref="G23:G86" si="6">AVERAGE(D18:D29)</f>
        <v>3.4553333333333334</v>
      </c>
      <c r="I23">
        <f>AVERAGE(G22:G23)</f>
        <v>3.4667500000000002</v>
      </c>
      <c r="J23">
        <f>U2+S4/2</f>
        <v>3.760509341931217</v>
      </c>
    </row>
    <row r="24" spans="1:10" x14ac:dyDescent="0.2">
      <c r="A24">
        <v>8</v>
      </c>
      <c r="C24">
        <v>22859</v>
      </c>
      <c r="D24">
        <v>2.2120000000000002</v>
      </c>
      <c r="E24">
        <f t="shared" si="4"/>
        <v>2.613</v>
      </c>
      <c r="F24">
        <f t="shared" si="5"/>
        <v>3.3518571428571424</v>
      </c>
      <c r="G24">
        <f t="shared" si="6"/>
        <v>3.4389166666666662</v>
      </c>
      <c r="H24">
        <f>AVERAGE(D17:D31)</f>
        <v>3.319</v>
      </c>
      <c r="I24">
        <f t="shared" ref="I24:I87" si="7">AVERAGE(G23:G24)</f>
        <v>3.4471249999999998</v>
      </c>
      <c r="J24">
        <f>J23+$S$4</f>
        <v>3.7856391369047619</v>
      </c>
    </row>
    <row r="25" spans="1:10" x14ac:dyDescent="0.2">
      <c r="A25">
        <v>9</v>
      </c>
      <c r="C25">
        <v>22890</v>
      </c>
      <c r="D25">
        <v>2.9220000000000002</v>
      </c>
      <c r="E25">
        <f t="shared" si="4"/>
        <v>2.9292500000000001</v>
      </c>
      <c r="F25">
        <f t="shared" si="5"/>
        <v>3.9755714285714285</v>
      </c>
      <c r="G25">
        <f t="shared" si="6"/>
        <v>3.4619166666666668</v>
      </c>
      <c r="H25">
        <f t="shared" ref="H25:H88" si="8">AVERAGE(D18:D32)</f>
        <v>3.3490666666666664</v>
      </c>
      <c r="I25">
        <f t="shared" si="7"/>
        <v>3.4504166666666665</v>
      </c>
      <c r="J25">
        <f t="shared" ref="J25:J88" si="9">J24+$S$4</f>
        <v>3.8107689318783069</v>
      </c>
    </row>
    <row r="26" spans="1:10" x14ac:dyDescent="0.2">
      <c r="A26">
        <v>10</v>
      </c>
      <c r="C26">
        <v>22920</v>
      </c>
      <c r="D26">
        <v>4.3010000000000002</v>
      </c>
      <c r="E26">
        <f t="shared" si="4"/>
        <v>3.7997500000000004</v>
      </c>
      <c r="F26">
        <f t="shared" si="5"/>
        <v>3.9048571428571432</v>
      </c>
      <c r="G26">
        <f t="shared" si="6"/>
        <v>3.507333333333333</v>
      </c>
      <c r="H26">
        <f t="shared" si="8"/>
        <v>3.4226666666666659</v>
      </c>
      <c r="I26">
        <f t="shared" si="7"/>
        <v>3.4846249999999999</v>
      </c>
      <c r="J26">
        <f t="shared" si="9"/>
        <v>3.8358987268518518</v>
      </c>
    </row>
    <row r="27" spans="1:10" x14ac:dyDescent="0.2">
      <c r="A27">
        <v>11</v>
      </c>
      <c r="C27">
        <v>22951</v>
      </c>
      <c r="D27">
        <v>5.7640000000000002</v>
      </c>
      <c r="E27">
        <f t="shared" si="4"/>
        <v>5.0747500000000008</v>
      </c>
      <c r="F27">
        <f t="shared" si="5"/>
        <v>3.9324285714285723</v>
      </c>
      <c r="G27">
        <f t="shared" si="6"/>
        <v>3.5764999999999993</v>
      </c>
      <c r="H27">
        <f t="shared" si="8"/>
        <v>3.4543333333333326</v>
      </c>
      <c r="I27">
        <f t="shared" si="7"/>
        <v>3.5419166666666664</v>
      </c>
      <c r="J27">
        <f t="shared" si="9"/>
        <v>3.8610285218253968</v>
      </c>
    </row>
    <row r="28" spans="1:10" x14ac:dyDescent="0.2">
      <c r="A28">
        <v>12</v>
      </c>
      <c r="C28">
        <v>22981</v>
      </c>
      <c r="D28">
        <v>7.3120000000000003</v>
      </c>
      <c r="E28">
        <f t="shared" si="4"/>
        <v>4.9795000000000007</v>
      </c>
      <c r="F28">
        <f t="shared" si="5"/>
        <v>4.0494285714285718</v>
      </c>
      <c r="G28">
        <f t="shared" si="6"/>
        <v>3.5926666666666667</v>
      </c>
      <c r="H28">
        <f t="shared" si="8"/>
        <v>3.4747999999999992</v>
      </c>
      <c r="I28">
        <f t="shared" si="7"/>
        <v>3.5845833333333328</v>
      </c>
      <c r="J28">
        <f t="shared" si="9"/>
        <v>3.8861583167989417</v>
      </c>
    </row>
    <row r="29" spans="1:10" x14ac:dyDescent="0.2">
      <c r="A29">
        <v>13</v>
      </c>
      <c r="B29">
        <v>1963</v>
      </c>
      <c r="C29">
        <v>23012</v>
      </c>
      <c r="D29">
        <v>2.5409999999999999</v>
      </c>
      <c r="E29">
        <f t="shared" si="4"/>
        <v>4.5230000000000006</v>
      </c>
      <c r="F29">
        <f t="shared" si="5"/>
        <v>4.0985714285714296</v>
      </c>
      <c r="G29">
        <f t="shared" si="6"/>
        <v>3.6548333333333338</v>
      </c>
      <c r="H29">
        <f t="shared" si="8"/>
        <v>3.3956666666666657</v>
      </c>
      <c r="I29">
        <f t="shared" si="7"/>
        <v>3.6237500000000002</v>
      </c>
      <c r="J29">
        <f t="shared" si="9"/>
        <v>3.9112881117724867</v>
      </c>
    </row>
    <row r="30" spans="1:10" x14ac:dyDescent="0.2">
      <c r="A30">
        <v>14</v>
      </c>
      <c r="C30">
        <v>23043</v>
      </c>
      <c r="D30">
        <v>2.4750000000000001</v>
      </c>
      <c r="E30">
        <f t="shared" si="4"/>
        <v>3.83975</v>
      </c>
      <c r="F30">
        <f t="shared" si="5"/>
        <v>4.0235714285714286</v>
      </c>
      <c r="G30">
        <f t="shared" si="6"/>
        <v>3.6170833333333334</v>
      </c>
      <c r="H30">
        <f t="shared" si="8"/>
        <v>3.4329333333333332</v>
      </c>
      <c r="I30">
        <f t="shared" si="7"/>
        <v>3.6359583333333338</v>
      </c>
      <c r="J30">
        <f t="shared" si="9"/>
        <v>3.9364179067460316</v>
      </c>
    </row>
    <row r="31" spans="1:10" x14ac:dyDescent="0.2">
      <c r="A31">
        <v>15</v>
      </c>
      <c r="C31">
        <v>23071</v>
      </c>
      <c r="D31">
        <v>3.0310000000000001</v>
      </c>
      <c r="E31">
        <f t="shared" si="4"/>
        <v>2.8282500000000002</v>
      </c>
      <c r="F31">
        <f t="shared" si="5"/>
        <v>3.6615714285714285</v>
      </c>
      <c r="G31">
        <f t="shared" si="6"/>
        <v>3.6731666666666669</v>
      </c>
      <c r="H31">
        <f t="shared" si="8"/>
        <v>3.5790666666666673</v>
      </c>
      <c r="I31">
        <f t="shared" si="7"/>
        <v>3.6451250000000002</v>
      </c>
      <c r="J31">
        <f t="shared" si="9"/>
        <v>3.9615477017195766</v>
      </c>
    </row>
    <row r="32" spans="1:10" x14ac:dyDescent="0.2">
      <c r="A32">
        <v>16</v>
      </c>
      <c r="C32">
        <v>23102</v>
      </c>
      <c r="D32">
        <v>3.266</v>
      </c>
      <c r="E32">
        <f t="shared" si="4"/>
        <v>3.137</v>
      </c>
      <c r="F32">
        <f t="shared" si="5"/>
        <v>3.0495714285714284</v>
      </c>
      <c r="G32">
        <f t="shared" si="6"/>
        <v>3.6875833333333339</v>
      </c>
      <c r="H32">
        <f t="shared" si="8"/>
        <v>3.8874666666666671</v>
      </c>
      <c r="I32">
        <f t="shared" si="7"/>
        <v>3.6803750000000006</v>
      </c>
      <c r="J32">
        <f t="shared" si="9"/>
        <v>3.9866774966931215</v>
      </c>
    </row>
    <row r="33" spans="1:10" x14ac:dyDescent="0.2">
      <c r="A33">
        <v>17</v>
      </c>
      <c r="C33">
        <v>23132</v>
      </c>
      <c r="D33">
        <v>3.7759999999999998</v>
      </c>
      <c r="E33">
        <f t="shared" si="4"/>
        <v>3.3257500000000002</v>
      </c>
      <c r="F33">
        <f t="shared" si="5"/>
        <v>2.9378571428571432</v>
      </c>
      <c r="G33">
        <f t="shared" si="6"/>
        <v>3.7770833333333331</v>
      </c>
      <c r="H33">
        <f t="shared" si="8"/>
        <v>4.2498000000000005</v>
      </c>
      <c r="I33">
        <f t="shared" si="7"/>
        <v>3.7323333333333335</v>
      </c>
      <c r="J33">
        <f t="shared" si="9"/>
        <v>4.0118072916666669</v>
      </c>
    </row>
    <row r="34" spans="1:10" x14ac:dyDescent="0.2">
      <c r="A34">
        <v>18</v>
      </c>
      <c r="C34">
        <v>23163</v>
      </c>
      <c r="D34">
        <v>3.23</v>
      </c>
      <c r="E34">
        <f t="shared" si="4"/>
        <v>3.3250000000000002</v>
      </c>
      <c r="F34">
        <f t="shared" si="5"/>
        <v>3.0978571428571429</v>
      </c>
      <c r="G34">
        <f t="shared" si="6"/>
        <v>3.8641666666666663</v>
      </c>
      <c r="H34">
        <f t="shared" si="8"/>
        <v>4.1706000000000003</v>
      </c>
      <c r="I34">
        <f t="shared" si="7"/>
        <v>3.8206249999999997</v>
      </c>
      <c r="J34">
        <f t="shared" si="9"/>
        <v>4.0369370866402123</v>
      </c>
    </row>
    <row r="35" spans="1:10" x14ac:dyDescent="0.2">
      <c r="A35">
        <v>19</v>
      </c>
      <c r="C35">
        <v>23193</v>
      </c>
      <c r="D35">
        <v>3.028</v>
      </c>
      <c r="E35">
        <f t="shared" si="4"/>
        <v>2.9482500000000003</v>
      </c>
      <c r="F35">
        <f t="shared" si="5"/>
        <v>3.3039999999999998</v>
      </c>
      <c r="G35">
        <f t="shared" si="6"/>
        <v>3.9118333333333335</v>
      </c>
      <c r="H35">
        <f t="shared" si="8"/>
        <v>3.986733333333333</v>
      </c>
      <c r="I35">
        <f t="shared" si="7"/>
        <v>3.8879999999999999</v>
      </c>
      <c r="J35">
        <f t="shared" si="9"/>
        <v>4.0620668816137577</v>
      </c>
    </row>
    <row r="36" spans="1:10" x14ac:dyDescent="0.2">
      <c r="A36">
        <v>20</v>
      </c>
      <c r="C36">
        <v>23224</v>
      </c>
      <c r="D36">
        <v>1.7589999999999999</v>
      </c>
      <c r="E36">
        <f t="shared" si="4"/>
        <v>2.903</v>
      </c>
      <c r="F36">
        <f t="shared" si="5"/>
        <v>3.8142857142857145</v>
      </c>
      <c r="G36">
        <f t="shared" si="6"/>
        <v>3.9560833333333334</v>
      </c>
      <c r="H36">
        <f t="shared" si="8"/>
        <v>3.7690666666666663</v>
      </c>
      <c r="I36">
        <f t="shared" si="7"/>
        <v>3.9339583333333334</v>
      </c>
      <c r="J36">
        <f t="shared" si="9"/>
        <v>4.0871966765873031</v>
      </c>
    </row>
    <row r="37" spans="1:10" x14ac:dyDescent="0.2">
      <c r="A37">
        <v>21</v>
      </c>
      <c r="C37">
        <v>23255</v>
      </c>
      <c r="D37">
        <v>3.5950000000000002</v>
      </c>
      <c r="E37">
        <f t="shared" si="4"/>
        <v>3.214</v>
      </c>
      <c r="F37">
        <f t="shared" si="5"/>
        <v>4.4687142857142854</v>
      </c>
      <c r="G37">
        <f t="shared" si="6"/>
        <v>4.0407500000000001</v>
      </c>
      <c r="H37">
        <f t="shared" si="8"/>
        <v>3.8345333333333333</v>
      </c>
      <c r="I37">
        <f t="shared" si="7"/>
        <v>3.9984166666666665</v>
      </c>
      <c r="J37">
        <f t="shared" si="9"/>
        <v>4.1123264715608485</v>
      </c>
    </row>
    <row r="38" spans="1:10" x14ac:dyDescent="0.2">
      <c r="A38">
        <v>22</v>
      </c>
      <c r="C38">
        <v>23285</v>
      </c>
      <c r="D38">
        <v>4.4740000000000002</v>
      </c>
      <c r="E38">
        <f t="shared" si="4"/>
        <v>4.1665000000000001</v>
      </c>
      <c r="F38">
        <f t="shared" si="5"/>
        <v>4.452</v>
      </c>
      <c r="G38">
        <f t="shared" si="6"/>
        <v>4.0621666666666671</v>
      </c>
      <c r="H38">
        <f t="shared" si="8"/>
        <v>3.9319999999999999</v>
      </c>
      <c r="I38">
        <f t="shared" si="7"/>
        <v>4.0514583333333336</v>
      </c>
      <c r="J38">
        <f t="shared" si="9"/>
        <v>4.1374562665343939</v>
      </c>
    </row>
    <row r="39" spans="1:10" x14ac:dyDescent="0.2">
      <c r="A39">
        <v>23</v>
      </c>
      <c r="C39">
        <v>23316</v>
      </c>
      <c r="D39">
        <v>6.8380000000000001</v>
      </c>
      <c r="E39">
        <f t="shared" si="4"/>
        <v>5.8159999999999998</v>
      </c>
      <c r="F39">
        <f t="shared" si="5"/>
        <v>4.4488571428571424</v>
      </c>
      <c r="G39">
        <f t="shared" si="6"/>
        <v>4.0755833333333333</v>
      </c>
      <c r="H39">
        <f t="shared" si="8"/>
        <v>3.9956666666666663</v>
      </c>
      <c r="I39">
        <f t="shared" si="7"/>
        <v>4.0688750000000002</v>
      </c>
      <c r="J39">
        <f t="shared" si="9"/>
        <v>4.1625860615079393</v>
      </c>
    </row>
    <row r="40" spans="1:10" x14ac:dyDescent="0.2">
      <c r="A40">
        <v>24</v>
      </c>
      <c r="C40">
        <v>23346</v>
      </c>
      <c r="D40">
        <v>8.3569999999999993</v>
      </c>
      <c r="E40">
        <f t="shared" si="4"/>
        <v>5.6955</v>
      </c>
      <c r="F40">
        <f t="shared" si="5"/>
        <v>4.7757142857142858</v>
      </c>
      <c r="G40">
        <f t="shared" si="6"/>
        <v>4.1385833333333322</v>
      </c>
      <c r="H40">
        <f t="shared" si="8"/>
        <v>3.9952666666666663</v>
      </c>
      <c r="I40">
        <f t="shared" si="7"/>
        <v>4.1070833333333328</v>
      </c>
      <c r="J40">
        <f t="shared" si="9"/>
        <v>4.1877158564814847</v>
      </c>
    </row>
    <row r="41" spans="1:10" x14ac:dyDescent="0.2">
      <c r="A41">
        <v>25</v>
      </c>
      <c r="B41">
        <v>1964</v>
      </c>
      <c r="C41">
        <v>23377</v>
      </c>
      <c r="D41">
        <v>3.113</v>
      </c>
      <c r="E41">
        <f t="shared" si="4"/>
        <v>5.3285</v>
      </c>
      <c r="F41">
        <f t="shared" si="5"/>
        <v>4.765428571428572</v>
      </c>
      <c r="G41">
        <f t="shared" si="6"/>
        <v>4.157916666666666</v>
      </c>
      <c r="H41">
        <f t="shared" si="8"/>
        <v>3.8483999999999994</v>
      </c>
      <c r="I41">
        <f t="shared" si="7"/>
        <v>4.1482499999999991</v>
      </c>
      <c r="J41">
        <f t="shared" si="9"/>
        <v>4.2128456514550301</v>
      </c>
    </row>
    <row r="42" spans="1:10" x14ac:dyDescent="0.2">
      <c r="A42">
        <v>26</v>
      </c>
      <c r="C42">
        <v>23408</v>
      </c>
      <c r="D42">
        <v>3.0059999999999998</v>
      </c>
      <c r="E42">
        <f t="shared" si="4"/>
        <v>4.6307499999999999</v>
      </c>
      <c r="F42">
        <f t="shared" si="5"/>
        <v>4.6887142857142852</v>
      </c>
      <c r="G42">
        <f t="shared" si="6"/>
        <v>4.1424166666666666</v>
      </c>
      <c r="H42">
        <f t="shared" si="8"/>
        <v>3.8682666666666656</v>
      </c>
      <c r="I42">
        <f t="shared" si="7"/>
        <v>4.1501666666666663</v>
      </c>
      <c r="J42">
        <f t="shared" si="9"/>
        <v>4.2379754464285755</v>
      </c>
    </row>
    <row r="43" spans="1:10" x14ac:dyDescent="0.2">
      <c r="A43">
        <v>27</v>
      </c>
      <c r="C43">
        <v>23437</v>
      </c>
      <c r="D43">
        <v>4.0469999999999997</v>
      </c>
      <c r="E43">
        <f t="shared" si="4"/>
        <v>3.42225</v>
      </c>
      <c r="F43">
        <f t="shared" si="5"/>
        <v>4.2812857142857146</v>
      </c>
      <c r="G43">
        <f t="shared" si="6"/>
        <v>4.1368333333333327</v>
      </c>
      <c r="H43">
        <f t="shared" si="8"/>
        <v>4.0137999999999998</v>
      </c>
      <c r="I43">
        <f t="shared" si="7"/>
        <v>4.1396249999999997</v>
      </c>
      <c r="J43">
        <f t="shared" si="9"/>
        <v>4.2631052414021209</v>
      </c>
    </row>
    <row r="44" spans="1:10" x14ac:dyDescent="0.2">
      <c r="A44">
        <v>28</v>
      </c>
      <c r="C44">
        <v>23468</v>
      </c>
      <c r="D44">
        <v>3.5230000000000001</v>
      </c>
      <c r="E44">
        <f t="shared" si="4"/>
        <v>3.6282499999999995</v>
      </c>
      <c r="F44">
        <f t="shared" si="5"/>
        <v>3.5531428571428569</v>
      </c>
      <c r="G44">
        <f t="shared" si="6"/>
        <v>4.1982499999999989</v>
      </c>
      <c r="H44">
        <f t="shared" si="8"/>
        <v>4.4041333333333332</v>
      </c>
      <c r="I44">
        <f t="shared" si="7"/>
        <v>4.1675416666666658</v>
      </c>
      <c r="J44">
        <f t="shared" si="9"/>
        <v>4.2882350363756663</v>
      </c>
    </row>
    <row r="45" spans="1:10" x14ac:dyDescent="0.2">
      <c r="A45">
        <v>29</v>
      </c>
      <c r="C45">
        <v>23498</v>
      </c>
      <c r="D45">
        <v>3.9369999999999998</v>
      </c>
      <c r="E45">
        <f t="shared" si="4"/>
        <v>3.8732500000000001</v>
      </c>
      <c r="F45">
        <f t="shared" si="5"/>
        <v>3.3331428571428572</v>
      </c>
      <c r="G45">
        <f t="shared" si="6"/>
        <v>4.2629166666666665</v>
      </c>
      <c r="H45">
        <f t="shared" si="8"/>
        <v>4.7813999999999997</v>
      </c>
      <c r="I45">
        <f t="shared" si="7"/>
        <v>4.2305833333333327</v>
      </c>
      <c r="J45">
        <f t="shared" si="9"/>
        <v>4.3133648313492117</v>
      </c>
    </row>
    <row r="46" spans="1:10" x14ac:dyDescent="0.2">
      <c r="A46">
        <v>30</v>
      </c>
      <c r="C46">
        <v>23529</v>
      </c>
      <c r="D46">
        <v>3.9860000000000002</v>
      </c>
      <c r="E46">
        <f t="shared" si="4"/>
        <v>3.6764999999999999</v>
      </c>
      <c r="F46">
        <f t="shared" si="5"/>
        <v>3.4077142857142855</v>
      </c>
      <c r="G46">
        <f t="shared" si="6"/>
        <v>4.3376666666666663</v>
      </c>
      <c r="H46">
        <f t="shared" si="8"/>
        <v>4.8414666666666655</v>
      </c>
      <c r="I46">
        <f t="shared" si="7"/>
        <v>4.3002916666666664</v>
      </c>
      <c r="J46">
        <f t="shared" si="9"/>
        <v>4.3384946263227571</v>
      </c>
    </row>
    <row r="47" spans="1:10" x14ac:dyDescent="0.2">
      <c r="A47">
        <v>31</v>
      </c>
      <c r="C47">
        <v>23559</v>
      </c>
      <c r="D47">
        <v>3.26</v>
      </c>
      <c r="E47">
        <f t="shared" si="4"/>
        <v>3.1890000000000001</v>
      </c>
      <c r="F47">
        <f t="shared" si="5"/>
        <v>3.5740000000000003</v>
      </c>
      <c r="G47">
        <f t="shared" si="6"/>
        <v>4.5261666666666658</v>
      </c>
      <c r="H47">
        <f t="shared" si="8"/>
        <v>4.5914666666666655</v>
      </c>
      <c r="I47">
        <f t="shared" si="7"/>
        <v>4.4319166666666661</v>
      </c>
      <c r="J47">
        <f t="shared" si="9"/>
        <v>4.3636244212963025</v>
      </c>
    </row>
    <row r="48" spans="1:10" x14ac:dyDescent="0.2">
      <c r="A48">
        <v>32</v>
      </c>
      <c r="C48">
        <v>23590</v>
      </c>
      <c r="D48">
        <v>1.573</v>
      </c>
      <c r="E48">
        <f t="shared" si="4"/>
        <v>3.0867500000000003</v>
      </c>
      <c r="F48">
        <f t="shared" si="5"/>
        <v>4.1584285714285709</v>
      </c>
      <c r="G48">
        <f t="shared" si="6"/>
        <v>4.5329999999999995</v>
      </c>
      <c r="H48">
        <f t="shared" si="8"/>
        <v>4.2821999999999996</v>
      </c>
      <c r="I48">
        <f t="shared" si="7"/>
        <v>4.5295833333333331</v>
      </c>
      <c r="J48">
        <f t="shared" si="9"/>
        <v>4.3887542162698479</v>
      </c>
    </row>
    <row r="49" spans="1:10" x14ac:dyDescent="0.2">
      <c r="A49">
        <v>33</v>
      </c>
      <c r="C49">
        <v>23621</v>
      </c>
      <c r="D49">
        <v>3.528</v>
      </c>
      <c r="E49">
        <f t="shared" si="4"/>
        <v>3.3930000000000002</v>
      </c>
      <c r="F49">
        <f t="shared" si="5"/>
        <v>4.9180000000000001</v>
      </c>
      <c r="G49">
        <f t="shared" si="6"/>
        <v>4.5055833333333331</v>
      </c>
      <c r="H49">
        <f t="shared" si="8"/>
        <v>4.3755999999999995</v>
      </c>
      <c r="I49">
        <f t="shared" si="7"/>
        <v>4.5192916666666658</v>
      </c>
      <c r="J49">
        <f t="shared" si="9"/>
        <v>4.4138840112433932</v>
      </c>
    </row>
    <row r="50" spans="1:10" x14ac:dyDescent="0.2">
      <c r="A50">
        <v>34</v>
      </c>
      <c r="C50">
        <v>23651</v>
      </c>
      <c r="D50">
        <v>5.2110000000000003</v>
      </c>
      <c r="E50">
        <f t="shared" si="4"/>
        <v>4.4815000000000005</v>
      </c>
      <c r="F50">
        <f t="shared" si="5"/>
        <v>5.1164285714285711</v>
      </c>
      <c r="G50">
        <f t="shared" si="6"/>
        <v>4.5881666666666669</v>
      </c>
      <c r="H50">
        <f t="shared" si="8"/>
        <v>4.4765333333333333</v>
      </c>
      <c r="I50">
        <f t="shared" si="7"/>
        <v>4.546875</v>
      </c>
      <c r="J50">
        <f t="shared" si="9"/>
        <v>4.4390138062169386</v>
      </c>
    </row>
    <row r="51" spans="1:10" x14ac:dyDescent="0.2">
      <c r="A51">
        <v>35</v>
      </c>
      <c r="C51">
        <v>23682</v>
      </c>
      <c r="D51">
        <v>7.6139999999999999</v>
      </c>
      <c r="E51">
        <f t="shared" si="4"/>
        <v>6.4017499999999998</v>
      </c>
      <c r="F51">
        <f t="shared" si="5"/>
        <v>5.0918571428571431</v>
      </c>
      <c r="G51">
        <f t="shared" si="6"/>
        <v>4.6367500000000001</v>
      </c>
      <c r="H51">
        <f t="shared" si="8"/>
        <v>4.5093333333333332</v>
      </c>
      <c r="I51">
        <f t="shared" si="7"/>
        <v>4.6124583333333335</v>
      </c>
      <c r="J51">
        <f t="shared" si="9"/>
        <v>4.464143601190484</v>
      </c>
    </row>
    <row r="52" spans="1:10" x14ac:dyDescent="0.2">
      <c r="A52">
        <v>36</v>
      </c>
      <c r="C52">
        <v>23712</v>
      </c>
      <c r="D52">
        <v>9.2539999999999996</v>
      </c>
      <c r="E52">
        <f t="shared" si="4"/>
        <v>6.8635000000000002</v>
      </c>
      <c r="F52">
        <f t="shared" si="5"/>
        <v>5.3982857142857137</v>
      </c>
      <c r="G52">
        <f t="shared" si="6"/>
        <v>4.6828333333333338</v>
      </c>
      <c r="H52">
        <f t="shared" si="8"/>
        <v>4.5186666666666664</v>
      </c>
      <c r="I52">
        <f t="shared" si="7"/>
        <v>4.659791666666667</v>
      </c>
      <c r="J52">
        <f t="shared" si="9"/>
        <v>4.4892733961640294</v>
      </c>
    </row>
    <row r="53" spans="1:10" x14ac:dyDescent="0.2">
      <c r="A53">
        <v>37</v>
      </c>
      <c r="B53">
        <v>1965</v>
      </c>
      <c r="C53">
        <v>23743</v>
      </c>
      <c r="D53">
        <v>5.375</v>
      </c>
      <c r="E53">
        <f t="shared" si="4"/>
        <v>6.3327499999999999</v>
      </c>
      <c r="F53">
        <f t="shared" si="5"/>
        <v>5.539142857142858</v>
      </c>
      <c r="G53">
        <f t="shared" si="6"/>
        <v>4.7164166666666674</v>
      </c>
      <c r="H53">
        <f t="shared" si="8"/>
        <v>4.3657333333333339</v>
      </c>
      <c r="I53">
        <f t="shared" si="7"/>
        <v>4.6996250000000011</v>
      </c>
      <c r="J53">
        <f t="shared" si="9"/>
        <v>4.5144031911375748</v>
      </c>
    </row>
    <row r="54" spans="1:10" x14ac:dyDescent="0.2">
      <c r="A54">
        <v>38</v>
      </c>
      <c r="C54">
        <v>23774</v>
      </c>
      <c r="D54">
        <v>3.0880000000000001</v>
      </c>
      <c r="E54">
        <f t="shared" si="4"/>
        <v>5.3587499999999997</v>
      </c>
      <c r="F54">
        <f t="shared" si="5"/>
        <v>5.4404285714285709</v>
      </c>
      <c r="G54">
        <f t="shared" si="6"/>
        <v>4.7222499999999998</v>
      </c>
      <c r="H54">
        <f t="shared" si="8"/>
        <v>4.4159333333333333</v>
      </c>
      <c r="I54">
        <f t="shared" si="7"/>
        <v>4.7193333333333332</v>
      </c>
      <c r="J54">
        <f t="shared" si="9"/>
        <v>4.5395329861111202</v>
      </c>
    </row>
    <row r="55" spans="1:10" x14ac:dyDescent="0.2">
      <c r="A55">
        <v>39</v>
      </c>
      <c r="C55">
        <v>23802</v>
      </c>
      <c r="D55">
        <v>3.718</v>
      </c>
      <c r="E55">
        <f t="shared" si="4"/>
        <v>4.1737500000000001</v>
      </c>
      <c r="F55">
        <f t="shared" si="5"/>
        <v>5.0011428571428569</v>
      </c>
      <c r="G55">
        <f t="shared" si="6"/>
        <v>4.8231666666666673</v>
      </c>
      <c r="H55">
        <f t="shared" si="8"/>
        <v>4.5604666666666676</v>
      </c>
      <c r="I55">
        <f t="shared" si="7"/>
        <v>4.772708333333334</v>
      </c>
      <c r="J55">
        <f t="shared" si="9"/>
        <v>4.5646627810846656</v>
      </c>
    </row>
    <row r="56" spans="1:10" x14ac:dyDescent="0.2">
      <c r="A56">
        <v>40</v>
      </c>
      <c r="C56">
        <v>23833</v>
      </c>
      <c r="D56">
        <v>4.5140000000000002</v>
      </c>
      <c r="E56">
        <f t="shared" si="4"/>
        <v>3.96</v>
      </c>
      <c r="F56">
        <f t="shared" si="5"/>
        <v>4.2024285714285714</v>
      </c>
      <c r="G56">
        <f t="shared" si="6"/>
        <v>4.8412499999999996</v>
      </c>
      <c r="H56">
        <f t="shared" si="8"/>
        <v>5.0098666666666665</v>
      </c>
      <c r="I56">
        <f t="shared" si="7"/>
        <v>4.8322083333333339</v>
      </c>
      <c r="J56">
        <f t="shared" si="9"/>
        <v>4.589792576058211</v>
      </c>
    </row>
    <row r="57" spans="1:10" x14ac:dyDescent="0.2">
      <c r="A57">
        <v>41</v>
      </c>
      <c r="C57">
        <v>23863</v>
      </c>
      <c r="D57">
        <v>4.5199999999999996</v>
      </c>
      <c r="E57">
        <f t="shared" si="4"/>
        <v>4.3227499999999992</v>
      </c>
      <c r="F57">
        <f t="shared" si="5"/>
        <v>3.669285714285714</v>
      </c>
      <c r="G57">
        <f t="shared" si="6"/>
        <v>4.8995833333333323</v>
      </c>
      <c r="H57">
        <f t="shared" si="8"/>
        <v>5.4847333333333337</v>
      </c>
      <c r="I57">
        <f t="shared" si="7"/>
        <v>4.8704166666666655</v>
      </c>
      <c r="J57">
        <f t="shared" si="9"/>
        <v>4.6149223710317564</v>
      </c>
    </row>
    <row r="58" spans="1:10" x14ac:dyDescent="0.2">
      <c r="A58">
        <v>42</v>
      </c>
      <c r="C58">
        <v>23894</v>
      </c>
      <c r="D58">
        <v>4.5389999999999997</v>
      </c>
      <c r="E58">
        <f t="shared" si="4"/>
        <v>4.3089999999999993</v>
      </c>
      <c r="F58">
        <f t="shared" si="5"/>
        <v>3.9051428571428568</v>
      </c>
      <c r="G58">
        <f t="shared" si="6"/>
        <v>5.0159999999999991</v>
      </c>
      <c r="H58">
        <f t="shared" si="8"/>
        <v>5.3795333333333319</v>
      </c>
      <c r="I58">
        <f t="shared" si="7"/>
        <v>4.9577916666666653</v>
      </c>
      <c r="J58">
        <f t="shared" si="9"/>
        <v>4.6400521660053018</v>
      </c>
    </row>
    <row r="59" spans="1:10" x14ac:dyDescent="0.2">
      <c r="A59">
        <v>43</v>
      </c>
      <c r="C59">
        <v>23924</v>
      </c>
      <c r="D59">
        <v>3.6629999999999998</v>
      </c>
      <c r="E59">
        <f t="shared" si="4"/>
        <v>3.5912500000000001</v>
      </c>
      <c r="F59">
        <f t="shared" si="5"/>
        <v>4.1494285714285715</v>
      </c>
      <c r="G59">
        <f t="shared" si="6"/>
        <v>4.8708333333333327</v>
      </c>
      <c r="H59">
        <f t="shared" si="8"/>
        <v>5.1580666666666657</v>
      </c>
      <c r="I59">
        <f t="shared" si="7"/>
        <v>4.9434166666666659</v>
      </c>
      <c r="J59">
        <f t="shared" si="9"/>
        <v>4.6651819609788472</v>
      </c>
    </row>
    <row r="60" spans="1:10" x14ac:dyDescent="0.2">
      <c r="A60">
        <v>44</v>
      </c>
      <c r="C60">
        <v>23955</v>
      </c>
      <c r="D60">
        <v>1.643</v>
      </c>
      <c r="E60">
        <f t="shared" si="4"/>
        <v>3.6459999999999999</v>
      </c>
      <c r="F60">
        <f t="shared" si="5"/>
        <v>4.6922857142857151</v>
      </c>
      <c r="G60">
        <f t="shared" si="6"/>
        <v>4.971166666666667</v>
      </c>
      <c r="H60">
        <f t="shared" si="8"/>
        <v>4.8180666666666658</v>
      </c>
      <c r="I60">
        <f t="shared" si="7"/>
        <v>4.9209999999999994</v>
      </c>
      <c r="J60">
        <f t="shared" si="9"/>
        <v>4.6903117559523926</v>
      </c>
    </row>
    <row r="61" spans="1:10" x14ac:dyDescent="0.2">
      <c r="A61">
        <v>45</v>
      </c>
      <c r="C61">
        <v>23986</v>
      </c>
      <c r="D61">
        <v>4.7389999999999999</v>
      </c>
      <c r="E61">
        <f t="shared" si="4"/>
        <v>3.8682499999999997</v>
      </c>
      <c r="F61">
        <f t="shared" si="5"/>
        <v>5.5681428571428579</v>
      </c>
      <c r="G61">
        <f t="shared" si="6"/>
        <v>5.0075000000000003</v>
      </c>
      <c r="H61">
        <f t="shared" si="8"/>
        <v>4.7344666666666662</v>
      </c>
      <c r="I61">
        <f t="shared" si="7"/>
        <v>4.9893333333333336</v>
      </c>
      <c r="J61">
        <f t="shared" si="9"/>
        <v>4.715441550925938</v>
      </c>
    </row>
    <row r="62" spans="1:10" x14ac:dyDescent="0.2">
      <c r="A62">
        <v>46</v>
      </c>
      <c r="C62">
        <v>24016</v>
      </c>
      <c r="D62">
        <v>5.4279999999999999</v>
      </c>
      <c r="E62">
        <f t="shared" si="4"/>
        <v>5.0309999999999997</v>
      </c>
      <c r="F62">
        <f t="shared" si="5"/>
        <v>5.4387142857142861</v>
      </c>
      <c r="G62">
        <f t="shared" si="6"/>
        <v>4.9747500000000011</v>
      </c>
      <c r="H62">
        <f t="shared" si="8"/>
        <v>4.8384000000000009</v>
      </c>
      <c r="I62">
        <f t="shared" si="7"/>
        <v>4.9911250000000003</v>
      </c>
      <c r="J62">
        <f t="shared" si="9"/>
        <v>4.7405713458994834</v>
      </c>
    </row>
    <row r="63" spans="1:10" x14ac:dyDescent="0.2">
      <c r="A63">
        <v>47</v>
      </c>
      <c r="C63">
        <v>24047</v>
      </c>
      <c r="D63">
        <v>8.3140000000000001</v>
      </c>
      <c r="E63">
        <f t="shared" si="4"/>
        <v>7.2830000000000004</v>
      </c>
      <c r="F63">
        <f t="shared" si="5"/>
        <v>5.5285714285714294</v>
      </c>
      <c r="G63">
        <f t="shared" si="6"/>
        <v>4.9853333333333341</v>
      </c>
      <c r="H63">
        <f t="shared" si="8"/>
        <v>4.9074</v>
      </c>
      <c r="I63">
        <f t="shared" si="7"/>
        <v>4.9800416666666676</v>
      </c>
      <c r="J63">
        <f t="shared" si="9"/>
        <v>4.7657011408730288</v>
      </c>
    </row>
    <row r="64" spans="1:10" x14ac:dyDescent="0.2">
      <c r="A64">
        <v>48</v>
      </c>
      <c r="C64">
        <v>24077</v>
      </c>
      <c r="D64">
        <v>10.651</v>
      </c>
      <c r="E64">
        <f t="shared" si="4"/>
        <v>7.0065</v>
      </c>
      <c r="F64">
        <f t="shared" si="5"/>
        <v>5.8872857142857145</v>
      </c>
      <c r="G64">
        <f t="shared" si="6"/>
        <v>5.0031666666666679</v>
      </c>
      <c r="H64">
        <f t="shared" si="8"/>
        <v>4.8708000000000009</v>
      </c>
      <c r="I64">
        <f t="shared" si="7"/>
        <v>4.994250000000001</v>
      </c>
      <c r="J64">
        <f t="shared" si="9"/>
        <v>4.7908309358465742</v>
      </c>
    </row>
    <row r="65" spans="1:10" x14ac:dyDescent="0.2">
      <c r="A65">
        <v>49</v>
      </c>
      <c r="B65">
        <v>1966</v>
      </c>
      <c r="C65">
        <v>24108</v>
      </c>
      <c r="D65">
        <v>3.633</v>
      </c>
      <c r="E65">
        <f t="shared" si="4"/>
        <v>6.7225000000000001</v>
      </c>
      <c r="F65">
        <f t="shared" si="5"/>
        <v>5.7989999999999995</v>
      </c>
      <c r="G65">
        <f t="shared" si="6"/>
        <v>5.0283333333333333</v>
      </c>
      <c r="H65">
        <f t="shared" si="8"/>
        <v>4.6843333333333339</v>
      </c>
      <c r="I65">
        <f t="shared" si="7"/>
        <v>5.0157500000000006</v>
      </c>
      <c r="J65">
        <f t="shared" si="9"/>
        <v>4.8159607308201196</v>
      </c>
    </row>
    <row r="66" spans="1:10" x14ac:dyDescent="0.2">
      <c r="A66">
        <v>50</v>
      </c>
      <c r="C66">
        <v>24139</v>
      </c>
      <c r="D66">
        <v>4.2919999999999998</v>
      </c>
      <c r="E66">
        <f t="shared" si="4"/>
        <v>5.6825000000000001</v>
      </c>
      <c r="F66">
        <f t="shared" si="5"/>
        <v>5.6874285714285708</v>
      </c>
      <c r="G66">
        <f t="shared" si="6"/>
        <v>5.0350000000000001</v>
      </c>
      <c r="H66">
        <f t="shared" si="8"/>
        <v>4.7182666666666675</v>
      </c>
      <c r="I66">
        <f t="shared" si="7"/>
        <v>5.0316666666666663</v>
      </c>
      <c r="J66">
        <f t="shared" si="9"/>
        <v>4.8410905257936649</v>
      </c>
    </row>
    <row r="67" spans="1:10" x14ac:dyDescent="0.2">
      <c r="A67">
        <v>51</v>
      </c>
      <c r="C67">
        <v>24167</v>
      </c>
      <c r="D67">
        <v>4.1539999999999999</v>
      </c>
      <c r="E67">
        <f t="shared" si="4"/>
        <v>4.0500000000000007</v>
      </c>
      <c r="F67">
        <f t="shared" si="5"/>
        <v>5.1787142857142854</v>
      </c>
      <c r="G67">
        <f t="shared" si="6"/>
        <v>5.0607499999999996</v>
      </c>
      <c r="H67">
        <f t="shared" si="8"/>
        <v>4.9355333333333338</v>
      </c>
      <c r="I67">
        <f t="shared" si="7"/>
        <v>5.0478749999999994</v>
      </c>
      <c r="J67">
        <f t="shared" si="9"/>
        <v>4.8662203207672103</v>
      </c>
    </row>
    <row r="68" spans="1:10" x14ac:dyDescent="0.2">
      <c r="A68">
        <v>52</v>
      </c>
      <c r="C68">
        <v>24198</v>
      </c>
      <c r="D68">
        <v>4.1210000000000004</v>
      </c>
      <c r="E68">
        <f t="shared" si="4"/>
        <v>4.3034999999999997</v>
      </c>
      <c r="F68">
        <f t="shared" si="5"/>
        <v>4.2235714285714288</v>
      </c>
      <c r="G68">
        <f t="shared" si="6"/>
        <v>5.1852499999999999</v>
      </c>
      <c r="H68">
        <f t="shared" si="8"/>
        <v>5.4832000000000001</v>
      </c>
      <c r="I68">
        <f t="shared" si="7"/>
        <v>5.1229999999999993</v>
      </c>
      <c r="J68">
        <f t="shared" si="9"/>
        <v>4.8913501157407557</v>
      </c>
    </row>
    <row r="69" spans="1:10" x14ac:dyDescent="0.2">
      <c r="A69">
        <v>53</v>
      </c>
      <c r="C69">
        <v>24228</v>
      </c>
      <c r="D69">
        <v>4.6470000000000002</v>
      </c>
      <c r="E69">
        <f t="shared" si="4"/>
        <v>4.4187500000000002</v>
      </c>
      <c r="F69">
        <f t="shared" si="5"/>
        <v>3.9507142857142852</v>
      </c>
      <c r="G69">
        <f t="shared" si="6"/>
        <v>5.3139166666666666</v>
      </c>
      <c r="H69">
        <f t="shared" si="8"/>
        <v>5.9226666666666672</v>
      </c>
      <c r="I69">
        <f t="shared" si="7"/>
        <v>5.2495833333333337</v>
      </c>
      <c r="J69">
        <f t="shared" si="9"/>
        <v>4.9164799107143011</v>
      </c>
    </row>
    <row r="70" spans="1:10" x14ac:dyDescent="0.2">
      <c r="A70">
        <v>54</v>
      </c>
      <c r="C70">
        <v>24259</v>
      </c>
      <c r="D70">
        <v>4.7530000000000001</v>
      </c>
      <c r="E70">
        <f t="shared" si="4"/>
        <v>4.3715000000000002</v>
      </c>
      <c r="F70">
        <f t="shared" si="5"/>
        <v>4.0587142857142862</v>
      </c>
      <c r="G70">
        <f t="shared" si="6"/>
        <v>5.3705833333333333</v>
      </c>
      <c r="H70">
        <f t="shared" si="8"/>
        <v>5.8285333333333345</v>
      </c>
      <c r="I70">
        <f t="shared" si="7"/>
        <v>5.3422499999999999</v>
      </c>
      <c r="J70">
        <f t="shared" si="9"/>
        <v>4.9416097056878465</v>
      </c>
    </row>
    <row r="71" spans="1:10" x14ac:dyDescent="0.2">
      <c r="A71">
        <v>55</v>
      </c>
      <c r="C71">
        <v>24289</v>
      </c>
      <c r="D71">
        <v>3.9649999999999999</v>
      </c>
      <c r="E71">
        <f t="shared" si="4"/>
        <v>3.7720000000000002</v>
      </c>
      <c r="F71">
        <f t="shared" si="5"/>
        <v>4.4541428571428572</v>
      </c>
      <c r="G71">
        <f t="shared" si="6"/>
        <v>5.4024999999999999</v>
      </c>
      <c r="H71">
        <f t="shared" si="8"/>
        <v>5.5380666666666665</v>
      </c>
      <c r="I71">
        <f t="shared" si="7"/>
        <v>5.3865416666666661</v>
      </c>
      <c r="J71">
        <f t="shared" si="9"/>
        <v>4.9667395006613919</v>
      </c>
    </row>
    <row r="72" spans="1:10" x14ac:dyDescent="0.2">
      <c r="A72">
        <v>56</v>
      </c>
      <c r="C72">
        <v>24320</v>
      </c>
      <c r="D72">
        <v>1.7230000000000001</v>
      </c>
      <c r="E72">
        <f t="shared" si="4"/>
        <v>3.8722500000000002</v>
      </c>
      <c r="F72">
        <f t="shared" si="5"/>
        <v>5.273714285714286</v>
      </c>
      <c r="G72">
        <f t="shared" si="6"/>
        <v>5.3745833333333337</v>
      </c>
      <c r="H72">
        <f t="shared" si="8"/>
        <v>5.1286666666666667</v>
      </c>
      <c r="I72">
        <f t="shared" si="7"/>
        <v>5.3885416666666668</v>
      </c>
      <c r="J72">
        <f t="shared" si="9"/>
        <v>4.9918692956349373</v>
      </c>
    </row>
    <row r="73" spans="1:10" x14ac:dyDescent="0.2">
      <c r="A73">
        <v>57</v>
      </c>
      <c r="C73">
        <v>24351</v>
      </c>
      <c r="D73">
        <v>5.048</v>
      </c>
      <c r="E73">
        <f t="shared" si="4"/>
        <v>4.4145000000000003</v>
      </c>
      <c r="F73">
        <f t="shared" si="5"/>
        <v>6.2285714285714295</v>
      </c>
      <c r="G73">
        <f t="shared" si="6"/>
        <v>5.4042500000000002</v>
      </c>
      <c r="H73">
        <f t="shared" si="8"/>
        <v>5.1715333333333326</v>
      </c>
      <c r="I73">
        <f t="shared" si="7"/>
        <v>5.3894166666666674</v>
      </c>
      <c r="J73">
        <f t="shared" si="9"/>
        <v>5.0169990906084827</v>
      </c>
    </row>
    <row r="74" spans="1:10" x14ac:dyDescent="0.2">
      <c r="A74">
        <v>58</v>
      </c>
      <c r="C74">
        <v>24381</v>
      </c>
      <c r="D74">
        <v>6.9219999999999997</v>
      </c>
      <c r="E74">
        <f t="shared" si="4"/>
        <v>5.8877500000000005</v>
      </c>
      <c r="F74">
        <f t="shared" si="5"/>
        <v>6.1232857142857142</v>
      </c>
      <c r="G74">
        <f t="shared" si="6"/>
        <v>5.4171666666666667</v>
      </c>
      <c r="H74">
        <f t="shared" si="8"/>
        <v>5.2166000000000006</v>
      </c>
      <c r="I74">
        <f t="shared" si="7"/>
        <v>5.4107083333333339</v>
      </c>
      <c r="J74">
        <f t="shared" si="9"/>
        <v>5.0421288855820281</v>
      </c>
    </row>
    <row r="75" spans="1:10" x14ac:dyDescent="0.2">
      <c r="A75">
        <v>59</v>
      </c>
      <c r="C75">
        <v>24412</v>
      </c>
      <c r="D75">
        <v>9.8580000000000005</v>
      </c>
      <c r="E75">
        <f t="shared" si="4"/>
        <v>8.2897499999999997</v>
      </c>
      <c r="F75">
        <f t="shared" si="5"/>
        <v>6.1221428571428573</v>
      </c>
      <c r="G75">
        <f t="shared" si="6"/>
        <v>5.4439166666666674</v>
      </c>
      <c r="H75">
        <f t="shared" si="8"/>
        <v>5.2514666666666665</v>
      </c>
      <c r="I75">
        <f t="shared" si="7"/>
        <v>5.4305416666666666</v>
      </c>
      <c r="J75">
        <f t="shared" si="9"/>
        <v>5.0672586805555735</v>
      </c>
    </row>
    <row r="76" spans="1:10" x14ac:dyDescent="0.2">
      <c r="A76">
        <v>60</v>
      </c>
      <c r="C76">
        <v>24442</v>
      </c>
      <c r="D76">
        <v>11.331</v>
      </c>
      <c r="E76">
        <f t="shared" si="4"/>
        <v>8.0317500000000006</v>
      </c>
      <c r="F76">
        <f t="shared" si="5"/>
        <v>6.5202857142857136</v>
      </c>
      <c r="G76">
        <f t="shared" si="6"/>
        <v>5.4375833333333334</v>
      </c>
      <c r="H76">
        <f t="shared" si="8"/>
        <v>5.2116000000000007</v>
      </c>
      <c r="I76">
        <f t="shared" si="7"/>
        <v>5.4407500000000004</v>
      </c>
      <c r="J76">
        <f t="shared" si="9"/>
        <v>5.0923884755291189</v>
      </c>
    </row>
    <row r="77" spans="1:10" x14ac:dyDescent="0.2">
      <c r="A77">
        <v>61</v>
      </c>
      <c r="B77">
        <v>1967</v>
      </c>
      <c r="C77">
        <v>24473</v>
      </c>
      <c r="D77">
        <v>4.016</v>
      </c>
      <c r="E77">
        <f t="shared" si="4"/>
        <v>7.2904999999999998</v>
      </c>
      <c r="F77">
        <f t="shared" si="5"/>
        <v>6.410000000000001</v>
      </c>
      <c r="G77">
        <f t="shared" si="6"/>
        <v>5.4007500000000013</v>
      </c>
      <c r="H77">
        <f t="shared" si="8"/>
        <v>5.023200000000001</v>
      </c>
      <c r="I77">
        <f t="shared" si="7"/>
        <v>5.4191666666666674</v>
      </c>
      <c r="J77">
        <f t="shared" si="9"/>
        <v>5.1175182705026643</v>
      </c>
    </row>
    <row r="78" spans="1:10" x14ac:dyDescent="0.2">
      <c r="A78">
        <v>62</v>
      </c>
      <c r="C78">
        <v>24504</v>
      </c>
      <c r="D78">
        <v>3.9569999999999999</v>
      </c>
      <c r="E78">
        <f t="shared" si="4"/>
        <v>5.9535</v>
      </c>
      <c r="F78">
        <f t="shared" si="5"/>
        <v>6.1308571428571428</v>
      </c>
      <c r="G78">
        <f t="shared" si="6"/>
        <v>5.4089166666666664</v>
      </c>
      <c r="H78">
        <f t="shared" si="8"/>
        <v>5.0544666666666664</v>
      </c>
      <c r="I78">
        <f t="shared" si="7"/>
        <v>5.4048333333333343</v>
      </c>
      <c r="J78">
        <f t="shared" si="9"/>
        <v>5.1426480654762097</v>
      </c>
    </row>
    <row r="79" spans="1:10" x14ac:dyDescent="0.2">
      <c r="A79">
        <v>63</v>
      </c>
      <c r="C79">
        <v>24532</v>
      </c>
      <c r="D79">
        <v>4.51</v>
      </c>
      <c r="E79">
        <f t="shared" si="4"/>
        <v>4.1897500000000001</v>
      </c>
      <c r="F79">
        <f t="shared" si="5"/>
        <v>5.390714285714286</v>
      </c>
      <c r="G79">
        <f t="shared" si="6"/>
        <v>5.4234166666666672</v>
      </c>
      <c r="H79">
        <f t="shared" si="8"/>
        <v>5.2482666666666669</v>
      </c>
      <c r="I79">
        <f t="shared" si="7"/>
        <v>5.4161666666666672</v>
      </c>
      <c r="J79">
        <f t="shared" si="9"/>
        <v>5.1677778604497551</v>
      </c>
    </row>
    <row r="80" spans="1:10" x14ac:dyDescent="0.2">
      <c r="A80">
        <v>64</v>
      </c>
      <c r="C80">
        <v>24563</v>
      </c>
      <c r="D80">
        <v>4.2759999999999998</v>
      </c>
      <c r="E80">
        <f t="shared" si="4"/>
        <v>4.4277499999999996</v>
      </c>
      <c r="F80">
        <f t="shared" si="5"/>
        <v>4.2752857142857144</v>
      </c>
      <c r="G80">
        <f t="shared" si="6"/>
        <v>5.4192500000000008</v>
      </c>
      <c r="H80">
        <f t="shared" si="8"/>
        <v>5.8535999999999992</v>
      </c>
      <c r="I80">
        <f t="shared" si="7"/>
        <v>5.421333333333334</v>
      </c>
      <c r="J80">
        <f t="shared" si="9"/>
        <v>5.1929076554233005</v>
      </c>
    </row>
    <row r="81" spans="1:10" x14ac:dyDescent="0.2">
      <c r="A81">
        <v>65</v>
      </c>
      <c r="C81">
        <v>24593</v>
      </c>
      <c r="D81">
        <v>4.968</v>
      </c>
      <c r="E81">
        <f t="shared" si="4"/>
        <v>4.6077499999999993</v>
      </c>
      <c r="F81">
        <f t="shared" si="5"/>
        <v>3.9617142857142857</v>
      </c>
      <c r="G81">
        <f t="shared" si="6"/>
        <v>5.4980000000000002</v>
      </c>
      <c r="H81">
        <f t="shared" si="8"/>
        <v>6.4447999999999999</v>
      </c>
      <c r="I81">
        <f t="shared" si="7"/>
        <v>5.4586250000000005</v>
      </c>
      <c r="J81">
        <f t="shared" si="9"/>
        <v>5.2180374503968459</v>
      </c>
    </row>
    <row r="82" spans="1:10" x14ac:dyDescent="0.2">
      <c r="A82">
        <v>66</v>
      </c>
      <c r="C82">
        <v>24624</v>
      </c>
      <c r="D82">
        <v>4.6769999999999996</v>
      </c>
      <c r="E82">
        <f t="shared" si="4"/>
        <v>4.3609999999999998</v>
      </c>
      <c r="F82">
        <f t="shared" si="5"/>
        <v>4.1424285714285718</v>
      </c>
      <c r="G82">
        <f t="shared" si="6"/>
        <v>5.7134166666666664</v>
      </c>
      <c r="H82">
        <f t="shared" si="8"/>
        <v>6.1592666666666664</v>
      </c>
      <c r="I82">
        <f t="shared" si="7"/>
        <v>5.6057083333333333</v>
      </c>
      <c r="J82">
        <f t="shared" si="9"/>
        <v>5.2431672453703912</v>
      </c>
    </row>
    <row r="83" spans="1:10" x14ac:dyDescent="0.2">
      <c r="A83">
        <v>67</v>
      </c>
      <c r="C83">
        <v>24654</v>
      </c>
      <c r="D83">
        <v>3.5230000000000001</v>
      </c>
      <c r="E83">
        <f t="shared" si="4"/>
        <v>3.7472499999999997</v>
      </c>
      <c r="F83">
        <f t="shared" si="5"/>
        <v>4.479857142857143</v>
      </c>
      <c r="G83">
        <f t="shared" si="6"/>
        <v>5.5986666666666665</v>
      </c>
      <c r="H83">
        <f t="shared" si="8"/>
        <v>5.6953333333333331</v>
      </c>
      <c r="I83">
        <f t="shared" si="7"/>
        <v>5.6560416666666669</v>
      </c>
      <c r="J83">
        <f t="shared" si="9"/>
        <v>5.2682970403439366</v>
      </c>
    </row>
    <row r="84" spans="1:10" x14ac:dyDescent="0.2">
      <c r="A84">
        <v>68</v>
      </c>
      <c r="C84">
        <v>24685</v>
      </c>
      <c r="D84">
        <v>1.821</v>
      </c>
      <c r="E84">
        <f t="shared" ref="E84:E118" si="10">AVERAGE(D82:D85)</f>
        <v>3.8107499999999996</v>
      </c>
      <c r="F84">
        <f t="shared" si="5"/>
        <v>5.4122857142857139</v>
      </c>
      <c r="G84">
        <f t="shared" si="6"/>
        <v>5.5104999999999995</v>
      </c>
      <c r="H84">
        <f t="shared" si="8"/>
        <v>5.1645999999999992</v>
      </c>
      <c r="I84">
        <f t="shared" si="7"/>
        <v>5.5545833333333334</v>
      </c>
      <c r="J84">
        <f t="shared" si="9"/>
        <v>5.293426835317482</v>
      </c>
    </row>
    <row r="85" spans="1:10" x14ac:dyDescent="0.2">
      <c r="A85">
        <v>69</v>
      </c>
      <c r="C85">
        <v>24716</v>
      </c>
      <c r="D85">
        <v>5.2220000000000004</v>
      </c>
      <c r="E85">
        <f t="shared" si="10"/>
        <v>4.3595000000000006</v>
      </c>
      <c r="F85">
        <f t="shared" ref="F85:F117" si="11">AVERAGE(D82:D88)</f>
        <v>6.6905714285714293</v>
      </c>
      <c r="G85">
        <f t="shared" si="6"/>
        <v>5.4155000000000006</v>
      </c>
      <c r="H85">
        <f t="shared" si="8"/>
        <v>5.1461999999999994</v>
      </c>
      <c r="I85">
        <f t="shared" si="7"/>
        <v>5.4630000000000001</v>
      </c>
      <c r="J85">
        <f t="shared" si="9"/>
        <v>5.3185566302910274</v>
      </c>
    </row>
    <row r="86" spans="1:10" x14ac:dyDescent="0.2">
      <c r="A86">
        <v>70</v>
      </c>
      <c r="C86">
        <v>24746</v>
      </c>
      <c r="D86">
        <v>6.8719999999999999</v>
      </c>
      <c r="E86">
        <f t="shared" si="10"/>
        <v>6.1795</v>
      </c>
      <c r="F86">
        <f t="shared" si="11"/>
        <v>6.3994285714285724</v>
      </c>
      <c r="G86">
        <f t="shared" si="6"/>
        <v>5.3708333333333327</v>
      </c>
      <c r="H86">
        <f t="shared" si="8"/>
        <v>5.0775333333333332</v>
      </c>
      <c r="I86">
        <f t="shared" si="7"/>
        <v>5.3931666666666667</v>
      </c>
      <c r="J86">
        <f t="shared" si="9"/>
        <v>5.3436864252645728</v>
      </c>
    </row>
    <row r="87" spans="1:10" x14ac:dyDescent="0.2">
      <c r="A87">
        <v>71</v>
      </c>
      <c r="C87">
        <v>24777</v>
      </c>
      <c r="D87">
        <v>10.803000000000001</v>
      </c>
      <c r="E87">
        <f t="shared" si="10"/>
        <v>9.2032500000000006</v>
      </c>
      <c r="F87">
        <f t="shared" si="11"/>
        <v>6.3102857142857145</v>
      </c>
      <c r="G87">
        <f t="shared" ref="G87:G114" si="12">AVERAGE(D82:D93)</f>
        <v>5.2007500000000002</v>
      </c>
      <c r="H87">
        <f t="shared" si="8"/>
        <v>5.0426000000000011</v>
      </c>
      <c r="I87">
        <f t="shared" si="7"/>
        <v>5.2857916666666664</v>
      </c>
      <c r="J87">
        <f t="shared" si="9"/>
        <v>5.3688162202381182</v>
      </c>
    </row>
    <row r="88" spans="1:10" x14ac:dyDescent="0.2">
      <c r="A88">
        <v>72</v>
      </c>
      <c r="C88">
        <v>24807</v>
      </c>
      <c r="D88">
        <v>13.916</v>
      </c>
      <c r="E88">
        <f t="shared" si="10"/>
        <v>8.557500000000001</v>
      </c>
      <c r="F88">
        <f t="shared" si="11"/>
        <v>6.5315714285714295</v>
      </c>
      <c r="G88">
        <f t="shared" si="12"/>
        <v>5.1431666666666667</v>
      </c>
      <c r="H88">
        <f t="shared" si="8"/>
        <v>5.0386666666666668</v>
      </c>
      <c r="I88">
        <f t="shared" ref="I88:I114" si="13">AVERAGE(G87:G88)</f>
        <v>5.1719583333333334</v>
      </c>
      <c r="J88">
        <f t="shared" si="9"/>
        <v>5.3939460152116636</v>
      </c>
    </row>
    <row r="89" spans="1:10" x14ac:dyDescent="0.2">
      <c r="A89">
        <v>73</v>
      </c>
      <c r="C89">
        <v>24838</v>
      </c>
      <c r="D89">
        <v>2.6389999999999998</v>
      </c>
      <c r="E89">
        <f t="shared" si="10"/>
        <v>7.5642500000000004</v>
      </c>
      <c r="F89">
        <f t="shared" si="11"/>
        <v>6.3198571428571437</v>
      </c>
      <c r="G89">
        <f t="shared" si="12"/>
        <v>5.2009999999999996</v>
      </c>
      <c r="H89">
        <f t="shared" ref="H89:H113" si="14">AVERAGE(D82:D96)</f>
        <v>4.8233333333333341</v>
      </c>
      <c r="I89">
        <f t="shared" si="13"/>
        <v>5.1720833333333331</v>
      </c>
      <c r="J89">
        <f t="shared" ref="J89:J115" si="15">J88+$S$4</f>
        <v>5.419075810185209</v>
      </c>
    </row>
    <row r="90" spans="1:10" x14ac:dyDescent="0.2">
      <c r="A90">
        <v>74</v>
      </c>
      <c r="B90">
        <v>1968</v>
      </c>
      <c r="C90">
        <v>24869</v>
      </c>
      <c r="D90">
        <v>2.899</v>
      </c>
      <c r="E90">
        <f t="shared" si="10"/>
        <v>5.7060000000000004</v>
      </c>
      <c r="F90">
        <f t="shared" si="11"/>
        <v>5.7562857142857151</v>
      </c>
      <c r="G90">
        <f t="shared" si="12"/>
        <v>5.1940833333333334</v>
      </c>
      <c r="H90">
        <f t="shared" si="14"/>
        <v>4.8596000000000004</v>
      </c>
      <c r="I90">
        <f t="shared" si="13"/>
        <v>5.1975416666666661</v>
      </c>
      <c r="J90">
        <f t="shared" si="15"/>
        <v>5.4442056051587544</v>
      </c>
    </row>
    <row r="91" spans="1:10" x14ac:dyDescent="0.2">
      <c r="A91">
        <v>75</v>
      </c>
      <c r="C91">
        <v>24898</v>
      </c>
      <c r="D91">
        <v>3.37</v>
      </c>
      <c r="E91">
        <f t="shared" si="10"/>
        <v>3.1620000000000004</v>
      </c>
      <c r="F91">
        <f t="shared" si="11"/>
        <v>4.7824285714285706</v>
      </c>
      <c r="G91">
        <f t="shared" si="12"/>
        <v>5.194</v>
      </c>
      <c r="H91">
        <f t="shared" si="14"/>
        <v>5.0530000000000008</v>
      </c>
      <c r="I91">
        <f t="shared" si="13"/>
        <v>5.1940416666666671</v>
      </c>
      <c r="J91">
        <f t="shared" si="15"/>
        <v>5.4693354001322998</v>
      </c>
    </row>
    <row r="92" spans="1:10" x14ac:dyDescent="0.2">
      <c r="A92">
        <v>76</v>
      </c>
      <c r="C92">
        <v>24929</v>
      </c>
      <c r="D92">
        <v>3.74</v>
      </c>
      <c r="E92">
        <f t="shared" si="10"/>
        <v>3.234</v>
      </c>
      <c r="F92">
        <f t="shared" si="11"/>
        <v>3.3968571428571428</v>
      </c>
      <c r="G92">
        <f t="shared" si="12"/>
        <v>5.1566666666666672</v>
      </c>
      <c r="H92">
        <f t="shared" si="14"/>
        <v>5.5877333333333334</v>
      </c>
      <c r="I92">
        <f t="shared" si="13"/>
        <v>5.1753333333333336</v>
      </c>
      <c r="J92">
        <f t="shared" si="15"/>
        <v>5.4944651951058452</v>
      </c>
    </row>
    <row r="93" spans="1:10" x14ac:dyDescent="0.2">
      <c r="A93">
        <v>77</v>
      </c>
      <c r="C93">
        <v>24959</v>
      </c>
      <c r="D93">
        <v>2.927</v>
      </c>
      <c r="E93">
        <f t="shared" si="10"/>
        <v>3.5057500000000004</v>
      </c>
      <c r="F93">
        <f t="shared" si="11"/>
        <v>3.2681428571428568</v>
      </c>
      <c r="G93">
        <f t="shared" si="12"/>
        <v>5.0765833333333328</v>
      </c>
      <c r="H93">
        <f t="shared" si="14"/>
        <v>6.1113333333333344</v>
      </c>
      <c r="I93">
        <f t="shared" si="13"/>
        <v>5.116625</v>
      </c>
      <c r="J93">
        <f t="shared" si="15"/>
        <v>5.5195949900793906</v>
      </c>
    </row>
    <row r="94" spans="1:10" x14ac:dyDescent="0.2">
      <c r="A94">
        <v>78</v>
      </c>
      <c r="C94">
        <v>24990</v>
      </c>
      <c r="D94">
        <v>3.9860000000000002</v>
      </c>
      <c r="E94">
        <f t="shared" si="10"/>
        <v>3.7175000000000002</v>
      </c>
      <c r="F94">
        <f t="shared" si="11"/>
        <v>3.5998571428571431</v>
      </c>
      <c r="G94">
        <f t="shared" si="12"/>
        <v>5.0065833333333334</v>
      </c>
      <c r="H94">
        <f t="shared" si="14"/>
        <v>5.9154666666666662</v>
      </c>
      <c r="I94">
        <f t="shared" si="13"/>
        <v>5.0415833333333335</v>
      </c>
      <c r="J94">
        <f t="shared" si="15"/>
        <v>5.544724785052936</v>
      </c>
    </row>
    <row r="95" spans="1:10" x14ac:dyDescent="0.2">
      <c r="A95">
        <v>79</v>
      </c>
      <c r="C95">
        <v>25020</v>
      </c>
      <c r="D95">
        <v>4.2169999999999996</v>
      </c>
      <c r="E95">
        <f t="shared" si="10"/>
        <v>3.2169999999999996</v>
      </c>
      <c r="F95">
        <f t="shared" si="11"/>
        <v>4.036142857142857</v>
      </c>
      <c r="G95">
        <f t="shared" si="12"/>
        <v>5.1144999999999996</v>
      </c>
      <c r="H95">
        <f t="shared" si="14"/>
        <v>5.4060666666666659</v>
      </c>
      <c r="I95">
        <f t="shared" si="13"/>
        <v>5.0605416666666665</v>
      </c>
      <c r="J95">
        <f t="shared" si="15"/>
        <v>5.5698545800264814</v>
      </c>
    </row>
    <row r="96" spans="1:10" x14ac:dyDescent="0.2">
      <c r="A96">
        <v>80</v>
      </c>
      <c r="C96">
        <v>25051</v>
      </c>
      <c r="D96">
        <v>1.738</v>
      </c>
      <c r="E96">
        <f t="shared" si="10"/>
        <v>3.7904999999999998</v>
      </c>
      <c r="F96">
        <f t="shared" si="11"/>
        <v>4.907857142857142</v>
      </c>
      <c r="G96">
        <f t="shared" si="12"/>
        <v>5.1364166666666664</v>
      </c>
      <c r="H96">
        <f t="shared" si="14"/>
        <v>4.7640666666666673</v>
      </c>
      <c r="I96">
        <f t="shared" si="13"/>
        <v>5.1254583333333326</v>
      </c>
      <c r="J96">
        <f t="shared" si="15"/>
        <v>5.5949843750000268</v>
      </c>
    </row>
    <row r="97" spans="1:10" x14ac:dyDescent="0.2">
      <c r="A97">
        <v>81</v>
      </c>
      <c r="C97">
        <v>25082</v>
      </c>
      <c r="D97">
        <v>5.2210000000000001</v>
      </c>
      <c r="E97">
        <f t="shared" si="10"/>
        <v>4.4000000000000004</v>
      </c>
      <c r="F97">
        <f t="shared" si="11"/>
        <v>6.3577142857142857</v>
      </c>
      <c r="G97">
        <f t="shared" si="12"/>
        <v>5.2127499999999998</v>
      </c>
      <c r="H97">
        <f t="shared" si="14"/>
        <v>4.899866666666667</v>
      </c>
      <c r="I97">
        <f t="shared" si="13"/>
        <v>5.1745833333333326</v>
      </c>
      <c r="J97">
        <f t="shared" si="15"/>
        <v>5.6201141699735722</v>
      </c>
    </row>
    <row r="98" spans="1:10" x14ac:dyDescent="0.2">
      <c r="A98">
        <v>82</v>
      </c>
      <c r="C98">
        <v>25112</v>
      </c>
      <c r="D98">
        <v>6.4240000000000004</v>
      </c>
      <c r="E98">
        <f t="shared" si="10"/>
        <v>5.8062500000000004</v>
      </c>
      <c r="F98">
        <f t="shared" si="11"/>
        <v>6.3502857142857136</v>
      </c>
      <c r="G98">
        <f t="shared" si="12"/>
        <v>5.2907500000000001</v>
      </c>
      <c r="H98">
        <f t="shared" si="14"/>
        <v>5.0406000000000004</v>
      </c>
      <c r="I98">
        <f t="shared" si="13"/>
        <v>5.2517499999999995</v>
      </c>
      <c r="J98">
        <f t="shared" si="15"/>
        <v>5.6452439649471176</v>
      </c>
    </row>
    <row r="99" spans="1:10" x14ac:dyDescent="0.2">
      <c r="A99">
        <v>83</v>
      </c>
      <c r="C99">
        <v>25143</v>
      </c>
      <c r="D99">
        <v>9.8420000000000005</v>
      </c>
      <c r="E99">
        <f t="shared" si="10"/>
        <v>8.6407500000000006</v>
      </c>
      <c r="F99">
        <f t="shared" si="11"/>
        <v>6.1995714285714287</v>
      </c>
      <c r="G99">
        <f t="shared" si="12"/>
        <v>5.4643333333333333</v>
      </c>
      <c r="H99">
        <f t="shared" si="14"/>
        <v>5.1408666666666667</v>
      </c>
      <c r="I99">
        <f t="shared" si="13"/>
        <v>5.3775416666666667</v>
      </c>
      <c r="J99">
        <f t="shared" si="15"/>
        <v>5.6703737599206629</v>
      </c>
    </row>
    <row r="100" spans="1:10" x14ac:dyDescent="0.2">
      <c r="A100">
        <v>84</v>
      </c>
      <c r="C100">
        <v>25173</v>
      </c>
      <c r="D100">
        <v>13.076000000000001</v>
      </c>
      <c r="E100">
        <f t="shared" si="10"/>
        <v>8.3190000000000008</v>
      </c>
      <c r="F100">
        <f t="shared" si="11"/>
        <v>6.5635714285714286</v>
      </c>
      <c r="G100">
        <f t="shared" si="12"/>
        <v>5.5383333333333331</v>
      </c>
      <c r="H100">
        <f t="shared" si="14"/>
        <v>5.2003999999999992</v>
      </c>
      <c r="I100">
        <f t="shared" si="13"/>
        <v>5.5013333333333332</v>
      </c>
      <c r="J100">
        <f t="shared" si="15"/>
        <v>5.6955035548942083</v>
      </c>
    </row>
    <row r="101" spans="1:10" x14ac:dyDescent="0.2">
      <c r="A101">
        <v>85</v>
      </c>
      <c r="B101">
        <v>1969</v>
      </c>
      <c r="C101">
        <v>25204</v>
      </c>
      <c r="D101">
        <v>3.9340000000000002</v>
      </c>
      <c r="E101">
        <f t="shared" si="10"/>
        <v>7.5034999999999998</v>
      </c>
      <c r="F101">
        <f t="shared" si="11"/>
        <v>6.4857142857142867</v>
      </c>
      <c r="G101">
        <f t="shared" si="12"/>
        <v>5.5730000000000004</v>
      </c>
      <c r="H101">
        <f t="shared" si="14"/>
        <v>5.1158666666666663</v>
      </c>
      <c r="I101">
        <f t="shared" si="13"/>
        <v>5.5556666666666672</v>
      </c>
      <c r="J101">
        <f t="shared" si="15"/>
        <v>5.7206333498677537</v>
      </c>
    </row>
    <row r="102" spans="1:10" x14ac:dyDescent="0.2">
      <c r="A102">
        <v>86</v>
      </c>
      <c r="C102">
        <v>25235</v>
      </c>
      <c r="D102">
        <v>3.1619999999999999</v>
      </c>
      <c r="E102">
        <f t="shared" si="10"/>
        <v>6.1144999999999996</v>
      </c>
      <c r="F102">
        <f t="shared" si="11"/>
        <v>6.2837142857142849</v>
      </c>
      <c r="G102">
        <f t="shared" si="12"/>
        <v>5.5664166666666679</v>
      </c>
      <c r="H102">
        <f t="shared" si="14"/>
        <v>5.2468666666666657</v>
      </c>
      <c r="I102">
        <f t="shared" si="13"/>
        <v>5.5697083333333346</v>
      </c>
      <c r="J102">
        <f t="shared" si="15"/>
        <v>5.7457631448412991</v>
      </c>
    </row>
    <row r="103" spans="1:10" x14ac:dyDescent="0.2">
      <c r="A103">
        <v>87</v>
      </c>
      <c r="C103">
        <v>25263</v>
      </c>
      <c r="D103">
        <v>4.2859999999999996</v>
      </c>
      <c r="E103">
        <f t="shared" si="10"/>
        <v>4.0145</v>
      </c>
      <c r="F103">
        <f t="shared" si="11"/>
        <v>5.5739999999999998</v>
      </c>
      <c r="G103">
        <f t="shared" si="12"/>
        <v>5.6272500000000001</v>
      </c>
      <c r="H103">
        <f t="shared" si="14"/>
        <v>5.4311333333333334</v>
      </c>
      <c r="I103">
        <f t="shared" si="13"/>
        <v>5.5968333333333344</v>
      </c>
      <c r="J103">
        <f t="shared" si="15"/>
        <v>5.7708929398148445</v>
      </c>
    </row>
    <row r="104" spans="1:10" x14ac:dyDescent="0.2">
      <c r="A104">
        <v>88</v>
      </c>
      <c r="C104">
        <v>25294</v>
      </c>
      <c r="D104">
        <v>4.6760000000000002</v>
      </c>
      <c r="E104">
        <f t="shared" si="10"/>
        <v>4.2835000000000001</v>
      </c>
      <c r="F104">
        <f t="shared" si="11"/>
        <v>4.367857142857142</v>
      </c>
      <c r="G104">
        <f t="shared" si="12"/>
        <v>5.6736666666666666</v>
      </c>
      <c r="H104">
        <f t="shared" si="14"/>
        <v>5.9719999999999995</v>
      </c>
      <c r="I104">
        <f t="shared" si="13"/>
        <v>5.6504583333333329</v>
      </c>
      <c r="J104">
        <f t="shared" si="15"/>
        <v>5.7960227347883899</v>
      </c>
    </row>
    <row r="105" spans="1:10" x14ac:dyDescent="0.2">
      <c r="A105">
        <v>89</v>
      </c>
      <c r="C105">
        <v>25324</v>
      </c>
      <c r="D105">
        <v>5.01</v>
      </c>
      <c r="E105">
        <f t="shared" si="10"/>
        <v>4.7115</v>
      </c>
      <c r="F105">
        <f t="shared" si="11"/>
        <v>4.0428571428571427</v>
      </c>
      <c r="G105">
        <f t="shared" si="12"/>
        <v>5.6744166666666667</v>
      </c>
      <c r="H105">
        <f t="shared" si="14"/>
        <v>6.4685999999999995</v>
      </c>
      <c r="I105">
        <f t="shared" si="13"/>
        <v>5.6740416666666667</v>
      </c>
      <c r="J105">
        <f t="shared" si="15"/>
        <v>5.8211525297619353</v>
      </c>
    </row>
    <row r="106" spans="1:10" x14ac:dyDescent="0.2">
      <c r="A106">
        <v>90</v>
      </c>
      <c r="C106">
        <v>25355</v>
      </c>
      <c r="D106">
        <v>4.8739999999999997</v>
      </c>
      <c r="E106">
        <f t="shared" si="10"/>
        <v>4.7982499999999995</v>
      </c>
      <c r="F106">
        <f t="shared" si="11"/>
        <v>4.4412857142857138</v>
      </c>
      <c r="G106">
        <f t="shared" si="12"/>
        <v>5.6405833333333328</v>
      </c>
      <c r="H106">
        <f t="shared" si="14"/>
        <v>6.3302000000000005</v>
      </c>
      <c r="I106">
        <f t="shared" si="13"/>
        <v>5.6574999999999998</v>
      </c>
      <c r="J106">
        <f t="shared" si="15"/>
        <v>5.8462823247354807</v>
      </c>
    </row>
    <row r="107" spans="1:10" x14ac:dyDescent="0.2">
      <c r="A107">
        <v>91</v>
      </c>
      <c r="C107">
        <v>25385</v>
      </c>
      <c r="D107">
        <v>4.633</v>
      </c>
      <c r="E107">
        <f t="shared" si="10"/>
        <v>4.0439999999999996</v>
      </c>
      <c r="F107">
        <f t="shared" si="11"/>
        <v>4.8262857142857145</v>
      </c>
      <c r="G107">
        <f t="shared" si="12"/>
        <v>5.6750833333333333</v>
      </c>
      <c r="H107">
        <f t="shared" si="14"/>
        <v>5.9116666666666671</v>
      </c>
      <c r="I107">
        <f t="shared" si="13"/>
        <v>5.6578333333333326</v>
      </c>
      <c r="J107">
        <f t="shared" si="15"/>
        <v>5.8714121197090261</v>
      </c>
    </row>
    <row r="108" spans="1:10" x14ac:dyDescent="0.2">
      <c r="A108">
        <v>92</v>
      </c>
      <c r="C108">
        <v>25416</v>
      </c>
      <c r="D108">
        <v>1.659</v>
      </c>
      <c r="E108">
        <f t="shared" si="10"/>
        <v>4.2792500000000002</v>
      </c>
      <c r="F108">
        <f t="shared" si="11"/>
        <v>5.5655714285714284</v>
      </c>
      <c r="G108">
        <f t="shared" si="12"/>
        <v>5.7085833333333342</v>
      </c>
      <c r="H108">
        <f t="shared" si="14"/>
        <v>5.345066666666666</v>
      </c>
      <c r="I108">
        <f t="shared" si="13"/>
        <v>5.6918333333333333</v>
      </c>
      <c r="J108">
        <f t="shared" si="15"/>
        <v>5.8965419146825715</v>
      </c>
    </row>
    <row r="109" spans="1:10" x14ac:dyDescent="0.2">
      <c r="A109">
        <v>93</v>
      </c>
      <c r="C109">
        <v>25447</v>
      </c>
      <c r="D109">
        <v>5.9509999999999996</v>
      </c>
      <c r="E109">
        <f t="shared" si="10"/>
        <v>4.8059999999999992</v>
      </c>
      <c r="F109">
        <f t="shared" si="11"/>
        <v>6.6598571428571427</v>
      </c>
      <c r="G109">
        <f t="shared" si="12"/>
        <v>5.7328333333333328</v>
      </c>
      <c r="H109">
        <f t="shared" si="14"/>
        <v>5.4019999999999992</v>
      </c>
      <c r="I109">
        <f t="shared" si="13"/>
        <v>5.7207083333333335</v>
      </c>
      <c r="J109">
        <f t="shared" si="15"/>
        <v>5.9216717096561169</v>
      </c>
    </row>
    <row r="110" spans="1:10" x14ac:dyDescent="0.2">
      <c r="A110">
        <v>94</v>
      </c>
      <c r="C110">
        <v>25477</v>
      </c>
      <c r="D110">
        <v>6.9809999999999999</v>
      </c>
      <c r="E110">
        <f t="shared" si="10"/>
        <v>6.1105</v>
      </c>
      <c r="F110">
        <f t="shared" si="11"/>
        <v>6.5847142857142851</v>
      </c>
      <c r="G110">
        <f t="shared" si="12"/>
        <v>5.742166666666666</v>
      </c>
      <c r="H110">
        <f t="shared" si="14"/>
        <v>5.4990666666666668</v>
      </c>
      <c r="I110">
        <f t="shared" si="13"/>
        <v>5.7374999999999989</v>
      </c>
      <c r="J110">
        <f t="shared" si="15"/>
        <v>5.9468015046296623</v>
      </c>
    </row>
    <row r="111" spans="1:10" x14ac:dyDescent="0.2">
      <c r="A111">
        <v>95</v>
      </c>
      <c r="C111">
        <v>25508</v>
      </c>
      <c r="D111">
        <v>9.8510000000000009</v>
      </c>
      <c r="E111">
        <f t="shared" si="10"/>
        <v>8.8632500000000007</v>
      </c>
      <c r="F111">
        <f t="shared" si="11"/>
        <v>6.4320000000000004</v>
      </c>
      <c r="G111">
        <f t="shared" si="12"/>
        <v>5.7094999999999994</v>
      </c>
      <c r="H111">
        <f t="shared" si="14"/>
        <v>5.5674666666666655</v>
      </c>
      <c r="I111">
        <f t="shared" si="13"/>
        <v>5.7258333333333322</v>
      </c>
      <c r="J111">
        <f t="shared" si="15"/>
        <v>5.9719312996032077</v>
      </c>
    </row>
    <row r="112" spans="1:10" x14ac:dyDescent="0.2">
      <c r="A112">
        <v>96</v>
      </c>
      <c r="C112">
        <v>25538</v>
      </c>
      <c r="D112">
        <v>12.67</v>
      </c>
      <c r="E112">
        <f t="shared" si="10"/>
        <v>8.4625000000000004</v>
      </c>
      <c r="F112">
        <f t="shared" si="11"/>
        <v>6.8488571428571428</v>
      </c>
      <c r="G112">
        <f t="shared" si="12"/>
        <v>5.7459999999999996</v>
      </c>
      <c r="H112">
        <f t="shared" si="14"/>
        <v>5.5422666666666656</v>
      </c>
      <c r="I112">
        <f t="shared" si="13"/>
        <v>5.7277499999999995</v>
      </c>
      <c r="J112">
        <f t="shared" si="15"/>
        <v>5.9970610945767531</v>
      </c>
    </row>
    <row r="113" spans="1:10" x14ac:dyDescent="0.2">
      <c r="A113">
        <v>97</v>
      </c>
      <c r="B113">
        <v>1970</v>
      </c>
      <c r="C113">
        <v>25569</v>
      </c>
      <c r="D113">
        <v>4.3479999999999999</v>
      </c>
      <c r="E113">
        <f t="shared" si="10"/>
        <v>7.60825</v>
      </c>
      <c r="F113">
        <f t="shared" si="11"/>
        <v>6.6827142857142849</v>
      </c>
      <c r="G113">
        <f t="shared" si="12"/>
        <v>5.7180833333333334</v>
      </c>
      <c r="H113">
        <f t="shared" si="14"/>
        <v>5.3036666666666665</v>
      </c>
      <c r="I113">
        <f t="shared" si="13"/>
        <v>5.7320416666666665</v>
      </c>
      <c r="J113">
        <f t="shared" si="15"/>
        <v>6.0221908895502985</v>
      </c>
    </row>
    <row r="114" spans="1:10" x14ac:dyDescent="0.2">
      <c r="A114">
        <v>98</v>
      </c>
      <c r="C114">
        <v>25600</v>
      </c>
      <c r="D114">
        <v>3.5640000000000001</v>
      </c>
      <c r="E114">
        <f t="shared" si="10"/>
        <v>6.2897499999999997</v>
      </c>
      <c r="F114">
        <f t="shared" si="11"/>
        <v>6.3451428571428581</v>
      </c>
      <c r="G114">
        <f t="shared" si="12"/>
        <v>5.6990833333333333</v>
      </c>
      <c r="H114">
        <f>AVERAGE(D107:D121)</f>
        <v>5.3705333333333325</v>
      </c>
      <c r="I114">
        <f t="shared" si="13"/>
        <v>5.7085833333333333</v>
      </c>
      <c r="J114">
        <f t="shared" si="15"/>
        <v>6.0473206845238439</v>
      </c>
    </row>
    <row r="115" spans="1:10" x14ac:dyDescent="0.2">
      <c r="A115">
        <v>99</v>
      </c>
      <c r="C115">
        <v>25628</v>
      </c>
      <c r="D115">
        <v>4.577</v>
      </c>
      <c r="E115">
        <f t="shared" si="10"/>
        <v>4.3192500000000003</v>
      </c>
      <c r="F115">
        <f t="shared" si="11"/>
        <v>5.6967142857142852</v>
      </c>
      <c r="G115">
        <f>AVERAGE(D110:D121)</f>
        <v>5.6929166666666662</v>
      </c>
      <c r="I115">
        <f>AVERAGE(G114:G115)</f>
        <v>5.6959999999999997</v>
      </c>
      <c r="J115">
        <f t="shared" si="15"/>
        <v>6.0724504794973893</v>
      </c>
    </row>
    <row r="116" spans="1:10" x14ac:dyDescent="0.2">
      <c r="A116">
        <v>100</v>
      </c>
      <c r="C116">
        <v>25659</v>
      </c>
      <c r="D116">
        <v>4.7880000000000003</v>
      </c>
      <c r="E116">
        <f t="shared" si="10"/>
        <v>4.3867500000000001</v>
      </c>
      <c r="F116">
        <f t="shared" si="11"/>
        <v>4.5007142857142863</v>
      </c>
    </row>
    <row r="117" spans="1:10" x14ac:dyDescent="0.2">
      <c r="A117">
        <v>101</v>
      </c>
      <c r="C117">
        <v>25689</v>
      </c>
      <c r="D117">
        <v>4.6180000000000003</v>
      </c>
      <c r="E117">
        <f t="shared" si="10"/>
        <v>4.8237500000000004</v>
      </c>
      <c r="F117">
        <f t="shared" si="11"/>
        <v>4.0840000000000005</v>
      </c>
    </row>
    <row r="118" spans="1:10" x14ac:dyDescent="0.2">
      <c r="A118">
        <v>102</v>
      </c>
      <c r="C118">
        <v>25720</v>
      </c>
      <c r="D118">
        <v>5.3120000000000003</v>
      </c>
      <c r="E118">
        <f t="shared" si="10"/>
        <v>4.7539999999999996</v>
      </c>
      <c r="F118">
        <f>AVERAGE(D115:D121)</f>
        <v>4.414428571428572</v>
      </c>
    </row>
    <row r="119" spans="1:10" x14ac:dyDescent="0.2">
      <c r="A119">
        <v>103</v>
      </c>
      <c r="C119">
        <v>25750</v>
      </c>
      <c r="D119">
        <v>4.298</v>
      </c>
      <c r="E119">
        <f>AVERAGE(D117:D120)</f>
        <v>3.9147499999999997</v>
      </c>
    </row>
    <row r="120" spans="1:10" x14ac:dyDescent="0.2">
      <c r="A120">
        <v>104</v>
      </c>
      <c r="C120">
        <v>25781</v>
      </c>
      <c r="D120">
        <v>1.431</v>
      </c>
      <c r="E120">
        <f>AVERAGE(D118:D121)</f>
        <v>4.2294999999999998</v>
      </c>
    </row>
    <row r="121" spans="1:10" x14ac:dyDescent="0.2">
      <c r="A121">
        <v>105</v>
      </c>
      <c r="C121">
        <v>25812</v>
      </c>
      <c r="D121">
        <v>5.8769999999999998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amrani</dc:creator>
  <cp:lastModifiedBy>YsfDS</cp:lastModifiedBy>
  <dcterms:created xsi:type="dcterms:W3CDTF">2015-01-14T16:32:51Z</dcterms:created>
  <dcterms:modified xsi:type="dcterms:W3CDTF">2019-03-19T18:42:42Z</dcterms:modified>
</cp:coreProperties>
</file>