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jcheng\liang_GaR\data\"/>
    </mc:Choice>
  </mc:AlternateContent>
  <xr:revisionPtr revIDLastSave="0" documentId="13_ncr:1_{FE16BA42-3801-40A0-8D8E-8AC89CCAC3CB}" xr6:coauthVersionLast="36" xr6:coauthVersionMax="44" xr10:uidLastSave="{00000000-0000-0000-0000-000000000000}"/>
  <bookViews>
    <workbookView xWindow="4620" yWindow="2940" windowWidth="18900" windowHeight="11060" tabRatio="909" activeTab="5" xr2:uid="{00000000-000D-0000-FFFF-FFFF00000000}"/>
  </bookViews>
  <sheets>
    <sheet name="UseData" sheetId="39" r:id="rId1"/>
    <sheet name="FCI_YData" sheetId="40" r:id="rId2"/>
    <sheet name="FCI_XData" sheetId="41" r:id="rId3"/>
    <sheet name="NFCI_weekly" sheetId="42" r:id="rId4"/>
    <sheet name="CISS_weekly" sheetId="43" r:id="rId5"/>
    <sheet name="gdp_underlying" sheetId="20" r:id="rId6"/>
    <sheet name="infl_underlying" sheetId="25" r:id="rId7"/>
    <sheet name="credGDP_underlying" sheetId="28" r:id="rId8"/>
    <sheet name="BIS_full_2020 Feb 12" sheetId="38" r:id="rId9"/>
    <sheet name="ModelCty" sheetId="1" r:id="rId10"/>
  </sheets>
  <externalReferences>
    <externalReference r:id="rId11"/>
    <externalReference r:id="rId12"/>
  </externalReferences>
  <definedNames>
    <definedName name="_DLX1.U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1" i="39" l="1"/>
  <c r="H220" i="28"/>
  <c r="H221" i="28"/>
  <c r="H222" i="28"/>
  <c r="H223" i="28"/>
  <c r="H224" i="28"/>
  <c r="H226" i="28"/>
  <c r="H225" i="28"/>
  <c r="F116" i="20" l="1"/>
  <c r="C201" i="25"/>
  <c r="D201" i="25"/>
  <c r="C19" i="25"/>
  <c r="C194" i="20"/>
  <c r="D3" i="39" l="1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2" i="39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" i="28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C82" i="39"/>
  <c r="C83" i="39"/>
  <c r="C84" i="39"/>
  <c r="C85" i="39"/>
  <c r="C86" i="39"/>
  <c r="C87" i="39"/>
  <c r="C88" i="39"/>
  <c r="C89" i="39"/>
  <c r="C90" i="39"/>
  <c r="C91" i="39"/>
  <c r="C92" i="39"/>
  <c r="C93" i="39"/>
  <c r="C94" i="39"/>
  <c r="C95" i="39"/>
  <c r="C96" i="39"/>
  <c r="C97" i="39"/>
  <c r="C98" i="39"/>
  <c r="C99" i="39"/>
  <c r="C100" i="39"/>
  <c r="C101" i="39"/>
  <c r="C102" i="39"/>
  <c r="C103" i="39"/>
  <c r="C104" i="39"/>
  <c r="C105" i="39"/>
  <c r="C106" i="39"/>
  <c r="C107" i="39"/>
  <c r="C108" i="39"/>
  <c r="C109" i="39"/>
  <c r="C110" i="39"/>
  <c r="C111" i="39"/>
  <c r="C112" i="39"/>
  <c r="C113" i="39"/>
  <c r="C114" i="39"/>
  <c r="C115" i="39"/>
  <c r="C116" i="39"/>
  <c r="C117" i="39"/>
  <c r="C118" i="39"/>
  <c r="C119" i="39"/>
  <c r="C120" i="39"/>
  <c r="C121" i="39"/>
  <c r="C122" i="39"/>
  <c r="C123" i="39"/>
  <c r="C124" i="39"/>
  <c r="C125" i="39"/>
  <c r="C126" i="39"/>
  <c r="C127" i="39"/>
  <c r="C128" i="39"/>
  <c r="C129" i="39"/>
  <c r="C130" i="39"/>
  <c r="C131" i="39"/>
  <c r="C132" i="39"/>
  <c r="C133" i="39"/>
  <c r="C134" i="39"/>
  <c r="C135" i="39"/>
  <c r="C136" i="39"/>
  <c r="C137" i="39"/>
  <c r="C138" i="39"/>
  <c r="C139" i="39"/>
  <c r="C140" i="39"/>
  <c r="C141" i="39"/>
  <c r="C142" i="39"/>
  <c r="C143" i="39"/>
  <c r="C144" i="39"/>
  <c r="C145" i="39"/>
  <c r="C146" i="39"/>
  <c r="C147" i="39"/>
  <c r="C148" i="39"/>
  <c r="C149" i="39"/>
  <c r="C150" i="39"/>
  <c r="C151" i="39"/>
  <c r="C152" i="39"/>
  <c r="C153" i="39"/>
  <c r="C154" i="39"/>
  <c r="C155" i="39"/>
  <c r="C156" i="39"/>
  <c r="C157" i="39"/>
  <c r="C158" i="39"/>
  <c r="C159" i="39"/>
  <c r="C160" i="39"/>
  <c r="C161" i="39"/>
  <c r="C162" i="39"/>
  <c r="C163" i="39"/>
  <c r="C164" i="39"/>
  <c r="C165" i="39"/>
  <c r="C166" i="39"/>
  <c r="C167" i="39"/>
  <c r="C168" i="39"/>
  <c r="C169" i="39"/>
  <c r="C170" i="39"/>
  <c r="C171" i="39"/>
  <c r="C172" i="39"/>
  <c r="C173" i="39"/>
  <c r="C174" i="39"/>
  <c r="C175" i="39"/>
  <c r="C176" i="39"/>
  <c r="C177" i="39"/>
  <c r="C178" i="39"/>
  <c r="C179" i="39"/>
  <c r="C180" i="39"/>
  <c r="C181" i="39"/>
  <c r="C182" i="39"/>
  <c r="C183" i="39"/>
  <c r="C184" i="39"/>
  <c r="C185" i="39"/>
  <c r="C186" i="39"/>
  <c r="C187" i="39"/>
  <c r="C188" i="39"/>
  <c r="C189" i="39"/>
  <c r="C190" i="39"/>
  <c r="C191" i="39"/>
  <c r="C192" i="39"/>
  <c r="C193" i="39"/>
  <c r="C194" i="39"/>
  <c r="C195" i="39"/>
  <c r="C196" i="39"/>
  <c r="C197" i="39"/>
  <c r="C198" i="39"/>
  <c r="C199" i="39"/>
  <c r="C200" i="39"/>
  <c r="C2" i="39"/>
  <c r="D3" i="25"/>
  <c r="D4" i="25"/>
  <c r="D5" i="25"/>
  <c r="D6" i="25"/>
  <c r="D7" i="25"/>
  <c r="C7" i="25" s="1"/>
  <c r="D8" i="25"/>
  <c r="C8" i="25" s="1"/>
  <c r="D9" i="25"/>
  <c r="C9" i="25" s="1"/>
  <c r="D10" i="25"/>
  <c r="C10" i="25" s="1"/>
  <c r="D11" i="25"/>
  <c r="C11" i="25" s="1"/>
  <c r="D12" i="25"/>
  <c r="C12" i="25" s="1"/>
  <c r="D13" i="25"/>
  <c r="C13" i="25" s="1"/>
  <c r="D14" i="25"/>
  <c r="C14" i="25" s="1"/>
  <c r="D15" i="25"/>
  <c r="C15" i="25" s="1"/>
  <c r="D16" i="25"/>
  <c r="C16" i="25" s="1"/>
  <c r="D17" i="25"/>
  <c r="C17" i="25" s="1"/>
  <c r="D18" i="25"/>
  <c r="C18" i="25" s="1"/>
  <c r="D19" i="25"/>
  <c r="D20" i="25"/>
  <c r="C20" i="25" s="1"/>
  <c r="D21" i="25"/>
  <c r="C21" i="25" s="1"/>
  <c r="D22" i="25"/>
  <c r="C22" i="25" s="1"/>
  <c r="D23" i="25"/>
  <c r="C23" i="25" s="1"/>
  <c r="D24" i="25"/>
  <c r="C24" i="25" s="1"/>
  <c r="D25" i="25"/>
  <c r="C25" i="25" s="1"/>
  <c r="D26" i="25"/>
  <c r="C26" i="25" s="1"/>
  <c r="D27" i="25"/>
  <c r="C27" i="25" s="1"/>
  <c r="D28" i="25"/>
  <c r="C28" i="25" s="1"/>
  <c r="D29" i="25"/>
  <c r="C29" i="25" s="1"/>
  <c r="D30" i="25"/>
  <c r="C30" i="25" s="1"/>
  <c r="D31" i="25"/>
  <c r="C31" i="25" s="1"/>
  <c r="D32" i="25"/>
  <c r="C32" i="25" s="1"/>
  <c r="D33" i="25"/>
  <c r="C33" i="25" s="1"/>
  <c r="D34" i="25"/>
  <c r="C34" i="25" s="1"/>
  <c r="D35" i="25"/>
  <c r="C35" i="25" s="1"/>
  <c r="D36" i="25"/>
  <c r="C36" i="25" s="1"/>
  <c r="D37" i="25"/>
  <c r="C37" i="25" s="1"/>
  <c r="D38" i="25"/>
  <c r="C38" i="25" s="1"/>
  <c r="D39" i="25"/>
  <c r="C39" i="25" s="1"/>
  <c r="D40" i="25"/>
  <c r="C40" i="25" s="1"/>
  <c r="D41" i="25"/>
  <c r="C41" i="25" s="1"/>
  <c r="D42" i="25"/>
  <c r="C42" i="25" s="1"/>
  <c r="D43" i="25"/>
  <c r="C43" i="25" s="1"/>
  <c r="D44" i="25"/>
  <c r="C44" i="25" s="1"/>
  <c r="D45" i="25"/>
  <c r="C45" i="25" s="1"/>
  <c r="D46" i="25"/>
  <c r="C46" i="25" s="1"/>
  <c r="D47" i="25"/>
  <c r="C47" i="25" s="1"/>
  <c r="D48" i="25"/>
  <c r="C48" i="25" s="1"/>
  <c r="D49" i="25"/>
  <c r="C49" i="25" s="1"/>
  <c r="D50" i="25"/>
  <c r="C50" i="25" s="1"/>
  <c r="D51" i="25"/>
  <c r="C51" i="25" s="1"/>
  <c r="D52" i="25"/>
  <c r="C52" i="25" s="1"/>
  <c r="D53" i="25"/>
  <c r="C53" i="25" s="1"/>
  <c r="D54" i="25"/>
  <c r="C54" i="25" s="1"/>
  <c r="D55" i="25"/>
  <c r="C55" i="25" s="1"/>
  <c r="D56" i="25"/>
  <c r="C56" i="25" s="1"/>
  <c r="D57" i="25"/>
  <c r="C57" i="25" s="1"/>
  <c r="D58" i="25"/>
  <c r="C58" i="25" s="1"/>
  <c r="D59" i="25"/>
  <c r="C59" i="25" s="1"/>
  <c r="D60" i="25"/>
  <c r="C60" i="25" s="1"/>
  <c r="D61" i="25"/>
  <c r="C61" i="25" s="1"/>
  <c r="D62" i="25"/>
  <c r="C62" i="25" s="1"/>
  <c r="D63" i="25"/>
  <c r="C63" i="25" s="1"/>
  <c r="D64" i="25"/>
  <c r="C64" i="25" s="1"/>
  <c r="D65" i="25"/>
  <c r="C65" i="25" s="1"/>
  <c r="D66" i="25"/>
  <c r="C66" i="25" s="1"/>
  <c r="D67" i="25"/>
  <c r="C67" i="25" s="1"/>
  <c r="D68" i="25"/>
  <c r="C68" i="25" s="1"/>
  <c r="D69" i="25"/>
  <c r="C69" i="25" s="1"/>
  <c r="D70" i="25"/>
  <c r="C70" i="25" s="1"/>
  <c r="D71" i="25"/>
  <c r="C71" i="25" s="1"/>
  <c r="D72" i="25"/>
  <c r="C72" i="25" s="1"/>
  <c r="D73" i="25"/>
  <c r="C73" i="25" s="1"/>
  <c r="D74" i="25"/>
  <c r="C74" i="25" s="1"/>
  <c r="D75" i="25"/>
  <c r="C75" i="25" s="1"/>
  <c r="D76" i="25"/>
  <c r="C76" i="25" s="1"/>
  <c r="D77" i="25"/>
  <c r="C77" i="25" s="1"/>
  <c r="D78" i="25"/>
  <c r="C78" i="25" s="1"/>
  <c r="D79" i="25"/>
  <c r="C79" i="25" s="1"/>
  <c r="D80" i="25"/>
  <c r="C80" i="25" s="1"/>
  <c r="D81" i="25"/>
  <c r="C81" i="25" s="1"/>
  <c r="D82" i="25"/>
  <c r="C82" i="25" s="1"/>
  <c r="D83" i="25"/>
  <c r="C83" i="25" s="1"/>
  <c r="D84" i="25"/>
  <c r="C84" i="25" s="1"/>
  <c r="D85" i="25"/>
  <c r="C85" i="25" s="1"/>
  <c r="D86" i="25"/>
  <c r="C86" i="25" s="1"/>
  <c r="D87" i="25"/>
  <c r="C87" i="25" s="1"/>
  <c r="D88" i="25"/>
  <c r="C88" i="25" s="1"/>
  <c r="D89" i="25"/>
  <c r="C89" i="25" s="1"/>
  <c r="D90" i="25"/>
  <c r="C90" i="25" s="1"/>
  <c r="D91" i="25"/>
  <c r="C91" i="25" s="1"/>
  <c r="D92" i="25"/>
  <c r="C92" i="25" s="1"/>
  <c r="D93" i="25"/>
  <c r="C93" i="25" s="1"/>
  <c r="D94" i="25"/>
  <c r="C94" i="25" s="1"/>
  <c r="D95" i="25"/>
  <c r="C95" i="25" s="1"/>
  <c r="D96" i="25"/>
  <c r="C96" i="25" s="1"/>
  <c r="D97" i="25"/>
  <c r="C97" i="25" s="1"/>
  <c r="D98" i="25"/>
  <c r="C98" i="25" s="1"/>
  <c r="D99" i="25"/>
  <c r="C99" i="25" s="1"/>
  <c r="D100" i="25"/>
  <c r="C100" i="25" s="1"/>
  <c r="D101" i="25"/>
  <c r="C101" i="25" s="1"/>
  <c r="D102" i="25"/>
  <c r="C102" i="25" s="1"/>
  <c r="D103" i="25"/>
  <c r="C103" i="25" s="1"/>
  <c r="D104" i="25"/>
  <c r="C104" i="25" s="1"/>
  <c r="D105" i="25"/>
  <c r="C105" i="25" s="1"/>
  <c r="D106" i="25"/>
  <c r="C106" i="25" s="1"/>
  <c r="D107" i="25"/>
  <c r="C107" i="25" s="1"/>
  <c r="D108" i="25"/>
  <c r="C108" i="25" s="1"/>
  <c r="D109" i="25"/>
  <c r="C109" i="25" s="1"/>
  <c r="D110" i="25"/>
  <c r="C110" i="25" s="1"/>
  <c r="D111" i="25"/>
  <c r="C111" i="25" s="1"/>
  <c r="D112" i="25"/>
  <c r="C112" i="25" s="1"/>
  <c r="D113" i="25"/>
  <c r="C113" i="25" s="1"/>
  <c r="D114" i="25"/>
  <c r="C114" i="25" s="1"/>
  <c r="D115" i="25"/>
  <c r="C115" i="25" s="1"/>
  <c r="D116" i="25"/>
  <c r="C116" i="25" s="1"/>
  <c r="D117" i="25"/>
  <c r="C117" i="25" s="1"/>
  <c r="D118" i="25"/>
  <c r="C118" i="25" s="1"/>
  <c r="D119" i="25"/>
  <c r="C119" i="25" s="1"/>
  <c r="D120" i="25"/>
  <c r="C120" i="25" s="1"/>
  <c r="D121" i="25"/>
  <c r="C121" i="25" s="1"/>
  <c r="D122" i="25"/>
  <c r="C122" i="25" s="1"/>
  <c r="D123" i="25"/>
  <c r="C123" i="25" s="1"/>
  <c r="D124" i="25"/>
  <c r="C124" i="25" s="1"/>
  <c r="D125" i="25"/>
  <c r="C125" i="25" s="1"/>
  <c r="D126" i="25"/>
  <c r="C126" i="25" s="1"/>
  <c r="D127" i="25"/>
  <c r="C127" i="25" s="1"/>
  <c r="D128" i="25"/>
  <c r="C128" i="25" s="1"/>
  <c r="D129" i="25"/>
  <c r="C129" i="25" s="1"/>
  <c r="D130" i="25"/>
  <c r="C130" i="25" s="1"/>
  <c r="D131" i="25"/>
  <c r="C131" i="25" s="1"/>
  <c r="D132" i="25"/>
  <c r="C132" i="25" s="1"/>
  <c r="D133" i="25"/>
  <c r="C133" i="25" s="1"/>
  <c r="D134" i="25"/>
  <c r="C134" i="25" s="1"/>
  <c r="D135" i="25"/>
  <c r="C135" i="25" s="1"/>
  <c r="D136" i="25"/>
  <c r="C136" i="25" s="1"/>
  <c r="D137" i="25"/>
  <c r="C137" i="25" s="1"/>
  <c r="D138" i="25"/>
  <c r="C138" i="25" s="1"/>
  <c r="D139" i="25"/>
  <c r="C139" i="25" s="1"/>
  <c r="D140" i="25"/>
  <c r="C140" i="25" s="1"/>
  <c r="D141" i="25"/>
  <c r="C141" i="25" s="1"/>
  <c r="D142" i="25"/>
  <c r="C142" i="25" s="1"/>
  <c r="D143" i="25"/>
  <c r="C143" i="25" s="1"/>
  <c r="D144" i="25"/>
  <c r="C144" i="25" s="1"/>
  <c r="D145" i="25"/>
  <c r="C145" i="25" s="1"/>
  <c r="D146" i="25"/>
  <c r="C146" i="25" s="1"/>
  <c r="D147" i="25"/>
  <c r="C147" i="25" s="1"/>
  <c r="D148" i="25"/>
  <c r="C148" i="25" s="1"/>
  <c r="D149" i="25"/>
  <c r="C149" i="25" s="1"/>
  <c r="D150" i="25"/>
  <c r="C150" i="25" s="1"/>
  <c r="D151" i="25"/>
  <c r="C151" i="25" s="1"/>
  <c r="D152" i="25"/>
  <c r="C152" i="25" s="1"/>
  <c r="D153" i="25"/>
  <c r="C153" i="25" s="1"/>
  <c r="D154" i="25"/>
  <c r="C154" i="25" s="1"/>
  <c r="D155" i="25"/>
  <c r="C155" i="25" s="1"/>
  <c r="D156" i="25"/>
  <c r="C156" i="25" s="1"/>
  <c r="D157" i="25"/>
  <c r="C157" i="25" s="1"/>
  <c r="D158" i="25"/>
  <c r="C158" i="25" s="1"/>
  <c r="D159" i="25"/>
  <c r="C159" i="25" s="1"/>
  <c r="D160" i="25"/>
  <c r="C160" i="25" s="1"/>
  <c r="D161" i="25"/>
  <c r="C161" i="25" s="1"/>
  <c r="D162" i="25"/>
  <c r="C162" i="25" s="1"/>
  <c r="D163" i="25"/>
  <c r="C163" i="25" s="1"/>
  <c r="D164" i="25"/>
  <c r="C164" i="25" s="1"/>
  <c r="D165" i="25"/>
  <c r="C165" i="25" s="1"/>
  <c r="D166" i="25"/>
  <c r="C166" i="25" s="1"/>
  <c r="D167" i="25"/>
  <c r="C167" i="25" s="1"/>
  <c r="D168" i="25"/>
  <c r="C168" i="25" s="1"/>
  <c r="D169" i="25"/>
  <c r="C169" i="25" s="1"/>
  <c r="D170" i="25"/>
  <c r="C170" i="25" s="1"/>
  <c r="D171" i="25"/>
  <c r="C171" i="25" s="1"/>
  <c r="D172" i="25"/>
  <c r="C172" i="25" s="1"/>
  <c r="D173" i="25"/>
  <c r="C173" i="25" s="1"/>
  <c r="D174" i="25"/>
  <c r="C174" i="25" s="1"/>
  <c r="D175" i="25"/>
  <c r="C175" i="25" s="1"/>
  <c r="D176" i="25"/>
  <c r="C176" i="25" s="1"/>
  <c r="D177" i="25"/>
  <c r="C177" i="25" s="1"/>
  <c r="D178" i="25"/>
  <c r="C178" i="25" s="1"/>
  <c r="D179" i="25"/>
  <c r="C179" i="25" s="1"/>
  <c r="D180" i="25"/>
  <c r="C180" i="25" s="1"/>
  <c r="D181" i="25"/>
  <c r="C181" i="25" s="1"/>
  <c r="D182" i="25"/>
  <c r="C182" i="25" s="1"/>
  <c r="D183" i="25"/>
  <c r="C183" i="25" s="1"/>
  <c r="D184" i="25"/>
  <c r="C184" i="25" s="1"/>
  <c r="D185" i="25"/>
  <c r="C185" i="25" s="1"/>
  <c r="D186" i="25"/>
  <c r="C186" i="25" s="1"/>
  <c r="D187" i="25"/>
  <c r="C187" i="25" s="1"/>
  <c r="D188" i="25"/>
  <c r="C188" i="25" s="1"/>
  <c r="D189" i="25"/>
  <c r="C189" i="25" s="1"/>
  <c r="D190" i="25"/>
  <c r="C190" i="25" s="1"/>
  <c r="D191" i="25"/>
  <c r="C191" i="25" s="1"/>
  <c r="D192" i="25"/>
  <c r="C192" i="25" s="1"/>
  <c r="D193" i="25"/>
  <c r="C193" i="25" s="1"/>
  <c r="D194" i="25"/>
  <c r="C194" i="25" s="1"/>
  <c r="B194" i="25" s="1"/>
  <c r="D195" i="25"/>
  <c r="C195" i="25" s="1"/>
  <c r="D196" i="25"/>
  <c r="C196" i="25" s="1"/>
  <c r="D197" i="25"/>
  <c r="C197" i="25" s="1"/>
  <c r="D198" i="25"/>
  <c r="C198" i="25" s="1"/>
  <c r="D199" i="25"/>
  <c r="C199" i="25" s="1"/>
  <c r="D200" i="25"/>
  <c r="C200" i="25" s="1"/>
  <c r="D202" i="25"/>
  <c r="D2" i="25"/>
  <c r="C6" i="25" s="1"/>
  <c r="C5" i="25"/>
  <c r="C4" i="25"/>
  <c r="C3" i="25"/>
  <c r="C2" i="25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2" i="39"/>
  <c r="C195" i="20"/>
  <c r="C196" i="20" s="1"/>
  <c r="B194" i="20"/>
  <c r="B194" i="39" s="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202" i="20"/>
  <c r="B203" i="20"/>
  <c r="B204" i="20"/>
  <c r="B205" i="20"/>
  <c r="B206" i="20"/>
  <c r="B207" i="20"/>
  <c r="B2" i="20"/>
  <c r="C197" i="20" l="1"/>
  <c r="C198" i="20" s="1"/>
  <c r="B196" i="20"/>
  <c r="B196" i="39" s="1"/>
  <c r="B195" i="20"/>
  <c r="B195" i="39" s="1"/>
  <c r="B197" i="20"/>
  <c r="B197" i="39" s="1"/>
  <c r="H5" i="28"/>
  <c r="H6" i="28" s="1"/>
  <c r="B195" i="25"/>
  <c r="B196" i="25" s="1"/>
  <c r="B197" i="25" s="1"/>
  <c r="B198" i="25" s="1"/>
  <c r="B199" i="25" s="1"/>
  <c r="B200" i="25" s="1"/>
  <c r="B201" i="25" s="1"/>
  <c r="C201" i="39" s="1"/>
  <c r="C212" i="28"/>
  <c r="C213" i="28"/>
  <c r="C214" i="28"/>
  <c r="C215" i="28"/>
  <c r="C216" i="28"/>
  <c r="C217" i="28"/>
  <c r="C218" i="28"/>
  <c r="C219" i="28"/>
  <c r="C220" i="28"/>
  <c r="C221" i="28"/>
  <c r="C222" i="28"/>
  <c r="C211" i="28"/>
  <c r="B3" i="28"/>
  <c r="C3" i="28"/>
  <c r="B4" i="28"/>
  <c r="C4" i="28"/>
  <c r="B5" i="28"/>
  <c r="C5" i="28"/>
  <c r="B6" i="28"/>
  <c r="C6" i="28"/>
  <c r="B7" i="28"/>
  <c r="C7" i="28"/>
  <c r="B8" i="28"/>
  <c r="C8" i="28"/>
  <c r="B9" i="28"/>
  <c r="C9" i="28"/>
  <c r="B10" i="28"/>
  <c r="C10" i="28"/>
  <c r="B11" i="28"/>
  <c r="C11" i="28"/>
  <c r="B12" i="28"/>
  <c r="C12" i="28"/>
  <c r="B13" i="28"/>
  <c r="C13" i="28"/>
  <c r="B14" i="28"/>
  <c r="C14" i="28"/>
  <c r="B15" i="28"/>
  <c r="C15" i="28"/>
  <c r="B16" i="28"/>
  <c r="C16" i="28"/>
  <c r="B17" i="28"/>
  <c r="C17" i="28"/>
  <c r="B18" i="28"/>
  <c r="C18" i="28"/>
  <c r="B19" i="28"/>
  <c r="C19" i="28"/>
  <c r="B20" i="28"/>
  <c r="C20" i="28"/>
  <c r="B21" i="28"/>
  <c r="C21" i="28"/>
  <c r="B22" i="28"/>
  <c r="C22" i="28"/>
  <c r="B23" i="28"/>
  <c r="C23" i="28"/>
  <c r="B24" i="28"/>
  <c r="C24" i="28"/>
  <c r="B25" i="28"/>
  <c r="C25" i="28"/>
  <c r="B26" i="28"/>
  <c r="C26" i="28"/>
  <c r="B27" i="28"/>
  <c r="C27" i="28"/>
  <c r="B28" i="28"/>
  <c r="C28" i="28"/>
  <c r="B29" i="28"/>
  <c r="C29" i="28"/>
  <c r="B30" i="28"/>
  <c r="C30" i="28"/>
  <c r="B31" i="28"/>
  <c r="C31" i="28"/>
  <c r="B32" i="28"/>
  <c r="C32" i="28"/>
  <c r="B33" i="28"/>
  <c r="C33" i="28"/>
  <c r="B34" i="28"/>
  <c r="C34" i="28"/>
  <c r="B35" i="28"/>
  <c r="C35" i="28"/>
  <c r="B36" i="28"/>
  <c r="C36" i="28"/>
  <c r="B37" i="28"/>
  <c r="C37" i="28"/>
  <c r="B38" i="28"/>
  <c r="C38" i="28"/>
  <c r="B39" i="28"/>
  <c r="C39" i="28"/>
  <c r="B40" i="28"/>
  <c r="C40" i="28"/>
  <c r="B41" i="28"/>
  <c r="C41" i="28"/>
  <c r="B42" i="28"/>
  <c r="C42" i="28"/>
  <c r="B43" i="28"/>
  <c r="C43" i="28"/>
  <c r="B44" i="28"/>
  <c r="C44" i="28"/>
  <c r="B45" i="28"/>
  <c r="C45" i="28"/>
  <c r="B46" i="28"/>
  <c r="C46" i="28"/>
  <c r="B47" i="28"/>
  <c r="C47" i="28"/>
  <c r="B48" i="28"/>
  <c r="C48" i="28"/>
  <c r="B49" i="28"/>
  <c r="C49" i="28"/>
  <c r="B50" i="28"/>
  <c r="C50" i="28"/>
  <c r="B51" i="28"/>
  <c r="C51" i="28"/>
  <c r="B52" i="28"/>
  <c r="C52" i="28"/>
  <c r="B53" i="28"/>
  <c r="C53" i="28"/>
  <c r="B54" i="28"/>
  <c r="C54" i="28"/>
  <c r="B55" i="28"/>
  <c r="C55" i="28"/>
  <c r="B56" i="28"/>
  <c r="C56" i="28"/>
  <c r="B57" i="28"/>
  <c r="C57" i="28"/>
  <c r="B58" i="28"/>
  <c r="C58" i="28"/>
  <c r="B59" i="28"/>
  <c r="C59" i="28"/>
  <c r="B60" i="28"/>
  <c r="C60" i="28"/>
  <c r="B61" i="28"/>
  <c r="C61" i="28"/>
  <c r="B62" i="28"/>
  <c r="C62" i="28"/>
  <c r="B63" i="28"/>
  <c r="C63" i="28"/>
  <c r="B64" i="28"/>
  <c r="C64" i="28"/>
  <c r="B65" i="28"/>
  <c r="C65" i="28"/>
  <c r="B66" i="28"/>
  <c r="C66" i="28"/>
  <c r="B67" i="28"/>
  <c r="C67" i="28"/>
  <c r="B68" i="28"/>
  <c r="C68" i="28"/>
  <c r="B69" i="28"/>
  <c r="C69" i="28"/>
  <c r="B70" i="28"/>
  <c r="C70" i="28"/>
  <c r="B71" i="28"/>
  <c r="C71" i="28"/>
  <c r="B72" i="28"/>
  <c r="C72" i="28"/>
  <c r="B73" i="28"/>
  <c r="C73" i="28"/>
  <c r="B74" i="28"/>
  <c r="C74" i="28"/>
  <c r="B75" i="28"/>
  <c r="C75" i="28"/>
  <c r="B76" i="28"/>
  <c r="C76" i="28"/>
  <c r="B77" i="28"/>
  <c r="C77" i="28"/>
  <c r="B78" i="28"/>
  <c r="C78" i="28"/>
  <c r="B79" i="28"/>
  <c r="C79" i="28"/>
  <c r="B80" i="28"/>
  <c r="C80" i="28"/>
  <c r="B81" i="28"/>
  <c r="C81" i="28"/>
  <c r="B82" i="28"/>
  <c r="C82" i="28"/>
  <c r="B83" i="28"/>
  <c r="C83" i="28"/>
  <c r="B84" i="28"/>
  <c r="C84" i="28"/>
  <c r="B85" i="28"/>
  <c r="C85" i="28"/>
  <c r="B86" i="28"/>
  <c r="C86" i="28"/>
  <c r="B87" i="28"/>
  <c r="C87" i="28"/>
  <c r="B88" i="28"/>
  <c r="C88" i="28"/>
  <c r="B89" i="28"/>
  <c r="C89" i="28"/>
  <c r="B90" i="28"/>
  <c r="C90" i="28"/>
  <c r="B91" i="28"/>
  <c r="C91" i="28"/>
  <c r="B92" i="28"/>
  <c r="C92" i="28"/>
  <c r="B93" i="28"/>
  <c r="C93" i="28"/>
  <c r="B94" i="28"/>
  <c r="C94" i="28"/>
  <c r="B95" i="28"/>
  <c r="C95" i="28"/>
  <c r="B96" i="28"/>
  <c r="C96" i="28"/>
  <c r="B97" i="28"/>
  <c r="C97" i="28"/>
  <c r="B98" i="28"/>
  <c r="C98" i="28"/>
  <c r="B99" i="28"/>
  <c r="C99" i="28"/>
  <c r="B100" i="28"/>
  <c r="C100" i="28"/>
  <c r="B101" i="28"/>
  <c r="C101" i="28"/>
  <c r="B102" i="28"/>
  <c r="C102" i="28"/>
  <c r="B103" i="28"/>
  <c r="C103" i="28"/>
  <c r="B104" i="28"/>
  <c r="C104" i="28"/>
  <c r="B105" i="28"/>
  <c r="C105" i="28"/>
  <c r="B106" i="28"/>
  <c r="C106" i="28"/>
  <c r="B107" i="28"/>
  <c r="C107" i="28"/>
  <c r="B108" i="28"/>
  <c r="C108" i="28"/>
  <c r="B109" i="28"/>
  <c r="C109" i="28"/>
  <c r="B110" i="28"/>
  <c r="C110" i="28"/>
  <c r="B111" i="28"/>
  <c r="C111" i="28"/>
  <c r="B112" i="28"/>
  <c r="C112" i="28"/>
  <c r="B113" i="28"/>
  <c r="C113" i="28"/>
  <c r="B114" i="28"/>
  <c r="C114" i="28"/>
  <c r="B115" i="28"/>
  <c r="C115" i="28"/>
  <c r="B116" i="28"/>
  <c r="C116" i="28"/>
  <c r="B117" i="28"/>
  <c r="C117" i="28"/>
  <c r="B118" i="28"/>
  <c r="C118" i="28"/>
  <c r="B119" i="28"/>
  <c r="C119" i="28"/>
  <c r="B120" i="28"/>
  <c r="C120" i="28"/>
  <c r="B121" i="28"/>
  <c r="C121" i="28"/>
  <c r="B122" i="28"/>
  <c r="C122" i="28"/>
  <c r="B123" i="28"/>
  <c r="C123" i="28"/>
  <c r="B124" i="28"/>
  <c r="C124" i="28"/>
  <c r="B125" i="28"/>
  <c r="C125" i="28"/>
  <c r="B126" i="28"/>
  <c r="C126" i="28"/>
  <c r="B127" i="28"/>
  <c r="C127" i="28"/>
  <c r="B128" i="28"/>
  <c r="C128" i="28"/>
  <c r="B129" i="28"/>
  <c r="C129" i="28"/>
  <c r="B130" i="28"/>
  <c r="C130" i="28"/>
  <c r="B131" i="28"/>
  <c r="C131" i="28"/>
  <c r="B132" i="28"/>
  <c r="C132" i="28"/>
  <c r="B133" i="28"/>
  <c r="C133" i="28"/>
  <c r="B134" i="28"/>
  <c r="C134" i="28"/>
  <c r="B135" i="28"/>
  <c r="C135" i="28"/>
  <c r="B136" i="28"/>
  <c r="C136" i="28"/>
  <c r="B137" i="28"/>
  <c r="C137" i="28"/>
  <c r="B138" i="28"/>
  <c r="C138" i="28"/>
  <c r="B139" i="28"/>
  <c r="C139" i="28"/>
  <c r="B140" i="28"/>
  <c r="C140" i="28"/>
  <c r="B141" i="28"/>
  <c r="C141" i="28"/>
  <c r="B142" i="28"/>
  <c r="C142" i="28"/>
  <c r="B143" i="28"/>
  <c r="C143" i="28"/>
  <c r="B144" i="28"/>
  <c r="C144" i="28"/>
  <c r="B145" i="28"/>
  <c r="C145" i="28"/>
  <c r="B146" i="28"/>
  <c r="C146" i="28"/>
  <c r="B147" i="28"/>
  <c r="C147" i="28"/>
  <c r="B148" i="28"/>
  <c r="C148" i="28"/>
  <c r="B149" i="28"/>
  <c r="C149" i="28"/>
  <c r="B150" i="28"/>
  <c r="C150" i="28"/>
  <c r="B151" i="28"/>
  <c r="C151" i="28"/>
  <c r="B152" i="28"/>
  <c r="C152" i="28"/>
  <c r="B153" i="28"/>
  <c r="C153" i="28"/>
  <c r="B154" i="28"/>
  <c r="C154" i="28"/>
  <c r="B155" i="28"/>
  <c r="C155" i="28"/>
  <c r="B156" i="28"/>
  <c r="C156" i="28"/>
  <c r="B157" i="28"/>
  <c r="C157" i="28"/>
  <c r="B158" i="28"/>
  <c r="C158" i="28"/>
  <c r="B159" i="28"/>
  <c r="C159" i="28"/>
  <c r="B160" i="28"/>
  <c r="C160" i="28"/>
  <c r="B161" i="28"/>
  <c r="C161" i="28"/>
  <c r="B162" i="28"/>
  <c r="C162" i="28"/>
  <c r="B163" i="28"/>
  <c r="C163" i="28"/>
  <c r="B164" i="28"/>
  <c r="C164" i="28"/>
  <c r="B165" i="28"/>
  <c r="C165" i="28"/>
  <c r="B166" i="28"/>
  <c r="C166" i="28"/>
  <c r="B167" i="28"/>
  <c r="C167" i="28"/>
  <c r="B168" i="28"/>
  <c r="C168" i="28"/>
  <c r="B169" i="28"/>
  <c r="C169" i="28"/>
  <c r="B170" i="28"/>
  <c r="C170" i="28"/>
  <c r="B171" i="28"/>
  <c r="C171" i="28"/>
  <c r="B172" i="28"/>
  <c r="C172" i="28"/>
  <c r="B173" i="28"/>
  <c r="C173" i="28"/>
  <c r="B174" i="28"/>
  <c r="C174" i="28"/>
  <c r="B175" i="28"/>
  <c r="C175" i="28"/>
  <c r="B176" i="28"/>
  <c r="C176" i="28"/>
  <c r="B177" i="28"/>
  <c r="C177" i="28"/>
  <c r="B178" i="28"/>
  <c r="C178" i="28"/>
  <c r="B179" i="28"/>
  <c r="C179" i="28"/>
  <c r="B180" i="28"/>
  <c r="C180" i="28"/>
  <c r="B181" i="28"/>
  <c r="C181" i="28"/>
  <c r="B182" i="28"/>
  <c r="C182" i="28"/>
  <c r="B183" i="28"/>
  <c r="C183" i="28"/>
  <c r="B184" i="28"/>
  <c r="C184" i="28"/>
  <c r="B185" i="28"/>
  <c r="C185" i="28"/>
  <c r="B186" i="28"/>
  <c r="C186" i="28"/>
  <c r="B187" i="28"/>
  <c r="C187" i="28"/>
  <c r="B188" i="28"/>
  <c r="C188" i="28"/>
  <c r="B189" i="28"/>
  <c r="C189" i="28"/>
  <c r="B190" i="28"/>
  <c r="C190" i="28"/>
  <c r="B191" i="28"/>
  <c r="C191" i="28"/>
  <c r="B192" i="28"/>
  <c r="C192" i="28"/>
  <c r="B193" i="28"/>
  <c r="C193" i="28"/>
  <c r="B194" i="28"/>
  <c r="C194" i="28"/>
  <c r="B195" i="28"/>
  <c r="C195" i="28"/>
  <c r="B196" i="28"/>
  <c r="C196" i="28"/>
  <c r="B197" i="28"/>
  <c r="C197" i="28"/>
  <c r="B198" i="28"/>
  <c r="C198" i="28"/>
  <c r="B199" i="28"/>
  <c r="C199" i="28"/>
  <c r="B200" i="28"/>
  <c r="C200" i="28"/>
  <c r="B201" i="28"/>
  <c r="C201" i="28"/>
  <c r="B202" i="28"/>
  <c r="C202" i="28"/>
  <c r="B203" i="28"/>
  <c r="C203" i="28"/>
  <c r="B204" i="28"/>
  <c r="C204" i="28"/>
  <c r="B205" i="28"/>
  <c r="C205" i="28"/>
  <c r="B206" i="28"/>
  <c r="C206" i="28"/>
  <c r="B207" i="28"/>
  <c r="C207" i="28"/>
  <c r="B208" i="28"/>
  <c r="C208" i="28"/>
  <c r="B209" i="28"/>
  <c r="C209" i="28"/>
  <c r="B210" i="28"/>
  <c r="C210" i="28"/>
  <c r="C2" i="28"/>
  <c r="B2" i="28"/>
  <c r="B198" i="20" l="1"/>
  <c r="B198" i="39" s="1"/>
  <c r="C199" i="20"/>
  <c r="H214" i="28"/>
  <c r="H206" i="28"/>
  <c r="H198" i="28"/>
  <c r="H190" i="28"/>
  <c r="H182" i="28"/>
  <c r="H174" i="28"/>
  <c r="H227" i="28"/>
  <c r="H219" i="28"/>
  <c r="H211" i="28"/>
  <c r="H203" i="28"/>
  <c r="H195" i="28"/>
  <c r="H187" i="28"/>
  <c r="H179" i="28"/>
  <c r="H171" i="28"/>
  <c r="H216" i="28"/>
  <c r="H208" i="28"/>
  <c r="H200" i="28"/>
  <c r="H192" i="28"/>
  <c r="H184" i="28"/>
  <c r="H176" i="28"/>
  <c r="H168" i="28"/>
  <c r="H213" i="28"/>
  <c r="H205" i="28"/>
  <c r="H197" i="28"/>
  <c r="H189" i="28"/>
  <c r="H181" i="28"/>
  <c r="H173" i="28"/>
  <c r="H218" i="28"/>
  <c r="H210" i="28"/>
  <c r="H202" i="28"/>
  <c r="H194" i="28"/>
  <c r="H215" i="28"/>
  <c r="H207" i="28"/>
  <c r="H199" i="28"/>
  <c r="H191" i="28"/>
  <c r="H183" i="28"/>
  <c r="H175" i="28"/>
  <c r="H167" i="28"/>
  <c r="H204" i="28"/>
  <c r="H172" i="28"/>
  <c r="H161" i="28"/>
  <c r="H153" i="28"/>
  <c r="H145" i="28"/>
  <c r="H137" i="28"/>
  <c r="H129" i="28"/>
  <c r="H201" i="28"/>
  <c r="H169" i="28"/>
  <c r="H166" i="28"/>
  <c r="H158" i="28"/>
  <c r="H150" i="28"/>
  <c r="H142" i="28"/>
  <c r="H134" i="28"/>
  <c r="H126" i="28"/>
  <c r="H212" i="28"/>
  <c r="H170" i="28"/>
  <c r="H163" i="28"/>
  <c r="H155" i="28"/>
  <c r="H147" i="28"/>
  <c r="H139" i="28"/>
  <c r="H131" i="28"/>
  <c r="H209" i="28"/>
  <c r="H185" i="28"/>
  <c r="H160" i="28"/>
  <c r="H152" i="28"/>
  <c r="H144" i="28"/>
  <c r="H136" i="28"/>
  <c r="H128" i="28"/>
  <c r="H177" i="28"/>
  <c r="H165" i="28"/>
  <c r="H157" i="28"/>
  <c r="H149" i="28"/>
  <c r="H141" i="28"/>
  <c r="H133" i="28"/>
  <c r="H217" i="28"/>
  <c r="H162" i="28"/>
  <c r="H154" i="28"/>
  <c r="H146" i="28"/>
  <c r="H138" i="28"/>
  <c r="H130" i="28"/>
  <c r="H196" i="28"/>
  <c r="H188" i="28"/>
  <c r="H186" i="28"/>
  <c r="H159" i="28"/>
  <c r="H151" i="28"/>
  <c r="H156" i="28"/>
  <c r="H118" i="28"/>
  <c r="H110" i="28"/>
  <c r="H102" i="28"/>
  <c r="H94" i="28"/>
  <c r="H86" i="28"/>
  <c r="H78" i="28"/>
  <c r="H180" i="28"/>
  <c r="H123" i="28"/>
  <c r="H115" i="28"/>
  <c r="H107" i="28"/>
  <c r="H99" i="28"/>
  <c r="H91" i="28"/>
  <c r="H178" i="28"/>
  <c r="H135" i="28"/>
  <c r="H127" i="28"/>
  <c r="H120" i="28"/>
  <c r="H112" i="28"/>
  <c r="H104" i="28"/>
  <c r="H96" i="28"/>
  <c r="H88" i="28"/>
  <c r="H193" i="28"/>
  <c r="H148" i="28"/>
  <c r="H132" i="28"/>
  <c r="H117" i="28"/>
  <c r="H109" i="28"/>
  <c r="H101" i="28"/>
  <c r="H93" i="28"/>
  <c r="H143" i="28"/>
  <c r="H122" i="28"/>
  <c r="H114" i="28"/>
  <c r="H106" i="28"/>
  <c r="H98" i="28"/>
  <c r="H90" i="28"/>
  <c r="H164" i="28"/>
  <c r="H140" i="28"/>
  <c r="H119" i="28"/>
  <c r="H111" i="28"/>
  <c r="H103" i="28"/>
  <c r="H95" i="28"/>
  <c r="H87" i="28"/>
  <c r="H125" i="28"/>
  <c r="H116" i="28"/>
  <c r="H108" i="28"/>
  <c r="H100" i="28"/>
  <c r="H124" i="28"/>
  <c r="H83" i="28"/>
  <c r="H74" i="28"/>
  <c r="H66" i="28"/>
  <c r="H58" i="28"/>
  <c r="H50" i="28"/>
  <c r="H42" i="28"/>
  <c r="H34" i="28"/>
  <c r="H26" i="28"/>
  <c r="H71" i="28"/>
  <c r="H63" i="28"/>
  <c r="H55" i="28"/>
  <c r="H47" i="28"/>
  <c r="H39" i="28"/>
  <c r="H31" i="28"/>
  <c r="H105" i="28"/>
  <c r="H82" i="28"/>
  <c r="H77" i="28"/>
  <c r="H68" i="28"/>
  <c r="H60" i="28"/>
  <c r="H52" i="28"/>
  <c r="H44" i="28"/>
  <c r="H36" i="28"/>
  <c r="H28" i="28"/>
  <c r="H73" i="28"/>
  <c r="H65" i="28"/>
  <c r="H57" i="28"/>
  <c r="H49" i="28"/>
  <c r="H41" i="28"/>
  <c r="H33" i="28"/>
  <c r="H121" i="28"/>
  <c r="H81" i="28"/>
  <c r="H76" i="28"/>
  <c r="H70" i="28"/>
  <c r="H62" i="28"/>
  <c r="H54" i="28"/>
  <c r="H46" i="28"/>
  <c r="H38" i="28"/>
  <c r="H30" i="28"/>
  <c r="H97" i="28"/>
  <c r="H92" i="28"/>
  <c r="H80" i="28"/>
  <c r="H75" i="28"/>
  <c r="H67" i="28"/>
  <c r="H59" i="28"/>
  <c r="H51" i="28"/>
  <c r="H43" i="28"/>
  <c r="H35" i="28"/>
  <c r="H89" i="28"/>
  <c r="H85" i="28"/>
  <c r="H72" i="28"/>
  <c r="H64" i="28"/>
  <c r="H56" i="28"/>
  <c r="H48" i="28"/>
  <c r="H40" i="28"/>
  <c r="H17" i="28"/>
  <c r="H9" i="28"/>
  <c r="H79" i="28"/>
  <c r="H61" i="28"/>
  <c r="H24" i="28"/>
  <c r="H14" i="28"/>
  <c r="H23" i="28"/>
  <c r="H19" i="28"/>
  <c r="H11" i="28"/>
  <c r="H113" i="28"/>
  <c r="H84" i="28"/>
  <c r="H16" i="28"/>
  <c r="H8" i="28"/>
  <c r="H53" i="28"/>
  <c r="H32" i="28"/>
  <c r="H22" i="28"/>
  <c r="H13" i="28"/>
  <c r="H29" i="28"/>
  <c r="H27" i="28"/>
  <c r="H18" i="28"/>
  <c r="H10" i="28"/>
  <c r="H69" i="28"/>
  <c r="H37" i="28"/>
  <c r="H21" i="28"/>
  <c r="H15" i="28"/>
  <c r="H7" i="28"/>
  <c r="H45" i="28"/>
  <c r="H25" i="28"/>
  <c r="H20" i="28"/>
  <c r="H12" i="28"/>
  <c r="B199" i="20"/>
  <c r="B199" i="39" s="1"/>
  <c r="C200" i="20"/>
  <c r="C201" i="20" s="1"/>
  <c r="B211" i="28"/>
  <c r="A1" i="38"/>
  <c r="E211" i="28" l="1"/>
  <c r="D211" i="28" s="1"/>
  <c r="D190" i="39" s="1"/>
  <c r="B201" i="20"/>
  <c r="B201" i="39" s="1"/>
  <c r="B200" i="20"/>
  <c r="B200" i="39" s="1"/>
  <c r="B212" i="28"/>
  <c r="E212" i="28" l="1"/>
  <c r="B213" i="28"/>
  <c r="D212" i="28" l="1"/>
  <c r="D191" i="39" s="1"/>
  <c r="E213" i="28"/>
  <c r="B214" i="28"/>
  <c r="E214" i="28" l="1"/>
  <c r="D213" i="28"/>
  <c r="D192" i="39" s="1"/>
  <c r="B215" i="28"/>
  <c r="D214" i="28" l="1"/>
  <c r="D193" i="39" s="1"/>
  <c r="E215" i="28"/>
  <c r="B216" i="28"/>
  <c r="D215" i="28" l="1"/>
  <c r="D194" i="39" s="1"/>
  <c r="E216" i="28"/>
  <c r="B217" i="28"/>
  <c r="D216" i="28" l="1"/>
  <c r="D195" i="39" s="1"/>
  <c r="E217" i="28"/>
  <c r="B218" i="28"/>
  <c r="D217" i="28" l="1"/>
  <c r="D196" i="39" s="1"/>
  <c r="E218" i="28"/>
  <c r="B219" i="28"/>
  <c r="D218" i="28" l="1"/>
  <c r="D197" i="39" s="1"/>
  <c r="E219" i="28"/>
  <c r="B220" i="28"/>
  <c r="E220" i="28" l="1"/>
  <c r="D219" i="28"/>
  <c r="D198" i="39" s="1"/>
  <c r="B221" i="28"/>
  <c r="B222" i="28"/>
  <c r="D220" i="28" l="1"/>
  <c r="D199" i="39" s="1"/>
  <c r="E221" i="28"/>
  <c r="B1" i="28"/>
  <c r="C1" i="28"/>
  <c r="E222" i="28" l="1"/>
  <c r="D222" i="28" s="1"/>
  <c r="D221" i="28"/>
  <c r="D200" i="39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<sst xmlns="http://schemas.openxmlformats.org/spreadsheetml/2006/main" count="902" uniqueCount="653">
  <si>
    <t>no.</t>
  </si>
  <si>
    <t>cty</t>
  </si>
  <si>
    <t>isocode</t>
  </si>
  <si>
    <t>OEDC code</t>
  </si>
  <si>
    <t>Name</t>
  </si>
  <si>
    <t>U.S.: Consumer Prices (2010=100, NSA)</t>
  </si>
  <si>
    <t>Country</t>
  </si>
  <si>
    <t>VAR_111</t>
  </si>
  <si>
    <t/>
  </si>
  <si>
    <t>EcDatabase</t>
  </si>
  <si>
    <t>ID:WEO_PUBLISHED</t>
  </si>
  <si>
    <t>Series_code</t>
  </si>
  <si>
    <t>Indicator</t>
  </si>
  <si>
    <t>NGDP_R_SA</t>
  </si>
  <si>
    <t>Frequency</t>
  </si>
  <si>
    <t>Quarterly</t>
  </si>
  <si>
    <t>Scale</t>
  </si>
  <si>
    <t>Billions</t>
  </si>
  <si>
    <t>Display_scale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</si>
  <si>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</si>
  <si>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</si>
  <si>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</si>
  <si>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</si>
  <si>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</si>
  <si>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</si>
  <si>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</si>
  <si>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</si>
  <si>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</si>
  <si>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</si>
  <si>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</si>
  <si>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</si>
  <si>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</si>
  <si>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</si>
  <si>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</si>
  <si>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</si>
  <si>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</si>
  <si>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</si>
  <si>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</si>
  <si>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</si>
  <si>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</si>
  <si>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</si>
  <si>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</si>
  <si>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</si>
  <si>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</si>
  <si>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</si>
  <si>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</si>
  <si>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</si>
  <si>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</si>
  <si>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</si>
  <si>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</si>
  <si>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</si>
  <si>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</si>
  <si>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</si>
  <si>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</si>
  <si>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</si>
  <si>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</si>
  <si>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</si>
  <si>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</si>
  <si>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</si>
  <si>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</si>
  <si>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</si>
  <si>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</si>
  <si>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</si>
  <si>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</si>
  <si>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</si>
  <si>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</si>
  <si>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</si>
  <si>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</si>
  <si>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</si>
  <si>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</si>
  <si>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</si>
  <si>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</si>
  <si>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</si>
  <si>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</si>
  <si>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</si>
  <si>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</si>
  <si>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</si>
  <si>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</si>
  <si>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</si>
  <si>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</si>
  <si>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</si>
  <si>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</si>
  <si>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</si>
  <si>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</si>
  <si>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</si>
  <si>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</si>
  <si>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</si>
  <si>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</si>
  <si>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</si>
  <si>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</si>
  <si>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</si>
  <si>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Germany</t>
  </si>
  <si>
    <t>date</t>
  </si>
  <si>
    <t>.DESC</t>
  </si>
  <si>
    <t>.SOURCE</t>
  </si>
  <si>
    <t>IMF</t>
  </si>
  <si>
    <t>Credit-to-GDP ratios (actual data) - Argentina - Credit from All sectors to Private non-financial sector</t>
  </si>
  <si>
    <t>Credit-to-GDP trend (HP filter) - Argentina - Credit from All sectors to Private non-financial sector</t>
  </si>
  <si>
    <t>Credit-to-GDP gaps (actual-trend) - Argentina - Credit from All sectors to Private non-financial sector</t>
  </si>
  <si>
    <t>Credit-to-GDP ratios (actual data) - Austria - Credit from All sectors to Private non-financial sector</t>
  </si>
  <si>
    <t>Credit-to-GDP trend (HP filter) - Austria - Credit from All sectors to Private non-financial sector</t>
  </si>
  <si>
    <t>Credit-to-GDP gaps (actual-trend) - Austria - Credit from All sectors to Private non-financial sector</t>
  </si>
  <si>
    <t>Credit-to-GDP ratios (actual data) - Australia - Credit from All sectors to Private non-financial sector</t>
  </si>
  <si>
    <t>Credit-to-GDP trend (HP filter) - Australia - Credit from All sectors to Private non-financial sector</t>
  </si>
  <si>
    <t>Credit-to-GDP gaps (actual-trend) - Australia - Credit from All sectors to Private non-financial sector</t>
  </si>
  <si>
    <t>Credit-to-GDP ratios (actual data) - Belgium - Credit from All sectors to Private non-financial sector</t>
  </si>
  <si>
    <t>Credit-to-GDP trend (HP filter) - Belgium - Credit from All sectors to Private non-financial sector</t>
  </si>
  <si>
    <t>Credit-to-GDP gaps (actual-trend) - Belgium - Credit from All sectors to Private non-financial sector</t>
  </si>
  <si>
    <t>Credit-to-GDP ratios (actual data) - Brazil - Credit from All sectors to Private non-financial sector</t>
  </si>
  <si>
    <t>Credit-to-GDP trend (HP filter) - Brazil - Credit from All sectors to Private non-financial sector</t>
  </si>
  <si>
    <t>Credit-to-GDP gaps (actual-trend) - Brazil - Credit from All sectors to Private non-financial sector</t>
  </si>
  <si>
    <t>Credit-to-GDP ratios (actual data) - Canada - Credit from All sectors to Private non-financial sector</t>
  </si>
  <si>
    <t>Credit-to-GDP trend (HP filter) - Canada - Credit from All sectors to Private non-financial sector</t>
  </si>
  <si>
    <t>Credit-to-GDP gaps (actual-trend) - Canada - Credit from All sectors to Private non-financial sector</t>
  </si>
  <si>
    <t>Credit-to-GDP ratios (actual data) - Switzerland - Credit from All sectors to Private non-financial sector</t>
  </si>
  <si>
    <t>Credit-to-GDP trend (HP filter) - Switzerland - Credit from All sectors to Private non-financial sector</t>
  </si>
  <si>
    <t>Credit-to-GDP gaps (actual-trend) - Switzerland - Credit from All sectors to Private non-financial sector</t>
  </si>
  <si>
    <t>Credit-to-GDP ratios (actual data) - Chile - Credit from All sectors to Private non-financial sector</t>
  </si>
  <si>
    <t>Credit-to-GDP trend (HP filter) - Chile - Credit from All sectors to Private non-financial sector</t>
  </si>
  <si>
    <t>Credit-to-GDP gaps (actual-trend) - Chile - Credit from All sectors to Private non-financial sector</t>
  </si>
  <si>
    <t>Credit-to-GDP ratios (actual data) - China - Credit from All sectors to Private non-financial sector</t>
  </si>
  <si>
    <t>Credit-to-GDP trend (HP filter) - China - Credit from All sectors to Private non-financial sector</t>
  </si>
  <si>
    <t>Credit-to-GDP gaps (actual-trend) - China - Credit from All sectors to Private non-financial sector</t>
  </si>
  <si>
    <t>Credit-to-GDP ratios (actual data) - Colombia - Credit from All sectors to Private non-financial sector</t>
  </si>
  <si>
    <t>Credit-to-GDP trend (HP filter) - Colombia - Credit from All sectors to Private non-financial sector</t>
  </si>
  <si>
    <t>Credit-to-GDP gaps (actual-trend) - Colombia - Credit from All sectors to Private non-financial sector</t>
  </si>
  <si>
    <t>Credit-to-GDP ratios (actual data) - Czech Republic - Credit from All sectors to Private non-financial sector</t>
  </si>
  <si>
    <t>Credit-to-GDP trend (HP filter) - Czech Republic - Credit from All sectors to Private non-financial sector</t>
  </si>
  <si>
    <t>Credit-to-GDP gaps (actual-trend) - Czech Republic - Credit from All sectors to Private non-financial sector</t>
  </si>
  <si>
    <t>Credit-to-GDP ratios (actual data) - Germany - Credit from All sectors to Private non-financial sector</t>
  </si>
  <si>
    <t>Credit-to-GDP trend (HP filter) - Germany - Credit from All sectors to Private non-financial sector</t>
  </si>
  <si>
    <t>Credit-to-GDP gaps (actual-trend) - Germany - Credit from All sectors to Private non-financial sector</t>
  </si>
  <si>
    <t>Credit-to-GDP ratios (actual data) - Denmark - Credit from All sectors to Private non-financial sector</t>
  </si>
  <si>
    <t>Credit-to-GDP trend (HP filter) - Denmark - Credit from All sectors to Private non-financial sector</t>
  </si>
  <si>
    <t>Credit-to-GDP gaps (actual-trend) - Denmark - Credit from All sectors to Private non-financial sector</t>
  </si>
  <si>
    <t>Credit-to-GDP ratios (actual data) - Spain - Credit from All sectors to Private non-financial sector</t>
  </si>
  <si>
    <t>Credit-to-GDP trend (HP filter) - Spain - Credit from All sectors to Private non-financial sector</t>
  </si>
  <si>
    <t>Credit-to-GDP gaps (actual-trend) - Spain - Credit from All sectors to Private non-financial sector</t>
  </si>
  <si>
    <t>Credit-to-GDP ratios (actual data) - Finland - Credit from All sectors to Private non-financial sector</t>
  </si>
  <si>
    <t>Credit-to-GDP trend (HP filter) - Finland - Credit from All sectors to Private non-financial sector</t>
  </si>
  <si>
    <t>Credit-to-GDP gaps (actual-trend) - Finland - Credit from All sectors to Private non-financial sector</t>
  </si>
  <si>
    <t>Credit-to-GDP ratios (actual data) - France - Credit from All sectors to Private non-financial sector</t>
  </si>
  <si>
    <t>Credit-to-GDP trend (HP filter) - France - Credit from All sectors to Private non-financial sector</t>
  </si>
  <si>
    <t>Credit-to-GDP gaps (actual-trend) - France - Credit from All sectors to Private non-financial sector</t>
  </si>
  <si>
    <t>Credit-to-GDP ratios (actual data) - United Kingdom - Credit from All sectors to Private non-financial sector</t>
  </si>
  <si>
    <t>Credit-to-GDP trend (HP filter) - United Kingdom - Credit from All sectors to Private non-financial sector</t>
  </si>
  <si>
    <t>Credit-to-GDP gaps (actual-trend) - United Kingdom - Credit from All sectors to Private non-financial sector</t>
  </si>
  <si>
    <t>Credit-to-GDP ratios (actual data) - Greece - Credit from All sectors to Private non-financial sector</t>
  </si>
  <si>
    <t>Credit-to-GDP trend (HP filter) - Greece - Credit from All sectors to Private non-financial sector</t>
  </si>
  <si>
    <t>Credit-to-GDP gaps (actual-trend) - Greece - Credit from All sectors to Private non-financial sector</t>
  </si>
  <si>
    <t>Credit-to-GDP ratios (actual data) - Hong Kong SAR - Credit from All sectors to Private non-financial sector</t>
  </si>
  <si>
    <t>Credit-to-GDP trend (HP filter) - Hong Kong SAR - Credit from All sectors to Private non-financial sector</t>
  </si>
  <si>
    <t>Credit-to-GDP gaps (actual-trend) - Hong Kong SAR - Credit from All sectors to Private non-financial sector</t>
  </si>
  <si>
    <t>Credit-to-GDP ratios (actual data) - Hungary - Credit from All sectors to Private non-financial sector</t>
  </si>
  <si>
    <t>Credit-to-GDP trend (HP filter) - Hungary - Credit from All sectors to Private non-financial sector</t>
  </si>
  <si>
    <t>Credit-to-GDP gaps (actual-trend) - Hungary - Credit from All sectors to Private non-financial sector</t>
  </si>
  <si>
    <t>Credit-to-GDP ratios (actual data) - Indonesia - Credit from All sectors to Private non-financial sector</t>
  </si>
  <si>
    <t>Credit-to-GDP trend (HP filter) - Indonesia - Credit from All sectors to Private non-financial sector</t>
  </si>
  <si>
    <t>Credit-to-GDP gaps (actual-trend) - Indonesia - Credit from All sectors to Private non-financial sector</t>
  </si>
  <si>
    <t>Credit-to-GDP ratios (actual data) - Ireland - Credit from All sectors to Private non-financial sector</t>
  </si>
  <si>
    <t>Credit-to-GDP trend (HP filter) - Ireland - Credit from All sectors to Private non-financial sector</t>
  </si>
  <si>
    <t>Credit-to-GDP gaps (actual-trend) - Ireland - Credit from All sectors to Private non-financial sector</t>
  </si>
  <si>
    <t>Credit-to-GDP ratios (actual data) - Israel - Credit from All sectors to Private non-financial sector</t>
  </si>
  <si>
    <t>Credit-to-GDP trend (HP filter) - Israel - Credit from All sectors to Private non-financial sector</t>
  </si>
  <si>
    <t>Credit-to-GDP gaps (actual-trend) - Israel - Credit from All sectors to Private non-financial sector</t>
  </si>
  <si>
    <t>Credit-to-GDP ratios (actual data) - India - Credit from All sectors to Private non-financial sector</t>
  </si>
  <si>
    <t>Credit-to-GDP trend (HP filter) - India - Credit from All sectors to Private non-financial sector</t>
  </si>
  <si>
    <t>Credit-to-GDP gaps (actual-trend) - India - Credit from All sectors to Private non-financial sector</t>
  </si>
  <si>
    <t>Credit-to-GDP ratios (actual data) - Italy - Credit from All sectors to Private non-financial sector</t>
  </si>
  <si>
    <t>Credit-to-GDP trend (HP filter) - Italy - Credit from All sectors to Private non-financial sector</t>
  </si>
  <si>
    <t>Credit-to-GDP gaps (actual-trend) - Italy - Credit from All sectors to Private non-financial sector</t>
  </si>
  <si>
    <t>Credit-to-GDP ratios (actual data) - Japan - Credit from All sectors to Private non-financial sector</t>
  </si>
  <si>
    <t>Credit-to-GDP trend (HP filter) - Japan - Credit from All sectors to Private non-financial sector</t>
  </si>
  <si>
    <t>Credit-to-GDP gaps (actual-trend) - Japan - Credit from All sectors to Private non-financial sector</t>
  </si>
  <si>
    <t>Credit-to-GDP ratios (actual data) - Korea - Credit from All sectors to Private non-financial sector</t>
  </si>
  <si>
    <t>Credit-to-GDP trend (HP filter) - Korea - Credit from All sectors to Private non-financial sector</t>
  </si>
  <si>
    <t>Credit-to-GDP gaps (actual-trend) - Korea - Credit from All sectors to Private non-financial sector</t>
  </si>
  <si>
    <t>Credit-to-GDP ratios (actual data) - Luxembourg - Credit from All sectors to Private non-financial sector</t>
  </si>
  <si>
    <t>Credit-to-GDP trend (HP filter) - Luxembourg - Credit from All sectors to Private non-financial sector</t>
  </si>
  <si>
    <t>Credit-to-GDP gaps (actual-trend) - Luxembourg - Credit from All sectors to Private non-financial sector</t>
  </si>
  <si>
    <t>Credit-to-GDP ratios (actual data) - Mexico - Credit from All sectors to Private non-financial sector</t>
  </si>
  <si>
    <t>Credit-to-GDP trend (HP filter) - Mexico - Credit from All sectors to Private non-financial sector</t>
  </si>
  <si>
    <t>Credit-to-GDP gaps (actual-trend) - Mexico - Credit from All sectors to Private non-financial sector</t>
  </si>
  <si>
    <t>Credit-to-GDP ratios (actual data) - Malaysia - Credit from All sectors to Private non-financial sector</t>
  </si>
  <si>
    <t>Credit-to-GDP trend (HP filter) - Malaysia - Credit from All sectors to Private non-financial sector</t>
  </si>
  <si>
    <t>Credit-to-GDP gaps (actual-trend) - Malaysia - Credit from All sectors to Private non-financial sector</t>
  </si>
  <si>
    <t>Credit-to-GDP ratios (actual data) - Netherlands - Credit from All sectors to Private non-financial sector</t>
  </si>
  <si>
    <t>Credit-to-GDP trend (HP filter) - Netherlands - Credit from All sectors to Private non-financial sector</t>
  </si>
  <si>
    <t>Credit-to-GDP gaps (actual-trend) - Netherlands - Credit from All sectors to Private non-financial sector</t>
  </si>
  <si>
    <t>Credit-to-GDP ratios (actual data) - Norway - Credit from All sectors to Private non-financial sector</t>
  </si>
  <si>
    <t>Credit-to-GDP trend (HP filter) - Norway - Credit from All sectors to Private non-financial sector</t>
  </si>
  <si>
    <t>Credit-to-GDP gaps (actual-trend) - Norway - Credit from All sectors to Private non-financial sector</t>
  </si>
  <si>
    <t>Credit-to-GDP ratios (actual data) - New Zealand - Credit from All sectors to Private non-financial sector</t>
  </si>
  <si>
    <t>Credit-to-GDP trend (HP filter) - New Zealand - Credit from All sectors to Private non-financial sector</t>
  </si>
  <si>
    <t>Credit-to-GDP gaps (actual-trend) - New Zealand - Credit from All sectors to Private non-financial sector</t>
  </si>
  <si>
    <t>Credit-to-GDP ratios (actual data) - Poland - Credit from All sectors to Private non-financial sector</t>
  </si>
  <si>
    <t>Credit-to-GDP trend (HP filter) - Poland - Credit from All sectors to Private non-financial sector</t>
  </si>
  <si>
    <t>Credit-to-GDP gaps (actual-trend) - Poland - Credit from All sectors to Private non-financial sector</t>
  </si>
  <si>
    <t>Credit-to-GDP ratios (actual data) - Portugal - Credit from All sectors to Private non-financial sector</t>
  </si>
  <si>
    <t>Credit-to-GDP trend (HP filter) - Portugal - Credit from All sectors to Private non-financial sector</t>
  </si>
  <si>
    <t>Credit-to-GDP gaps (actual-trend) - Portugal - Credit from All sectors to Private non-financial sector</t>
  </si>
  <si>
    <t>Credit-to-GDP ratios (actual data) - Russia - Credit from All sectors to Private non-financial sector</t>
  </si>
  <si>
    <t>Credit-to-GDP trend (HP filter) - Russia - Credit from All sectors to Private non-financial sector</t>
  </si>
  <si>
    <t>Credit-to-GDP gaps (actual-trend) - Russia - Credit from All sectors to Private non-financial sector</t>
  </si>
  <si>
    <t>Credit-to-GDP ratios (actual data) - Saudi Arabia - Credit from All sectors to Private non-financial sector</t>
  </si>
  <si>
    <t>Credit-to-GDP trend (HP filter) - Saudi Arabia - Credit from All sectors to Private non-financial sector</t>
  </si>
  <si>
    <t>Credit-to-GDP gaps (actual-trend) - Saudi Arabia - Credit from All sectors to Private non-financial sector</t>
  </si>
  <si>
    <t>Credit-to-GDP ratios (actual data) - Sweden - Credit from All sectors to Private non-financial sector</t>
  </si>
  <si>
    <t>Credit-to-GDP trend (HP filter) - Sweden - Credit from All sectors to Private non-financial sector</t>
  </si>
  <si>
    <t>Credit-to-GDP gaps (actual-trend) - Sweden - Credit from All sectors to Private non-financial sector</t>
  </si>
  <si>
    <t>Credit-to-GDP ratios (actual data) - Singapore - Credit from All sectors to Private non-financial sector</t>
  </si>
  <si>
    <t>Credit-to-GDP trend (HP filter) - Singapore - Credit from All sectors to Private non-financial sector</t>
  </si>
  <si>
    <t>Credit-to-GDP gaps (actual-trend) - Singapore - Credit from All sectors to Private non-financial sector</t>
  </si>
  <si>
    <t>Credit-to-GDP ratios (actual data) - Thailand - Credit from All sectors to Private non-financial sector</t>
  </si>
  <si>
    <t>Credit-to-GDP trend (HP filter) - Thailand - Credit from All sectors to Private non-financial sector</t>
  </si>
  <si>
    <t>Credit-to-GDP gaps (actual-trend) - Thailand - Credit from All sectors to Private non-financial sector</t>
  </si>
  <si>
    <t>Credit-to-GDP ratios (actual data) - Turkey - Credit from All sectors to Private non-financial sector</t>
  </si>
  <si>
    <t>Credit-to-GDP trend (HP filter) - Turkey - Credit from All sectors to Private non-financial sector</t>
  </si>
  <si>
    <t>Credit-to-GDP gaps (actual-trend) - Turkey - Credit from All sectors to Private non-financial sector</t>
  </si>
  <si>
    <t>Credit-to-GDP ratios (actual data) - United States - Credit from All sectors to Private non-financial sector</t>
  </si>
  <si>
    <t>Credit-to-GDP trend (HP filter) - United States - Credit from All sectors to Private non-financial sector</t>
  </si>
  <si>
    <t>Credit-to-GDP gaps (actual-trend) - United States - Credit from All sectors to Private non-financial sector</t>
  </si>
  <si>
    <t>Credit-to-GDP ratios (actual data) - Euro area - Credit from All sectors to Private non-financial sector</t>
  </si>
  <si>
    <t>Credit-to-GDP trend (HP filter) - Euro area - Credit from All sectors to Private non-financial sector</t>
  </si>
  <si>
    <t>Credit-to-GDP gaps (actual-trend) - Euro area - Credit from All sectors to Private non-financial sector</t>
  </si>
  <si>
    <t>Credit-to-GDP ratios (actual data) - South Africa - Credit from All sectors to Private non-financial sector</t>
  </si>
  <si>
    <t>Credit-to-GDP trend (HP filter) - South Africa - Credit from All sectors to Private non-financial sector</t>
  </si>
  <si>
    <t>Credit-to-GDP gaps (actual-trend) - South Africa - Credit from All sectors to Private non-financial sector</t>
  </si>
  <si>
    <t>Percentage of GDP (Units)</t>
  </si>
  <si>
    <t>Argentina</t>
  </si>
  <si>
    <t>Austria</t>
  </si>
  <si>
    <t>Australia</t>
  </si>
  <si>
    <t>Belgium</t>
  </si>
  <si>
    <t>Brazil</t>
  </si>
  <si>
    <t>Canada</t>
  </si>
  <si>
    <t>Switzerland</t>
  </si>
  <si>
    <t>Chile</t>
  </si>
  <si>
    <t>China</t>
  </si>
  <si>
    <t>Colombia</t>
  </si>
  <si>
    <t>Czech Republic</t>
  </si>
  <si>
    <t>Denmark</t>
  </si>
  <si>
    <t>Spain</t>
  </si>
  <si>
    <t>Finland</t>
  </si>
  <si>
    <t>France</t>
  </si>
  <si>
    <t>United Kingdom</t>
  </si>
  <si>
    <t>Greece</t>
  </si>
  <si>
    <t>Hong Kong SAR</t>
  </si>
  <si>
    <t>Hungary</t>
  </si>
  <si>
    <t>Indonesia</t>
  </si>
  <si>
    <t>Ireland</t>
  </si>
  <si>
    <t>Israel</t>
  </si>
  <si>
    <t>India</t>
  </si>
  <si>
    <t>Italy</t>
  </si>
  <si>
    <t>Japan</t>
  </si>
  <si>
    <t>Korea</t>
  </si>
  <si>
    <t>Luxembourg</t>
  </si>
  <si>
    <t>Mexico</t>
  </si>
  <si>
    <t>Malaysia</t>
  </si>
  <si>
    <t>Netherlands</t>
  </si>
  <si>
    <t>Norway</t>
  </si>
  <si>
    <t>New Zealand</t>
  </si>
  <si>
    <t>Poland</t>
  </si>
  <si>
    <t>Portugal</t>
  </si>
  <si>
    <t>Russia</t>
  </si>
  <si>
    <t>Saudi Arabia</t>
  </si>
  <si>
    <t>Sweden</t>
  </si>
  <si>
    <t>Singapore</t>
  </si>
  <si>
    <t>Thailand</t>
  </si>
  <si>
    <t>Turkey</t>
  </si>
  <si>
    <t>United States</t>
  </si>
  <si>
    <t>Euro area</t>
  </si>
  <si>
    <t>South Africa</t>
  </si>
  <si>
    <t>Period</t>
  </si>
  <si>
    <t>Q:AR:P:A:A</t>
  </si>
  <si>
    <t>Q:AR:P:A:B</t>
  </si>
  <si>
    <t>Q:AR:P:A:C</t>
  </si>
  <si>
    <t>Q:AT:P:A:A</t>
  </si>
  <si>
    <t>Q:AT:P:A:B</t>
  </si>
  <si>
    <t>Q:AT:P:A:C</t>
  </si>
  <si>
    <t>Q:AU:P:A:A</t>
  </si>
  <si>
    <t>Q:AU:P:A:B</t>
  </si>
  <si>
    <t>Q:AU:P:A:C</t>
  </si>
  <si>
    <t>Q:BE:P:A:A</t>
  </si>
  <si>
    <t>Q:BE:P:A:B</t>
  </si>
  <si>
    <t>Q:BE:P:A:C</t>
  </si>
  <si>
    <t>Q:BR:P:A:A</t>
  </si>
  <si>
    <t>Q:BR:P:A:B</t>
  </si>
  <si>
    <t>Q:BR:P:A:C</t>
  </si>
  <si>
    <t>Q:CA:P:A:A</t>
  </si>
  <si>
    <t>Q:CA:P:A:B</t>
  </si>
  <si>
    <t>Q:CA:P:A:C</t>
  </si>
  <si>
    <t>Q:CH:P:A:A</t>
  </si>
  <si>
    <t>Q:CH:P:A:B</t>
  </si>
  <si>
    <t>Q:CH:P:A:C</t>
  </si>
  <si>
    <t>Q:CL:P:A:A</t>
  </si>
  <si>
    <t>Q:CL:P:A:B</t>
  </si>
  <si>
    <t>Q:CL:P:A:C</t>
  </si>
  <si>
    <t>Q:CN:P:A:A</t>
  </si>
  <si>
    <t>Q:CN:P:A:B</t>
  </si>
  <si>
    <t>Q:CN:P:A:C</t>
  </si>
  <si>
    <t>Q:CO:P:A:A</t>
  </si>
  <si>
    <t>Q:CO:P:A:B</t>
  </si>
  <si>
    <t>Q:CO:P:A:C</t>
  </si>
  <si>
    <t>Q:CZ:P:A:A</t>
  </si>
  <si>
    <t>Q:CZ:P:A:B</t>
  </si>
  <si>
    <t>Q:CZ:P:A:C</t>
  </si>
  <si>
    <t>Q:DE:P:A:A</t>
  </si>
  <si>
    <t>Q:DE:P:A:B</t>
  </si>
  <si>
    <t>Q:DE:P:A:C</t>
  </si>
  <si>
    <t>Q:DK:P:A:A</t>
  </si>
  <si>
    <t>Q:DK:P:A:B</t>
  </si>
  <si>
    <t>Q:DK:P:A:C</t>
  </si>
  <si>
    <t>Q:ES:P:A:A</t>
  </si>
  <si>
    <t>Q:ES:P:A:B</t>
  </si>
  <si>
    <t>Q:ES:P:A:C</t>
  </si>
  <si>
    <t>Q:FI:P:A:A</t>
  </si>
  <si>
    <t>Q:FI:P:A:B</t>
  </si>
  <si>
    <t>Q:FI:P:A:C</t>
  </si>
  <si>
    <t>Q:FR:P:A:A</t>
  </si>
  <si>
    <t>Q:FR:P:A:B</t>
  </si>
  <si>
    <t>Q:FR:P:A:C</t>
  </si>
  <si>
    <t>Q:GB:P:A:A</t>
  </si>
  <si>
    <t>Q:GB:P:A:B</t>
  </si>
  <si>
    <t>Q:GB:P:A:C</t>
  </si>
  <si>
    <t>Q:GR:P:A:A</t>
  </si>
  <si>
    <t>Q:GR:P:A:B</t>
  </si>
  <si>
    <t>Q:GR:P:A:C</t>
  </si>
  <si>
    <t>Q:HK:P:A:A</t>
  </si>
  <si>
    <t>Q:HK:P:A:B</t>
  </si>
  <si>
    <t>Q:HK:P:A:C</t>
  </si>
  <si>
    <t>Q:HU:P:A:A</t>
  </si>
  <si>
    <t>Q:HU:P:A:B</t>
  </si>
  <si>
    <t>Q:HU:P:A:C</t>
  </si>
  <si>
    <t>Q:ID:P:A:A</t>
  </si>
  <si>
    <t>Q:ID:P:A:B</t>
  </si>
  <si>
    <t>Q:ID:P:A:C</t>
  </si>
  <si>
    <t>Q:IE:P:A:A</t>
  </si>
  <si>
    <t>Q:IE:P:A:B</t>
  </si>
  <si>
    <t>Q:IE:P:A:C</t>
  </si>
  <si>
    <t>Q:IL:P:A:A</t>
  </si>
  <si>
    <t>Q:IL:P:A:B</t>
  </si>
  <si>
    <t>Q:IL:P:A:C</t>
  </si>
  <si>
    <t>Q:IN:P:A:A</t>
  </si>
  <si>
    <t>Q:IN:P:A:B</t>
  </si>
  <si>
    <t>Q:IN:P:A:C</t>
  </si>
  <si>
    <t>Q:IT:P:A:A</t>
  </si>
  <si>
    <t>Q:IT:P:A:B</t>
  </si>
  <si>
    <t>Q:IT:P:A:C</t>
  </si>
  <si>
    <t>Q:JP:P:A:A</t>
  </si>
  <si>
    <t>Q:JP:P:A:B</t>
  </si>
  <si>
    <t>Q:JP:P:A:C</t>
  </si>
  <si>
    <t>Q:KR:P:A:A</t>
  </si>
  <si>
    <t>Q:KR:P:A:B</t>
  </si>
  <si>
    <t>Q:KR:P:A:C</t>
  </si>
  <si>
    <t>Q:LU:P:A:A</t>
  </si>
  <si>
    <t>Q:LU:P:A:B</t>
  </si>
  <si>
    <t>Q:LU:P:A:C</t>
  </si>
  <si>
    <t>Q:MX:P:A:A</t>
  </si>
  <si>
    <t>Q:MX:P:A:B</t>
  </si>
  <si>
    <t>Q:MX:P:A:C</t>
  </si>
  <si>
    <t>Q:MY:P:A:A</t>
  </si>
  <si>
    <t>Q:MY:P:A:B</t>
  </si>
  <si>
    <t>Q:MY:P:A:C</t>
  </si>
  <si>
    <t>Q:NL:P:A:A</t>
  </si>
  <si>
    <t>Q:NL:P:A:B</t>
  </si>
  <si>
    <t>Q:NL:P:A:C</t>
  </si>
  <si>
    <t>Q:NO:P:A:A</t>
  </si>
  <si>
    <t>Q:NO:P:A:B</t>
  </si>
  <si>
    <t>Q:NO:P:A:C</t>
  </si>
  <si>
    <t>Q:NZ:P:A:A</t>
  </si>
  <si>
    <t>Q:NZ:P:A:B</t>
  </si>
  <si>
    <t>Q:NZ:P:A:C</t>
  </si>
  <si>
    <t>Q:PL:P:A:A</t>
  </si>
  <si>
    <t>Q:PL:P:A:B</t>
  </si>
  <si>
    <t>Q:PL:P:A:C</t>
  </si>
  <si>
    <t>Q:PT:P:A:A</t>
  </si>
  <si>
    <t>Q:PT:P:A:B</t>
  </si>
  <si>
    <t>Q:PT:P:A:C</t>
  </si>
  <si>
    <t>Q:RU:P:A:A</t>
  </si>
  <si>
    <t>Q:RU:P:A:B</t>
  </si>
  <si>
    <t>Q:RU:P:A:C</t>
  </si>
  <si>
    <t>Q:SA:P:A:A</t>
  </si>
  <si>
    <t>Q:SA:P:A:B</t>
  </si>
  <si>
    <t>Q:SA:P:A:C</t>
  </si>
  <si>
    <t>Q:SE:P:A:A</t>
  </si>
  <si>
    <t>Q:SE:P:A:B</t>
  </si>
  <si>
    <t>Q:SE:P:A:C</t>
  </si>
  <si>
    <t>Q:SG:P:A:A</t>
  </si>
  <si>
    <t>Q:SG:P:A:B</t>
  </si>
  <si>
    <t>Q:SG:P:A:C</t>
  </si>
  <si>
    <t>Q:TH:P:A:A</t>
  </si>
  <si>
    <t>Q:TH:P:A:B</t>
  </si>
  <si>
    <t>Q:TH:P:A:C</t>
  </si>
  <si>
    <t>Q:TR:P:A:A</t>
  </si>
  <si>
    <t>Q:TR:P:A:B</t>
  </si>
  <si>
    <t>Q:TR:P:A:C</t>
  </si>
  <si>
    <t>Q:US:P:A:A</t>
  </si>
  <si>
    <t>Q:US:P:A:B</t>
  </si>
  <si>
    <t>Q:US:P:A:C</t>
  </si>
  <si>
    <t>Q:XM:P:A:A</t>
  </si>
  <si>
    <t>Q:XM:P:A:B</t>
  </si>
  <si>
    <t>Q:XM:P:A:C</t>
  </si>
  <si>
    <t>Q:ZA:P:A:A</t>
  </si>
  <si>
    <t>Q:ZA:P:A:B</t>
  </si>
  <si>
    <t>Q:ZA:P:A:C</t>
  </si>
  <si>
    <t>Country name</t>
  </si>
  <si>
    <t>imfn</t>
  </si>
  <si>
    <t>series part1</t>
  </si>
  <si>
    <t>Q:</t>
  </si>
  <si>
    <t>series part3</t>
  </si>
  <si>
    <t>oecd code countries</t>
  </si>
  <si>
    <t>datacode for hlookup</t>
  </si>
  <si>
    <t>:P:A:A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</si>
  <si>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</si>
  <si>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</si>
  <si>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</si>
  <si>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</si>
  <si>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</si>
  <si>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</si>
  <si>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</si>
  <si>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</si>
  <si>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19701 !Q</t>
  </si>
  <si>
    <t>.excel_last</t>
  </si>
  <si>
    <t>19701</t>
  </si>
  <si>
    <t>19702</t>
  </si>
  <si>
    <t>19703</t>
  </si>
  <si>
    <t>19704</t>
  </si>
  <si>
    <t>19711</t>
  </si>
  <si>
    <t>19712</t>
  </si>
  <si>
    <t>19713</t>
  </si>
  <si>
    <t>19714</t>
  </si>
  <si>
    <t>19721</t>
  </si>
  <si>
    <t>19722</t>
  </si>
  <si>
    <t>19723</t>
  </si>
  <si>
    <t>19724</t>
  </si>
  <si>
    <t>19731</t>
  </si>
  <si>
    <t>19732</t>
  </si>
  <si>
    <t>19733</t>
  </si>
  <si>
    <t>19734</t>
  </si>
  <si>
    <t>19741</t>
  </si>
  <si>
    <t>19742</t>
  </si>
  <si>
    <t>19743</t>
  </si>
  <si>
    <t>19744</t>
  </si>
  <si>
    <t>19751</t>
  </si>
  <si>
    <t>19752</t>
  </si>
  <si>
    <t>19753</t>
  </si>
  <si>
    <t>19754</t>
  </si>
  <si>
    <t>19761</t>
  </si>
  <si>
    <t>19762</t>
  </si>
  <si>
    <t>19763</t>
  </si>
  <si>
    <t>19764</t>
  </si>
  <si>
    <t>19771</t>
  </si>
  <si>
    <t>19772</t>
  </si>
  <si>
    <t>19773</t>
  </si>
  <si>
    <t>19774</t>
  </si>
  <si>
    <t>19781</t>
  </si>
  <si>
    <t>19782</t>
  </si>
  <si>
    <t>19783</t>
  </si>
  <si>
    <t>19784</t>
  </si>
  <si>
    <t>19791</t>
  </si>
  <si>
    <t>19792</t>
  </si>
  <si>
    <t>19793</t>
  </si>
  <si>
    <t>19794</t>
  </si>
  <si>
    <t>19801</t>
  </si>
  <si>
    <t>19802</t>
  </si>
  <si>
    <t>19803</t>
  </si>
  <si>
    <t>19804</t>
  </si>
  <si>
    <t>19811</t>
  </si>
  <si>
    <t>19812</t>
  </si>
  <si>
    <t>19813</t>
  </si>
  <si>
    <t>19814</t>
  </si>
  <si>
    <t>19821</t>
  </si>
  <si>
    <t>19822</t>
  </si>
  <si>
    <t>19823</t>
  </si>
  <si>
    <t>19824</t>
  </si>
  <si>
    <t>19831</t>
  </si>
  <si>
    <t>19832</t>
  </si>
  <si>
    <t>19833</t>
  </si>
  <si>
    <t>19834</t>
  </si>
  <si>
    <t>19841</t>
  </si>
  <si>
    <t>19842</t>
  </si>
  <si>
    <t>19843</t>
  </si>
  <si>
    <t>19844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</si>
  <si>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</si>
  <si>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</si>
  <si>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</si>
  <si>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</si>
  <si>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</si>
  <si>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</si>
  <si>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</si>
  <si>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</si>
  <si>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</si>
  <si>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</si>
  <si>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</si>
  <si>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</si>
  <si>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</si>
  <si>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</si>
  <si>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</si>
  <si>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</si>
  <si>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</si>
  <si>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</si>
  <si>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</si>
  <si>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</si>
  <si>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</si>
  <si>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</si>
  <si>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</si>
  <si>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</si>
  <si>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</si>
  <si>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</si>
  <si>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</si>
  <si>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</si>
  <si>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</si>
  <si>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</si>
  <si>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</si>
  <si>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</si>
  <si>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</si>
  <si>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</si>
  <si>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</si>
  <si>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</si>
  <si>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</si>
  <si>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</si>
  <si>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</si>
  <si>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</si>
  <si>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</si>
  <si>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</si>
  <si>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</si>
  <si>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</si>
  <si>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</si>
  <si>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</si>
  <si>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</si>
  <si>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</si>
  <si>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</si>
  <si>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</si>
  <si>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</si>
  <si>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</si>
  <si>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</si>
  <si>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</si>
  <si>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</si>
  <si>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</si>
  <si>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</si>
  <si>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</si>
  <si>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</si>
  <si>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</si>
  <si>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</si>
  <si>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</si>
  <si>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</si>
  <si>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</si>
  <si>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</si>
  <si>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</si>
  <si>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</si>
  <si>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</si>
  <si>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</si>
  <si>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</si>
  <si>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</si>
  <si>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</si>
  <si>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</si>
  <si>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</si>
  <si>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</si>
  <si>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</si>
  <si>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</si>
  <si>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</si>
  <si>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</si>
  <si>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</si>
  <si>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</si>
  <si>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</si>
  <si>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</si>
  <si>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</si>
  <si>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</si>
  <si>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</si>
  <si>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</si>
  <si>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</si>
  <si>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</si>
  <si>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</si>
  <si>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</si>
  <si>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</si>
  <si>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</si>
  <si>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</si>
  <si>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</si>
  <si>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</si>
  <si>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</si>
  <si>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</si>
  <si>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</si>
  <si>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</si>
  <si>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</si>
  <si>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</si>
  <si>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</si>
  <si>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</si>
  <si>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</si>
  <si>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</si>
  <si>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</si>
  <si>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</si>
  <si>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</si>
  <si>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</si>
  <si>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</si>
  <si>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</si>
  <si>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</si>
  <si>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</si>
  <si>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</si>
  <si>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</si>
  <si>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</si>
  <si>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</si>
  <si>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</si>
  <si>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</si>
  <si>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</si>
  <si>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</si>
  <si>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</si>
  <si>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</si>
  <si>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</si>
  <si>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</si>
  <si>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</si>
  <si>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</si>
  <si>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</si>
  <si>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</si>
  <si>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</si>
  <si>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</si>
  <si>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</si>
  <si>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</si>
  <si>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</si>
  <si>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</si>
  <si>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</si>
  <si>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</si>
  <si>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</si>
  <si>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</si>
  <si>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gdp</t>
  </si>
  <si>
    <t>infl</t>
  </si>
  <si>
    <t>credGDP</t>
  </si>
  <si>
    <t>Var_111</t>
  </si>
  <si>
    <t>CPI_111</t>
  </si>
  <si>
    <t>qdate</t>
  </si>
  <si>
    <t>gdpGr</t>
  </si>
  <si>
    <t>FCI</t>
  </si>
  <si>
    <t>interbank_spread_q</t>
  </si>
  <si>
    <t>corporate_spread_q</t>
  </si>
  <si>
    <t>sov_spread_q</t>
  </si>
  <si>
    <t>term_spread_q</t>
  </si>
  <si>
    <t>return_equity_q</t>
  </si>
  <si>
    <t>equily_vol_q</t>
  </si>
  <si>
    <t>d_real_ltrate_q</t>
  </si>
  <si>
    <t>d_fx_q</t>
  </si>
  <si>
    <t>vix_q</t>
  </si>
  <si>
    <t>move_q</t>
  </si>
  <si>
    <t>return_houseprice_q</t>
  </si>
  <si>
    <t>financial_share_q</t>
  </si>
  <si>
    <t>d_domestic_comm_prices_q</t>
  </si>
  <si>
    <t>trading_vol_q</t>
  </si>
  <si>
    <t>mktcap_equities_q</t>
  </si>
  <si>
    <t>mktcap_bonds_q</t>
  </si>
  <si>
    <t>bank_vul_LVMA_q</t>
  </si>
  <si>
    <t>NFCI</t>
  </si>
  <si>
    <t>C111PC@IFS</t>
  </si>
  <si>
    <t>Update here: WEO</t>
  </si>
  <si>
    <t>&lt;&lt;- Don't change here, update the sheet "BIS_full_2020 Feb 12"</t>
  </si>
  <si>
    <t>CISS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</si>
</sst>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dd\.mm\.yyyy"/>
    <numFmt numFmtId="167" formatCode="yyyy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indexed="12"/>
      <name val="Arial"/>
      <family val="2"/>
    </font>
    <font>
      <sz val="9"/>
      <color indexed="8"/>
      <name val="Calibri"/>
      <family val="2"/>
      <scheme val="minor"/>
    </font>
    <font>
      <b/>
      <sz val="9"/>
      <name val="Arial"/>
      <family val="2"/>
    </font>
    <font>
      <sz val="9"/>
      <color rgb="FF7030A0"/>
      <name val="Arial"/>
      <family val="2"/>
    </font>
    <font>
      <sz val="10"/>
      <color rgb="FF0061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3" fillId="0" borderId="0"/>
    <xf numFmtId="0" fontId="5" fillId="0" borderId="0"/>
    <xf numFmtId="0" fontId="3" fillId="0" borderId="0"/>
    <xf numFmtId="0" fontId="7" fillId="0" borderId="0"/>
    <xf numFmtId="0" fontId="13" fillId="5" borderId="0" applyNumberFormat="0" applyBorder="0" applyAlignment="0" applyProtection="0"/>
    <xf numFmtId="0" fontId="1" fillId="0" borderId="0"/>
  </cellStyleXfs>
  <cellXfs count="6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5" fillId="0" borderId="0" xfId="2"/>
    <xf numFmtId="0" fontId="5" fillId="0" borderId="0" xfId="2" applyFill="1"/>
    <xf numFmtId="0" fontId="3" fillId="0" borderId="0" xfId="3" applyAlignment="1">
      <alignment wrapText="1"/>
    </xf>
    <xf numFmtId="0" fontId="3" fillId="0" borderId="0" xfId="3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14" fontId="2" fillId="0" borderId="0" xfId="0" applyNumberFormat="1" applyFont="1" applyFill="1"/>
    <xf numFmtId="14" fontId="0" fillId="3" borderId="2" xfId="0" applyNumberFormat="1" applyFill="1" applyBorder="1"/>
    <xf numFmtId="0" fontId="0" fillId="3" borderId="3" xfId="0" applyFill="1" applyBorder="1"/>
    <xf numFmtId="14" fontId="0" fillId="3" borderId="4" xfId="0" applyNumberFormat="1" applyFill="1" applyBorder="1"/>
    <xf numFmtId="14" fontId="0" fillId="3" borderId="6" xfId="0" applyNumberFormat="1" applyFill="1" applyBorder="1"/>
    <xf numFmtId="14" fontId="0" fillId="0" borderId="0" xfId="0" applyNumberFormat="1" applyFill="1"/>
    <xf numFmtId="0" fontId="3" fillId="4" borderId="3" xfId="3" applyFill="1" applyBorder="1"/>
    <xf numFmtId="0" fontId="3" fillId="4" borderId="5" xfId="3" applyFill="1" applyBorder="1"/>
    <xf numFmtId="0" fontId="3" fillId="4" borderId="7" xfId="3" applyFill="1" applyBorder="1"/>
    <xf numFmtId="166" fontId="4" fillId="0" borderId="1" xfId="1" applyNumberFormat="1" applyFont="1" applyFill="1" applyBorder="1" applyAlignment="1">
      <alignment horizontal="left"/>
    </xf>
    <xf numFmtId="0" fontId="9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top" wrapText="1"/>
    </xf>
    <xf numFmtId="0" fontId="10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right"/>
    </xf>
    <xf numFmtId="166" fontId="6" fillId="0" borderId="0" xfId="4" applyNumberFormat="1" applyFont="1" applyAlignment="1">
      <alignment horizontal="left"/>
    </xf>
    <xf numFmtId="0" fontId="5" fillId="0" borderId="0" xfId="2" applyFill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0" fontId="10" fillId="0" borderId="0" xfId="4" applyNumberFormat="1" applyFont="1"/>
    <xf numFmtId="0" fontId="6" fillId="0" borderId="0" xfId="4" applyNumberFormat="1" applyFont="1" applyAlignment="1">
      <alignment horizontal="left"/>
    </xf>
    <xf numFmtId="166" fontId="12" fillId="0" borderId="0" xfId="4" applyNumberFormat="1" applyFont="1" applyAlignment="1">
      <alignment horizontal="left"/>
    </xf>
    <xf numFmtId="0" fontId="12" fillId="0" borderId="0" xfId="4" applyNumberFormat="1" applyFont="1" applyAlignment="1">
      <alignment horizontal="left"/>
    </xf>
    <xf numFmtId="164" fontId="5" fillId="3" borderId="3" xfId="2" applyNumberFormat="1" applyFill="1" applyBorder="1"/>
    <xf numFmtId="0" fontId="3" fillId="3" borderId="3" xfId="1" applyFill="1" applyBorder="1"/>
    <xf numFmtId="166" fontId="4" fillId="0" borderId="0" xfId="1" applyNumberFormat="1" applyFont="1" applyFill="1" applyBorder="1" applyAlignment="1">
      <alignment horizontal="left"/>
    </xf>
    <xf numFmtId="0" fontId="3" fillId="0" borderId="0" xfId="1" applyFill="1" applyBorder="1"/>
    <xf numFmtId="0" fontId="5" fillId="0" borderId="0" xfId="2" applyFill="1" applyBorder="1"/>
    <xf numFmtId="2" fontId="3" fillId="0" borderId="0" xfId="1" applyNumberFormat="1" applyFill="1" applyBorder="1"/>
    <xf numFmtId="0" fontId="0" fillId="3" borderId="0" xfId="0" applyFill="1" applyBorder="1"/>
    <xf numFmtId="0" fontId="1" fillId="0" borderId="0" xfId="6"/>
    <xf numFmtId="14" fontId="1" fillId="0" borderId="0" xfId="6" applyNumberFormat="1"/>
    <xf numFmtId="0" fontId="5" fillId="5" borderId="0" xfId="5" applyFont="1" applyAlignment="1">
      <alignment horizontal="left" vertical="center"/>
    </xf>
    <xf numFmtId="0" fontId="5" fillId="5" borderId="0" xfId="5" applyFont="1"/>
    <xf numFmtId="0" fontId="0" fillId="6" borderId="0" xfId="0" applyFill="1"/>
    <xf numFmtId="0" fontId="0" fillId="6" borderId="0" xfId="0" applyFill="1" applyAlignment="1">
      <alignment horizontal="left" vertical="center"/>
    </xf>
    <xf numFmtId="0" fontId="0" fillId="6" borderId="0" xfId="0" quotePrefix="1" applyFill="1"/>
    <xf numFmtId="0" fontId="0" fillId="6" borderId="0" xfId="0" applyFill="1" applyAlignment="1">
      <alignment horizontal="left" vertical="center" wrapText="1"/>
    </xf>
    <xf numFmtId="167" fontId="0" fillId="6" borderId="0" xfId="0" applyNumberFormat="1" applyFill="1"/>
    <xf numFmtId="165" fontId="0" fillId="6" borderId="0" xfId="0" applyNumberFormat="1" applyFill="1"/>
    <xf numFmtId="14" fontId="0" fillId="6" borderId="0" xfId="0" applyNumberFormat="1" applyFill="1"/>
    <xf numFmtId="14" fontId="8" fillId="6" borderId="0" xfId="0" applyNumberFormat="1" applyFont="1" applyFill="1"/>
    <xf numFmtId="167" fontId="8" fillId="6" borderId="0" xfId="0" applyNumberFormat="1" applyFont="1" applyFill="1"/>
    <xf numFmtId="165" fontId="8" fillId="6" borderId="0" xfId="0" applyNumberFormat="1" applyFont="1" applyFill="1"/>
    <xf numFmtId="0" fontId="4" fillId="7" borderId="0" xfId="2" applyFont="1" applyFill="1"/>
    <xf numFmtId="0" fontId="5" fillId="7" borderId="0" xfId="2" applyFill="1"/>
    <xf numFmtId="0" fontId="5" fillId="7" borderId="0" xfId="2" applyFill="1" applyAlignment="1">
      <alignment horizontal="left" vertical="center"/>
    </xf>
    <xf numFmtId="1" fontId="5" fillId="7" borderId="0" xfId="2" applyNumberFormat="1" applyFill="1"/>
    <xf numFmtId="166" fontId="4" fillId="7" borderId="0" xfId="4" applyNumberFormat="1" applyFont="1" applyFill="1" applyAlignment="1">
      <alignment horizontal="left"/>
    </xf>
    <xf numFmtId="166" fontId="4" fillId="7" borderId="2" xfId="4" applyNumberFormat="1" applyFont="1" applyFill="1" applyBorder="1" applyAlignment="1">
      <alignment horizontal="left"/>
    </xf>
    <xf numFmtId="0" fontId="5" fillId="7" borderId="3" xfId="2" applyFill="1" applyBorder="1"/>
    <xf numFmtId="166" fontId="4" fillId="7" borderId="4" xfId="4" applyNumberFormat="1" applyFont="1" applyFill="1" applyBorder="1" applyAlignment="1">
      <alignment horizontal="left"/>
    </xf>
    <xf numFmtId="0" fontId="5" fillId="7" borderId="5" xfId="2" applyFill="1" applyBorder="1"/>
    <xf numFmtId="166" fontId="4" fillId="7" borderId="6" xfId="4" applyNumberFormat="1" applyFont="1" applyFill="1" applyBorder="1" applyAlignment="1">
      <alignment horizontal="left"/>
    </xf>
    <xf numFmtId="0" fontId="5" fillId="7" borderId="7" xfId="2" applyFill="1" applyBorder="1"/>
    <xf numFmtId="0" fontId="5" fillId="5" borderId="0" xfId="5" applyFont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7">
    <cellStyle name="Good" xfId="5" builtinId="26"/>
    <cellStyle name="Normal" xfId="0" builtinId="0"/>
    <cellStyle name="Normal 2" xfId="6" xr:uid="{38FD1FF0-F3C7-4682-880C-C721B1DA97BF}"/>
    <cellStyle name="Normal 3" xfId="4" xr:uid="{00000000-0005-0000-0000-000002000000}"/>
    <cellStyle name="Normal 3 2" xfId="2" xr:uid="{00000000-0005-0000-0000-000003000000}"/>
    <cellStyle name="Normal 3 3" xfId="3" xr:uid="{00000000-0005-0000-0000-000004000000}"/>
    <cellStyle name="Normal 4" xfId="1" xr:uid="{00000000-0005-0000-0000-000005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yu2\Downloads\c_ga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AISU\Eva\01_Project\02_GaR\47_Alternative\data\quantiles_pane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Summary Documentation"/>
      <sheetName val="Quarterly Series"/>
    </sheetNames>
    <sheetDataSet>
      <sheetData sheetId="0"/>
      <sheetData sheetId="1">
        <row r="1">
          <cell r="A1" t="str">
            <v>Data set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Countries_match"/>
      <sheetName val="model_cty"/>
      <sheetName val="stata_gdp_gfsr"/>
      <sheetName val="aux_gdpgfsr"/>
      <sheetName val="gfsrGDPlevel"/>
      <sheetName val="gfsr growthrates"/>
      <sheetName val="stata_infl_gfsr"/>
      <sheetName val="aux_infl_gfsr"/>
      <sheetName val="cpi_ifs"/>
      <sheetName val="stata_credGAP_bis_long"/>
      <sheetName val="stata_cred_bis_long"/>
      <sheetName val="bis_seriesGAP_sel"/>
      <sheetName val="bis_seriesCred_sel"/>
      <sheetName val="bis_fulldata"/>
      <sheetName val="stata_extdebt"/>
      <sheetName val="externaldebt_bis"/>
      <sheetName val="ifs_haver_gdpusd"/>
      <sheetName val="stata_fci_gfsrApril"/>
      <sheetName val="stata_fci_gfsrApril2"/>
      <sheetName val="stata_infl_ifs"/>
      <sheetName val="AUX_cpi"/>
      <sheetName val="ifs_haver_rgdp"/>
      <sheetName val="stata_rgdp_ifs"/>
      <sheetName val="stata_d4rgdp_ifs"/>
      <sheetName val="stata_cred_bis"/>
      <sheetName val="gfsr_fci_sel"/>
      <sheetName val="gfsr_apr17"/>
      <sheetName val="Long_partitions"/>
      <sheetName val="stata_partitions"/>
      <sheetName val="aux_partitions"/>
      <sheetName val="date"/>
      <sheetName val="stata_count"/>
      <sheetName val="aux_date"/>
      <sheetName val="stata_count (2)"/>
      <sheetName val="stata_ppp2"/>
      <sheetName val="stata_ppp1"/>
      <sheetName val="weo_haver_gdpppp"/>
      <sheetName val="Sheet11"/>
      <sheetName val="Sheet5"/>
    </sheetNames>
    <sheetDataSet>
      <sheetData sheetId="0" refreshError="1"/>
      <sheetData sheetId="1" refreshError="1">
        <row r="2">
          <cell r="D2">
            <v>914</v>
          </cell>
          <cell r="E2" t="str">
            <v>Albania</v>
          </cell>
        </row>
        <row r="3">
          <cell r="D3">
            <v>612</v>
          </cell>
          <cell r="E3" t="str">
            <v>Algeria</v>
          </cell>
        </row>
        <row r="4">
          <cell r="D4">
            <v>614</v>
          </cell>
          <cell r="E4" t="str">
            <v>Angola</v>
          </cell>
          <cell r="V4">
            <v>213</v>
          </cell>
          <cell r="W4">
            <v>193</v>
          </cell>
          <cell r="X4">
            <v>122</v>
          </cell>
          <cell r="Y4">
            <v>124</v>
          </cell>
          <cell r="Z4">
            <v>223</v>
          </cell>
          <cell r="AA4">
            <v>156</v>
          </cell>
          <cell r="AB4">
            <v>146</v>
          </cell>
          <cell r="AC4">
            <v>228</v>
          </cell>
          <cell r="AD4">
            <v>924</v>
          </cell>
          <cell r="AE4">
            <v>233</v>
          </cell>
          <cell r="AF4">
            <v>935</v>
          </cell>
          <cell r="AG4">
            <v>134</v>
          </cell>
          <cell r="AH4">
            <v>128</v>
          </cell>
          <cell r="AI4">
            <v>184</v>
          </cell>
          <cell r="AJ4">
            <v>172</v>
          </cell>
          <cell r="AK4">
            <v>132</v>
          </cell>
          <cell r="AL4">
            <v>112</v>
          </cell>
          <cell r="AM4">
            <v>174</v>
          </cell>
          <cell r="AN4">
            <v>944</v>
          </cell>
          <cell r="AO4">
            <v>536</v>
          </cell>
          <cell r="AP4">
            <v>534</v>
          </cell>
          <cell r="AQ4">
            <v>178</v>
          </cell>
          <cell r="AR4">
            <v>436</v>
          </cell>
          <cell r="AS4">
            <v>136</v>
          </cell>
          <cell r="AT4">
            <v>158</v>
          </cell>
          <cell r="AU4">
            <v>542</v>
          </cell>
          <cell r="AV4">
            <v>273</v>
          </cell>
          <cell r="AW4">
            <v>138</v>
          </cell>
          <cell r="AX4">
            <v>142</v>
          </cell>
          <cell r="AY4">
            <v>196</v>
          </cell>
          <cell r="AZ4">
            <v>964</v>
          </cell>
          <cell r="BA4">
            <v>182</v>
          </cell>
          <cell r="BB4">
            <v>144</v>
          </cell>
          <cell r="BC4">
            <v>186</v>
          </cell>
          <cell r="BD4">
            <v>111</v>
          </cell>
          <cell r="BE4">
            <v>199</v>
          </cell>
          <cell r="BF4">
            <v>922</v>
          </cell>
        </row>
        <row r="5">
          <cell r="D5">
            <v>311</v>
          </cell>
          <cell r="E5" t="str">
            <v>Antigua and Barbuda</v>
          </cell>
          <cell r="V5" t="str">
            <v>ARG</v>
          </cell>
          <cell r="W5" t="str">
            <v>AUS</v>
          </cell>
          <cell r="X5" t="str">
            <v>AUT</v>
          </cell>
          <cell r="Y5" t="str">
            <v>BEL</v>
          </cell>
          <cell r="Z5" t="str">
            <v>BRA</v>
          </cell>
          <cell r="AA5" t="str">
            <v>CAN</v>
          </cell>
          <cell r="AB5" t="str">
            <v>CHE</v>
          </cell>
          <cell r="AC5" t="str">
            <v>CHL</v>
          </cell>
          <cell r="AD5" t="str">
            <v>CHN</v>
          </cell>
          <cell r="AE5" t="str">
            <v>COL</v>
          </cell>
          <cell r="AF5" t="str">
            <v>CZE</v>
          </cell>
          <cell r="AG5" t="str">
            <v>DEU</v>
          </cell>
          <cell r="AH5" t="str">
            <v>DNK</v>
          </cell>
          <cell r="AI5" t="str">
            <v>ESP</v>
          </cell>
          <cell r="AJ5" t="str">
            <v>FIN</v>
          </cell>
          <cell r="AK5" t="str">
            <v>FRA</v>
          </cell>
          <cell r="AL5" t="str">
            <v>GBR</v>
          </cell>
          <cell r="AM5" t="str">
            <v>GRC</v>
          </cell>
          <cell r="AN5" t="str">
            <v>HUN</v>
          </cell>
          <cell r="AO5" t="str">
            <v>IDN</v>
          </cell>
          <cell r="AP5" t="str">
            <v>IND</v>
          </cell>
          <cell r="AQ5" t="str">
            <v>IRL</v>
          </cell>
          <cell r="AR5" t="str">
            <v>ISR</v>
          </cell>
          <cell r="AS5" t="str">
            <v>ITA</v>
          </cell>
          <cell r="AT5" t="str">
            <v>JPN</v>
          </cell>
          <cell r="AU5" t="str">
            <v>KOR</v>
          </cell>
          <cell r="AV5" t="str">
            <v>MEX</v>
          </cell>
          <cell r="AW5" t="str">
            <v>NLD</v>
          </cell>
          <cell r="AX5" t="str">
            <v>NOR</v>
          </cell>
          <cell r="AY5" t="str">
            <v>NZL</v>
          </cell>
          <cell r="AZ5" t="str">
            <v>POL</v>
          </cell>
          <cell r="BA5" t="str">
            <v>PRT</v>
          </cell>
          <cell r="BB5" t="str">
            <v>SWE</v>
          </cell>
          <cell r="BC5" t="str">
            <v>TUR</v>
          </cell>
          <cell r="BD5" t="str">
            <v>USA</v>
          </cell>
          <cell r="BE5" t="str">
            <v>ZAF</v>
          </cell>
          <cell r="BF5" t="str">
            <v>RUS</v>
          </cell>
        </row>
        <row r="6">
          <cell r="D6">
            <v>213</v>
          </cell>
          <cell r="E6" t="str">
            <v>Argentina</v>
          </cell>
          <cell r="V6" t="str">
            <v>AR</v>
          </cell>
          <cell r="W6" t="str">
            <v>AU</v>
          </cell>
          <cell r="X6" t="str">
            <v>AT</v>
          </cell>
          <cell r="Y6" t="str">
            <v>BE</v>
          </cell>
          <cell r="Z6" t="str">
            <v>BR</v>
          </cell>
          <cell r="AA6" t="str">
            <v>CA</v>
          </cell>
          <cell r="AB6" t="str">
            <v>CH</v>
          </cell>
          <cell r="AC6" t="str">
            <v>CL</v>
          </cell>
          <cell r="AD6" t="str">
            <v>CN</v>
          </cell>
          <cell r="AE6" t="str">
            <v>CO</v>
          </cell>
          <cell r="AF6" t="str">
            <v>CZ</v>
          </cell>
          <cell r="AG6" t="str">
            <v>DE</v>
          </cell>
          <cell r="AH6" t="str">
            <v>DK</v>
          </cell>
          <cell r="AI6" t="str">
            <v>ES</v>
          </cell>
          <cell r="AJ6" t="str">
            <v>FI</v>
          </cell>
          <cell r="AK6" t="str">
            <v>FR</v>
          </cell>
          <cell r="AL6" t="str">
            <v>GB</v>
          </cell>
          <cell r="AM6" t="str">
            <v>GR</v>
          </cell>
          <cell r="AN6" t="str">
            <v>HU</v>
          </cell>
          <cell r="AO6" t="str">
            <v>ID</v>
          </cell>
          <cell r="AP6" t="str">
            <v>IN</v>
          </cell>
          <cell r="AQ6" t="str">
            <v>IE</v>
          </cell>
          <cell r="AR6" t="str">
            <v>IL</v>
          </cell>
          <cell r="AS6" t="str">
            <v>IT</v>
          </cell>
          <cell r="AT6" t="str">
            <v>JP</v>
          </cell>
          <cell r="AU6" t="str">
            <v>KR</v>
          </cell>
          <cell r="AV6" t="str">
            <v>MX</v>
          </cell>
          <cell r="AW6" t="str">
            <v>NL</v>
          </cell>
          <cell r="AX6" t="str">
            <v>NO</v>
          </cell>
          <cell r="AY6" t="str">
            <v>NZ</v>
          </cell>
          <cell r="AZ6" t="str">
            <v>PL</v>
          </cell>
          <cell r="BA6" t="str">
            <v>PT</v>
          </cell>
          <cell r="BB6" t="str">
            <v>SE</v>
          </cell>
          <cell r="BC6" t="str">
            <v>TR</v>
          </cell>
          <cell r="BD6" t="str">
            <v>US</v>
          </cell>
          <cell r="BE6" t="str">
            <v>ZA</v>
          </cell>
          <cell r="BF6" t="str">
            <v>RU</v>
          </cell>
        </row>
        <row r="7">
          <cell r="D7">
            <v>911</v>
          </cell>
          <cell r="E7" t="str">
            <v>Armenia</v>
          </cell>
          <cell r="V7">
            <v>213</v>
          </cell>
          <cell r="W7">
            <v>193</v>
          </cell>
          <cell r="X7">
            <v>122</v>
          </cell>
          <cell r="Y7">
            <v>124</v>
          </cell>
          <cell r="Z7">
            <v>223</v>
          </cell>
          <cell r="AA7">
            <v>156</v>
          </cell>
          <cell r="AB7">
            <v>146</v>
          </cell>
          <cell r="AC7">
            <v>228</v>
          </cell>
          <cell r="AD7">
            <v>924</v>
          </cell>
          <cell r="AE7">
            <v>233</v>
          </cell>
          <cell r="AF7">
            <v>935</v>
          </cell>
          <cell r="AG7">
            <v>134</v>
          </cell>
          <cell r="AH7">
            <v>128</v>
          </cell>
          <cell r="AI7">
            <v>184</v>
          </cell>
          <cell r="AJ7">
            <v>172</v>
          </cell>
          <cell r="AK7">
            <v>132</v>
          </cell>
          <cell r="AL7">
            <v>112</v>
          </cell>
          <cell r="AM7">
            <v>174</v>
          </cell>
          <cell r="AN7">
            <v>944</v>
          </cell>
          <cell r="AO7">
            <v>536</v>
          </cell>
          <cell r="AP7">
            <v>534</v>
          </cell>
          <cell r="AQ7">
            <v>178</v>
          </cell>
          <cell r="AR7">
            <v>436</v>
          </cell>
          <cell r="AS7">
            <v>136</v>
          </cell>
          <cell r="AT7">
            <v>158</v>
          </cell>
          <cell r="AU7">
            <v>542</v>
          </cell>
          <cell r="AV7">
            <v>273</v>
          </cell>
          <cell r="AW7">
            <v>138</v>
          </cell>
          <cell r="AX7">
            <v>142</v>
          </cell>
          <cell r="AY7">
            <v>196</v>
          </cell>
          <cell r="AZ7">
            <v>964</v>
          </cell>
          <cell r="BA7">
            <v>182</v>
          </cell>
          <cell r="BB7">
            <v>144</v>
          </cell>
          <cell r="BC7">
            <v>186</v>
          </cell>
          <cell r="BD7">
            <v>111</v>
          </cell>
          <cell r="BE7">
            <v>199</v>
          </cell>
          <cell r="BF7">
            <v>922</v>
          </cell>
        </row>
        <row r="8">
          <cell r="D8">
            <v>193</v>
          </cell>
          <cell r="E8" t="str">
            <v>Australia</v>
          </cell>
        </row>
        <row r="9">
          <cell r="D9">
            <v>122</v>
          </cell>
          <cell r="E9" t="str">
            <v>Austria</v>
          </cell>
        </row>
        <row r="10">
          <cell r="D10">
            <v>912</v>
          </cell>
          <cell r="E10" t="str">
            <v>Azerbaijan</v>
          </cell>
        </row>
        <row r="11">
          <cell r="D11">
            <v>419</v>
          </cell>
          <cell r="E11" t="str">
            <v>Bahrain</v>
          </cell>
        </row>
        <row r="12">
          <cell r="D12">
            <v>513</v>
          </cell>
          <cell r="E12" t="str">
            <v>Bangladesh</v>
          </cell>
        </row>
        <row r="13">
          <cell r="D13">
            <v>316</v>
          </cell>
          <cell r="E13" t="str">
            <v>Barbados</v>
          </cell>
        </row>
        <row r="14">
          <cell r="D14">
            <v>913</v>
          </cell>
          <cell r="E14" t="str">
            <v>Belarus</v>
          </cell>
        </row>
        <row r="15">
          <cell r="D15">
            <v>124</v>
          </cell>
          <cell r="E15" t="str">
            <v>Belgium</v>
          </cell>
        </row>
        <row r="16">
          <cell r="D16">
            <v>339</v>
          </cell>
          <cell r="E16" t="str">
            <v>Belize</v>
          </cell>
        </row>
        <row r="17">
          <cell r="D17">
            <v>638</v>
          </cell>
          <cell r="E17" t="str">
            <v>Benin</v>
          </cell>
        </row>
        <row r="18">
          <cell r="D18">
            <v>514</v>
          </cell>
          <cell r="E18" t="str">
            <v>Bhutan</v>
          </cell>
        </row>
        <row r="19">
          <cell r="D19">
            <v>218</v>
          </cell>
          <cell r="E19" t="str">
            <v>Bolivia</v>
          </cell>
        </row>
        <row r="20">
          <cell r="D20">
            <v>963</v>
          </cell>
          <cell r="E20" t="str">
            <v>Bosnia and Herzegovina</v>
          </cell>
        </row>
        <row r="21">
          <cell r="D21">
            <v>616</v>
          </cell>
          <cell r="E21" t="str">
            <v>Botswana</v>
          </cell>
        </row>
        <row r="22">
          <cell r="D22">
            <v>223</v>
          </cell>
          <cell r="E22" t="str">
            <v>Brazil</v>
          </cell>
        </row>
        <row r="23">
          <cell r="D23">
            <v>516</v>
          </cell>
          <cell r="E23" t="str">
            <v>Brunei Darussalam</v>
          </cell>
        </row>
        <row r="24">
          <cell r="D24">
            <v>918</v>
          </cell>
          <cell r="E24" t="str">
            <v>Bulgaria</v>
          </cell>
        </row>
        <row r="25">
          <cell r="D25">
            <v>748</v>
          </cell>
          <cell r="E25" t="str">
            <v>Burkina Faso</v>
          </cell>
        </row>
        <row r="26">
          <cell r="D26">
            <v>618</v>
          </cell>
          <cell r="E26" t="str">
            <v>Burundi</v>
          </cell>
        </row>
        <row r="27">
          <cell r="D27">
            <v>522</v>
          </cell>
          <cell r="E27" t="str">
            <v>Cambodia</v>
          </cell>
        </row>
        <row r="28">
          <cell r="D28">
            <v>622</v>
          </cell>
          <cell r="E28" t="str">
            <v>Cameroon</v>
          </cell>
        </row>
        <row r="29">
          <cell r="D29">
            <v>156</v>
          </cell>
          <cell r="E29" t="str">
            <v>Canada</v>
          </cell>
        </row>
        <row r="30">
          <cell r="D30">
            <v>624</v>
          </cell>
          <cell r="E30" t="str">
            <v>Cape Verde</v>
          </cell>
        </row>
        <row r="31">
          <cell r="D31">
            <v>626</v>
          </cell>
          <cell r="E31" t="str">
            <v>Central African Republic</v>
          </cell>
        </row>
        <row r="32">
          <cell r="D32">
            <v>628</v>
          </cell>
          <cell r="E32" t="str">
            <v>Chad</v>
          </cell>
        </row>
        <row r="33">
          <cell r="D33">
            <v>228</v>
          </cell>
          <cell r="E33" t="str">
            <v>Chile</v>
          </cell>
        </row>
        <row r="34">
          <cell r="D34">
            <v>924</v>
          </cell>
          <cell r="E34" t="str">
            <v>China</v>
          </cell>
        </row>
        <row r="35">
          <cell r="D35">
            <v>233</v>
          </cell>
          <cell r="E35" t="str">
            <v>Colombia</v>
          </cell>
        </row>
        <row r="36">
          <cell r="D36">
            <v>632</v>
          </cell>
          <cell r="E36" t="str">
            <v>Comoros</v>
          </cell>
        </row>
        <row r="37">
          <cell r="D37">
            <v>238</v>
          </cell>
          <cell r="E37" t="str">
            <v>Costa Rica</v>
          </cell>
        </row>
        <row r="38">
          <cell r="D38">
            <v>662</v>
          </cell>
          <cell r="E38" t="str">
            <v>Côte d'Ivoire</v>
          </cell>
        </row>
        <row r="39">
          <cell r="D39">
            <v>960</v>
          </cell>
          <cell r="E39" t="str">
            <v>Croatia</v>
          </cell>
        </row>
        <row r="40">
          <cell r="D40">
            <v>423</v>
          </cell>
          <cell r="E40" t="str">
            <v>Cyprus</v>
          </cell>
        </row>
        <row r="41">
          <cell r="D41">
            <v>935</v>
          </cell>
          <cell r="E41" t="str">
            <v>Czech Republic</v>
          </cell>
        </row>
        <row r="42">
          <cell r="D42">
            <v>636</v>
          </cell>
          <cell r="E42" t="str">
            <v>Democratic Republic of Congo</v>
          </cell>
        </row>
        <row r="43">
          <cell r="D43">
            <v>537</v>
          </cell>
          <cell r="E43" t="str">
            <v>Democratic Republic of Timor-Leste</v>
          </cell>
        </row>
        <row r="44">
          <cell r="D44">
            <v>128</v>
          </cell>
          <cell r="E44" t="str">
            <v>Denmark</v>
          </cell>
        </row>
        <row r="45">
          <cell r="D45">
            <v>611</v>
          </cell>
          <cell r="E45" t="str">
            <v>Djibouti</v>
          </cell>
        </row>
        <row r="46">
          <cell r="D46">
            <v>321</v>
          </cell>
          <cell r="E46" t="str">
            <v>Dominica</v>
          </cell>
        </row>
        <row r="47">
          <cell r="D47">
            <v>243</v>
          </cell>
          <cell r="E47" t="str">
            <v>Dominican Republic</v>
          </cell>
        </row>
        <row r="48">
          <cell r="D48">
            <v>248</v>
          </cell>
          <cell r="E48" t="str">
            <v>Ecuador</v>
          </cell>
        </row>
        <row r="49">
          <cell r="D49">
            <v>469</v>
          </cell>
          <cell r="E49" t="str">
            <v>Egypt</v>
          </cell>
        </row>
        <row r="50">
          <cell r="D50">
            <v>253</v>
          </cell>
          <cell r="E50" t="str">
            <v>El Salvador</v>
          </cell>
        </row>
        <row r="51">
          <cell r="D51">
            <v>642</v>
          </cell>
          <cell r="E51" t="str">
            <v>Equatorial Guinea</v>
          </cell>
        </row>
        <row r="52">
          <cell r="D52">
            <v>643</v>
          </cell>
          <cell r="E52" t="str">
            <v>Eritrea</v>
          </cell>
        </row>
        <row r="53">
          <cell r="D53">
            <v>939</v>
          </cell>
          <cell r="E53" t="str">
            <v>Estonia</v>
          </cell>
        </row>
        <row r="54">
          <cell r="D54">
            <v>644</v>
          </cell>
          <cell r="E54" t="str">
            <v>Ethiopia</v>
          </cell>
        </row>
        <row r="55">
          <cell r="D55">
            <v>819</v>
          </cell>
          <cell r="E55" t="str">
            <v>Fiji</v>
          </cell>
        </row>
        <row r="56">
          <cell r="D56">
            <v>172</v>
          </cell>
          <cell r="E56" t="str">
            <v>Finland</v>
          </cell>
        </row>
        <row r="57">
          <cell r="D57">
            <v>962</v>
          </cell>
          <cell r="E57" t="str">
            <v>Former Yugoslav Republic of Macedonia</v>
          </cell>
        </row>
        <row r="58">
          <cell r="D58">
            <v>132</v>
          </cell>
          <cell r="E58" t="str">
            <v>France</v>
          </cell>
        </row>
        <row r="59">
          <cell r="D59">
            <v>646</v>
          </cell>
          <cell r="E59" t="str">
            <v>Gabon</v>
          </cell>
        </row>
        <row r="60">
          <cell r="D60">
            <v>915</v>
          </cell>
          <cell r="E60" t="str">
            <v>Georgia</v>
          </cell>
        </row>
        <row r="61">
          <cell r="D61">
            <v>134</v>
          </cell>
          <cell r="E61" t="str">
            <v>Germany</v>
          </cell>
        </row>
        <row r="62">
          <cell r="D62">
            <v>652</v>
          </cell>
          <cell r="E62" t="str">
            <v>Ghana</v>
          </cell>
        </row>
        <row r="63">
          <cell r="D63">
            <v>174</v>
          </cell>
          <cell r="E63" t="str">
            <v>Greece</v>
          </cell>
        </row>
        <row r="64">
          <cell r="D64">
            <v>328</v>
          </cell>
          <cell r="E64" t="str">
            <v>Grenada</v>
          </cell>
        </row>
        <row r="65">
          <cell r="D65">
            <v>258</v>
          </cell>
          <cell r="E65" t="str">
            <v>Guatemala</v>
          </cell>
        </row>
        <row r="66">
          <cell r="D66">
            <v>656</v>
          </cell>
          <cell r="E66" t="str">
            <v>Guinea</v>
          </cell>
        </row>
        <row r="67">
          <cell r="D67">
            <v>654</v>
          </cell>
          <cell r="E67" t="str">
            <v>Guinea-Bissau</v>
          </cell>
        </row>
        <row r="68">
          <cell r="D68">
            <v>336</v>
          </cell>
          <cell r="E68" t="str">
            <v>Guyana</v>
          </cell>
        </row>
        <row r="69">
          <cell r="D69">
            <v>263</v>
          </cell>
          <cell r="E69" t="str">
            <v>Haiti</v>
          </cell>
        </row>
        <row r="70">
          <cell r="D70">
            <v>268</v>
          </cell>
          <cell r="E70" t="str">
            <v>Honduras</v>
          </cell>
        </row>
        <row r="71">
          <cell r="D71">
            <v>532</v>
          </cell>
          <cell r="E71" t="str">
            <v>Hong Kong SAR</v>
          </cell>
        </row>
        <row r="72">
          <cell r="D72">
            <v>944</v>
          </cell>
          <cell r="E72" t="str">
            <v>Hungary</v>
          </cell>
        </row>
        <row r="73">
          <cell r="D73">
            <v>176</v>
          </cell>
          <cell r="E73" t="str">
            <v>Iceland</v>
          </cell>
        </row>
        <row r="74">
          <cell r="D74">
            <v>534</v>
          </cell>
          <cell r="E74" t="str">
            <v>India</v>
          </cell>
        </row>
        <row r="75">
          <cell r="D75">
            <v>536</v>
          </cell>
          <cell r="E75" t="str">
            <v>Indonesia</v>
          </cell>
        </row>
        <row r="76">
          <cell r="D76">
            <v>433</v>
          </cell>
          <cell r="E76" t="str">
            <v>Iraq</v>
          </cell>
        </row>
        <row r="77">
          <cell r="D77">
            <v>178</v>
          </cell>
          <cell r="E77" t="str">
            <v>Ireland</v>
          </cell>
        </row>
        <row r="78">
          <cell r="D78">
            <v>512</v>
          </cell>
          <cell r="E78" t="str">
            <v>Islamic Republic of Afghanistan</v>
          </cell>
        </row>
        <row r="79">
          <cell r="D79">
            <v>429</v>
          </cell>
          <cell r="E79" t="str">
            <v>Islamic Republic of Iran</v>
          </cell>
        </row>
        <row r="80">
          <cell r="D80">
            <v>436</v>
          </cell>
          <cell r="E80" t="str">
            <v>Israel</v>
          </cell>
        </row>
        <row r="81">
          <cell r="D81">
            <v>136</v>
          </cell>
          <cell r="E81" t="str">
            <v>Italy</v>
          </cell>
        </row>
        <row r="82">
          <cell r="D82">
            <v>343</v>
          </cell>
          <cell r="E82" t="str">
            <v>Jamaica</v>
          </cell>
        </row>
        <row r="83">
          <cell r="D83">
            <v>158</v>
          </cell>
          <cell r="E83" t="str">
            <v>Japan</v>
          </cell>
        </row>
        <row r="84">
          <cell r="D84">
            <v>439</v>
          </cell>
          <cell r="E84" t="str">
            <v>Jordan</v>
          </cell>
        </row>
        <row r="85">
          <cell r="D85">
            <v>916</v>
          </cell>
          <cell r="E85" t="str">
            <v>Kazakhstan</v>
          </cell>
        </row>
        <row r="86">
          <cell r="D86">
            <v>664</v>
          </cell>
          <cell r="E86" t="str">
            <v>Kenya</v>
          </cell>
        </row>
        <row r="87">
          <cell r="D87">
            <v>826</v>
          </cell>
          <cell r="E87" t="str">
            <v>Kiribati</v>
          </cell>
        </row>
        <row r="88">
          <cell r="D88">
            <v>542</v>
          </cell>
          <cell r="E88" t="str">
            <v>Korea</v>
          </cell>
        </row>
        <row r="89">
          <cell r="D89">
            <v>967</v>
          </cell>
          <cell r="E89" t="str">
            <v>Kosovo</v>
          </cell>
        </row>
        <row r="90">
          <cell r="D90">
            <v>443</v>
          </cell>
          <cell r="E90" t="str">
            <v>Kuwait</v>
          </cell>
        </row>
        <row r="91">
          <cell r="D91">
            <v>917</v>
          </cell>
          <cell r="E91" t="str">
            <v>Kyrgyz Republic</v>
          </cell>
        </row>
        <row r="92">
          <cell r="D92">
            <v>544</v>
          </cell>
          <cell r="E92" t="str">
            <v>Lao People's Democratic Republic</v>
          </cell>
        </row>
        <row r="93">
          <cell r="D93">
            <v>941</v>
          </cell>
          <cell r="E93" t="str">
            <v>Latvia</v>
          </cell>
        </row>
        <row r="94">
          <cell r="D94">
            <v>446</v>
          </cell>
          <cell r="E94" t="str">
            <v>Lebanon</v>
          </cell>
        </row>
        <row r="95">
          <cell r="D95">
            <v>666</v>
          </cell>
          <cell r="E95" t="str">
            <v>Lesotho</v>
          </cell>
        </row>
        <row r="96">
          <cell r="D96">
            <v>668</v>
          </cell>
          <cell r="E96" t="str">
            <v>Liberia</v>
          </cell>
        </row>
        <row r="97">
          <cell r="D97">
            <v>672</v>
          </cell>
          <cell r="E97" t="str">
            <v>Libya</v>
          </cell>
        </row>
        <row r="98">
          <cell r="D98">
            <v>946</v>
          </cell>
          <cell r="E98" t="str">
            <v>Lithuania</v>
          </cell>
        </row>
        <row r="99">
          <cell r="D99">
            <v>137</v>
          </cell>
          <cell r="E99" t="str">
            <v>Luxembourg</v>
          </cell>
        </row>
        <row r="100">
          <cell r="D100">
            <v>674</v>
          </cell>
          <cell r="E100" t="str">
            <v>Madagascar</v>
          </cell>
        </row>
        <row r="101">
          <cell r="D101">
            <v>676</v>
          </cell>
          <cell r="E101" t="str">
            <v>Malawi</v>
          </cell>
        </row>
        <row r="102">
          <cell r="D102">
            <v>548</v>
          </cell>
          <cell r="E102" t="str">
            <v>Malaysia</v>
          </cell>
        </row>
        <row r="103">
          <cell r="D103">
            <v>556</v>
          </cell>
          <cell r="E103" t="str">
            <v>Maldives</v>
          </cell>
        </row>
        <row r="104">
          <cell r="D104">
            <v>678</v>
          </cell>
          <cell r="E104" t="str">
            <v>Mali</v>
          </cell>
        </row>
        <row r="105">
          <cell r="D105">
            <v>181</v>
          </cell>
          <cell r="E105" t="str">
            <v>Malta</v>
          </cell>
        </row>
        <row r="106">
          <cell r="D106">
            <v>682</v>
          </cell>
          <cell r="E106" t="str">
            <v>Mauritania</v>
          </cell>
        </row>
        <row r="107">
          <cell r="D107">
            <v>684</v>
          </cell>
          <cell r="E107" t="str">
            <v>Mauritius</v>
          </cell>
        </row>
        <row r="108">
          <cell r="D108">
            <v>273</v>
          </cell>
          <cell r="E108" t="str">
            <v>Mexico</v>
          </cell>
        </row>
        <row r="109">
          <cell r="D109">
            <v>921</v>
          </cell>
          <cell r="E109" t="str">
            <v>Moldova</v>
          </cell>
        </row>
        <row r="110">
          <cell r="D110">
            <v>948</v>
          </cell>
          <cell r="E110" t="str">
            <v>Mongolia</v>
          </cell>
        </row>
        <row r="111">
          <cell r="D111">
            <v>943</v>
          </cell>
          <cell r="E111" t="str">
            <v>Montenegro</v>
          </cell>
        </row>
        <row r="112">
          <cell r="D112">
            <v>686</v>
          </cell>
          <cell r="E112" t="str">
            <v>Morocco</v>
          </cell>
        </row>
        <row r="113">
          <cell r="D113">
            <v>688</v>
          </cell>
          <cell r="E113" t="str">
            <v>Mozambique</v>
          </cell>
        </row>
        <row r="114">
          <cell r="D114">
            <v>518</v>
          </cell>
          <cell r="E114" t="str">
            <v>Myanmar</v>
          </cell>
        </row>
        <row r="115">
          <cell r="D115">
            <v>728</v>
          </cell>
          <cell r="E115" t="str">
            <v>Namibia</v>
          </cell>
        </row>
        <row r="116">
          <cell r="D116">
            <v>558</v>
          </cell>
          <cell r="E116" t="str">
            <v>Nepal</v>
          </cell>
        </row>
        <row r="117">
          <cell r="D117">
            <v>138</v>
          </cell>
          <cell r="E117" t="str">
            <v>Netherlands</v>
          </cell>
        </row>
        <row r="118">
          <cell r="D118">
            <v>196</v>
          </cell>
          <cell r="E118" t="str">
            <v>New Zealand</v>
          </cell>
        </row>
        <row r="119">
          <cell r="D119">
            <v>278</v>
          </cell>
          <cell r="E119" t="str">
            <v>Nicaragua</v>
          </cell>
        </row>
        <row r="120">
          <cell r="D120">
            <v>692</v>
          </cell>
          <cell r="E120" t="str">
            <v>Niger</v>
          </cell>
        </row>
        <row r="121">
          <cell r="D121">
            <v>694</v>
          </cell>
          <cell r="E121" t="str">
            <v>Nigeria</v>
          </cell>
        </row>
        <row r="122">
          <cell r="D122">
            <v>142</v>
          </cell>
          <cell r="E122" t="str">
            <v>Norway</v>
          </cell>
        </row>
        <row r="123">
          <cell r="D123">
            <v>449</v>
          </cell>
          <cell r="E123" t="str">
            <v>Oman</v>
          </cell>
        </row>
        <row r="124">
          <cell r="D124">
            <v>564</v>
          </cell>
          <cell r="E124" t="str">
            <v>Pakistan</v>
          </cell>
        </row>
        <row r="125">
          <cell r="D125">
            <v>283</v>
          </cell>
          <cell r="E125" t="str">
            <v>Panama</v>
          </cell>
        </row>
        <row r="126">
          <cell r="D126">
            <v>853</v>
          </cell>
          <cell r="E126" t="str">
            <v>Papua New Guinea</v>
          </cell>
        </row>
        <row r="127">
          <cell r="D127">
            <v>288</v>
          </cell>
          <cell r="E127" t="str">
            <v>Paraguay</v>
          </cell>
        </row>
        <row r="128">
          <cell r="D128">
            <v>293</v>
          </cell>
          <cell r="E128" t="str">
            <v>Peru</v>
          </cell>
        </row>
        <row r="129">
          <cell r="D129">
            <v>566</v>
          </cell>
          <cell r="E129" t="str">
            <v>Philippines</v>
          </cell>
        </row>
        <row r="130">
          <cell r="D130">
            <v>964</v>
          </cell>
          <cell r="E130" t="str">
            <v>Poland</v>
          </cell>
        </row>
        <row r="131">
          <cell r="D131">
            <v>182</v>
          </cell>
          <cell r="E131" t="str">
            <v>Portugal</v>
          </cell>
        </row>
        <row r="132">
          <cell r="D132">
            <v>453</v>
          </cell>
          <cell r="E132" t="str">
            <v>Qatar</v>
          </cell>
        </row>
        <row r="133">
          <cell r="D133">
            <v>634</v>
          </cell>
          <cell r="E133" t="str">
            <v>Republic of Congo</v>
          </cell>
        </row>
        <row r="134">
          <cell r="D134">
            <v>474</v>
          </cell>
          <cell r="E134" t="str">
            <v>Republic of Yemen</v>
          </cell>
        </row>
        <row r="135">
          <cell r="D135">
            <v>968</v>
          </cell>
          <cell r="E135" t="str">
            <v>Romania</v>
          </cell>
        </row>
        <row r="136">
          <cell r="D136">
            <v>922</v>
          </cell>
          <cell r="E136" t="str">
            <v>Russia</v>
          </cell>
        </row>
        <row r="137">
          <cell r="D137">
            <v>714</v>
          </cell>
          <cell r="E137" t="str">
            <v>Rwanda</v>
          </cell>
        </row>
        <row r="138">
          <cell r="D138">
            <v>862</v>
          </cell>
          <cell r="E138" t="str">
            <v>Samoa</v>
          </cell>
        </row>
        <row r="139">
          <cell r="D139">
            <v>716</v>
          </cell>
          <cell r="E139" t="str">
            <v>São Tomé and Príncipe</v>
          </cell>
        </row>
        <row r="140">
          <cell r="D140">
            <v>456</v>
          </cell>
          <cell r="E140" t="str">
            <v>Saudi Arabia</v>
          </cell>
        </row>
        <row r="141">
          <cell r="D141">
            <v>722</v>
          </cell>
          <cell r="E141" t="str">
            <v>Senegal</v>
          </cell>
        </row>
        <row r="142">
          <cell r="D142">
            <v>942</v>
          </cell>
          <cell r="E142" t="str">
            <v>Serbia</v>
          </cell>
        </row>
        <row r="143">
          <cell r="D143">
            <v>718</v>
          </cell>
          <cell r="E143" t="str">
            <v>Seychelles</v>
          </cell>
        </row>
        <row r="144">
          <cell r="D144">
            <v>724</v>
          </cell>
          <cell r="E144" t="str">
            <v>Sierra Leone</v>
          </cell>
        </row>
        <row r="145">
          <cell r="D145">
            <v>576</v>
          </cell>
          <cell r="E145" t="str">
            <v>Singapore</v>
          </cell>
        </row>
        <row r="146">
          <cell r="D146">
            <v>936</v>
          </cell>
          <cell r="E146" t="str">
            <v>Slovak Republic</v>
          </cell>
        </row>
        <row r="147">
          <cell r="D147">
            <v>961</v>
          </cell>
          <cell r="E147" t="str">
            <v>Slovenia</v>
          </cell>
        </row>
        <row r="148">
          <cell r="D148">
            <v>813</v>
          </cell>
          <cell r="E148" t="str">
            <v>Solomon Islands</v>
          </cell>
        </row>
        <row r="149">
          <cell r="D149">
            <v>199</v>
          </cell>
          <cell r="E149" t="str">
            <v>South Africa</v>
          </cell>
        </row>
        <row r="150">
          <cell r="D150">
            <v>184</v>
          </cell>
          <cell r="E150" t="str">
            <v>Spain</v>
          </cell>
        </row>
        <row r="151">
          <cell r="D151">
            <v>524</v>
          </cell>
          <cell r="E151" t="str">
            <v>Sri Lanka</v>
          </cell>
        </row>
        <row r="152">
          <cell r="D152">
            <v>361</v>
          </cell>
          <cell r="E152" t="str">
            <v>St. Kitts and Nevis</v>
          </cell>
        </row>
        <row r="153">
          <cell r="D153">
            <v>362</v>
          </cell>
          <cell r="E153" t="str">
            <v>St. Lucia</v>
          </cell>
        </row>
        <row r="154">
          <cell r="D154">
            <v>364</v>
          </cell>
          <cell r="E154" t="str">
            <v>St. Vincent and the Grenadines</v>
          </cell>
        </row>
        <row r="155">
          <cell r="D155">
            <v>732</v>
          </cell>
          <cell r="E155" t="str">
            <v>Sudan</v>
          </cell>
        </row>
        <row r="156">
          <cell r="D156">
            <v>366</v>
          </cell>
          <cell r="E156" t="str">
            <v>Suriname</v>
          </cell>
        </row>
        <row r="157">
          <cell r="D157">
            <v>734</v>
          </cell>
          <cell r="E157" t="str">
            <v>Swaziland</v>
          </cell>
        </row>
        <row r="158">
          <cell r="D158">
            <v>144</v>
          </cell>
          <cell r="E158" t="str">
            <v>Sweden</v>
          </cell>
        </row>
        <row r="159">
          <cell r="D159">
            <v>146</v>
          </cell>
          <cell r="E159" t="str">
            <v>Switzerland</v>
          </cell>
        </row>
        <row r="160">
          <cell r="D160">
            <v>463</v>
          </cell>
          <cell r="E160" t="str">
            <v>Syrian Arab Republic</v>
          </cell>
        </row>
        <row r="161">
          <cell r="D161">
            <v>528</v>
          </cell>
          <cell r="E161" t="str">
            <v>Taiwan Province of China</v>
          </cell>
        </row>
        <row r="162">
          <cell r="D162">
            <v>923</v>
          </cell>
          <cell r="E162" t="str">
            <v>Tajikistan</v>
          </cell>
        </row>
        <row r="163">
          <cell r="D163">
            <v>738</v>
          </cell>
          <cell r="E163" t="str">
            <v>Tanzania</v>
          </cell>
        </row>
        <row r="164">
          <cell r="D164">
            <v>578</v>
          </cell>
          <cell r="E164" t="str">
            <v>Thailand</v>
          </cell>
        </row>
        <row r="165">
          <cell r="D165">
            <v>313</v>
          </cell>
          <cell r="E165" t="str">
            <v>The Bahamas</v>
          </cell>
        </row>
        <row r="166">
          <cell r="D166">
            <v>648</v>
          </cell>
          <cell r="E166" t="str">
            <v>The Gambia</v>
          </cell>
        </row>
        <row r="167">
          <cell r="D167">
            <v>742</v>
          </cell>
          <cell r="E167" t="str">
            <v>Togo</v>
          </cell>
        </row>
        <row r="168">
          <cell r="D168">
            <v>866</v>
          </cell>
          <cell r="E168" t="str">
            <v>Tonga</v>
          </cell>
        </row>
        <row r="169">
          <cell r="D169">
            <v>369</v>
          </cell>
          <cell r="E169" t="str">
            <v>Trinidad and Tobago</v>
          </cell>
        </row>
        <row r="170">
          <cell r="D170">
            <v>744</v>
          </cell>
          <cell r="E170" t="str">
            <v>Tunisia</v>
          </cell>
        </row>
        <row r="171">
          <cell r="D171">
            <v>186</v>
          </cell>
          <cell r="E171" t="str">
            <v>Turkey</v>
          </cell>
        </row>
        <row r="172">
          <cell r="D172">
            <v>925</v>
          </cell>
          <cell r="E172" t="str">
            <v>Turkmenistan</v>
          </cell>
        </row>
        <row r="173">
          <cell r="D173">
            <v>869</v>
          </cell>
          <cell r="E173" t="str">
            <v>Tuvalu</v>
          </cell>
        </row>
        <row r="174">
          <cell r="D174">
            <v>746</v>
          </cell>
          <cell r="E174" t="str">
            <v>Uganda</v>
          </cell>
        </row>
        <row r="175">
          <cell r="D175">
            <v>926</v>
          </cell>
          <cell r="E175" t="str">
            <v>Ukraine</v>
          </cell>
        </row>
        <row r="176">
          <cell r="D176">
            <v>466</v>
          </cell>
          <cell r="E176" t="str">
            <v>United Arab Emirates</v>
          </cell>
        </row>
        <row r="177">
          <cell r="D177">
            <v>112</v>
          </cell>
          <cell r="E177" t="str">
            <v>United Kingdom</v>
          </cell>
        </row>
        <row r="178">
          <cell r="D178">
            <v>111</v>
          </cell>
          <cell r="E178" t="str">
            <v>United States</v>
          </cell>
        </row>
        <row r="179">
          <cell r="D179">
            <v>298</v>
          </cell>
          <cell r="E179" t="str">
            <v>Uruguay</v>
          </cell>
        </row>
        <row r="180">
          <cell r="D180">
            <v>927</v>
          </cell>
          <cell r="E180" t="str">
            <v>Uzbekistan</v>
          </cell>
        </row>
        <row r="181">
          <cell r="D181">
            <v>846</v>
          </cell>
          <cell r="E181" t="str">
            <v>Vanuatu</v>
          </cell>
        </row>
        <row r="182">
          <cell r="D182">
            <v>299</v>
          </cell>
          <cell r="E182" t="str">
            <v>Venezuela</v>
          </cell>
        </row>
        <row r="183">
          <cell r="D183">
            <v>582</v>
          </cell>
          <cell r="E183" t="str">
            <v>Vietnam</v>
          </cell>
        </row>
        <row r="184">
          <cell r="D184">
            <v>754</v>
          </cell>
          <cell r="E184" t="str">
            <v>Zambia</v>
          </cell>
        </row>
        <row r="185">
          <cell r="D185">
            <v>698</v>
          </cell>
          <cell r="E185" t="str">
            <v>Zimbabwe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4A1-2AAF-4CAD-9048-6FB3532FE226}">
  <sheetPr>
    <tabColor theme="7"/>
  </sheetPr>
  <dimension ref="A1:D201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 activeCell="C201" sqref="C201"/>
    </sheetView>
  </sheetViews>
  <sheetFormatPr defaultRowHeight="14.5" x14ac:dyDescent="0.35"/>
  <cols>
    <col min="1" max="1" width="11.26953125" bestFit="1" customWidth="1"/>
  </cols>
  <sheetData>
    <row r="1" spans="1:4" x14ac:dyDescent="0.35">
      <c r="A1" t="s">
        <v>92</v>
      </c>
      <c r="B1" t="s">
        <v>623</v>
      </c>
      <c r="C1" t="s">
        <v>624</v>
      </c>
      <c r="D1" t="s">
        <v>625</v>
      </c>
    </row>
    <row r="2" spans="1:4" x14ac:dyDescent="0.35">
      <c r="A2" s="5">
        <v>25569</v>
      </c>
      <c r="B2" t="str">
        <f>IF(ISNUMBER(gdp_underlying!B2), gdp_underlying!B2, "")</f>
        <v/>
      </c>
      <c r="C2" t="str">
        <f>IF(ISNUMBER(infl_underlying!B2), infl_underlying!B2, "")</f>
        <v/>
      </c>
      <c r="D2">
        <f>IF(ISNUMBER(credGDP_underlying!D23), credGDP_underlying!D23, "")</f>
        <v>89.1</v>
      </c>
    </row>
    <row r="3" spans="1:4" x14ac:dyDescent="0.35">
      <c r="A3" s="5">
        <v>25659</v>
      </c>
      <c r="B3" t="str">
        <f>IF(ISNUMBER(gdp_underlying!B3), gdp_underlying!B3, "")</f>
        <v/>
      </c>
      <c r="C3" t="str">
        <f>IF(ISNUMBER(infl_underlying!B3), infl_underlying!B3, "")</f>
        <v/>
      </c>
      <c r="D3">
        <f>IF(ISNUMBER(credGDP_underlying!D24), credGDP_underlying!D24, "")</f>
        <v>88.8</v>
      </c>
    </row>
    <row r="4" spans="1:4" x14ac:dyDescent="0.35">
      <c r="A4" s="5">
        <v>25750</v>
      </c>
      <c r="B4" t="str">
        <f>IF(ISNUMBER(gdp_underlying!B4), gdp_underlying!B4, "")</f>
        <v/>
      </c>
      <c r="C4" t="str">
        <f>IF(ISNUMBER(infl_underlying!B4), infl_underlying!B4, "")</f>
        <v/>
      </c>
      <c r="D4">
        <f>IF(ISNUMBER(credGDP_underlying!D25), credGDP_underlying!D25, "")</f>
        <v>89.6</v>
      </c>
    </row>
    <row r="5" spans="1:4" x14ac:dyDescent="0.35">
      <c r="A5" s="5">
        <v>25842</v>
      </c>
      <c r="B5" t="str">
        <f>IF(ISNUMBER(gdp_underlying!B5), gdp_underlying!B5, "")</f>
        <v/>
      </c>
      <c r="C5" t="str">
        <f>IF(ISNUMBER(infl_underlying!B5), infl_underlying!B5, "")</f>
        <v/>
      </c>
      <c r="D5">
        <f>IF(ISNUMBER(credGDP_underlying!D26), credGDP_underlying!D26, "")</f>
        <v>88.8</v>
      </c>
    </row>
    <row r="6" spans="1:4" x14ac:dyDescent="0.35">
      <c r="A6" s="5">
        <v>25934</v>
      </c>
      <c r="B6" t="str">
        <f>IF(ISNUMBER(gdp_underlying!B6), gdp_underlying!B6, "")</f>
        <v/>
      </c>
      <c r="C6" t="str">
        <f>IF(ISNUMBER(infl_underlying!B6), infl_underlying!B6, "")</f>
        <v/>
      </c>
      <c r="D6">
        <f>IF(ISNUMBER(credGDP_underlying!D27), credGDP_underlying!D27, "")</f>
        <v>89.8</v>
      </c>
    </row>
    <row r="7" spans="1:4" x14ac:dyDescent="0.35">
      <c r="A7" s="5">
        <v>26024</v>
      </c>
      <c r="B7" t="str">
        <f>IF(ISNUMBER(gdp_underlying!B7), gdp_underlying!B7, "")</f>
        <v/>
      </c>
      <c r="C7" t="str">
        <f>IF(ISNUMBER(infl_underlying!B7), infl_underlying!B7, "")</f>
        <v/>
      </c>
      <c r="D7">
        <f>IF(ISNUMBER(credGDP_underlying!D28), credGDP_underlying!D28, "")</f>
        <v>90.2</v>
      </c>
    </row>
    <row r="8" spans="1:4" x14ac:dyDescent="0.35">
      <c r="A8" s="5">
        <v>26115</v>
      </c>
      <c r="B8" t="str">
        <f>IF(ISNUMBER(gdp_underlying!B8), gdp_underlying!B8, "")</f>
        <v/>
      </c>
      <c r="C8" t="str">
        <f>IF(ISNUMBER(infl_underlying!B8), infl_underlying!B8, "")</f>
        <v/>
      </c>
      <c r="D8">
        <f>IF(ISNUMBER(credGDP_underlying!D29), credGDP_underlying!D29, "")</f>
        <v>91</v>
      </c>
    </row>
    <row r="9" spans="1:4" x14ac:dyDescent="0.35">
      <c r="A9" s="5">
        <v>26207</v>
      </c>
      <c r="B9" t="str">
        <f>IF(ISNUMBER(gdp_underlying!B9), gdp_underlying!B9, "")</f>
        <v/>
      </c>
      <c r="C9" t="str">
        <f>IF(ISNUMBER(infl_underlying!B9), infl_underlying!B9, "")</f>
        <v/>
      </c>
      <c r="D9">
        <f>IF(ISNUMBER(credGDP_underlying!D30), credGDP_underlying!D30, "")</f>
        <v>90.4</v>
      </c>
    </row>
    <row r="10" spans="1:4" x14ac:dyDescent="0.35">
      <c r="A10" s="5">
        <v>26299</v>
      </c>
      <c r="B10" t="str">
        <f>IF(ISNUMBER(gdp_underlying!B10), gdp_underlying!B10, "")</f>
        <v/>
      </c>
      <c r="C10" t="str">
        <f>IF(ISNUMBER(infl_underlying!B10), infl_underlying!B10, "")</f>
        <v/>
      </c>
      <c r="D10">
        <f>IF(ISNUMBER(credGDP_underlying!D31), credGDP_underlying!D31, "")</f>
        <v>91.4</v>
      </c>
    </row>
    <row r="11" spans="1:4" x14ac:dyDescent="0.35">
      <c r="A11" s="5">
        <v>26390</v>
      </c>
      <c r="B11" t="str">
        <f>IF(ISNUMBER(gdp_underlying!B11), gdp_underlying!B11, "")</f>
        <v/>
      </c>
      <c r="C11" t="str">
        <f>IF(ISNUMBER(infl_underlying!B11), infl_underlying!B11, "")</f>
        <v/>
      </c>
      <c r="D11">
        <f>IF(ISNUMBER(credGDP_underlying!D32), credGDP_underlying!D32, "")</f>
        <v>91.7</v>
      </c>
    </row>
    <row r="12" spans="1:4" x14ac:dyDescent="0.35">
      <c r="A12" s="5">
        <v>26481</v>
      </c>
      <c r="B12" t="str">
        <f>IF(ISNUMBER(gdp_underlying!B12), gdp_underlying!B12, "")</f>
        <v/>
      </c>
      <c r="C12" t="str">
        <f>IF(ISNUMBER(infl_underlying!B12), infl_underlying!B12, "")</f>
        <v/>
      </c>
      <c r="D12">
        <f>IF(ISNUMBER(credGDP_underlying!D33), credGDP_underlying!D33, "")</f>
        <v>92</v>
      </c>
    </row>
    <row r="13" spans="1:4" x14ac:dyDescent="0.35">
      <c r="A13" s="5">
        <v>26573</v>
      </c>
      <c r="B13" t="str">
        <f>IF(ISNUMBER(gdp_underlying!B13), gdp_underlying!B13, "")</f>
        <v/>
      </c>
      <c r="C13" t="str">
        <f>IF(ISNUMBER(infl_underlying!B13), infl_underlying!B13, "")</f>
        <v/>
      </c>
      <c r="D13">
        <f>IF(ISNUMBER(credGDP_underlying!D34), credGDP_underlying!D34, "")</f>
        <v>91.9</v>
      </c>
    </row>
    <row r="14" spans="1:4" x14ac:dyDescent="0.35">
      <c r="A14" s="5">
        <v>26665</v>
      </c>
      <c r="B14">
        <f>IF(ISNUMBER(gdp_underlying!B14), gdp_underlying!B14, "")</f>
        <v>37.799673366019206</v>
      </c>
      <c r="C14" t="str">
        <f>IF(ISNUMBER(infl_underlying!B14), infl_underlying!B14, "")</f>
        <v/>
      </c>
      <c r="D14">
        <f>IF(ISNUMBER(credGDP_underlying!D35), credGDP_underlying!D35, "")</f>
        <v>93.1</v>
      </c>
    </row>
    <row r="15" spans="1:4" x14ac:dyDescent="0.35">
      <c r="A15" s="5">
        <v>26755</v>
      </c>
      <c r="B15">
        <f>IF(ISNUMBER(gdp_underlying!B15), gdp_underlying!B15, "")</f>
        <v>38.228217202755523</v>
      </c>
      <c r="C15" t="str">
        <f>IF(ISNUMBER(infl_underlying!B15), infl_underlying!B15, "")</f>
        <v/>
      </c>
      <c r="D15">
        <f>IF(ISNUMBER(credGDP_underlying!D36), credGDP_underlying!D36, "")</f>
        <v>93.3</v>
      </c>
    </row>
    <row r="16" spans="1:4" x14ac:dyDescent="0.35">
      <c r="A16" s="5">
        <v>26846</v>
      </c>
      <c r="B16">
        <f>IF(ISNUMBER(gdp_underlying!B16), gdp_underlying!B16, "")</f>
        <v>38.020268057926799</v>
      </c>
      <c r="C16" t="str">
        <f>IF(ISNUMBER(infl_underlying!B16), infl_underlying!B16, "")</f>
        <v/>
      </c>
      <c r="D16">
        <f>IF(ISNUMBER(credGDP_underlying!D37), credGDP_underlying!D37, "")</f>
        <v>94</v>
      </c>
    </row>
    <row r="17" spans="1:4" x14ac:dyDescent="0.35">
      <c r="A17" s="5">
        <v>26938</v>
      </c>
      <c r="B17">
        <f>IF(ISNUMBER(gdp_underlying!B17), gdp_underlying!B17, "")</f>
        <v>38.375046151398934</v>
      </c>
      <c r="C17" t="str">
        <f>IF(ISNUMBER(infl_underlying!B17), infl_underlying!B17, "")</f>
        <v/>
      </c>
      <c r="D17">
        <f>IF(ISNUMBER(credGDP_underlying!D38), credGDP_underlying!D38, "")</f>
        <v>94</v>
      </c>
    </row>
    <row r="18" spans="1:4" x14ac:dyDescent="0.35">
      <c r="A18" s="5">
        <v>27030</v>
      </c>
      <c r="B18">
        <f>IF(ISNUMBER(gdp_underlying!B18), gdp_underlying!B18, "")</f>
        <v>38.056097144560631</v>
      </c>
      <c r="C18">
        <f>IF(ISNUMBER(infl_underlying!B18), infl_underlying!B18, "")</f>
        <v>9.4345002799141806</v>
      </c>
      <c r="D18">
        <f>IF(ISNUMBER(credGDP_underlying!D39), credGDP_underlying!D39, "")</f>
        <v>95</v>
      </c>
    </row>
    <row r="19" spans="1:4" x14ac:dyDescent="0.35">
      <c r="A19" s="5">
        <v>27120</v>
      </c>
      <c r="B19">
        <f>IF(ISNUMBER(gdp_underlying!B19), gdp_underlying!B19, "")</f>
        <v>38.156559063835836</v>
      </c>
      <c r="C19">
        <f>IF(ISNUMBER(infl_underlying!B19), infl_underlying!B19, "")</f>
        <v>10.045715458522778</v>
      </c>
      <c r="D19">
        <f>IF(ISNUMBER(credGDP_underlying!D40), credGDP_underlying!D40, "")</f>
        <v>95.5</v>
      </c>
    </row>
    <row r="20" spans="1:4" x14ac:dyDescent="0.35">
      <c r="A20" s="5">
        <v>27211</v>
      </c>
      <c r="B20">
        <f>IF(ISNUMBER(gdp_underlying!B20), gdp_underlying!B20, "")</f>
        <v>37.787027838055309</v>
      </c>
      <c r="C20">
        <f>IF(ISNUMBER(infl_underlying!B20), infl_underlying!B20, "")</f>
        <v>10.867454245045426</v>
      </c>
      <c r="D20">
        <f>IF(ISNUMBER(credGDP_underlying!D41), credGDP_underlying!D41, "")</f>
        <v>95.5</v>
      </c>
    </row>
    <row r="21" spans="1:4" x14ac:dyDescent="0.35">
      <c r="A21" s="5">
        <v>27303</v>
      </c>
      <c r="B21">
        <f>IF(ISNUMBER(gdp_underlying!B21), gdp_underlying!B21, "")</f>
        <v>37.635983703460305</v>
      </c>
      <c r="C21">
        <f>IF(ISNUMBER(infl_underlying!B21), infl_underlying!B21, "")</f>
        <v>11.435658311787083</v>
      </c>
      <c r="D21">
        <f>IF(ISNUMBER(credGDP_underlying!D42), credGDP_underlying!D42, "")</f>
        <v>95.4</v>
      </c>
    </row>
    <row r="22" spans="1:4" x14ac:dyDescent="0.35">
      <c r="A22" s="5">
        <v>27395</v>
      </c>
      <c r="B22">
        <f>IF(ISNUMBER(gdp_underlying!B22), gdp_underlying!B22, "")</f>
        <v>37.180743718303397</v>
      </c>
      <c r="C22">
        <f>IF(ISNUMBER(infl_underlying!B22), infl_underlying!B22, "")</f>
        <v>10.463028276856374</v>
      </c>
      <c r="D22">
        <f>IF(ISNUMBER(credGDP_underlying!D43), credGDP_underlying!D43, "")</f>
        <v>96.9</v>
      </c>
    </row>
    <row r="23" spans="1:4" x14ac:dyDescent="0.35">
      <c r="A23" s="5">
        <v>27485</v>
      </c>
      <c r="B23">
        <f>IF(ISNUMBER(gdp_underlying!B23), gdp_underlying!B23, "")</f>
        <v>37.467376306758396</v>
      </c>
      <c r="C23">
        <f>IF(ISNUMBER(infl_underlying!B23), infl_underlying!B23, "")</f>
        <v>9.2326514953156309</v>
      </c>
      <c r="D23">
        <f>IF(ISNUMBER(credGDP_underlying!D44), credGDP_underlying!D44, "")</f>
        <v>97.4</v>
      </c>
    </row>
    <row r="24" spans="1:4" x14ac:dyDescent="0.35">
      <c r="A24" s="5">
        <v>27576</v>
      </c>
      <c r="B24">
        <f>IF(ISNUMBER(gdp_underlying!B24), gdp_underlying!B24, "")</f>
        <v>38.087008525283032</v>
      </c>
      <c r="C24">
        <f>IF(ISNUMBER(infl_underlying!B24), infl_underlying!B24, "")</f>
        <v>8.3392591615796317</v>
      </c>
      <c r="D24">
        <f>IF(ISNUMBER(credGDP_underlying!D45), credGDP_underlying!D45, "")</f>
        <v>97.6</v>
      </c>
    </row>
    <row r="25" spans="1:4" x14ac:dyDescent="0.35">
      <c r="A25" s="5">
        <v>27668</v>
      </c>
      <c r="B25">
        <f>IF(ISNUMBER(gdp_underlying!B25), gdp_underlying!B25, "")</f>
        <v>38.599856049113491</v>
      </c>
      <c r="C25">
        <f>IF(ISNUMBER(infl_underlying!B25), infl_underlying!B25, "")</f>
        <v>7.050450370017967</v>
      </c>
      <c r="D25">
        <f>IF(ISNUMBER(credGDP_underlying!D46), credGDP_underlying!D46, "")</f>
        <v>96.1</v>
      </c>
    </row>
    <row r="26" spans="1:4" x14ac:dyDescent="0.35">
      <c r="A26" s="5">
        <v>27760</v>
      </c>
      <c r="B26">
        <f>IF(ISNUMBER(gdp_underlying!B26), gdp_underlying!B26, "")</f>
        <v>39.47169681658729</v>
      </c>
      <c r="C26">
        <f>IF(ISNUMBER(infl_underlying!B26), infl_underlying!B26, "")</f>
        <v>6.2133885820195704</v>
      </c>
      <c r="D26">
        <f>IF(ISNUMBER(credGDP_underlying!D47), credGDP_underlying!D47, "")</f>
        <v>96</v>
      </c>
    </row>
    <row r="27" spans="1:4" x14ac:dyDescent="0.35">
      <c r="A27" s="5">
        <v>27851</v>
      </c>
      <c r="B27">
        <f>IF(ISNUMBER(gdp_underlying!B27), gdp_underlying!B27, "")</f>
        <v>39.770272424914779</v>
      </c>
      <c r="C27">
        <f>IF(ISNUMBER(infl_underlying!B27), infl_underlying!B27, "")</f>
        <v>5.8839135022500262</v>
      </c>
      <c r="D27">
        <f>IF(ISNUMBER(credGDP_underlying!D48), credGDP_underlying!D48, "")</f>
        <v>95.3</v>
      </c>
    </row>
    <row r="28" spans="1:4" x14ac:dyDescent="0.35">
      <c r="A28" s="5">
        <v>27942</v>
      </c>
      <c r="B28">
        <f>IF(ISNUMBER(gdp_underlying!B28), gdp_underlying!B28, "")</f>
        <v>39.972601312040453</v>
      </c>
      <c r="C28">
        <f>IF(ISNUMBER(infl_underlying!B28), infl_underlying!B28, "")</f>
        <v>5.3581317432101532</v>
      </c>
      <c r="D28">
        <f>IF(ISNUMBER(credGDP_underlying!D49), credGDP_underlying!D49, "")</f>
        <v>95.1</v>
      </c>
    </row>
    <row r="29" spans="1:4" x14ac:dyDescent="0.35">
      <c r="A29" s="5">
        <v>28034</v>
      </c>
      <c r="B29">
        <f>IF(ISNUMBER(gdp_underlying!B29), gdp_underlying!B29, "")</f>
        <v>40.272581992959431</v>
      </c>
      <c r="C29">
        <f>IF(ISNUMBER(infl_underlying!B29), infl_underlying!B29, "")</f>
        <v>4.893423373398357</v>
      </c>
      <c r="D29">
        <f>IF(ISNUMBER(credGDP_underlying!D50), credGDP_underlying!D50, "")</f>
        <v>93.5</v>
      </c>
    </row>
    <row r="30" spans="1:4" x14ac:dyDescent="0.35">
      <c r="A30" s="5">
        <v>28126</v>
      </c>
      <c r="B30">
        <f>IF(ISNUMBER(gdp_underlying!B30), gdp_underlying!B30, "")</f>
        <v>40.741170064387497</v>
      </c>
      <c r="C30">
        <f>IF(ISNUMBER(infl_underlying!B30), infl_underlying!B30, "")</f>
        <v>5.6804464658620475</v>
      </c>
      <c r="D30">
        <f>IF(ISNUMBER(credGDP_underlying!D51), credGDP_underlying!D51, "")</f>
        <v>93.5</v>
      </c>
    </row>
    <row r="31" spans="1:4" x14ac:dyDescent="0.35">
      <c r="A31" s="5">
        <v>28216</v>
      </c>
      <c r="B31">
        <f>IF(ISNUMBER(gdp_underlying!B31), gdp_underlying!B31, "")</f>
        <v>41.540650201558485</v>
      </c>
      <c r="C31">
        <f>IF(ISNUMBER(infl_underlying!B31), infl_underlying!B31, "")</f>
        <v>6.5770869592301873</v>
      </c>
      <c r="D31">
        <f>IF(ISNUMBER(credGDP_underlying!D52), credGDP_underlying!D52, "")</f>
        <v>93.5</v>
      </c>
    </row>
    <row r="32" spans="1:4" x14ac:dyDescent="0.35">
      <c r="A32" s="5">
        <v>28307</v>
      </c>
      <c r="B32">
        <f>IF(ISNUMBER(gdp_underlying!B32), gdp_underlying!B32, "")</f>
        <v>42.275497508586461</v>
      </c>
      <c r="C32">
        <f>IF(ISNUMBER(infl_underlying!B32), infl_underlying!B32, "")</f>
        <v>6.4405737766319842</v>
      </c>
      <c r="D32">
        <f>IF(ISNUMBER(credGDP_underlying!D53), credGDP_underlying!D53, "")</f>
        <v>94</v>
      </c>
    </row>
    <row r="33" spans="1:4" x14ac:dyDescent="0.35">
      <c r="A33" s="5">
        <v>28399</v>
      </c>
      <c r="B33">
        <f>IF(ISNUMBER(gdp_underlying!B33), gdp_underlying!B33, "")</f>
        <v>42.279712693697959</v>
      </c>
      <c r="C33">
        <f>IF(ISNUMBER(infl_underlying!B33), infl_underlying!B33, "")</f>
        <v>6.4249734724436527</v>
      </c>
      <c r="D33">
        <f>IF(ISNUMBER(credGDP_underlying!D54), credGDP_underlying!D54, "")</f>
        <v>94.2</v>
      </c>
    </row>
    <row r="34" spans="1:4" x14ac:dyDescent="0.35">
      <c r="A34" s="5">
        <v>28491</v>
      </c>
      <c r="B34">
        <f>IF(ISNUMBER(gdp_underlying!B34), gdp_underlying!B34, "")</f>
        <v>42.427244177046383</v>
      </c>
      <c r="C34">
        <f>IF(ISNUMBER(infl_underlying!B34), infl_underlying!B34, "")</f>
        <v>6.3523688984244391</v>
      </c>
      <c r="D34">
        <f>IF(ISNUMBER(credGDP_underlying!D55), credGDP_underlying!D55, "")</f>
        <v>95.4</v>
      </c>
    </row>
    <row r="35" spans="1:4" x14ac:dyDescent="0.35">
      <c r="A35" s="5">
        <v>28581</v>
      </c>
      <c r="B35">
        <f>IF(ISNUMBER(gdp_underlying!B35), gdp_underlying!B35, "")</f>
        <v>44.076786605272538</v>
      </c>
      <c r="C35">
        <f>IF(ISNUMBER(infl_underlying!B35), infl_underlying!B35, "")</f>
        <v>6.7935057349769981</v>
      </c>
      <c r="D35">
        <f>IF(ISNUMBER(credGDP_underlying!D56), credGDP_underlying!D56, "")</f>
        <v>95.7</v>
      </c>
    </row>
    <row r="36" spans="1:4" x14ac:dyDescent="0.35">
      <c r="A36" s="5">
        <v>28672</v>
      </c>
      <c r="B36">
        <f>IF(ISNUMBER(gdp_underlying!B36), gdp_underlying!B36, "")</f>
        <v>44.507438026347344</v>
      </c>
      <c r="C36">
        <f>IF(ISNUMBER(infl_underlying!B36), infl_underlying!B36, "")</f>
        <v>7.6806663691681614</v>
      </c>
      <c r="D36">
        <f>IF(ISNUMBER(credGDP_underlying!D57), credGDP_underlying!D57, "")</f>
        <v>96.6</v>
      </c>
    </row>
    <row r="37" spans="1:4" x14ac:dyDescent="0.35">
      <c r="A37" s="5">
        <v>28764</v>
      </c>
      <c r="B37">
        <f>IF(ISNUMBER(gdp_underlying!B37), gdp_underlying!B37, "")</f>
        <v>45.104589243128103</v>
      </c>
      <c r="C37">
        <f>IF(ISNUMBER(infl_underlying!B37), infl_underlying!B37, "")</f>
        <v>8.5780966751093359</v>
      </c>
      <c r="D37">
        <f>IF(ISNUMBER(credGDP_underlying!D58), credGDP_underlying!D58, "")</f>
        <v>96.6</v>
      </c>
    </row>
    <row r="38" spans="1:4" x14ac:dyDescent="0.35">
      <c r="A38" s="5">
        <v>28856</v>
      </c>
      <c r="B38">
        <f>IF(ISNUMBER(gdp_underlying!B38), gdp_underlying!B38, "")</f>
        <v>45.193810659892797</v>
      </c>
      <c r="C38">
        <f>IF(ISNUMBER(infl_underlying!B38), infl_underlying!B38, "")</f>
        <v>9.3637095826822137</v>
      </c>
      <c r="D38">
        <f>IF(ISNUMBER(credGDP_underlying!D59), credGDP_underlying!D59, "")</f>
        <v>97.6</v>
      </c>
    </row>
    <row r="39" spans="1:4" x14ac:dyDescent="0.35">
      <c r="A39" s="5">
        <v>28946</v>
      </c>
      <c r="B39">
        <f>IF(ISNUMBER(gdp_underlying!B39), gdp_underlying!B39, "")</f>
        <v>45.24860806605129</v>
      </c>
      <c r="C39">
        <f>IF(ISNUMBER(infl_underlying!B39), infl_underlying!B39, "")</f>
        <v>10.169882719847546</v>
      </c>
      <c r="D39">
        <f>IF(ISNUMBER(credGDP_underlying!D60), credGDP_underlying!D60, "")</f>
        <v>98</v>
      </c>
    </row>
    <row r="40" spans="1:4" x14ac:dyDescent="0.35">
      <c r="A40" s="5">
        <v>29037</v>
      </c>
      <c r="B40">
        <f>IF(ISNUMBER(gdp_underlying!B40), gdp_underlying!B40, "")</f>
        <v>45.573879868938867</v>
      </c>
      <c r="C40">
        <f>IF(ISNUMBER(infl_underlying!B40), infl_underlying!B40, "")</f>
        <v>11.083536521685092</v>
      </c>
      <c r="D40">
        <f>IF(ISNUMBER(credGDP_underlying!D61), credGDP_underlying!D61, "")</f>
        <v>98</v>
      </c>
    </row>
    <row r="41" spans="1:4" x14ac:dyDescent="0.35">
      <c r="A41" s="5">
        <v>29129</v>
      </c>
      <c r="B41">
        <f>IF(ISNUMBER(gdp_underlying!B41), gdp_underlying!B41, "")</f>
        <v>45.691905056127233</v>
      </c>
      <c r="C41">
        <f>IF(ISNUMBER(infl_underlying!B41), infl_underlying!B41, "")</f>
        <v>11.96533410282375</v>
      </c>
      <c r="D41">
        <f>IF(ISNUMBER(credGDP_underlying!D62), credGDP_underlying!D62, "")</f>
        <v>97.3</v>
      </c>
    </row>
    <row r="42" spans="1:4" x14ac:dyDescent="0.35">
      <c r="A42" s="5">
        <v>29221</v>
      </c>
      <c r="B42">
        <f>IF(ISNUMBER(gdp_underlying!B42), gdp_underlying!B42, "")</f>
        <v>45.83943654192317</v>
      </c>
      <c r="C42">
        <f>IF(ISNUMBER(infl_underlying!B42), infl_underlying!B42, "")</f>
        <v>13.324969496157907</v>
      </c>
      <c r="D42">
        <f>IF(ISNUMBER(credGDP_underlying!D63), credGDP_underlying!D63, "")</f>
        <v>98.6</v>
      </c>
    </row>
    <row r="43" spans="1:4" x14ac:dyDescent="0.35">
      <c r="A43" s="5">
        <v>29312</v>
      </c>
      <c r="B43">
        <f>IF(ISNUMBER(gdp_underlying!B43), gdp_underlying!B43, "")</f>
        <v>44.909988214445413</v>
      </c>
      <c r="C43">
        <f>IF(ISNUMBER(infl_underlying!B43), infl_underlying!B43, "")</f>
        <v>13.497050501387905</v>
      </c>
      <c r="D43">
        <f>IF(ISNUMBER(credGDP_underlying!D64), credGDP_underlying!D64, "")</f>
        <v>99.5</v>
      </c>
    </row>
    <row r="44" spans="1:4" x14ac:dyDescent="0.35">
      <c r="A44" s="5">
        <v>29403</v>
      </c>
      <c r="B44">
        <f>IF(ISNUMBER(gdp_underlying!B44), gdp_underlying!B44, "")</f>
        <v>44.841842717380402</v>
      </c>
      <c r="C44">
        <f>IF(ISNUMBER(infl_underlying!B44), infl_underlying!B44, "")</f>
        <v>12.122762412802542</v>
      </c>
      <c r="D44">
        <f>IF(ISNUMBER(credGDP_underlying!D65), credGDP_underlying!D65, "")</f>
        <v>100.1</v>
      </c>
    </row>
    <row r="45" spans="1:4" x14ac:dyDescent="0.35">
      <c r="A45" s="5">
        <v>29495</v>
      </c>
      <c r="B45">
        <f>IF(ISNUMBER(gdp_underlying!B45), gdp_underlying!B45, "")</f>
        <v>45.672936722804621</v>
      </c>
      <c r="C45">
        <f>IF(ISNUMBER(infl_underlying!B45), infl_underlying!B45, "")</f>
        <v>11.823868856556874</v>
      </c>
      <c r="D45">
        <f>IF(ISNUMBER(credGDP_underlying!D66), credGDP_underlying!D66, "")</f>
        <v>100.2</v>
      </c>
    </row>
    <row r="46" spans="1:4" x14ac:dyDescent="0.35">
      <c r="A46" s="5">
        <v>29587</v>
      </c>
      <c r="B46">
        <f>IF(ISNUMBER(gdp_underlying!B46), gdp_underlying!B46, "")</f>
        <v>46.617840738831298</v>
      </c>
      <c r="C46">
        <f>IF(ISNUMBER(infl_underlying!B46), infl_underlying!B46, "")</f>
        <v>10.609294859836201</v>
      </c>
      <c r="D46">
        <f>IF(ISNUMBER(credGDP_underlying!D67), credGDP_underlying!D67, "")</f>
        <v>99.8</v>
      </c>
    </row>
    <row r="47" spans="1:4" x14ac:dyDescent="0.35">
      <c r="A47" s="5">
        <v>29677</v>
      </c>
      <c r="B47">
        <f>IF(ISNUMBER(gdp_underlying!B47), gdp_underlying!B47, "")</f>
        <v>46.277815801206259</v>
      </c>
      <c r="C47">
        <f>IF(ISNUMBER(infl_underlying!B47), infl_underlying!B47, "")</f>
        <v>9.3577280588070941</v>
      </c>
      <c r="D47">
        <f>IF(ISNUMBER(credGDP_underlying!D68), credGDP_underlying!D68, "")</f>
        <v>100.3</v>
      </c>
    </row>
    <row r="48" spans="1:4" x14ac:dyDescent="0.35">
      <c r="A48" s="5">
        <v>29768</v>
      </c>
      <c r="B48">
        <f>IF(ISNUMBER(gdp_underlying!B48), gdp_underlying!B48, "")</f>
        <v>46.808929114074481</v>
      </c>
      <c r="C48">
        <f>IF(ISNUMBER(infl_underlying!B48), infl_underlying!B48, "")</f>
        <v>10.306168334027484</v>
      </c>
      <c r="D48">
        <f>IF(ISNUMBER(credGDP_underlying!D69), credGDP_underlying!D69, "")</f>
        <v>100.9</v>
      </c>
    </row>
    <row r="49" spans="1:4" x14ac:dyDescent="0.35">
      <c r="A49" s="5">
        <v>29860</v>
      </c>
      <c r="B49">
        <f>IF(ISNUMBER(gdp_underlying!B49), gdp_underlying!B49, "")</f>
        <v>46.262360112415344</v>
      </c>
      <c r="C49">
        <f>IF(ISNUMBER(infl_underlying!B49), infl_underlying!B49, "")</f>
        <v>9.1457953510460896</v>
      </c>
      <c r="D49">
        <f>IF(ISNUMBER(credGDP_underlying!D70), credGDP_underlying!D70, "")</f>
        <v>99.6</v>
      </c>
    </row>
    <row r="50" spans="1:4" x14ac:dyDescent="0.35">
      <c r="A50" s="5">
        <v>29952</v>
      </c>
      <c r="B50">
        <f>IF(ISNUMBER(gdp_underlying!B50), gdp_underlying!B50, "")</f>
        <v>45.488873600006031</v>
      </c>
      <c r="C50">
        <f>IF(ISNUMBER(infl_underlying!B50), infl_underlying!B50, "")</f>
        <v>7.3546822689575633</v>
      </c>
      <c r="D50">
        <f>IF(ISNUMBER(credGDP_underlying!D71), credGDP_underlying!D71, "")</f>
        <v>99.7</v>
      </c>
    </row>
    <row r="51" spans="1:4" x14ac:dyDescent="0.35">
      <c r="A51" s="5">
        <v>30042</v>
      </c>
      <c r="B51">
        <f>IF(ISNUMBER(gdp_underlying!B51), gdp_underlying!B51, "")</f>
        <v>45.736164461997539</v>
      </c>
      <c r="C51">
        <f>IF(ISNUMBER(infl_underlying!B51), infl_underlying!B51, "")</f>
        <v>6.5807744466047717</v>
      </c>
      <c r="D51">
        <f>IF(ISNUMBER(credGDP_underlying!D72), credGDP_underlying!D72, "")</f>
        <v>99.1</v>
      </c>
    </row>
    <row r="52" spans="1:4" x14ac:dyDescent="0.35">
      <c r="A52" s="5">
        <v>30133</v>
      </c>
      <c r="B52">
        <f>IF(ISNUMBER(gdp_underlying!B52), gdp_underlying!B52, "")</f>
        <v>45.571772234414148</v>
      </c>
      <c r="C52">
        <f>IF(ISNUMBER(infl_underlying!B52), infl_underlying!B52, "")</f>
        <v>5.6320884466642713</v>
      </c>
      <c r="D52">
        <f>IF(ISNUMBER(credGDP_underlying!D73), credGDP_underlying!D73, "")</f>
        <v>99</v>
      </c>
    </row>
    <row r="53" spans="1:4" x14ac:dyDescent="0.35">
      <c r="A53" s="5">
        <v>30225</v>
      </c>
      <c r="B53">
        <f>IF(ISNUMBER(gdp_underlying!B53), gdp_underlying!B53, "")</f>
        <v>45.616031679231099</v>
      </c>
      <c r="C53">
        <f>IF(ISNUMBER(infl_underlying!B53), infl_underlying!B53, "")</f>
        <v>4.4136472667455324</v>
      </c>
      <c r="D53">
        <f>IF(ISNUMBER(credGDP_underlying!D74), credGDP_underlying!D74, "")</f>
        <v>99.4</v>
      </c>
    </row>
    <row r="54" spans="1:4" x14ac:dyDescent="0.35">
      <c r="A54" s="5">
        <v>30317</v>
      </c>
      <c r="B54">
        <f>IF(ISNUMBER(gdp_underlying!B54), gdp_underlying!B54, "")</f>
        <v>46.213885459277435</v>
      </c>
      <c r="C54">
        <f>IF(ISNUMBER(infl_underlying!B54), infl_underlying!B54, "")</f>
        <v>3.5521117555813766</v>
      </c>
      <c r="D54">
        <f>IF(ISNUMBER(credGDP_underlying!D75), credGDP_underlying!D75, "")</f>
        <v>100.4</v>
      </c>
    </row>
    <row r="55" spans="1:4" x14ac:dyDescent="0.35">
      <c r="A55" s="5">
        <v>30407</v>
      </c>
      <c r="B55">
        <f>IF(ISNUMBER(gdp_underlying!B55), gdp_underlying!B55, "")</f>
        <v>47.268384324608284</v>
      </c>
      <c r="C55">
        <f>IF(ISNUMBER(infl_underlying!B55), infl_underlying!B55, "")</f>
        <v>3.2751838483240379</v>
      </c>
      <c r="D55">
        <f>IF(ISNUMBER(credGDP_underlying!D76), credGDP_underlying!D76, "")</f>
        <v>101</v>
      </c>
    </row>
    <row r="56" spans="1:4" x14ac:dyDescent="0.35">
      <c r="A56" s="5">
        <v>30498</v>
      </c>
      <c r="B56">
        <f>IF(ISNUMBER(gdp_underlying!B56), gdp_underlying!B56, "")</f>
        <v>48.193617446453111</v>
      </c>
      <c r="C56">
        <f>IF(ISNUMBER(infl_underlying!B56), infl_underlying!B56, "")</f>
        <v>2.59601936934533</v>
      </c>
      <c r="D56">
        <f>IF(ISNUMBER(credGDP_underlying!D77), credGDP_underlying!D77, "")</f>
        <v>101.7</v>
      </c>
    </row>
    <row r="57" spans="1:4" x14ac:dyDescent="0.35">
      <c r="A57" s="5">
        <v>30590</v>
      </c>
      <c r="B57">
        <f>IF(ISNUMBER(gdp_underlying!B57), gdp_underlying!B57, "")</f>
        <v>49.187698611288681</v>
      </c>
      <c r="C57">
        <f>IF(ISNUMBER(infl_underlying!B57), infl_underlying!B57, "")</f>
        <v>3.2530161806652491</v>
      </c>
      <c r="D57">
        <f>IF(ISNUMBER(credGDP_underlying!D78), credGDP_underlying!D78, "")</f>
        <v>101.3</v>
      </c>
    </row>
    <row r="58" spans="1:4" x14ac:dyDescent="0.35">
      <c r="A58" s="5">
        <v>30682</v>
      </c>
      <c r="B58">
        <f>IF(ISNUMBER(gdp_underlying!B58), gdp_underlying!B58, "")</f>
        <v>50.164919093084102</v>
      </c>
      <c r="C58">
        <f>IF(ISNUMBER(infl_underlying!B58), infl_underlying!B58, "")</f>
        <v>4.3814099080957822</v>
      </c>
      <c r="D58">
        <f>IF(ISNUMBER(credGDP_underlying!D79), credGDP_underlying!D79, "")</f>
        <v>102.1</v>
      </c>
    </row>
    <row r="59" spans="1:4" x14ac:dyDescent="0.35">
      <c r="A59" s="5">
        <v>30773</v>
      </c>
      <c r="B59">
        <f>IF(ISNUMBER(gdp_underlying!B59), gdp_underlying!B59, "")</f>
        <v>51.045892809617989</v>
      </c>
      <c r="C59">
        <f>IF(ISNUMBER(infl_underlying!B59), infl_underlying!B59, "")</f>
        <v>4.2316403457207645</v>
      </c>
      <c r="D59">
        <f>IF(ISNUMBER(credGDP_underlying!D80), credGDP_underlying!D80, "")</f>
        <v>102.5</v>
      </c>
    </row>
    <row r="60" spans="1:4" x14ac:dyDescent="0.35">
      <c r="A60" s="5">
        <v>30864</v>
      </c>
      <c r="B60">
        <f>IF(ISNUMBER(gdp_underlying!B60), gdp_underlying!B60, "")</f>
        <v>51.548202371487861</v>
      </c>
      <c r="C60">
        <f>IF(ISNUMBER(infl_underlying!B60), infl_underlying!B60, "")</f>
        <v>4.107991806329423</v>
      </c>
      <c r="D60">
        <f>IF(ISNUMBER(credGDP_underlying!D81), credGDP_underlying!D81, "")</f>
        <v>103.1</v>
      </c>
    </row>
    <row r="61" spans="1:4" x14ac:dyDescent="0.35">
      <c r="A61" s="5">
        <v>30956</v>
      </c>
      <c r="B61">
        <f>IF(ISNUMBER(gdp_underlying!B61), gdp_underlying!B61, "")</f>
        <v>51.959182919752934</v>
      </c>
      <c r="C61">
        <f>IF(ISNUMBER(infl_underlying!B61), infl_underlying!B61, "")</f>
        <v>3.9782992107064361</v>
      </c>
      <c r="D61">
        <f>IF(ISNUMBER(credGDP_underlying!D82), credGDP_underlying!D82, "")</f>
        <v>102.9</v>
      </c>
    </row>
    <row r="62" spans="1:4" x14ac:dyDescent="0.35">
      <c r="A62" s="5">
        <v>31048</v>
      </c>
      <c r="B62">
        <f>IF(ISNUMBER(gdp_underlying!B62), gdp_underlying!B62, "")</f>
        <v>52.475543135363075</v>
      </c>
      <c r="C62">
        <f>IF(ISNUMBER(infl_underlying!B62), infl_underlying!B62, "")</f>
        <v>3.5485575521532802</v>
      </c>
      <c r="D62">
        <f>IF(ISNUMBER(credGDP_underlying!D83), credGDP_underlying!D83, "")</f>
        <v>104.1</v>
      </c>
    </row>
    <row r="63" spans="1:4" x14ac:dyDescent="0.35">
      <c r="A63" s="5">
        <v>31138</v>
      </c>
      <c r="B63">
        <f>IF(ISNUMBER(gdp_underlying!B63), gdp_underlying!B63, "")</f>
        <v>52.9560742562917</v>
      </c>
      <c r="C63">
        <f>IF(ISNUMBER(infl_underlying!B63), infl_underlying!B63, "")</f>
        <v>3.6456208044463341</v>
      </c>
      <c r="D63">
        <f>IF(ISNUMBER(credGDP_underlying!D84), credGDP_underlying!D84, "")</f>
        <v>104.6</v>
      </c>
    </row>
    <row r="64" spans="1:4" x14ac:dyDescent="0.35">
      <c r="A64" s="5">
        <v>31229</v>
      </c>
      <c r="B64">
        <f>IF(ISNUMBER(gdp_underlying!B64), gdp_underlying!B64, "")</f>
        <v>53.78014297734839</v>
      </c>
      <c r="C64">
        <f>IF(ISNUMBER(infl_underlying!B64), infl_underlying!B64, "")</f>
        <v>3.3092178937541918</v>
      </c>
      <c r="D64">
        <f>IF(ISNUMBER(credGDP_underlying!D85), credGDP_underlying!D85, "")</f>
        <v>106.2</v>
      </c>
    </row>
    <row r="65" spans="1:4" x14ac:dyDescent="0.35">
      <c r="A65" s="5">
        <v>31321</v>
      </c>
      <c r="B65">
        <f>IF(ISNUMBER(gdp_underlying!B65), gdp_underlying!B65, "")</f>
        <v>54.18339569300349</v>
      </c>
      <c r="C65">
        <f>IF(ISNUMBER(infl_underlying!B65), infl_underlying!B65, "")</f>
        <v>3.4694877840573892</v>
      </c>
      <c r="D65">
        <f>IF(ISNUMBER(credGDP_underlying!D86), credGDP_underlying!D86, "")</f>
        <v>107.2</v>
      </c>
    </row>
    <row r="66" spans="1:4" x14ac:dyDescent="0.35">
      <c r="A66" s="5">
        <v>31413</v>
      </c>
      <c r="B66">
        <f>IF(ISNUMBER(gdp_underlying!B66), gdp_underlying!B66, "")</f>
        <v>54.685705268156092</v>
      </c>
      <c r="C66">
        <f>IF(ISNUMBER(infl_underlying!B66), infl_underlying!B66, "")</f>
        <v>3.0609552113464242</v>
      </c>
      <c r="D66">
        <f>IF(ISNUMBER(credGDP_underlying!D87), credGDP_underlying!D87, "")</f>
        <v>108.8</v>
      </c>
    </row>
    <row r="67" spans="1:4" x14ac:dyDescent="0.35">
      <c r="A67" s="5">
        <v>31503</v>
      </c>
      <c r="B67">
        <f>IF(ISNUMBER(gdp_underlying!B67), gdp_underlying!B67, "")</f>
        <v>54.936508782269676</v>
      </c>
      <c r="C67">
        <f>IF(ISNUMBER(infl_underlying!B67), infl_underlying!B67, "")</f>
        <v>1.6261941969406728</v>
      </c>
      <c r="D67">
        <f>IF(ISNUMBER(credGDP_underlying!D88), credGDP_underlying!D88, "")</f>
        <v>110</v>
      </c>
    </row>
    <row r="68" spans="1:4" x14ac:dyDescent="0.35">
      <c r="A68" s="5">
        <v>31594</v>
      </c>
      <c r="B68">
        <f>IF(ISNUMBER(gdp_underlying!B68), gdp_underlying!B68, "")</f>
        <v>55.490103080080644</v>
      </c>
      <c r="C68">
        <f>IF(ISNUMBER(infl_underlying!B68), infl_underlying!B68, "")</f>
        <v>1.6346515905638854</v>
      </c>
      <c r="D68">
        <f>IF(ISNUMBER(credGDP_underlying!D89), credGDP_underlying!D89, "")</f>
        <v>112.6</v>
      </c>
    </row>
    <row r="69" spans="1:4" x14ac:dyDescent="0.35">
      <c r="A69" s="5">
        <v>31686</v>
      </c>
      <c r="B69">
        <f>IF(ISNUMBER(gdp_underlying!B69), gdp_underlying!B69, "")</f>
        <v>55.777438210782805</v>
      </c>
      <c r="C69">
        <f>IF(ISNUMBER(infl_underlying!B69), infl_underlying!B69, "")</f>
        <v>1.3083097049301236</v>
      </c>
      <c r="D69">
        <f>IF(ISNUMBER(credGDP_underlying!D90), credGDP_underlying!D90, "")</f>
        <v>112.8</v>
      </c>
    </row>
    <row r="70" spans="1:4" x14ac:dyDescent="0.35">
      <c r="A70" s="5">
        <v>31778</v>
      </c>
      <c r="B70">
        <f>IF(ISNUMBER(gdp_underlying!B70), gdp_underlying!B70, "")</f>
        <v>56.167342838259096</v>
      </c>
      <c r="C70">
        <f>IF(ISNUMBER(infl_underlying!B70), infl_underlying!B70, "")</f>
        <v>2.1659187612988431</v>
      </c>
      <c r="D70">
        <f>IF(ISNUMBER(credGDP_underlying!D91), credGDP_underlying!D91, "")</f>
        <v>114.5</v>
      </c>
    </row>
    <row r="71" spans="1:4" x14ac:dyDescent="0.35">
      <c r="A71" s="5">
        <v>31868</v>
      </c>
      <c r="B71">
        <f>IF(ISNUMBER(gdp_underlying!B71), gdp_underlying!B71, "")</f>
        <v>56.797513058546677</v>
      </c>
      <c r="C71">
        <f>IF(ISNUMBER(infl_underlying!B71), infl_underlying!B71, "")</f>
        <v>3.7078819130610334</v>
      </c>
      <c r="D71">
        <f>IF(ISNUMBER(credGDP_underlying!D92), credGDP_underlying!D92, "")</f>
        <v>116.3</v>
      </c>
    </row>
    <row r="72" spans="1:4" x14ac:dyDescent="0.35">
      <c r="A72" s="5">
        <v>31959</v>
      </c>
      <c r="B72">
        <f>IF(ISNUMBER(gdp_underlying!B72), gdp_underlying!B72, "")</f>
        <v>57.312468180420893</v>
      </c>
      <c r="C72">
        <f>IF(ISNUMBER(infl_underlying!B72), infl_underlying!B72, "")</f>
        <v>4.0805394202569287</v>
      </c>
      <c r="D72">
        <f>IF(ISNUMBER(credGDP_underlying!D93), credGDP_underlying!D93, "")</f>
        <v>118.8</v>
      </c>
    </row>
    <row r="73" spans="1:4" x14ac:dyDescent="0.35">
      <c r="A73" s="5">
        <v>32051</v>
      </c>
      <c r="B73">
        <f>IF(ISNUMBER(gdp_underlying!B73), gdp_underlying!B73, "")</f>
        <v>58.258777254807924</v>
      </c>
      <c r="C73">
        <f>IF(ISNUMBER(infl_underlying!B73), infl_underlying!B73, "")</f>
        <v>4.3732771264267125</v>
      </c>
      <c r="D73">
        <f>IF(ISNUMBER(credGDP_underlying!D94), credGDP_underlying!D94, "")</f>
        <v>118.8</v>
      </c>
    </row>
    <row r="74" spans="1:4" x14ac:dyDescent="0.35">
      <c r="A74" s="5">
        <v>32143</v>
      </c>
      <c r="B74">
        <f>IF(ISNUMBER(gdp_underlying!B74), gdp_underlying!B74, "")</f>
        <v>58.586156639358187</v>
      </c>
      <c r="C74">
        <f>IF(ISNUMBER(infl_underlying!B74), infl_underlying!B74, "")</f>
        <v>3.8688754435577568</v>
      </c>
      <c r="D74">
        <f>IF(ISNUMBER(credGDP_underlying!D95), credGDP_underlying!D95, "")</f>
        <v>120.3</v>
      </c>
    </row>
    <row r="75" spans="1:4" x14ac:dyDescent="0.35">
      <c r="A75" s="5">
        <v>32234</v>
      </c>
      <c r="B75">
        <f>IF(ISNUMBER(gdp_underlying!B75), gdp_underlying!B75, "")</f>
        <v>59.360345638661713</v>
      </c>
      <c r="C75">
        <f>IF(ISNUMBER(infl_underlying!B75), infl_underlying!B75, "")</f>
        <v>3.827438242329261</v>
      </c>
      <c r="D75">
        <f>IF(ISNUMBER(credGDP_underlying!D96), credGDP_underlying!D96, "")</f>
        <v>121.3</v>
      </c>
    </row>
    <row r="76" spans="1:4" x14ac:dyDescent="0.35">
      <c r="A76" s="5">
        <v>32325</v>
      </c>
      <c r="B76">
        <f>IF(ISNUMBER(gdp_underlying!B76), gdp_underlying!B76, "")</f>
        <v>59.70318069206315</v>
      </c>
      <c r="C76">
        <f>IF(ISNUMBER(infl_underlying!B76), infl_underlying!B76, "")</f>
        <v>4.0363774170488229</v>
      </c>
      <c r="D76">
        <f>IF(ISNUMBER(credGDP_underlying!D97), credGDP_underlying!D97, "")</f>
        <v>121.2</v>
      </c>
    </row>
    <row r="77" spans="1:4" x14ac:dyDescent="0.35">
      <c r="A77" s="5">
        <v>32417</v>
      </c>
      <c r="B77">
        <f>IF(ISNUMBER(gdp_underlying!B77), gdp_underlying!B77, "")</f>
        <v>60.49423044670317</v>
      </c>
      <c r="C77">
        <f>IF(ISNUMBER(infl_underlying!B77), infl_underlying!B77, "")</f>
        <v>4.2079498156640298</v>
      </c>
      <c r="D77">
        <f>IF(ISNUMBER(credGDP_underlying!D98), credGDP_underlying!D98, "")</f>
        <v>121.4</v>
      </c>
    </row>
    <row r="78" spans="1:4" x14ac:dyDescent="0.35">
      <c r="A78" s="5">
        <v>32509</v>
      </c>
      <c r="B78">
        <f>IF(ISNUMBER(gdp_underlying!B78), gdp_underlying!B78, "")</f>
        <v>61.104027221131332</v>
      </c>
      <c r="C78">
        <f>IF(ISNUMBER(infl_underlying!B78), infl_underlying!B78, "")</f>
        <v>4.7119343143133028</v>
      </c>
      <c r="D78">
        <f>IF(ISNUMBER(credGDP_underlying!D99), credGDP_underlying!D99, "")</f>
        <v>122.4</v>
      </c>
    </row>
    <row r="79" spans="1:4" x14ac:dyDescent="0.35">
      <c r="A79" s="5">
        <v>32599</v>
      </c>
      <c r="B79">
        <f>IF(ISNUMBER(gdp_underlying!B79), gdp_underlying!B79, "")</f>
        <v>61.584558329762018</v>
      </c>
      <c r="C79">
        <f>IF(ISNUMBER(infl_underlying!B79), infl_underlying!B79, "")</f>
        <v>5.0867080208461335</v>
      </c>
      <c r="D79">
        <f>IF(ISNUMBER(credGDP_underlying!D100), credGDP_underlying!D100, "")</f>
        <v>122.7</v>
      </c>
    </row>
    <row r="80" spans="1:4" x14ac:dyDescent="0.35">
      <c r="A80" s="5">
        <v>32690</v>
      </c>
      <c r="B80">
        <f>IF(ISNUMBER(gdp_underlying!B80), gdp_underlying!B80, "")</f>
        <v>62.044013532320896</v>
      </c>
      <c r="C80">
        <f>IF(ISNUMBER(infl_underlying!B80), infl_underlying!B80, "")</f>
        <v>4.5680019330905708</v>
      </c>
      <c r="D80">
        <f>IF(ISNUMBER(credGDP_underlying!D101), credGDP_underlying!D101, "")</f>
        <v>123.4</v>
      </c>
    </row>
    <row r="81" spans="1:4" x14ac:dyDescent="0.35">
      <c r="A81" s="5">
        <v>32782</v>
      </c>
      <c r="B81">
        <f>IF(ISNUMBER(gdp_underlying!B81), gdp_underlying!B81, "")</f>
        <v>62.175386805258171</v>
      </c>
      <c r="C81">
        <f>IF(ISNUMBER(infl_underlying!B81), infl_underlying!B81, "")</f>
        <v>4.4957235669433899</v>
      </c>
      <c r="D81">
        <f>IF(ISNUMBER(credGDP_underlying!D102), credGDP_underlying!D102, "")</f>
        <v>122.8</v>
      </c>
    </row>
    <row r="82" spans="1:4" x14ac:dyDescent="0.35">
      <c r="A82" s="5">
        <v>32874</v>
      </c>
      <c r="B82">
        <f>IF(ISNUMBER(gdp_underlying!B82), gdp_underlying!B82, "")</f>
        <v>62.856139183906222</v>
      </c>
      <c r="C82">
        <f>IF(ISNUMBER(infl_underlying!B82), infl_underlying!B82, "")</f>
        <v>5.1006525092915362</v>
      </c>
      <c r="D82">
        <f>IF(ISNUMBER(credGDP_underlying!D103), credGDP_underlying!D103, "")</f>
        <v>123.4</v>
      </c>
    </row>
    <row r="83" spans="1:4" x14ac:dyDescent="0.35">
      <c r="A83" s="5">
        <v>32964</v>
      </c>
      <c r="B83">
        <f>IF(ISNUMBER(gdp_underlying!B83), gdp_underlying!B83, "")</f>
        <v>63.099214864772414</v>
      </c>
      <c r="C83">
        <f>IF(ISNUMBER(infl_underlying!B83), infl_underlying!B83, "")</f>
        <v>4.4803967774410589</v>
      </c>
      <c r="D83">
        <f>IF(ISNUMBER(credGDP_underlying!D104), credGDP_underlying!D104, "")</f>
        <v>123</v>
      </c>
    </row>
    <row r="84" spans="1:4" x14ac:dyDescent="0.35">
      <c r="A84" s="5">
        <v>33055</v>
      </c>
      <c r="B84">
        <f>IF(ISNUMBER(gdp_underlying!B84), gdp_underlying!B84, "")</f>
        <v>63.114670543377848</v>
      </c>
      <c r="C84">
        <f>IF(ISNUMBER(infl_underlying!B84), infl_underlying!B84, "")</f>
        <v>5.3870197071568171</v>
      </c>
      <c r="D84">
        <f>IF(ISNUMBER(credGDP_underlying!D105), credGDP_underlying!D105, "")</f>
        <v>123.5</v>
      </c>
    </row>
    <row r="85" spans="1:4" x14ac:dyDescent="0.35">
      <c r="A85" s="5">
        <v>33147</v>
      </c>
      <c r="B85">
        <f>IF(ISNUMBER(gdp_underlying!B85), gdp_underlying!B85, "")</f>
        <v>62.577234443032971</v>
      </c>
      <c r="C85">
        <f>IF(ISNUMBER(infl_underlying!B85), infl_underlying!B85, "")</f>
        <v>6.0374950496099427</v>
      </c>
      <c r="D85">
        <f>IF(ISNUMBER(credGDP_underlying!D106), credGDP_underlying!D106, "")</f>
        <v>123.6</v>
      </c>
    </row>
    <row r="86" spans="1:4" x14ac:dyDescent="0.35">
      <c r="A86" s="5">
        <v>33239</v>
      </c>
      <c r="B86">
        <f>IF(ISNUMBER(gdp_underlying!B86), gdp_underlying!B86, "")</f>
        <v>62.28357653651134</v>
      </c>
      <c r="C86">
        <f>IF(ISNUMBER(infl_underlying!B86), infl_underlying!B86, "")</f>
        <v>5.1500683812259185</v>
      </c>
      <c r="D86">
        <f>IF(ISNUMBER(credGDP_underlying!D107), credGDP_underlying!D107, "")</f>
        <v>123.7</v>
      </c>
    </row>
    <row r="87" spans="1:4" x14ac:dyDescent="0.35">
      <c r="A87" s="5">
        <v>33329</v>
      </c>
      <c r="B87">
        <f>IF(ISNUMBER(gdp_underlying!B87), gdp_underlying!B87, "")</f>
        <v>62.766917777970598</v>
      </c>
      <c r="C87">
        <f>IF(ISNUMBER(infl_underlying!B87), infl_underlying!B87, "")</f>
        <v>4.731599961975987</v>
      </c>
      <c r="D87">
        <f>IF(ISNUMBER(credGDP_underlying!D108), credGDP_underlying!D108, "")</f>
        <v>123.6</v>
      </c>
    </row>
    <row r="88" spans="1:4" x14ac:dyDescent="0.35">
      <c r="A88" s="5">
        <v>33420</v>
      </c>
      <c r="B88">
        <f>IF(ISNUMBER(gdp_underlying!B88), gdp_underlying!B88, "")</f>
        <v>63.068303514721734</v>
      </c>
      <c r="C88">
        <f>IF(ISNUMBER(infl_underlying!B88), infl_underlying!B88, "")</f>
        <v>3.8031369985846504</v>
      </c>
      <c r="D88">
        <f>IF(ISNUMBER(credGDP_underlying!D109), credGDP_underlying!D109, "")</f>
        <v>123.4</v>
      </c>
    </row>
    <row r="89" spans="1:4" x14ac:dyDescent="0.35">
      <c r="A89" s="5">
        <v>33512</v>
      </c>
      <c r="B89">
        <f>IF(ISNUMBER(gdp_underlying!B89), gdp_underlying!B89, "")</f>
        <v>63.342993086784361</v>
      </c>
      <c r="C89">
        <f>IF(ISNUMBER(infl_underlying!B89), infl_underlying!B89, "")</f>
        <v>2.9479537914324592</v>
      </c>
      <c r="D89">
        <f>IF(ISNUMBER(credGDP_underlying!D110), credGDP_underlying!D110, "")</f>
        <v>122.5</v>
      </c>
    </row>
    <row r="90" spans="1:4" x14ac:dyDescent="0.35">
      <c r="A90" s="5">
        <v>33604</v>
      </c>
      <c r="B90">
        <f>IF(ISNUMBER(gdp_underlying!B90), gdp_underlying!B90, "")</f>
        <v>64.091890965405554</v>
      </c>
      <c r="C90">
        <f>IF(ISNUMBER(infl_underlying!B90), infl_underlying!B90, "")</f>
        <v>2.8281063975969087</v>
      </c>
      <c r="D90">
        <f>IF(ISNUMBER(credGDP_underlying!D111), credGDP_underlying!D111, "")</f>
        <v>122.9</v>
      </c>
    </row>
    <row r="91" spans="1:4" x14ac:dyDescent="0.35">
      <c r="A91" s="5">
        <v>33695</v>
      </c>
      <c r="B91">
        <f>IF(ISNUMBER(gdp_underlying!B91), gdp_underlying!B91, "")</f>
        <v>64.797934515743663</v>
      </c>
      <c r="C91">
        <f>IF(ISNUMBER(infl_underlying!B91), infl_underlying!B91, "")</f>
        <v>3.0503739560605019</v>
      </c>
      <c r="D91">
        <f>IF(ISNUMBER(credGDP_underlying!D112), credGDP_underlying!D112, "")</f>
        <v>122.1</v>
      </c>
    </row>
    <row r="92" spans="1:4" x14ac:dyDescent="0.35">
      <c r="A92" s="5">
        <v>33786</v>
      </c>
      <c r="B92">
        <f>IF(ISNUMBER(gdp_underlying!B92), gdp_underlying!B92, "")</f>
        <v>65.428104718186262</v>
      </c>
      <c r="C92">
        <f>IF(ISNUMBER(infl_underlying!B92), infl_underlying!B92, "")</f>
        <v>3.0504992755005693</v>
      </c>
      <c r="D92">
        <f>IF(ISNUMBER(credGDP_underlying!D113), credGDP_underlying!D113, "")</f>
        <v>121.4</v>
      </c>
    </row>
    <row r="93" spans="1:4" x14ac:dyDescent="0.35">
      <c r="A93" s="5">
        <v>33878</v>
      </c>
      <c r="B93">
        <f>IF(ISNUMBER(gdp_underlying!B93), gdp_underlying!B93, "")</f>
        <v>66.083566005787731</v>
      </c>
      <c r="C93">
        <f>IF(ISNUMBER(infl_underlying!B93), infl_underlying!B93, "")</f>
        <v>3.0044942962694021</v>
      </c>
      <c r="D93">
        <f>IF(ISNUMBER(credGDP_underlying!D114), credGDP_underlying!D114, "")</f>
        <v>120.2</v>
      </c>
    </row>
    <row r="94" spans="1:4" x14ac:dyDescent="0.35">
      <c r="A94" s="5">
        <v>33970</v>
      </c>
      <c r="B94">
        <f>IF(ISNUMBER(gdp_underlying!B94), gdp_underlying!B94, "")</f>
        <v>66.207211441966081</v>
      </c>
      <c r="C94">
        <f>IF(ISNUMBER(infl_underlying!B94), infl_underlying!B94, "")</f>
        <v>3.1470897751758389</v>
      </c>
      <c r="D94">
        <f>IF(ISNUMBER(credGDP_underlying!D115), credGDP_underlying!D115, "")</f>
        <v>119.3</v>
      </c>
    </row>
    <row r="95" spans="1:4" x14ac:dyDescent="0.35">
      <c r="A95" s="5">
        <v>34060</v>
      </c>
      <c r="B95">
        <f>IF(ISNUMBER(gdp_underlying!B95), gdp_underlying!B95, "")</f>
        <v>66.600628720687808</v>
      </c>
      <c r="C95">
        <f>IF(ISNUMBER(infl_underlying!B95), infl_underlying!B95, "")</f>
        <v>3.0988364043284884</v>
      </c>
      <c r="D95">
        <f>IF(ISNUMBER(credGDP_underlying!D116), credGDP_underlying!D116, "")</f>
        <v>118.4</v>
      </c>
    </row>
    <row r="96" spans="1:4" x14ac:dyDescent="0.35">
      <c r="A96" s="5">
        <v>34151</v>
      </c>
      <c r="B96">
        <f>IF(ISNUMBER(gdp_underlying!B96), gdp_underlying!B96, "")</f>
        <v>66.925197984217348</v>
      </c>
      <c r="C96">
        <f>IF(ISNUMBER(infl_underlying!B96), infl_underlying!B96, "")</f>
        <v>2.7073104450391936</v>
      </c>
      <c r="D96">
        <f>IF(ISNUMBER(credGDP_underlying!D117), credGDP_underlying!D117, "")</f>
        <v>117.6</v>
      </c>
    </row>
    <row r="97" spans="1:4" x14ac:dyDescent="0.35">
      <c r="A97" s="5">
        <v>34243</v>
      </c>
      <c r="B97">
        <f>IF(ISNUMBER(gdp_underlying!B97), gdp_underlying!B97, "")</f>
        <v>67.818817280760854</v>
      </c>
      <c r="C97">
        <f>IF(ISNUMBER(infl_underlying!B97), infl_underlying!B97, "")</f>
        <v>2.6884855696360459</v>
      </c>
      <c r="D97">
        <f>IF(ISNUMBER(credGDP_underlying!D118), credGDP_underlying!D118, "")</f>
        <v>116.5</v>
      </c>
    </row>
    <row r="98" spans="1:4" x14ac:dyDescent="0.35">
      <c r="A98" s="5">
        <v>34335</v>
      </c>
      <c r="B98">
        <f>IF(ISNUMBER(gdp_underlying!B98), gdp_underlying!B98, "")</f>
        <v>68.484113999511393</v>
      </c>
      <c r="C98">
        <f>IF(ISNUMBER(infl_underlying!B98), infl_underlying!B98, "")</f>
        <v>2.484615751022706</v>
      </c>
      <c r="D98">
        <f>IF(ISNUMBER(credGDP_underlying!D119), credGDP_underlying!D119, "")</f>
        <v>116.7</v>
      </c>
    </row>
    <row r="99" spans="1:4" x14ac:dyDescent="0.35">
      <c r="A99" s="5">
        <v>34425</v>
      </c>
      <c r="B99">
        <f>IF(ISNUMBER(gdp_underlying!B99), gdp_underlying!B99, "")</f>
        <v>69.419885130024923</v>
      </c>
      <c r="C99">
        <f>IF(ISNUMBER(infl_underlying!B99), infl_underlying!B99, "")</f>
        <v>2.3530157464098265</v>
      </c>
      <c r="D99">
        <f>IF(ISNUMBER(credGDP_underlying!D120), credGDP_underlying!D120, "")</f>
        <v>117</v>
      </c>
    </row>
    <row r="100" spans="1:4" x14ac:dyDescent="0.35">
      <c r="A100" s="5">
        <v>34516</v>
      </c>
      <c r="B100">
        <f>IF(ISNUMBER(gdp_underlying!B100), gdp_underlying!B100, "")</f>
        <v>69.829460633026102</v>
      </c>
      <c r="C100">
        <f>IF(ISNUMBER(infl_underlying!B100), infl_underlying!B100, "")</f>
        <v>2.8375595078381917</v>
      </c>
      <c r="D100">
        <f>IF(ISNUMBER(credGDP_underlying!D121), credGDP_underlying!D121, "")</f>
        <v>117.5</v>
      </c>
    </row>
    <row r="101" spans="1:4" x14ac:dyDescent="0.35">
      <c r="A101" s="5">
        <v>34608</v>
      </c>
      <c r="B101">
        <f>IF(ISNUMBER(gdp_underlying!B101), gdp_underlying!B101, "")</f>
        <v>70.621915464016638</v>
      </c>
      <c r="C101">
        <f>IF(ISNUMBER(infl_underlying!B101), infl_underlying!B101, "")</f>
        <v>2.6179972010203145</v>
      </c>
      <c r="D101">
        <f>IF(ISNUMBER(credGDP_underlying!D122), credGDP_underlying!D122, "")</f>
        <v>117.3</v>
      </c>
    </row>
    <row r="102" spans="1:4" x14ac:dyDescent="0.35">
      <c r="A102" s="5">
        <v>34700</v>
      </c>
      <c r="B102">
        <f>IF(ISNUMBER(gdp_underlying!B102), gdp_underlying!B102, "")</f>
        <v>70.863586075559795</v>
      </c>
      <c r="C102">
        <f>IF(ISNUMBER(infl_underlying!B102), infl_underlying!B102, "")</f>
        <v>2.8006822328494696</v>
      </c>
      <c r="D102">
        <f>IF(ISNUMBER(credGDP_underlying!D123), credGDP_underlying!D123, "")</f>
        <v>117.4</v>
      </c>
    </row>
    <row r="103" spans="1:4" x14ac:dyDescent="0.35">
      <c r="A103" s="5">
        <v>34790</v>
      </c>
      <c r="B103">
        <f>IF(ISNUMBER(gdp_underlying!B103), gdp_underlying!B103, "")</f>
        <v>71.110876939358505</v>
      </c>
      <c r="C103">
        <f>IF(ISNUMBER(infl_underlying!B103), infl_underlying!B103, "")</f>
        <v>3.0463707423873427</v>
      </c>
      <c r="D103">
        <f>IF(ISNUMBER(credGDP_underlying!D124), credGDP_underlying!D124, "")</f>
        <v>117.3</v>
      </c>
    </row>
    <row r="104" spans="1:4" x14ac:dyDescent="0.35">
      <c r="A104" s="5">
        <v>34881</v>
      </c>
      <c r="B104">
        <f>IF(ISNUMBER(gdp_underlying!B104), gdp_underlying!B104, "")</f>
        <v>71.719971204583189</v>
      </c>
      <c r="C104">
        <f>IF(ISNUMBER(infl_underlying!B104), infl_underlying!B104, "")</f>
        <v>2.6066983119928966</v>
      </c>
      <c r="D104">
        <f>IF(ISNUMBER(credGDP_underlying!D125), credGDP_underlying!D125, "")</f>
        <v>117.8</v>
      </c>
    </row>
    <row r="105" spans="1:4" x14ac:dyDescent="0.35">
      <c r="A105" s="5">
        <v>34973</v>
      </c>
      <c r="B105">
        <f>IF(ISNUMBER(gdp_underlying!B105), gdp_underlying!B105, "")</f>
        <v>72.22860353632376</v>
      </c>
      <c r="C105">
        <f>IF(ISNUMBER(infl_underlying!B105), infl_underlying!B105, "")</f>
        <v>2.6164327804911123</v>
      </c>
      <c r="D105">
        <f>IF(ISNUMBER(credGDP_underlying!D126), credGDP_underlying!D126, "")</f>
        <v>117.7</v>
      </c>
    </row>
    <row r="106" spans="1:4" x14ac:dyDescent="0.35">
      <c r="A106" s="5">
        <v>35065</v>
      </c>
      <c r="B106">
        <f>IF(ISNUMBER(gdp_underlying!B106), gdp_underlying!B106, "")</f>
        <v>72.702811861956945</v>
      </c>
      <c r="C106">
        <f>IF(ISNUMBER(infl_underlying!B106), infl_underlying!B106, "")</f>
        <v>2.7028543912180858</v>
      </c>
      <c r="D106">
        <f>IF(ISNUMBER(credGDP_underlying!D127), credGDP_underlying!D127, "")</f>
        <v>118.6</v>
      </c>
    </row>
    <row r="107" spans="1:4" x14ac:dyDescent="0.35">
      <c r="A107" s="5">
        <v>35156</v>
      </c>
      <c r="B107">
        <f>IF(ISNUMBER(gdp_underlying!B107), gdp_underlying!B107, "")</f>
        <v>73.972285144713609</v>
      </c>
      <c r="C107">
        <f>IF(ISNUMBER(infl_underlying!B107), infl_underlying!B107, "")</f>
        <v>2.8073608452747933</v>
      </c>
      <c r="D107">
        <f>IF(ISNUMBER(credGDP_underlying!D128), credGDP_underlying!D128, "")</f>
        <v>119.2</v>
      </c>
    </row>
    <row r="108" spans="1:4" x14ac:dyDescent="0.35">
      <c r="A108" s="5">
        <v>35247</v>
      </c>
      <c r="B108">
        <f>IF(ISNUMBER(gdp_underlying!B108), gdp_underlying!B108, "")</f>
        <v>74.656550193243248</v>
      </c>
      <c r="C108">
        <f>IF(ISNUMBER(infl_underlying!B108), infl_underlying!B108, "")</f>
        <v>2.9012533269832721</v>
      </c>
      <c r="D108">
        <f>IF(ISNUMBER(credGDP_underlying!D129), credGDP_underlying!D129, "")</f>
        <v>119.9</v>
      </c>
    </row>
    <row r="109" spans="1:4" x14ac:dyDescent="0.35">
      <c r="A109" s="5">
        <v>35339</v>
      </c>
      <c r="B109">
        <f>IF(ISNUMBER(gdp_underlying!B109), gdp_underlying!B109, "")</f>
        <v>75.445492340333303</v>
      </c>
      <c r="C109">
        <f>IF(ISNUMBER(infl_underlying!B109), infl_underlying!B109, "")</f>
        <v>3.1403224318474652</v>
      </c>
      <c r="D109">
        <f>IF(ISNUMBER(credGDP_underlying!D130), credGDP_underlying!D130, "")</f>
        <v>120.1</v>
      </c>
    </row>
    <row r="110" spans="1:4" x14ac:dyDescent="0.35">
      <c r="A110" s="5">
        <v>35431</v>
      </c>
      <c r="B110">
        <f>IF(ISNUMBER(gdp_underlying!B110), gdp_underlying!B110, "")</f>
        <v>76.020162585925448</v>
      </c>
      <c r="C110">
        <f>IF(ISNUMBER(infl_underlying!B110), infl_underlying!B110, "")</f>
        <v>2.9036666810806966</v>
      </c>
      <c r="D110">
        <f>IF(ISNUMBER(credGDP_underlying!D131), credGDP_underlying!D131, "")</f>
        <v>120.6</v>
      </c>
    </row>
    <row r="111" spans="1:4" x14ac:dyDescent="0.35">
      <c r="A111" s="5">
        <v>35521</v>
      </c>
      <c r="B111">
        <f>IF(ISNUMBER(gdp_underlying!B111), gdp_underlying!B111, "")</f>
        <v>77.167395484851198</v>
      </c>
      <c r="C111">
        <f>IF(ISNUMBER(infl_underlying!B111), infl_underlying!B111, "")</f>
        <v>2.3154114304781732</v>
      </c>
      <c r="D111">
        <f>IF(ISNUMBER(credGDP_underlying!D132), credGDP_underlying!D132, "")</f>
        <v>120.7</v>
      </c>
    </row>
    <row r="112" spans="1:4" x14ac:dyDescent="0.35">
      <c r="A112" s="5">
        <v>35612</v>
      </c>
      <c r="B112">
        <f>IF(ISNUMBER(gdp_underlying!B112), gdp_underlying!B112, "")</f>
        <v>78.149533637096297</v>
      </c>
      <c r="C112">
        <f>IF(ISNUMBER(infl_underlying!B112), infl_underlying!B112, "")</f>
        <v>2.1789968206953807</v>
      </c>
      <c r="D112">
        <f>IF(ISNUMBER(credGDP_underlying!D133), credGDP_underlying!D133, "")</f>
        <v>120.5</v>
      </c>
    </row>
    <row r="113" spans="1:4" x14ac:dyDescent="0.35">
      <c r="A113" s="5">
        <v>35704</v>
      </c>
      <c r="B113">
        <f>IF(ISNUMBER(gdp_underlying!B113), gdp_underlying!B113, "")</f>
        <v>78.755817786687558</v>
      </c>
      <c r="C113">
        <f>IF(ISNUMBER(infl_underlying!B113), infl_underlying!B113, "")</f>
        <v>1.8543991759320337</v>
      </c>
      <c r="D113">
        <f>IF(ISNUMBER(credGDP_underlying!D134), credGDP_underlying!D134, "")</f>
        <v>120.2</v>
      </c>
    </row>
    <row r="114" spans="1:4" x14ac:dyDescent="0.35">
      <c r="A114" s="5">
        <v>35796</v>
      </c>
      <c r="B114">
        <f>IF(ISNUMBER(gdp_underlying!B114), gdp_underlying!B114, "")</f>
        <v>79.534924489478755</v>
      </c>
      <c r="C114">
        <f>IF(ISNUMBER(infl_underlying!B114), infl_underlying!B114, "")</f>
        <v>1.4517087091137375</v>
      </c>
      <c r="D114">
        <f>IF(ISNUMBER(credGDP_underlying!D135), credGDP_underlying!D135, "")</f>
        <v>120.7</v>
      </c>
    </row>
    <row r="115" spans="1:4" x14ac:dyDescent="0.35">
      <c r="A115" s="5">
        <v>35886</v>
      </c>
      <c r="B115">
        <f>IF(ISNUMBER(gdp_underlying!B115), gdp_underlying!B115, "")</f>
        <v>80.306303388214872</v>
      </c>
      <c r="C115">
        <f>IF(ISNUMBER(infl_underlying!B115), infl_underlying!B115, "")</f>
        <v>1.5894598519077898</v>
      </c>
      <c r="D115">
        <f>IF(ISNUMBER(credGDP_underlying!D136), credGDP_underlying!D136, "")</f>
        <v>121.3</v>
      </c>
    </row>
    <row r="116" spans="1:4" x14ac:dyDescent="0.35">
      <c r="A116" s="5">
        <v>35977</v>
      </c>
      <c r="B116">
        <f>IF(ISNUMBER(gdp_underlying!B116), gdp_underlying!B116, "")</f>
        <v>81.357289597435354</v>
      </c>
      <c r="C116">
        <f>IF(ISNUMBER(infl_underlying!B116), infl_underlying!B116, "")</f>
        <v>1.5832948771712569</v>
      </c>
      <c r="D116">
        <f>IF(ISNUMBER(credGDP_underlying!D137), credGDP_underlying!D137, "")</f>
        <v>121.8</v>
      </c>
    </row>
    <row r="117" spans="1:4" x14ac:dyDescent="0.35">
      <c r="A117" s="5">
        <v>36069</v>
      </c>
      <c r="B117">
        <f>IF(ISNUMBER(gdp_underlying!B117), gdp_underlying!B117, "")</f>
        <v>82.692800821313512</v>
      </c>
      <c r="C117">
        <f>IF(ISNUMBER(infl_underlying!B117), infl_underlying!B117, "")</f>
        <v>1.5364469185399232</v>
      </c>
      <c r="D117">
        <f>IF(ISNUMBER(credGDP_underlying!D138), credGDP_underlying!D138, "")</f>
        <v>122.5</v>
      </c>
    </row>
    <row r="118" spans="1:4" x14ac:dyDescent="0.35">
      <c r="A118" s="5">
        <v>36161</v>
      </c>
      <c r="B118">
        <f>IF(ISNUMBER(gdp_underlying!B118), gdp_underlying!B118, "")</f>
        <v>83.35317985226564</v>
      </c>
      <c r="C118">
        <f>IF(ISNUMBER(infl_underlying!B118), infl_underlying!B118, "")</f>
        <v>1.6539200901875926</v>
      </c>
      <c r="D118">
        <f>IF(ISNUMBER(credGDP_underlying!D139), credGDP_underlying!D139, "")</f>
        <v>124.4</v>
      </c>
    </row>
    <row r="119" spans="1:4" x14ac:dyDescent="0.35">
      <c r="A119" s="5">
        <v>36251</v>
      </c>
      <c r="B119">
        <f>IF(ISNUMBER(gdp_underlying!B119), gdp_underlying!B119, "")</f>
        <v>84.040255019011425</v>
      </c>
      <c r="C119">
        <f>IF(ISNUMBER(infl_underlying!B119), infl_underlying!B119, "")</f>
        <v>2.0873903658211694</v>
      </c>
      <c r="D119">
        <f>IF(ISNUMBER(credGDP_underlying!D140), credGDP_underlying!D140, "")</f>
        <v>125.2</v>
      </c>
    </row>
    <row r="120" spans="1:4" x14ac:dyDescent="0.35">
      <c r="A120" s="5">
        <v>36342</v>
      </c>
      <c r="B120">
        <f>IF(ISNUMBER(gdp_underlying!B120), gdp_underlying!B120, "")</f>
        <v>85.098266526202707</v>
      </c>
      <c r="C120">
        <f>IF(ISNUMBER(infl_underlying!B120), infl_underlying!B120, "")</f>
        <v>2.3188478784310114</v>
      </c>
      <c r="D120">
        <f>IF(ISNUMBER(credGDP_underlying!D141), credGDP_underlying!D141, "")</f>
        <v>126.3</v>
      </c>
    </row>
    <row r="121" spans="1:4" x14ac:dyDescent="0.35">
      <c r="A121" s="5">
        <v>36434</v>
      </c>
      <c r="B121">
        <f>IF(ISNUMBER(gdp_underlying!B121), gdp_underlying!B121, "")</f>
        <v>86.574986392324945</v>
      </c>
      <c r="C121">
        <f>IF(ISNUMBER(infl_underlying!B121), infl_underlying!B121, "")</f>
        <v>2.5886755812294564</v>
      </c>
      <c r="D121">
        <f>IF(ISNUMBER(credGDP_underlying!D142), credGDP_underlying!D142, "")</f>
        <v>127.2</v>
      </c>
    </row>
    <row r="122" spans="1:4" x14ac:dyDescent="0.35">
      <c r="A122" s="5">
        <v>36526</v>
      </c>
      <c r="B122">
        <f>IF(ISNUMBER(gdp_underlying!B122), gdp_underlying!B122, "")</f>
        <v>86.826492436266435</v>
      </c>
      <c r="C122">
        <f>IF(ISNUMBER(infl_underlying!B122), infl_underlying!B122, "")</f>
        <v>3.1887995413916057</v>
      </c>
      <c r="D122">
        <f>IF(ISNUMBER(credGDP_underlying!D143), credGDP_underlying!D143, "")</f>
        <v>128.1</v>
      </c>
    </row>
    <row r="123" spans="1:4" x14ac:dyDescent="0.35">
      <c r="A123" s="5">
        <v>36617</v>
      </c>
      <c r="B123">
        <f>IF(ISNUMBER(gdp_underlying!B123), gdp_underlying!B123, "")</f>
        <v>88.466199510549302</v>
      </c>
      <c r="C123">
        <f>IF(ISNUMBER(infl_underlying!B123), infl_underlying!B123, "")</f>
        <v>3.2751266000207009</v>
      </c>
      <c r="D123">
        <f>IF(ISNUMBER(credGDP_underlying!D144), credGDP_underlying!D144, "")</f>
        <v>129.80000000000001</v>
      </c>
    </row>
    <row r="124" spans="1:4" x14ac:dyDescent="0.35">
      <c r="A124" s="5">
        <v>36708</v>
      </c>
      <c r="B124">
        <f>IF(ISNUMBER(gdp_underlying!B124), gdp_underlying!B124, "")</f>
        <v>88.572984205340717</v>
      </c>
      <c r="C124">
        <f>IF(ISNUMBER(infl_underlying!B124), infl_underlying!B124, "")</f>
        <v>3.4479678650236747</v>
      </c>
      <c r="D124">
        <f>IF(ISNUMBER(credGDP_underlying!D145), credGDP_underlying!D145, "")</f>
        <v>130.69999999999999</v>
      </c>
    </row>
    <row r="125" spans="1:4" x14ac:dyDescent="0.35">
      <c r="A125" s="5">
        <v>36800</v>
      </c>
      <c r="B125">
        <f>IF(ISNUMBER(gdp_underlying!B125), gdp_underlying!B125, "")</f>
        <v>89.075996302901089</v>
      </c>
      <c r="C125">
        <f>IF(ISNUMBER(infl_underlying!B125), infl_underlying!B125, "")</f>
        <v>3.369699573685736</v>
      </c>
      <c r="D125">
        <f>IF(ISNUMBER(credGDP_underlying!D146), credGDP_underlying!D146, "")</f>
        <v>131.80000000000001</v>
      </c>
    </row>
    <row r="126" spans="1:4" x14ac:dyDescent="0.35">
      <c r="A126" s="5">
        <v>36892</v>
      </c>
      <c r="B126">
        <f>IF(ISNUMBER(gdp_underlying!B126), gdp_underlying!B126, "")</f>
        <v>88.823085186539714</v>
      </c>
      <c r="C126">
        <f>IF(ISNUMBER(infl_underlying!B126), infl_underlying!B126, "")</f>
        <v>3.3371956080160414</v>
      </c>
      <c r="D126">
        <f>IF(ISNUMBER(credGDP_underlying!D147), credGDP_underlying!D147, "")</f>
        <v>132.69999999999999</v>
      </c>
    </row>
    <row r="127" spans="1:4" x14ac:dyDescent="0.35">
      <c r="A127" s="5">
        <v>36982</v>
      </c>
      <c r="B127">
        <f>IF(ISNUMBER(gdp_underlying!B127), gdp_underlying!B127, "")</f>
        <v>89.293780869547703</v>
      </c>
      <c r="C127">
        <f>IF(ISNUMBER(infl_underlying!B127), infl_underlying!B127, "")</f>
        <v>3.3215420552506236</v>
      </c>
      <c r="D127">
        <f>IF(ISNUMBER(credGDP_underlying!D148), credGDP_underlying!D148, "")</f>
        <v>133.30000000000001</v>
      </c>
    </row>
    <row r="128" spans="1:4" x14ac:dyDescent="0.35">
      <c r="A128" s="5">
        <v>37073</v>
      </c>
      <c r="B128">
        <f>IF(ISNUMBER(gdp_underlying!B128), gdp_underlying!B128, "")</f>
        <v>89.011363454577889</v>
      </c>
      <c r="C128">
        <f>IF(ISNUMBER(infl_underlying!B128), infl_underlying!B128, "")</f>
        <v>2.6602430690465675</v>
      </c>
      <c r="D128">
        <f>IF(ISNUMBER(credGDP_underlying!D149), credGDP_underlying!D149, "")</f>
        <v>133.9</v>
      </c>
    </row>
    <row r="129" spans="1:4" x14ac:dyDescent="0.35">
      <c r="A129" s="5">
        <v>37165</v>
      </c>
      <c r="B129">
        <f>IF(ISNUMBER(gdp_underlying!B129), gdp_underlying!B129, "")</f>
        <v>89.258654317973836</v>
      </c>
      <c r="C129">
        <f>IF(ISNUMBER(infl_underlying!B129), infl_underlying!B129, "")</f>
        <v>1.8407889013292007</v>
      </c>
      <c r="D129">
        <f>IF(ISNUMBER(credGDP_underlying!D150), credGDP_underlying!D150, "")</f>
        <v>133.4</v>
      </c>
    </row>
    <row r="130" spans="1:4" x14ac:dyDescent="0.35">
      <c r="A130" s="5">
        <v>37257</v>
      </c>
      <c r="B130">
        <f>IF(ISNUMBER(gdp_underlying!B130), gdp_underlying!B130, "")</f>
        <v>90.080615424532326</v>
      </c>
      <c r="C130">
        <f>IF(ISNUMBER(infl_underlying!B130), infl_underlying!B130, "")</f>
        <v>1.2443791556902521</v>
      </c>
      <c r="D130">
        <f>IF(ISNUMBER(credGDP_underlying!D151), credGDP_underlying!D151, "")</f>
        <v>135.30000000000001</v>
      </c>
    </row>
    <row r="131" spans="1:4" x14ac:dyDescent="0.35">
      <c r="A131" s="5">
        <v>37347</v>
      </c>
      <c r="B131">
        <f>IF(ISNUMBER(gdp_underlying!B131), gdp_underlying!B131, "")</f>
        <v>90.577304768675404</v>
      </c>
      <c r="C131">
        <f>IF(ISNUMBER(infl_underlying!B131), infl_underlying!B131, "")</f>
        <v>1.2872388386303382</v>
      </c>
      <c r="D131">
        <f>IF(ISNUMBER(credGDP_underlying!D152), credGDP_underlying!D152, "")</f>
        <v>137.30000000000001</v>
      </c>
    </row>
    <row r="132" spans="1:4" x14ac:dyDescent="0.35">
      <c r="A132" s="5">
        <v>37438</v>
      </c>
      <c r="B132">
        <f>IF(ISNUMBER(gdp_underlying!B132), gdp_underlying!B132, "")</f>
        <v>91.018494151870698</v>
      </c>
      <c r="C132">
        <f>IF(ISNUMBER(infl_underlying!B132), infl_underlying!B132, "")</f>
        <v>1.5812849249609271</v>
      </c>
      <c r="D132">
        <f>IF(ISNUMBER(credGDP_underlying!D153), credGDP_underlying!D153, "")</f>
        <v>138.30000000000001</v>
      </c>
    </row>
    <row r="133" spans="1:4" x14ac:dyDescent="0.35">
      <c r="A133" s="5">
        <v>37530</v>
      </c>
      <c r="B133">
        <f>IF(ISNUMBER(gdp_underlying!B133), gdp_underlying!B133, "")</f>
        <v>91.076101680475645</v>
      </c>
      <c r="C133">
        <f>IF(ISNUMBER(infl_underlying!B133), infl_underlying!B133, "")</f>
        <v>2.1762608739710934</v>
      </c>
      <c r="D133">
        <f>IF(ISNUMBER(credGDP_underlying!D154), credGDP_underlying!D154, "")</f>
        <v>138.9</v>
      </c>
    </row>
    <row r="134" spans="1:4" x14ac:dyDescent="0.35">
      <c r="A134" s="5">
        <v>37622</v>
      </c>
      <c r="B134">
        <f>IF(ISNUMBER(gdp_underlying!B134), gdp_underlying!B134, "")</f>
        <v>91.548202398096464</v>
      </c>
      <c r="C134">
        <f>IF(ISNUMBER(infl_underlying!B134), infl_underlying!B134, "")</f>
        <v>2.8263902443231914</v>
      </c>
      <c r="D134">
        <f>IF(ISNUMBER(credGDP_underlying!D155), credGDP_underlying!D155, "")</f>
        <v>140</v>
      </c>
    </row>
    <row r="135" spans="1:4" x14ac:dyDescent="0.35">
      <c r="A135" s="5">
        <v>37712</v>
      </c>
      <c r="B135">
        <f>IF(ISNUMBER(gdp_underlying!B135), gdp_underlying!B135, "")</f>
        <v>92.397562221478594</v>
      </c>
      <c r="C135">
        <f>IF(ISNUMBER(infl_underlying!B135), infl_underlying!B135, "")</f>
        <v>2.1092075069001766</v>
      </c>
      <c r="D135">
        <f>IF(ISNUMBER(credGDP_underlying!D156), credGDP_underlying!D156, "")</f>
        <v>140.69999999999999</v>
      </c>
    </row>
    <row r="136" spans="1:4" x14ac:dyDescent="0.35">
      <c r="A136" s="5">
        <v>37803</v>
      </c>
      <c r="B136">
        <f>IF(ISNUMBER(gdp_underlying!B136), gdp_underlying!B136, "")</f>
        <v>93.945237695009538</v>
      </c>
      <c r="C136">
        <f>IF(ISNUMBER(infl_underlying!B136), infl_underlying!B136, "")</f>
        <v>2.1725593004750934</v>
      </c>
      <c r="D136">
        <f>IF(ISNUMBER(credGDP_underlying!D157), credGDP_underlying!D157, "")</f>
        <v>142.30000000000001</v>
      </c>
    </row>
    <row r="137" spans="1:4" x14ac:dyDescent="0.35">
      <c r="A137" s="5">
        <v>37895</v>
      </c>
      <c r="B137">
        <f>IF(ISNUMBER(gdp_underlying!B137), gdp_underlying!B137, "")</f>
        <v>95.043293461785765</v>
      </c>
      <c r="C137">
        <f>IF(ISNUMBER(infl_underlying!B137), infl_underlying!B137, "")</f>
        <v>1.8774027696043472</v>
      </c>
      <c r="D137">
        <f>IF(ISNUMBER(credGDP_underlying!D158), credGDP_underlying!D158, "")</f>
        <v>142.9</v>
      </c>
    </row>
    <row r="138" spans="1:4" x14ac:dyDescent="0.35">
      <c r="A138" s="5">
        <v>37987</v>
      </c>
      <c r="B138">
        <f>IF(ISNUMBER(gdp_underlying!B138), gdp_underlying!B138, "")</f>
        <v>95.589862499049886</v>
      </c>
      <c r="C138">
        <f>IF(ISNUMBER(infl_underlying!B138), infl_underlying!B138, "")</f>
        <v>1.7693312677359292</v>
      </c>
      <c r="D138">
        <f>IF(ISNUMBER(credGDP_underlying!D159), credGDP_underlying!D159, "")</f>
        <v>145.1</v>
      </c>
    </row>
    <row r="139" spans="1:4" x14ac:dyDescent="0.35">
      <c r="A139" s="5">
        <v>38078</v>
      </c>
      <c r="B139">
        <f>IF(ISNUMBER(gdp_underlying!B139), gdp_underlying!B139, "")</f>
        <v>96.290285773512608</v>
      </c>
      <c r="C139">
        <f>IF(ISNUMBER(infl_underlying!B139), infl_underlying!B139, "")</f>
        <v>2.8271457083213587</v>
      </c>
      <c r="D139">
        <f>IF(ISNUMBER(credGDP_underlying!D160), credGDP_underlying!D160, "")</f>
        <v>145.80000000000001</v>
      </c>
    </row>
    <row r="140" spans="1:4" x14ac:dyDescent="0.35">
      <c r="A140" s="5">
        <v>38169</v>
      </c>
      <c r="B140">
        <f>IF(ISNUMBER(gdp_underlying!B140), gdp_underlying!B140, "")</f>
        <v>97.165639220990883</v>
      </c>
      <c r="C140">
        <f>IF(ISNUMBER(infl_underlying!B140), infl_underlying!B140, "")</f>
        <v>2.690608327793472</v>
      </c>
      <c r="D140">
        <f>IF(ISNUMBER(credGDP_underlying!D161), credGDP_underlying!D161, "")</f>
        <v>145.69999999999999</v>
      </c>
    </row>
    <row r="141" spans="1:4" x14ac:dyDescent="0.35">
      <c r="A141" s="5">
        <v>38261</v>
      </c>
      <c r="B141">
        <f>IF(ISNUMBER(gdp_underlying!B141), gdp_underlying!B141, "")</f>
        <v>98.005866164790746</v>
      </c>
      <c r="C141">
        <f>IF(ISNUMBER(infl_underlying!B141), infl_underlying!B141, "")</f>
        <v>3.2684890882613495</v>
      </c>
      <c r="D141">
        <f>IF(ISNUMBER(credGDP_underlying!D162), credGDP_underlying!D162, "")</f>
        <v>146.19999999999999</v>
      </c>
    </row>
    <row r="142" spans="1:4" x14ac:dyDescent="0.35">
      <c r="A142" s="5">
        <v>38353</v>
      </c>
      <c r="B142">
        <f>IF(ISNUMBER(gdp_underlying!B142), gdp_underlying!B142, "")</f>
        <v>99.050529513488655</v>
      </c>
      <c r="C142">
        <f>IF(ISNUMBER(infl_underlying!B142), infl_underlying!B142, "")</f>
        <v>2.9969207837684428</v>
      </c>
      <c r="D142">
        <f>IF(ISNUMBER(credGDP_underlying!D163), credGDP_underlying!D163, "")</f>
        <v>147</v>
      </c>
    </row>
    <row r="143" spans="1:4" x14ac:dyDescent="0.35">
      <c r="A143" s="5">
        <v>38443</v>
      </c>
      <c r="B143">
        <f>IF(ISNUMBER(gdp_underlying!B143), gdp_underlying!B143, "")</f>
        <v>99.567592252574045</v>
      </c>
      <c r="C143">
        <f>IF(ISNUMBER(infl_underlying!B143), infl_underlying!B143, "")</f>
        <v>2.9037944041949313</v>
      </c>
      <c r="D143">
        <f>IF(ISNUMBER(credGDP_underlying!D164), credGDP_underlying!D164, "")</f>
        <v>147.80000000000001</v>
      </c>
    </row>
    <row r="144" spans="1:4" x14ac:dyDescent="0.35">
      <c r="A144" s="5">
        <v>38534</v>
      </c>
      <c r="B144">
        <f>IF(ISNUMBER(gdp_underlying!B144), gdp_underlying!B144, "")</f>
        <v>100.40430653164971</v>
      </c>
      <c r="C144">
        <f>IF(ISNUMBER(infl_underlying!B144), infl_underlying!B144, "")</f>
        <v>3.7609891675771308</v>
      </c>
      <c r="D144">
        <f>IF(ISNUMBER(credGDP_underlying!D165), credGDP_underlying!D165, "")</f>
        <v>149.6</v>
      </c>
    </row>
    <row r="145" spans="1:4" x14ac:dyDescent="0.35">
      <c r="A145" s="5">
        <v>38626</v>
      </c>
      <c r="B145">
        <f>IF(ISNUMBER(gdp_underlying!B145), gdp_underlying!B145, "")</f>
        <v>100.97757170228756</v>
      </c>
      <c r="C145">
        <f>IF(ISNUMBER(infl_underlying!B145), infl_underlying!B145, "")</f>
        <v>3.6717049478152366</v>
      </c>
      <c r="D145">
        <f>IF(ISNUMBER(credGDP_underlying!D166), credGDP_underlying!D166, "")</f>
        <v>149.80000000000001</v>
      </c>
    </row>
    <row r="146" spans="1:4" x14ac:dyDescent="0.35">
      <c r="A146" s="5">
        <v>38718</v>
      </c>
      <c r="B146">
        <f>IF(ISNUMBER(gdp_underlying!B146), gdp_underlying!B146, "")</f>
        <v>102.19084253538198</v>
      </c>
      <c r="C146">
        <f>IF(ISNUMBER(infl_underlying!B146), infl_underlying!B146, "")</f>
        <v>3.5821382625349236</v>
      </c>
      <c r="D146">
        <f>IF(ISNUMBER(credGDP_underlying!D167), credGDP_underlying!D167, "")</f>
        <v>151.30000000000001</v>
      </c>
    </row>
    <row r="147" spans="1:4" x14ac:dyDescent="0.35">
      <c r="A147" s="5">
        <v>38808</v>
      </c>
      <c r="B147">
        <f>IF(ISNUMBER(gdp_underlying!B147), gdp_underlying!B147, "")</f>
        <v>102.49644347297384</v>
      </c>
      <c r="C147">
        <f>IF(ISNUMBER(infl_underlying!B147), infl_underlying!B147, "")</f>
        <v>3.9319897552474434</v>
      </c>
      <c r="D147">
        <f>IF(ISNUMBER(credGDP_underlying!D168), credGDP_underlying!D168, "")</f>
        <v>152.6</v>
      </c>
    </row>
    <row r="148" spans="1:4" x14ac:dyDescent="0.35">
      <c r="A148" s="5">
        <v>38899</v>
      </c>
      <c r="B148">
        <f>IF(ISNUMBER(gdp_underlying!B148), gdp_underlying!B148, "")</f>
        <v>102.58777248810074</v>
      </c>
      <c r="C148">
        <f>IF(ISNUMBER(infl_underlying!B148), infl_underlying!B148, "")</f>
        <v>3.2812046649871243</v>
      </c>
      <c r="D148">
        <f>IF(ISNUMBER(credGDP_underlying!D169), credGDP_underlying!D169, "")</f>
        <v>153.80000000000001</v>
      </c>
    </row>
    <row r="149" spans="1:4" x14ac:dyDescent="0.35">
      <c r="A149" s="5">
        <v>38991</v>
      </c>
      <c r="B149">
        <f>IF(ISNUMBER(gdp_underlying!B149), gdp_underlying!B149, "")</f>
        <v>103.39076529087643</v>
      </c>
      <c r="C149">
        <f>IF(ISNUMBER(infl_underlying!B149), infl_underlying!B149, "")</f>
        <v>1.9187727489716457</v>
      </c>
      <c r="D149">
        <f>IF(ISNUMBER(credGDP_underlying!D170), credGDP_underlying!D170, "")</f>
        <v>155.4</v>
      </c>
    </row>
    <row r="150" spans="1:4" x14ac:dyDescent="0.35">
      <c r="A150" s="5">
        <v>39083</v>
      </c>
      <c r="B150">
        <f>IF(ISNUMBER(gdp_underlying!B150), gdp_underlying!B150, "")</f>
        <v>103.45469560009988</v>
      </c>
      <c r="C150">
        <f>IF(ISNUMBER(infl_underlying!B150), infl_underlying!B150, "")</f>
        <v>2.3951626022733143</v>
      </c>
      <c r="D150">
        <f>IF(ISNUMBER(credGDP_underlying!D171), credGDP_underlying!D171, "")</f>
        <v>157.19999999999999</v>
      </c>
    </row>
    <row r="151" spans="1:4" x14ac:dyDescent="0.35">
      <c r="A151" s="5">
        <v>39173</v>
      </c>
      <c r="B151">
        <f>IF(ISNUMBER(gdp_underlying!B151), gdp_underlying!B151, "")</f>
        <v>104.2464478819072</v>
      </c>
      <c r="C151">
        <f>IF(ISNUMBER(infl_underlying!B151), infl_underlying!B151, "")</f>
        <v>2.6161684632581181</v>
      </c>
      <c r="D151">
        <f>IF(ISNUMBER(credGDP_underlying!D172), credGDP_underlying!D172, "")</f>
        <v>158.6</v>
      </c>
    </row>
    <row r="152" spans="1:4" x14ac:dyDescent="0.35">
      <c r="A152" s="5">
        <v>39264</v>
      </c>
      <c r="B152">
        <f>IF(ISNUMBER(gdp_underlying!B152), gdp_underlying!B152, "")</f>
        <v>104.9475737004459</v>
      </c>
      <c r="C152">
        <f>IF(ISNUMBER(infl_underlying!B152), infl_underlying!B152, "")</f>
        <v>2.3330584860984405</v>
      </c>
      <c r="D152">
        <f>IF(ISNUMBER(credGDP_underlying!D173), credGDP_underlying!D173, "")</f>
        <v>160.5</v>
      </c>
    </row>
    <row r="153" spans="1:4" x14ac:dyDescent="0.35">
      <c r="A153" s="5">
        <v>39356</v>
      </c>
      <c r="B153">
        <f>IF(ISNUMBER(gdp_underlying!B153), gdp_underlying!B153, "")</f>
        <v>105.32202264489699</v>
      </c>
      <c r="C153">
        <f>IF(ISNUMBER(infl_underlying!B153), infl_underlying!B153, "")</f>
        <v>3.8974582774576452</v>
      </c>
      <c r="D153">
        <f>IF(ISNUMBER(credGDP_underlying!D174), credGDP_underlying!D174, "")</f>
        <v>161.69999999999999</v>
      </c>
    </row>
    <row r="154" spans="1:4" x14ac:dyDescent="0.35">
      <c r="A154" s="5">
        <v>39448</v>
      </c>
      <c r="B154">
        <f>IF(ISNUMBER(gdp_underlying!B154), gdp_underlying!B154, "")</f>
        <v>104.603333536305</v>
      </c>
      <c r="C154">
        <f>IF(ISNUMBER(infl_underlying!B154), infl_underlying!B154, "")</f>
        <v>4.0138000331668495</v>
      </c>
      <c r="D154">
        <f>IF(ISNUMBER(credGDP_underlying!D175), credGDP_underlying!D175, "")</f>
        <v>164.2</v>
      </c>
    </row>
    <row r="155" spans="1:4" x14ac:dyDescent="0.35">
      <c r="A155" s="5">
        <v>39539</v>
      </c>
      <c r="B155">
        <f>IF(ISNUMBER(gdp_underlying!B155), gdp_underlying!B155, "")</f>
        <v>105.1225038676112</v>
      </c>
      <c r="C155">
        <f>IF(ISNUMBER(infl_underlying!B155), infl_underlying!B155, "")</f>
        <v>4.2861822175971369</v>
      </c>
      <c r="D155">
        <f>IF(ISNUMBER(credGDP_underlying!D176), credGDP_underlying!D176, "")</f>
        <v>166.1</v>
      </c>
    </row>
    <row r="156" spans="1:4" x14ac:dyDescent="0.35">
      <c r="A156" s="5">
        <v>39630</v>
      </c>
      <c r="B156">
        <f>IF(ISNUMBER(gdp_underlying!B156), gdp_underlying!B156, "")</f>
        <v>104.61808671810952</v>
      </c>
      <c r="C156">
        <f>IF(ISNUMBER(infl_underlying!B156), infl_underlying!B156, "")</f>
        <v>5.1669607349663327</v>
      </c>
      <c r="D156">
        <f>IF(ISNUMBER(credGDP_underlying!D177), credGDP_underlying!D177, "")</f>
        <v>167.7</v>
      </c>
    </row>
    <row r="157" spans="1:4" x14ac:dyDescent="0.35">
      <c r="A157" s="5">
        <v>39722</v>
      </c>
      <c r="B157">
        <f>IF(ISNUMBER(gdp_underlying!B157), gdp_underlying!B157, "")</f>
        <v>102.40792469654079</v>
      </c>
      <c r="C157">
        <f>IF(ISNUMBER(infl_underlying!B157), infl_underlying!B157, "")</f>
        <v>1.5889955223660552</v>
      </c>
      <c r="D157">
        <f>IF(ISNUMBER(credGDP_underlying!D178), credGDP_underlying!D178, "")</f>
        <v>168.7</v>
      </c>
    </row>
    <row r="158" spans="1:4" x14ac:dyDescent="0.35">
      <c r="A158" s="5">
        <v>39814</v>
      </c>
      <c r="B158">
        <f>IF(ISNUMBER(gdp_underlying!B158), gdp_underlying!B158, "")</f>
        <v>100.98881235607777</v>
      </c>
      <c r="C158">
        <f>IF(ISNUMBER(infl_underlying!B158), infl_underlying!B158, "")</f>
        <v>-4.0240180259619403E-2</v>
      </c>
      <c r="D158">
        <f>IF(ISNUMBER(credGDP_underlying!D179), credGDP_underlying!D179, "")</f>
        <v>168.4</v>
      </c>
    </row>
    <row r="159" spans="1:4" x14ac:dyDescent="0.35">
      <c r="A159" s="5">
        <v>39904</v>
      </c>
      <c r="B159">
        <f>IF(ISNUMBER(gdp_underlying!B159), gdp_underlying!B159, "")</f>
        <v>100.85252137184459</v>
      </c>
      <c r="C159">
        <f>IF(ISNUMBER(infl_underlying!B159), infl_underlying!B159, "")</f>
        <v>-1.1571213806785328</v>
      </c>
      <c r="D159">
        <f>IF(ISNUMBER(credGDP_underlying!D180), credGDP_underlying!D180, "")</f>
        <v>169.5</v>
      </c>
    </row>
    <row r="160" spans="1:4" x14ac:dyDescent="0.35">
      <c r="A160" s="5">
        <v>39995</v>
      </c>
      <c r="B160">
        <f>IF(ISNUMBER(gdp_underlying!B160), gdp_underlying!B160, "")</f>
        <v>101.1820083611951</v>
      </c>
      <c r="C160">
        <f>IF(ISNUMBER(infl_underlying!B160), infl_underlying!B160, "")</f>
        <v>-1.636689213387623</v>
      </c>
      <c r="D160">
        <f>IF(ISNUMBER(credGDP_underlying!D181), credGDP_underlying!D181, "")</f>
        <v>168</v>
      </c>
    </row>
    <row r="161" spans="1:4" x14ac:dyDescent="0.35">
      <c r="A161" s="5">
        <v>40087</v>
      </c>
      <c r="B161">
        <f>IF(ISNUMBER(gdp_underlying!B161), gdp_underlying!B161, "")</f>
        <v>102.1613363979387</v>
      </c>
      <c r="C161">
        <f>IF(ISNUMBER(infl_underlying!B161), infl_underlying!B161, "")</f>
        <v>1.4336193187601658</v>
      </c>
      <c r="D161">
        <f>IF(ISNUMBER(credGDP_underlying!D182), credGDP_underlying!D182, "")</f>
        <v>167</v>
      </c>
    </row>
    <row r="162" spans="1:4" x14ac:dyDescent="0.35">
      <c r="A162" s="5">
        <v>40179</v>
      </c>
      <c r="B162">
        <f>IF(ISNUMBER(gdp_underlying!B162), gdp_underlying!B162, "")</f>
        <v>102.60322832567923</v>
      </c>
      <c r="C162">
        <f>IF(ISNUMBER(infl_underlying!B162), infl_underlying!B162, "")</f>
        <v>2.333094229058748</v>
      </c>
      <c r="D162">
        <f>IF(ISNUMBER(credGDP_underlying!D183), credGDP_underlying!D183, "")</f>
        <v>167.6</v>
      </c>
    </row>
    <row r="163" spans="1:4" x14ac:dyDescent="0.35">
      <c r="A163" s="5">
        <v>40269</v>
      </c>
      <c r="B163">
        <f>IF(ISNUMBER(gdp_underlying!B163), gdp_underlying!B163, "")</f>
        <v>103.59449939389287</v>
      </c>
      <c r="C163">
        <f>IF(ISNUMBER(infl_underlying!B163), infl_underlying!B163, "")</f>
        <v>1.7523356607094267</v>
      </c>
      <c r="D163">
        <f>IF(ISNUMBER(credGDP_underlying!D184), credGDP_underlying!D184, "")</f>
        <v>167.8</v>
      </c>
    </row>
    <row r="164" spans="1:4" x14ac:dyDescent="0.35">
      <c r="A164" s="5">
        <v>40360</v>
      </c>
      <c r="B164">
        <f>IF(ISNUMBER(gdp_underlying!B164), gdp_underlying!B164, "")</f>
        <v>104.29422014074868</v>
      </c>
      <c r="C164">
        <f>IF(ISNUMBER(infl_underlying!B164), infl_underlying!B164, "")</f>
        <v>1.1687792403117758</v>
      </c>
      <c r="D164">
        <f>IF(ISNUMBER(credGDP_underlying!D185), credGDP_underlying!D185, "")</f>
        <v>166.2</v>
      </c>
    </row>
    <row r="165" spans="1:4" x14ac:dyDescent="0.35">
      <c r="A165" s="5">
        <v>40452</v>
      </c>
      <c r="B165">
        <f>IF(ISNUMBER(gdp_underlying!B165), gdp_underlying!B165, "")</f>
        <v>104.95108648129121</v>
      </c>
      <c r="C165">
        <f>IF(ISNUMBER(infl_underlying!B165), infl_underlying!B165, "")</f>
        <v>1.2622218777349641</v>
      </c>
      <c r="D165">
        <f>IF(ISNUMBER(credGDP_underlying!D186), credGDP_underlying!D186, "")</f>
        <v>164.2</v>
      </c>
    </row>
    <row r="166" spans="1:4" x14ac:dyDescent="0.35">
      <c r="A166" s="5">
        <v>40544</v>
      </c>
      <c r="B166">
        <f>IF(ISNUMBER(gdp_underlying!B166), gdp_underlying!B166, "")</f>
        <v>104.54572617500521</v>
      </c>
      <c r="C166">
        <f>IF(ISNUMBER(infl_underlying!B166), infl_underlying!B166, "")</f>
        <v>2.1185374633405982</v>
      </c>
      <c r="D166">
        <f>IF(ISNUMBER(credGDP_underlying!D187), credGDP_underlying!D187, "")</f>
        <v>161.80000000000001</v>
      </c>
    </row>
    <row r="167" spans="1:4" x14ac:dyDescent="0.35">
      <c r="A167" s="5">
        <v>40634</v>
      </c>
      <c r="B167">
        <f>IF(ISNUMBER(gdp_underlying!B167), gdp_underlying!B167, "")</f>
        <v>105.30656708594447</v>
      </c>
      <c r="C167">
        <f>IF(ISNUMBER(infl_underlying!B167), infl_underlying!B167, "")</f>
        <v>3.3728177277747275</v>
      </c>
      <c r="D167">
        <f>IF(ISNUMBER(credGDP_underlying!D188), credGDP_underlying!D188, "")</f>
        <v>160.1</v>
      </c>
    </row>
    <row r="168" spans="1:4" x14ac:dyDescent="0.35">
      <c r="A168" s="5">
        <v>40725</v>
      </c>
      <c r="B168">
        <f>IF(ISNUMBER(gdp_underlying!B168), gdp_underlying!B168, "")</f>
        <v>105.52786431398246</v>
      </c>
      <c r="C168">
        <f>IF(ISNUMBER(infl_underlying!B168), infl_underlying!B168, "")</f>
        <v>3.6873543623754896</v>
      </c>
      <c r="D168">
        <f>IF(ISNUMBER(credGDP_underlying!D189), credGDP_underlying!D189, "")</f>
        <v>157.6</v>
      </c>
    </row>
    <row r="169" spans="1:4" x14ac:dyDescent="0.35">
      <c r="A169" s="5">
        <v>40817</v>
      </c>
      <c r="B169">
        <f>IF(ISNUMBER(gdp_underlying!B169), gdp_underlying!B169, "")</f>
        <v>106.71654655381873</v>
      </c>
      <c r="C169">
        <f>IF(ISNUMBER(infl_underlying!B169), infl_underlying!B169, "")</f>
        <v>3.2406969775066692</v>
      </c>
      <c r="D169">
        <f>IF(ISNUMBER(credGDP_underlying!D190), credGDP_underlying!D190, "")</f>
        <v>156</v>
      </c>
    </row>
    <row r="170" spans="1:4" x14ac:dyDescent="0.35">
      <c r="A170" s="5">
        <v>40909</v>
      </c>
      <c r="B170">
        <f>IF(ISNUMBER(gdp_underlying!B170), gdp_underlying!B170, "")</f>
        <v>107.42399512219795</v>
      </c>
      <c r="C170">
        <f>IF(ISNUMBER(infl_underlying!B170), infl_underlying!B170, "")</f>
        <v>2.7762845382153358</v>
      </c>
      <c r="D170">
        <f>IF(ISNUMBER(credGDP_underlying!D191), credGDP_underlying!D191, "")</f>
        <v>154.30000000000001</v>
      </c>
    </row>
    <row r="171" spans="1:4" x14ac:dyDescent="0.35">
      <c r="A171" s="5">
        <v>41000</v>
      </c>
      <c r="B171">
        <f>IF(ISNUMBER(gdp_underlying!B171), gdp_underlying!B171, "")</f>
        <v>107.92560217497289</v>
      </c>
      <c r="C171">
        <f>IF(ISNUMBER(infl_underlying!B171), infl_underlying!B171, "")</f>
        <v>1.8721490374042069</v>
      </c>
      <c r="D171">
        <f>IF(ISNUMBER(credGDP_underlying!D192), credGDP_underlying!D192, "")</f>
        <v>153</v>
      </c>
    </row>
    <row r="172" spans="1:4" x14ac:dyDescent="0.35">
      <c r="A172" s="5">
        <v>41091</v>
      </c>
      <c r="B172">
        <f>IF(ISNUMBER(gdp_underlying!B172), gdp_underlying!B172, "")</f>
        <v>108.05486785475186</v>
      </c>
      <c r="C172">
        <f>IF(ISNUMBER(infl_underlying!B172), infl_underlying!B172, "")</f>
        <v>1.6835080093761974</v>
      </c>
      <c r="D172">
        <f>IF(ISNUMBER(credGDP_underlying!D193), credGDP_underlying!D193, "")</f>
        <v>152.4</v>
      </c>
    </row>
    <row r="173" spans="1:4" x14ac:dyDescent="0.35">
      <c r="A173" s="5">
        <v>41183</v>
      </c>
      <c r="B173">
        <f>IF(ISNUMBER(gdp_underlying!B173), gdp_underlying!B173, "")</f>
        <v>108.07945643578117</v>
      </c>
      <c r="C173">
        <f>IF(ISNUMBER(infl_underlying!B173), infl_underlying!B173, "")</f>
        <v>1.8717694921589569</v>
      </c>
      <c r="D173">
        <f>IF(ISNUMBER(credGDP_underlying!D194), credGDP_underlying!D194, "")</f>
        <v>151</v>
      </c>
    </row>
    <row r="174" spans="1:4" x14ac:dyDescent="0.35">
      <c r="A174" s="5">
        <v>41275</v>
      </c>
      <c r="B174">
        <f>IF(ISNUMBER(gdp_underlying!B174), gdp_underlying!B174, "")</f>
        <v>108.83537966795522</v>
      </c>
      <c r="C174">
        <f>IF(ISNUMBER(infl_underlying!B174), infl_underlying!B174, "")</f>
        <v>1.6678338681637601</v>
      </c>
      <c r="D174">
        <f>IF(ISNUMBER(credGDP_underlying!D195), credGDP_underlying!D195, "")</f>
        <v>150.1</v>
      </c>
    </row>
    <row r="175" spans="1:4" x14ac:dyDescent="0.35">
      <c r="A175" s="5">
        <v>41365</v>
      </c>
      <c r="B175">
        <f>IF(ISNUMBER(gdp_underlying!B175), gdp_underlying!B175, "")</f>
        <v>109.04403134234693</v>
      </c>
      <c r="C175">
        <f>IF(ISNUMBER(infl_underlying!B175), infl_underlying!B175, "")</f>
        <v>1.3832495851112809</v>
      </c>
      <c r="D175">
        <f>IF(ISNUMBER(credGDP_underlying!D196), credGDP_underlying!D196, "")</f>
        <v>149.4</v>
      </c>
    </row>
    <row r="176" spans="1:4" x14ac:dyDescent="0.35">
      <c r="A176" s="5">
        <v>41456</v>
      </c>
      <c r="B176">
        <f>IF(ISNUMBER(gdp_underlying!B176), gdp_underlying!B176, "")</f>
        <v>109.88496077346355</v>
      </c>
      <c r="C176">
        <f>IF(ISNUMBER(infl_underlying!B176), infl_underlying!B176, "")</f>
        <v>1.5414542883166995</v>
      </c>
      <c r="D176">
        <f>IF(ISNUMBER(credGDP_underlying!D197), credGDP_underlying!D197, "")</f>
        <v>149.9</v>
      </c>
    </row>
    <row r="177" spans="1:4" x14ac:dyDescent="0.35">
      <c r="A177" s="5">
        <v>41548</v>
      </c>
      <c r="B177">
        <f>IF(ISNUMBER(gdp_underlying!B177), gdp_underlying!B177, "")</f>
        <v>110.95702289478935</v>
      </c>
      <c r="C177">
        <f>IF(ISNUMBER(infl_underlying!B177), infl_underlying!B177, "")</f>
        <v>1.2259084603333115</v>
      </c>
      <c r="D177">
        <f>IF(ISNUMBER(credGDP_underlying!D198), credGDP_underlying!D198, "")</f>
        <v>148.9</v>
      </c>
    </row>
    <row r="178" spans="1:4" x14ac:dyDescent="0.35">
      <c r="A178" s="5">
        <v>41640</v>
      </c>
      <c r="B178">
        <f>IF(ISNUMBER(gdp_underlying!B178), gdp_underlying!B178, "")</f>
        <v>110.62753592464587</v>
      </c>
      <c r="C178">
        <f>IF(ISNUMBER(infl_underlying!B178), infl_underlying!B178, "")</f>
        <v>1.3956810705781424</v>
      </c>
      <c r="D178">
        <f>IF(ISNUMBER(credGDP_underlying!D199), credGDP_underlying!D199, "")</f>
        <v>149</v>
      </c>
    </row>
    <row r="179" spans="1:4" x14ac:dyDescent="0.35">
      <c r="A179" s="5">
        <v>41730</v>
      </c>
      <c r="B179">
        <f>IF(ISNUMBER(gdp_underlying!B179), gdp_underlying!B179, "")</f>
        <v>111.70802837969967</v>
      </c>
      <c r="C179">
        <f>IF(ISNUMBER(infl_underlying!B179), infl_underlying!B179, "")</f>
        <v>2.0300945706631692</v>
      </c>
      <c r="D179">
        <f>IF(ISNUMBER(credGDP_underlying!D200), credGDP_underlying!D200, "")</f>
        <v>149.5</v>
      </c>
    </row>
    <row r="180" spans="1:4" x14ac:dyDescent="0.35">
      <c r="A180" s="5">
        <v>41821</v>
      </c>
      <c r="B180">
        <f>IF(ISNUMBER(gdp_underlying!B180), gdp_underlying!B180, "")</f>
        <v>113.06883063997688</v>
      </c>
      <c r="C180">
        <f>IF(ISNUMBER(infl_underlying!B180), infl_underlying!B180, "")</f>
        <v>1.7674326646572969</v>
      </c>
      <c r="D180">
        <f>IF(ISNUMBER(credGDP_underlying!D201), credGDP_underlying!D201, "")</f>
        <v>148.9</v>
      </c>
    </row>
    <row r="181" spans="1:4" x14ac:dyDescent="0.35">
      <c r="A181" s="5">
        <v>41913</v>
      </c>
      <c r="B181">
        <f>IF(ISNUMBER(gdp_underlying!B181), gdp_underlying!B181, "")</f>
        <v>113.71656408761119</v>
      </c>
      <c r="C181">
        <f>IF(ISNUMBER(infl_underlying!B181), infl_underlying!B181, "")</f>
        <v>1.2403085466523962</v>
      </c>
      <c r="D181">
        <f>IF(ISNUMBER(credGDP_underlying!D202), credGDP_underlying!D202, "")</f>
        <v>148.6</v>
      </c>
    </row>
    <row r="182" spans="1:4" x14ac:dyDescent="0.35">
      <c r="A182" s="5">
        <v>42005</v>
      </c>
      <c r="B182">
        <f>IF(ISNUMBER(gdp_underlying!B182), gdp_underlying!B182, "")</f>
        <v>114.29474699058493</v>
      </c>
      <c r="C182">
        <f>IF(ISNUMBER(infl_underlying!B182), infl_underlying!B182, "")</f>
        <v>-6.2715373432245994E-2</v>
      </c>
      <c r="D182">
        <f>IF(ISNUMBER(credGDP_underlying!D203), credGDP_underlying!D203, "")</f>
        <v>148.69999999999999</v>
      </c>
    </row>
    <row r="183" spans="1:4" x14ac:dyDescent="0.35">
      <c r="A183" s="5">
        <v>42095</v>
      </c>
      <c r="B183">
        <f>IF(ISNUMBER(gdp_underlying!B183), gdp_underlying!B183, "")</f>
        <v>115.03380947727959</v>
      </c>
      <c r="C183">
        <f>IF(ISNUMBER(infl_underlying!B183), infl_underlying!B183, "")</f>
        <v>-3.8280110586980769E-2</v>
      </c>
      <c r="D183">
        <f>IF(ISNUMBER(credGDP_underlying!D204), credGDP_underlying!D204, "")</f>
        <v>148.5</v>
      </c>
    </row>
    <row r="184" spans="1:4" x14ac:dyDescent="0.35">
      <c r="A184" s="5">
        <v>42186</v>
      </c>
      <c r="B184">
        <f>IF(ISNUMBER(gdp_underlying!B184), gdp_underlying!B184, "")</f>
        <v>115.6007518798382</v>
      </c>
      <c r="C184">
        <f>IF(ISNUMBER(infl_underlying!B184), infl_underlying!B184, "")</f>
        <v>0.1094055785728329</v>
      </c>
      <c r="D184">
        <f>IF(ISNUMBER(credGDP_underlying!D205), credGDP_underlying!D205, "")</f>
        <v>148.6</v>
      </c>
    </row>
    <row r="185" spans="1:4" x14ac:dyDescent="0.35">
      <c r="A185" s="5">
        <v>42278</v>
      </c>
      <c r="B185">
        <f>IF(ISNUMBER(gdp_underlying!B185), gdp_underlying!B185, "")</f>
        <v>115.85225792589453</v>
      </c>
      <c r="C185">
        <f>IF(ISNUMBER(infl_underlying!B185), infl_underlying!B185, "")</f>
        <v>0.46516503969859263</v>
      </c>
      <c r="D185">
        <f>IF(ISNUMBER(credGDP_underlying!D206), credGDP_underlying!D206, "")</f>
        <v>148</v>
      </c>
    </row>
    <row r="186" spans="1:4" x14ac:dyDescent="0.35">
      <c r="A186" s="5">
        <v>42370</v>
      </c>
      <c r="B186">
        <f>IF(ISNUMBER(gdp_underlying!B186), gdp_underlying!B186, "")</f>
        <v>116.09322600564347</v>
      </c>
      <c r="C186">
        <f>IF(ISNUMBER(infl_underlying!B186), infl_underlying!B186, "")</f>
        <v>1.0744751441972706</v>
      </c>
      <c r="D186">
        <f>IF(ISNUMBER(credGDP_underlying!D207), credGDP_underlying!D207, "")</f>
        <v>148.69999999999999</v>
      </c>
    </row>
    <row r="187" spans="1:4" x14ac:dyDescent="0.35">
      <c r="A187" s="5">
        <v>42461</v>
      </c>
      <c r="B187">
        <f>IF(ISNUMBER(gdp_underlying!B187), gdp_underlying!B187, "")</f>
        <v>116.50139645202786</v>
      </c>
      <c r="C187">
        <f>IF(ISNUMBER(infl_underlying!B187), infl_underlying!B187, "")</f>
        <v>1.0416198357451107</v>
      </c>
      <c r="D187">
        <f>IF(ISNUMBER(credGDP_underlying!D208), credGDP_underlying!D208, "")</f>
        <v>148.69999999999999</v>
      </c>
    </row>
    <row r="188" spans="1:4" x14ac:dyDescent="0.35">
      <c r="A188" s="5">
        <v>42552</v>
      </c>
      <c r="B188">
        <f>IF(ISNUMBER(gdp_underlying!B188), gdp_underlying!B188, "")</f>
        <v>117.5123383379901</v>
      </c>
      <c r="C188">
        <f>IF(ISNUMBER(infl_underlying!B188), infl_underlying!B188, "")</f>
        <v>1.1114452449553403</v>
      </c>
      <c r="D188">
        <f>IF(ISNUMBER(credGDP_underlying!D209), credGDP_underlying!D209, "")</f>
        <v>148.80000000000001</v>
      </c>
    </row>
    <row r="189" spans="1:4" x14ac:dyDescent="0.35">
      <c r="A189" s="5">
        <v>42644</v>
      </c>
      <c r="B189">
        <f>IF(ISNUMBER(gdp_underlying!B189), gdp_underlying!B189, "")</f>
        <v>118.02572509812235</v>
      </c>
      <c r="C189">
        <f>IF(ISNUMBER(infl_underlying!B189), infl_underlying!B189, "")</f>
        <v>1.784588513836747</v>
      </c>
      <c r="D189">
        <f>IF(ISNUMBER(credGDP_underlying!D210), credGDP_underlying!D210, "")</f>
        <v>149.4</v>
      </c>
    </row>
    <row r="190" spans="1:4" x14ac:dyDescent="0.35">
      <c r="A190" s="5">
        <v>42736</v>
      </c>
      <c r="B190">
        <f>IF(ISNUMBER(gdp_underlying!B190), gdp_underlying!B190, "")</f>
        <v>118.38852774716531</v>
      </c>
      <c r="C190">
        <f>IF(ISNUMBER(infl_underlying!B190), infl_underlying!B190, "")</f>
        <v>2.5076448074717095</v>
      </c>
      <c r="D190">
        <f>IF(ISNUMBER(credGDP_underlying!D211), credGDP_underlying!D211, "")</f>
        <v>149.49959999999999</v>
      </c>
    </row>
    <row r="191" spans="1:4" x14ac:dyDescent="0.35">
      <c r="A191" s="5">
        <v>42826</v>
      </c>
      <c r="B191">
        <f>IF(ISNUMBER(gdp_underlying!B191), gdp_underlying!B191, "")</f>
        <v>119.27662380698479</v>
      </c>
      <c r="C191">
        <f>IF(ISNUMBER(infl_underlying!B191), infl_underlying!B191, "")</f>
        <v>1.8841480976312102</v>
      </c>
      <c r="D191">
        <f>IF(ISNUMBER(credGDP_underlying!D212), credGDP_underlying!D212, "")</f>
        <v>150.09719999999999</v>
      </c>
    </row>
    <row r="192" spans="1:4" x14ac:dyDescent="0.35">
      <c r="A192" s="5">
        <v>42917</v>
      </c>
      <c r="B192">
        <f>IF(ISNUMBER(gdp_underlying!B192), gdp_underlying!B192, "")</f>
        <v>120.07371526095181</v>
      </c>
      <c r="C192">
        <f>IF(ISNUMBER(infl_underlying!B192), infl_underlying!B192, "")</f>
        <v>1.9478260794258417</v>
      </c>
      <c r="D192">
        <f>IF(ISNUMBER(credGDP_underlying!D213), credGDP_underlying!D213, "")</f>
        <v>150.1968</v>
      </c>
    </row>
    <row r="193" spans="1:4" x14ac:dyDescent="0.35">
      <c r="A193" s="5">
        <v>43009</v>
      </c>
      <c r="B193">
        <f>IF(ISNUMBER(gdp_underlying!B193), gdp_underlying!B193, "")</f>
        <v>120.78776287628069</v>
      </c>
      <c r="C193">
        <f>IF(ISNUMBER(infl_underlying!B193), infl_underlying!B193, "")</f>
        <v>2.0954718163853965</v>
      </c>
      <c r="D193">
        <f>IF(ISNUMBER(credGDP_underlying!D214), credGDP_underlying!D214, "")</f>
        <v>150.7944</v>
      </c>
    </row>
    <row r="194" spans="1:4" x14ac:dyDescent="0.35">
      <c r="A194" s="5">
        <v>43101</v>
      </c>
      <c r="B194">
        <f>IF(ISNUMBER(gdp_underlying!B194), gdp_underlying!B194, "")</f>
        <v>121.47657377089871</v>
      </c>
      <c r="C194">
        <f>IF(ISNUMBER(infl_underlying!B194), infl_underlying!B194, "")</f>
        <v>2.1900116893832551</v>
      </c>
      <c r="D194">
        <f>IF(ISNUMBER(credGDP_underlying!D215), credGDP_underlying!D215, "")</f>
        <v>149.898</v>
      </c>
    </row>
    <row r="195" spans="1:4" x14ac:dyDescent="0.35">
      <c r="A195" s="5">
        <v>43191</v>
      </c>
      <c r="B195">
        <f>IF(ISNUMBER(gdp_underlying!B195), gdp_underlying!B195, "")</f>
        <v>121.35633143716544</v>
      </c>
      <c r="C195">
        <f>IF(ISNUMBER(infl_underlying!B195), infl_underlying!B195, "")</f>
        <v>2.6757778507752219</v>
      </c>
      <c r="D195">
        <f>IF(ISNUMBER(credGDP_underlying!D216), credGDP_underlying!D216, "")</f>
        <v>150.59519999999998</v>
      </c>
    </row>
    <row r="196" spans="1:4" x14ac:dyDescent="0.35">
      <c r="A196" s="5">
        <v>43282</v>
      </c>
      <c r="B196">
        <f>IF(ISNUMBER(gdp_underlying!B196), gdp_underlying!B196, "")</f>
        <v>121.99225223309637</v>
      </c>
      <c r="C196">
        <f>IF(ISNUMBER(infl_underlying!B196), infl_underlying!B196, "")</f>
        <v>2.6066852468671593</v>
      </c>
      <c r="D196">
        <f>IF(ISNUMBER(credGDP_underlying!D217), credGDP_underlying!D217, "")</f>
        <v>149.898</v>
      </c>
    </row>
    <row r="197" spans="1:4" x14ac:dyDescent="0.35">
      <c r="A197" s="5">
        <v>43374</v>
      </c>
      <c r="B197">
        <f>IF(ISNUMBER(gdp_underlying!B197), gdp_underlying!B197, "")</f>
        <v>122.13935282006948</v>
      </c>
      <c r="C197">
        <f>IF(ISNUMBER(infl_underlying!B197), infl_underlying!B197, "")</f>
        <v>2.1792243845527044</v>
      </c>
      <c r="D197">
        <f>IF(ISNUMBER(credGDP_underlying!D218), credGDP_underlying!D218, "")</f>
        <v>149.69880000000001</v>
      </c>
    </row>
    <row r="198" spans="1:4" x14ac:dyDescent="0.35">
      <c r="A198" s="5">
        <v>43466</v>
      </c>
      <c r="B198">
        <f>IF(ISNUMBER(gdp_underlying!B198), gdp_underlying!B198, "")</f>
        <v>122.0335726226957</v>
      </c>
      <c r="C198">
        <f>IF(ISNUMBER(infl_underlying!B198), infl_underlying!B198, "")</f>
        <v>1.6315314137977028</v>
      </c>
      <c r="D198">
        <f>IF(ISNUMBER(credGDP_underlying!D219), credGDP_underlying!D219, "")</f>
        <v>149.4</v>
      </c>
    </row>
    <row r="199" spans="1:4" x14ac:dyDescent="0.35">
      <c r="A199" s="5">
        <v>43556</v>
      </c>
      <c r="B199">
        <f>IF(ISNUMBER(gdp_underlying!B199), gdp_underlying!B199, "")</f>
        <v>122.57239050306886</v>
      </c>
      <c r="C199">
        <f>IF(ISNUMBER(infl_underlying!B199), infl_underlying!B199, "")</f>
        <v>1.795148217342349</v>
      </c>
      <c r="D199">
        <f>IF(ISNUMBER(credGDP_underlying!D220), credGDP_underlying!D220, "")</f>
        <v>149.5992</v>
      </c>
    </row>
    <row r="200" spans="1:4" x14ac:dyDescent="0.35">
      <c r="A200" s="5">
        <v>43647</v>
      </c>
      <c r="B200">
        <f>IF(ISNUMBER(gdp_underlying!B200), gdp_underlying!B200, "")</f>
        <v>123.00139386982941</v>
      </c>
      <c r="C200">
        <f>IF(ISNUMBER(infl_underlying!B200), infl_underlying!B200, "")</f>
        <v>1.7422262464703591</v>
      </c>
      <c r="D200">
        <f>IF(ISNUMBER(credGDP_underlying!D221), credGDP_underlying!D221, "")</f>
        <v>149.89800000000002</v>
      </c>
    </row>
    <row r="201" spans="1:4" x14ac:dyDescent="0.35">
      <c r="A201" s="5">
        <v>43739</v>
      </c>
      <c r="B201">
        <f>IF(ISNUMBER(gdp_underlying!B201), gdp_underlying!B201, "")</f>
        <v>123.61640083917882</v>
      </c>
      <c r="C201">
        <f>IF(ISNUMBER(infl_underlying!B201), infl_underlying!B201, "")</f>
        <v>2.0125310597540391</v>
      </c>
      <c r="D201" t="str">
        <f>IF(ISNUMBER(credGDP_underlying!D222), credGDP_underlying!D222, "")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2"/>
  <sheetViews>
    <sheetView workbookViewId="0"/>
  </sheetViews>
  <sheetFormatPr defaultRowHeight="14.5" x14ac:dyDescent="0.35"/>
  <cols>
    <col min="4" max="4" width="11.1796875" bestFit="1" customWidth="1"/>
    <col min="5" max="5" width="14.269531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7" x14ac:dyDescent="0.35">
      <c r="A2">
        <v>1</v>
      </c>
      <c r="B2" s="2">
        <v>223</v>
      </c>
      <c r="C2" t="str">
        <f>HLOOKUP(B2,[2]Countries_match!$V$4:$BF$7,2,0)</f>
        <v>BRA</v>
      </c>
      <c r="D2" t="str">
        <f>HLOOKUP(B2,[2]Countries_match!$V$4:$BF$7,3,0)</f>
        <v>BR</v>
      </c>
      <c r="E2" t="str">
        <f>VLOOKUP($B2,[2]Countries_match!$D$2:$E$185,2,0)</f>
        <v>Brazil</v>
      </c>
      <c r="G2" s="3">
        <v>223</v>
      </c>
      <c r="H2" s="4">
        <v>228</v>
      </c>
      <c r="I2" s="4">
        <v>924</v>
      </c>
      <c r="J2" s="4">
        <v>536</v>
      </c>
      <c r="K2" s="4">
        <v>534</v>
      </c>
      <c r="L2" s="4">
        <v>542</v>
      </c>
      <c r="M2" s="4">
        <v>273</v>
      </c>
      <c r="N2" s="4">
        <v>922</v>
      </c>
      <c r="O2" s="4">
        <v>186</v>
      </c>
      <c r="P2" s="4">
        <v>199</v>
      </c>
      <c r="Q2" s="4">
        <v>111</v>
      </c>
      <c r="R2" s="4">
        <v>112</v>
      </c>
      <c r="S2" s="4">
        <v>132</v>
      </c>
      <c r="T2" s="4">
        <v>134</v>
      </c>
      <c r="U2" s="4">
        <v>136</v>
      </c>
      <c r="V2" s="4">
        <v>146</v>
      </c>
      <c r="W2" s="4">
        <v>144</v>
      </c>
      <c r="X2" s="4">
        <v>156</v>
      </c>
      <c r="Y2" s="4">
        <v>158</v>
      </c>
      <c r="Z2" s="4">
        <v>193</v>
      </c>
      <c r="AA2" s="4">
        <v>184</v>
      </c>
    </row>
    <row r="3" spans="1:27" x14ac:dyDescent="0.35">
      <c r="A3">
        <v>2</v>
      </c>
      <c r="B3">
        <v>228</v>
      </c>
      <c r="C3" t="str">
        <f>HLOOKUP(B3,[2]Countries_match!$V$4:$BF$7,2,0)</f>
        <v>CHL</v>
      </c>
      <c r="D3" t="str">
        <f>HLOOKUP(B3,[2]Countries_match!$V$4:$BF$7,3,0)</f>
        <v>CL</v>
      </c>
      <c r="E3" t="str">
        <f>VLOOKUP($B3,[2]Countries_match!$D$2:$E$185,2,0)</f>
        <v>Chile</v>
      </c>
      <c r="G3" t="str">
        <f>HLOOKUP(G2,[2]Countries_match!$V$4:$BF$7,2,0)</f>
        <v>BRA</v>
      </c>
      <c r="H3" t="str">
        <f>HLOOKUP(H2,[2]Countries_match!$V$4:$BF$7,2,0)</f>
        <v>CHL</v>
      </c>
      <c r="I3" t="str">
        <f>HLOOKUP(I2,[2]Countries_match!$V$4:$BF$7,2,0)</f>
        <v>CHN</v>
      </c>
      <c r="J3" t="str">
        <f>HLOOKUP(J2,[2]Countries_match!$V$4:$BF$7,2,0)</f>
        <v>IDN</v>
      </c>
      <c r="K3" t="str">
        <f>HLOOKUP(K2,[2]Countries_match!$V$4:$BF$7,2,0)</f>
        <v>IND</v>
      </c>
      <c r="L3" t="str">
        <f>HLOOKUP(L2,[2]Countries_match!$V$4:$BF$7,2,0)</f>
        <v>KOR</v>
      </c>
      <c r="M3" t="str">
        <f>HLOOKUP(M2,[2]Countries_match!$V$4:$BF$7,2,0)</f>
        <v>MEX</v>
      </c>
      <c r="N3" t="str">
        <f>HLOOKUP(N2,[2]Countries_match!$V$4:$BF$7,2,0)</f>
        <v>RUS</v>
      </c>
      <c r="O3" t="str">
        <f>HLOOKUP(O2,[2]Countries_match!$V$4:$BF$7,2,0)</f>
        <v>TUR</v>
      </c>
      <c r="P3" t="str">
        <f>HLOOKUP(P2,[2]Countries_match!$V$4:$BF$7,2,0)</f>
        <v>ZAF</v>
      </c>
      <c r="Q3" t="str">
        <f>HLOOKUP(Q2,[2]Countries_match!$V$4:$BF$7,2,0)</f>
        <v>USA</v>
      </c>
      <c r="R3" t="str">
        <f>HLOOKUP(R2,[2]Countries_match!$V$4:$BF$7,2,0)</f>
        <v>GBR</v>
      </c>
      <c r="S3" t="str">
        <f>HLOOKUP(S2,[2]Countries_match!$V$4:$BF$7,2,0)</f>
        <v>FRA</v>
      </c>
      <c r="T3" t="str">
        <f>HLOOKUP(T2,[2]Countries_match!$V$4:$BF$7,2,0)</f>
        <v>DEU</v>
      </c>
      <c r="U3" t="str">
        <f>HLOOKUP(U2,[2]Countries_match!$V$4:$BF$7,2,0)</f>
        <v>ITA</v>
      </c>
      <c r="V3" t="str">
        <f>HLOOKUP(V2,[2]Countries_match!$V$4:$BF$7,2,0)</f>
        <v>CHE</v>
      </c>
      <c r="W3" t="str">
        <f>HLOOKUP(W2,[2]Countries_match!$V$4:$BF$7,2,0)</f>
        <v>SWE</v>
      </c>
      <c r="X3" t="str">
        <f>HLOOKUP(X2,[2]Countries_match!$V$4:$BF$7,2,0)</f>
        <v>CAN</v>
      </c>
      <c r="Y3" t="str">
        <f>HLOOKUP(Y2,[2]Countries_match!$V$4:$BF$7,2,0)</f>
        <v>JPN</v>
      </c>
      <c r="Z3" t="str">
        <f>HLOOKUP(Z2,[2]Countries_match!$V$4:$BF$7,2,0)</f>
        <v>AUS</v>
      </c>
      <c r="AA3" t="str">
        <f>HLOOKUP(AA2,[2]Countries_match!$V$4:$BF$7,2,0)</f>
        <v>ESP</v>
      </c>
    </row>
    <row r="4" spans="1:27" x14ac:dyDescent="0.35">
      <c r="A4">
        <v>3</v>
      </c>
      <c r="B4">
        <v>924</v>
      </c>
      <c r="C4" t="str">
        <f>HLOOKUP(B4,[2]Countries_match!$V$4:$BF$7,2,0)</f>
        <v>CHN</v>
      </c>
      <c r="D4" t="str">
        <f>HLOOKUP(B4,[2]Countries_match!$V$4:$BF$7,3,0)</f>
        <v>CN</v>
      </c>
      <c r="E4" t="str">
        <f>VLOOKUP($B4,[2]Countries_match!$D$2:$E$185,2,0)</f>
        <v>China</v>
      </c>
      <c r="G4" t="str">
        <f>HLOOKUP(G2,[2]Countries_match!$V$4:$BF$7,3,0)</f>
        <v>BR</v>
      </c>
      <c r="H4" t="str">
        <f>HLOOKUP(H2,[2]Countries_match!$V$4:$BF$7,3,0)</f>
        <v>CL</v>
      </c>
      <c r="I4" t="str">
        <f>HLOOKUP(I2,[2]Countries_match!$V$4:$BF$7,3,0)</f>
        <v>CN</v>
      </c>
      <c r="J4" t="str">
        <f>HLOOKUP(J2,[2]Countries_match!$V$4:$BF$7,3,0)</f>
        <v>ID</v>
      </c>
      <c r="K4" t="str">
        <f>HLOOKUP(K2,[2]Countries_match!$V$4:$BF$7,3,0)</f>
        <v>IN</v>
      </c>
      <c r="L4" t="str">
        <f>HLOOKUP(L2,[2]Countries_match!$V$4:$BF$7,3,0)</f>
        <v>KR</v>
      </c>
      <c r="M4" t="str">
        <f>HLOOKUP(M2,[2]Countries_match!$V$4:$BF$7,3,0)</f>
        <v>MX</v>
      </c>
      <c r="N4" t="str">
        <f>HLOOKUP(N2,[2]Countries_match!$V$4:$BF$7,3,0)</f>
        <v>RU</v>
      </c>
      <c r="O4" t="str">
        <f>HLOOKUP(O2,[2]Countries_match!$V$4:$BF$7,3,0)</f>
        <v>TR</v>
      </c>
      <c r="P4" t="str">
        <f>HLOOKUP(P2,[2]Countries_match!$V$4:$BF$7,3,0)</f>
        <v>ZA</v>
      </c>
      <c r="Q4" t="str">
        <f>HLOOKUP(Q2,[2]Countries_match!$V$4:$BF$7,3,0)</f>
        <v>US</v>
      </c>
      <c r="R4" t="str">
        <f>HLOOKUP(R2,[2]Countries_match!$V$4:$BF$7,3,0)</f>
        <v>GB</v>
      </c>
      <c r="S4" t="str">
        <f>HLOOKUP(S2,[2]Countries_match!$V$4:$BF$7,3,0)</f>
        <v>FR</v>
      </c>
      <c r="T4" t="str">
        <f>HLOOKUP(T2,[2]Countries_match!$V$4:$BF$7,3,0)</f>
        <v>DE</v>
      </c>
      <c r="U4" t="str">
        <f>HLOOKUP(U2,[2]Countries_match!$V$4:$BF$7,3,0)</f>
        <v>IT</v>
      </c>
      <c r="V4" t="str">
        <f>HLOOKUP(V2,[2]Countries_match!$V$4:$BF$7,3,0)</f>
        <v>CH</v>
      </c>
      <c r="W4" t="str">
        <f>HLOOKUP(W2,[2]Countries_match!$V$4:$BF$7,3,0)</f>
        <v>SE</v>
      </c>
      <c r="X4" t="str">
        <f>HLOOKUP(X2,[2]Countries_match!$V$4:$BF$7,3,0)</f>
        <v>CA</v>
      </c>
      <c r="Y4" t="str">
        <f>HLOOKUP(Y2,[2]Countries_match!$V$4:$BF$7,3,0)</f>
        <v>JP</v>
      </c>
      <c r="Z4" t="str">
        <f>HLOOKUP(Z2,[2]Countries_match!$V$4:$BF$7,3,0)</f>
        <v>AU</v>
      </c>
      <c r="AA4" t="str">
        <f>HLOOKUP(AA2,[2]Countries_match!$V$4:$BF$7,3,0)</f>
        <v>ES</v>
      </c>
    </row>
    <row r="5" spans="1:27" x14ac:dyDescent="0.35">
      <c r="A5">
        <v>4</v>
      </c>
      <c r="B5">
        <v>536</v>
      </c>
      <c r="C5" t="str">
        <f>HLOOKUP(B5,[2]Countries_match!$V$4:$BF$7,2,0)</f>
        <v>IDN</v>
      </c>
      <c r="D5" t="str">
        <f>HLOOKUP(B5,[2]Countries_match!$V$4:$BF$7,3,0)</f>
        <v>ID</v>
      </c>
      <c r="E5" t="str">
        <f>VLOOKUP($B5,[2]Countries_match!$D$2:$E$185,2,0)</f>
        <v>Indonesia</v>
      </c>
      <c r="G5" t="str">
        <f>VLOOKUP($B2,[2]Countries_match!$D$2:$E$185,2,0)</f>
        <v>Brazil</v>
      </c>
      <c r="H5" t="str">
        <f>VLOOKUP($B3,[2]Countries_match!$D$2:$E$185,2,0)</f>
        <v>Chile</v>
      </c>
      <c r="I5" t="str">
        <f>VLOOKUP($B4,[2]Countries_match!$D$2:$E$185,2,0)</f>
        <v>China</v>
      </c>
      <c r="J5" t="str">
        <f>VLOOKUP($B5,[2]Countries_match!$D$2:$E$185,2,0)</f>
        <v>Indonesia</v>
      </c>
      <c r="K5" t="str">
        <f>VLOOKUP($B6,[2]Countries_match!$D$2:$E$185,2,0)</f>
        <v>India</v>
      </c>
      <c r="L5" t="str">
        <f>VLOOKUP($B7,[2]Countries_match!$D$2:$E$185,2,0)</f>
        <v>Korea</v>
      </c>
      <c r="M5" t="str">
        <f>VLOOKUP($B8,[2]Countries_match!$D$2:$E$185,2,0)</f>
        <v>Mexico</v>
      </c>
      <c r="N5" t="str">
        <f>VLOOKUP($B9,[2]Countries_match!$D$2:$E$185,2,0)</f>
        <v>Russia</v>
      </c>
      <c r="O5" t="str">
        <f>VLOOKUP($B10,[2]Countries_match!$D$2:$E$185,2,0)</f>
        <v>Turkey</v>
      </c>
      <c r="P5" t="str">
        <f>VLOOKUP($B11,[2]Countries_match!$D$2:$E$185,2,0)</f>
        <v>South Africa</v>
      </c>
      <c r="Q5" t="str">
        <f>VLOOKUP($B12,[2]Countries_match!$D$2:$E$185,2,0)</f>
        <v>United States</v>
      </c>
      <c r="R5" t="str">
        <f>VLOOKUP($B13,[2]Countries_match!$D$2:$E$185,2,0)</f>
        <v>United Kingdom</v>
      </c>
      <c r="S5" t="str">
        <f>VLOOKUP($B14,[2]Countries_match!$D$2:$E$185,2,0)</f>
        <v>France</v>
      </c>
      <c r="T5" t="str">
        <f>VLOOKUP($B15,[2]Countries_match!$D$2:$E$185,2,0)</f>
        <v>Germany</v>
      </c>
      <c r="U5" t="str">
        <f>VLOOKUP($B16,[2]Countries_match!$D$2:$E$185,2,0)</f>
        <v>Italy</v>
      </c>
      <c r="V5" t="str">
        <f>VLOOKUP($B17,[2]Countries_match!$D$2:$E$185,2,0)</f>
        <v>Switzerland</v>
      </c>
      <c r="W5" t="str">
        <f>VLOOKUP($B18,[2]Countries_match!$D$2:$E$185,2,0)</f>
        <v>Sweden</v>
      </c>
      <c r="X5" t="str">
        <f>VLOOKUP($B19,[2]Countries_match!$D$2:$E$185,2,0)</f>
        <v>Canada</v>
      </c>
      <c r="Y5" t="str">
        <f>VLOOKUP($B20,[2]Countries_match!$D$2:$E$185,2,0)</f>
        <v>Japan</v>
      </c>
      <c r="Z5" t="str">
        <f>VLOOKUP($B21,[2]Countries_match!$D$2:$E$185,2,0)</f>
        <v>Australia</v>
      </c>
      <c r="AA5" t="str">
        <f>VLOOKUP($B22,[2]Countries_match!$D$2:$E$185,2,0)</f>
        <v>Spain</v>
      </c>
    </row>
    <row r="6" spans="1:27" x14ac:dyDescent="0.35">
      <c r="A6">
        <v>5</v>
      </c>
      <c r="B6">
        <v>534</v>
      </c>
      <c r="C6" t="str">
        <f>HLOOKUP(B6,[2]Countries_match!$V$4:$BF$7,2,0)</f>
        <v>IND</v>
      </c>
      <c r="D6" t="str">
        <f>HLOOKUP(B6,[2]Countries_match!$V$4:$BF$7,3,0)</f>
        <v>IN</v>
      </c>
      <c r="E6" t="str">
        <f>VLOOKUP($B6,[2]Countries_match!$D$2:$E$185,2,0)</f>
        <v>India</v>
      </c>
    </row>
    <row r="7" spans="1:27" x14ac:dyDescent="0.35">
      <c r="A7">
        <v>6</v>
      </c>
      <c r="B7">
        <v>542</v>
      </c>
      <c r="C7" t="str">
        <f>HLOOKUP(B7,[2]Countries_match!$V$4:$BF$7,2,0)</f>
        <v>KOR</v>
      </c>
      <c r="D7" t="str">
        <f>HLOOKUP(B7,[2]Countries_match!$V$4:$BF$7,3,0)</f>
        <v>KR</v>
      </c>
      <c r="E7" t="str">
        <f>VLOOKUP($B7,[2]Countries_match!$D$2:$E$185,2,0)</f>
        <v>Korea</v>
      </c>
    </row>
    <row r="8" spans="1:27" x14ac:dyDescent="0.35">
      <c r="A8">
        <v>7</v>
      </c>
      <c r="B8">
        <v>273</v>
      </c>
      <c r="C8" t="str">
        <f>HLOOKUP(B8,[2]Countries_match!$V$4:$BF$7,2,0)</f>
        <v>MEX</v>
      </c>
      <c r="D8" t="str">
        <f>HLOOKUP(B8,[2]Countries_match!$V$4:$BF$7,3,0)</f>
        <v>MX</v>
      </c>
      <c r="E8" t="str">
        <f>VLOOKUP($B8,[2]Countries_match!$D$2:$E$185,2,0)</f>
        <v>Mexico</v>
      </c>
    </row>
    <row r="9" spans="1:27" x14ac:dyDescent="0.35">
      <c r="A9">
        <v>8</v>
      </c>
      <c r="B9">
        <v>922</v>
      </c>
      <c r="C9" t="str">
        <f>HLOOKUP(B9,[2]Countries_match!$V$4:$BF$7,2,0)</f>
        <v>RUS</v>
      </c>
      <c r="D9" t="str">
        <f>HLOOKUP(B9,[2]Countries_match!$V$4:$BF$7,3,0)</f>
        <v>RU</v>
      </c>
      <c r="E9" t="str">
        <f>VLOOKUP($B9,[2]Countries_match!$D$2:$E$185,2,0)</f>
        <v>Russia</v>
      </c>
    </row>
    <row r="10" spans="1:27" x14ac:dyDescent="0.35">
      <c r="A10">
        <v>9</v>
      </c>
      <c r="B10">
        <v>186</v>
      </c>
      <c r="C10" t="str">
        <f>HLOOKUP(B10,[2]Countries_match!$V$4:$BF$7,2,0)</f>
        <v>TUR</v>
      </c>
      <c r="D10" t="str">
        <f>HLOOKUP(B10,[2]Countries_match!$V$4:$BF$7,3,0)</f>
        <v>TR</v>
      </c>
      <c r="E10" t="str">
        <f>VLOOKUP($B10,[2]Countries_match!$D$2:$E$185,2,0)</f>
        <v>Turkey</v>
      </c>
    </row>
    <row r="11" spans="1:27" x14ac:dyDescent="0.35">
      <c r="A11">
        <v>10</v>
      </c>
      <c r="B11">
        <v>199</v>
      </c>
      <c r="C11" t="str">
        <f>HLOOKUP(B11,[2]Countries_match!$V$4:$BF$7,2,0)</f>
        <v>ZAF</v>
      </c>
      <c r="D11" t="str">
        <f>HLOOKUP(B11,[2]Countries_match!$V$4:$BF$7,3,0)</f>
        <v>ZA</v>
      </c>
      <c r="E11" t="str">
        <f>VLOOKUP($B11,[2]Countries_match!$D$2:$E$185,2,0)</f>
        <v>South Africa</v>
      </c>
    </row>
    <row r="12" spans="1:27" x14ac:dyDescent="0.35">
      <c r="A12">
        <v>11</v>
      </c>
      <c r="B12">
        <v>111</v>
      </c>
      <c r="C12" t="str">
        <f>HLOOKUP(B12,[2]Countries_match!$V$4:$BF$7,2,0)</f>
        <v>USA</v>
      </c>
      <c r="D12" t="str">
        <f>HLOOKUP(B12,[2]Countries_match!$V$4:$BF$7,3,0)</f>
        <v>US</v>
      </c>
      <c r="E12" t="str">
        <f>VLOOKUP($B12,[2]Countries_match!$D$2:$E$185,2,0)</f>
        <v>United States</v>
      </c>
    </row>
    <row r="13" spans="1:27" x14ac:dyDescent="0.35">
      <c r="A13">
        <v>12</v>
      </c>
      <c r="B13">
        <v>112</v>
      </c>
      <c r="C13" t="str">
        <f>HLOOKUP(B13,[2]Countries_match!$V$4:$BF$7,2,0)</f>
        <v>GBR</v>
      </c>
      <c r="D13" t="str">
        <f>HLOOKUP(B13,[2]Countries_match!$V$4:$BF$7,3,0)</f>
        <v>GB</v>
      </c>
      <c r="E13" t="str">
        <f>VLOOKUP($B13,[2]Countries_match!$D$2:$E$185,2,0)</f>
        <v>United Kingdom</v>
      </c>
    </row>
    <row r="14" spans="1:27" x14ac:dyDescent="0.35">
      <c r="A14">
        <v>13</v>
      </c>
      <c r="B14">
        <v>132</v>
      </c>
      <c r="C14" t="str">
        <f>HLOOKUP(B14,[2]Countries_match!$V$4:$BF$7,2,0)</f>
        <v>FRA</v>
      </c>
      <c r="D14" t="str">
        <f>HLOOKUP(B14,[2]Countries_match!$V$4:$BF$7,3,0)</f>
        <v>FR</v>
      </c>
      <c r="E14" t="str">
        <f>VLOOKUP($B14,[2]Countries_match!$D$2:$E$185,2,0)</f>
        <v>France</v>
      </c>
    </row>
    <row r="15" spans="1:27" x14ac:dyDescent="0.35">
      <c r="A15">
        <v>14</v>
      </c>
      <c r="B15">
        <v>134</v>
      </c>
      <c r="C15" t="str">
        <f>HLOOKUP(B15,[2]Countries_match!$V$4:$BF$7,2,0)</f>
        <v>DEU</v>
      </c>
      <c r="D15" t="str">
        <f>HLOOKUP(B15,[2]Countries_match!$V$4:$BF$7,3,0)</f>
        <v>DE</v>
      </c>
      <c r="E15" t="str">
        <f>VLOOKUP($B15,[2]Countries_match!$D$2:$E$185,2,0)</f>
        <v>Germany</v>
      </c>
    </row>
    <row r="16" spans="1:27" x14ac:dyDescent="0.35">
      <c r="A16">
        <v>15</v>
      </c>
      <c r="B16">
        <v>136</v>
      </c>
      <c r="C16" t="str">
        <f>HLOOKUP(B16,[2]Countries_match!$V$4:$BF$7,2,0)</f>
        <v>ITA</v>
      </c>
      <c r="D16" t="str">
        <f>HLOOKUP(B16,[2]Countries_match!$V$4:$BF$7,3,0)</f>
        <v>IT</v>
      </c>
      <c r="E16" t="str">
        <f>VLOOKUP($B16,[2]Countries_match!$D$2:$E$185,2,0)</f>
        <v>Italy</v>
      </c>
    </row>
    <row r="17" spans="1:5" x14ac:dyDescent="0.35">
      <c r="A17">
        <v>16</v>
      </c>
      <c r="B17">
        <v>146</v>
      </c>
      <c r="C17" t="str">
        <f>HLOOKUP(B17,[2]Countries_match!$V$4:$BF$7,2,0)</f>
        <v>CHE</v>
      </c>
      <c r="D17" t="str">
        <f>HLOOKUP(B17,[2]Countries_match!$V$4:$BF$7,3,0)</f>
        <v>CH</v>
      </c>
      <c r="E17" t="str">
        <f>VLOOKUP($B17,[2]Countries_match!$D$2:$E$185,2,0)</f>
        <v>Switzerland</v>
      </c>
    </row>
    <row r="18" spans="1:5" x14ac:dyDescent="0.35">
      <c r="A18">
        <v>17</v>
      </c>
      <c r="B18">
        <v>144</v>
      </c>
      <c r="C18" t="str">
        <f>HLOOKUP(B18,[2]Countries_match!$V$4:$BF$7,2,0)</f>
        <v>SWE</v>
      </c>
      <c r="D18" t="str">
        <f>HLOOKUP(B18,[2]Countries_match!$V$4:$BF$7,3,0)</f>
        <v>SE</v>
      </c>
      <c r="E18" t="str">
        <f>VLOOKUP($B18,[2]Countries_match!$D$2:$E$185,2,0)</f>
        <v>Sweden</v>
      </c>
    </row>
    <row r="19" spans="1:5" x14ac:dyDescent="0.35">
      <c r="A19">
        <v>18</v>
      </c>
      <c r="B19">
        <v>156</v>
      </c>
      <c r="C19" t="str">
        <f>HLOOKUP(B19,[2]Countries_match!$V$4:$BF$7,2,0)</f>
        <v>CAN</v>
      </c>
      <c r="D19" t="str">
        <f>HLOOKUP(B19,[2]Countries_match!$V$4:$BF$7,3,0)</f>
        <v>CA</v>
      </c>
      <c r="E19" t="str">
        <f>VLOOKUP($B19,[2]Countries_match!$D$2:$E$185,2,0)</f>
        <v>Canada</v>
      </c>
    </row>
    <row r="20" spans="1:5" x14ac:dyDescent="0.35">
      <c r="A20">
        <v>19</v>
      </c>
      <c r="B20">
        <v>158</v>
      </c>
      <c r="C20" t="str">
        <f>HLOOKUP(B20,[2]Countries_match!$V$4:$BF$7,2,0)</f>
        <v>JPN</v>
      </c>
      <c r="D20" t="str">
        <f>HLOOKUP(B20,[2]Countries_match!$V$4:$BF$7,3,0)</f>
        <v>JP</v>
      </c>
      <c r="E20" t="str">
        <f>VLOOKUP($B20,[2]Countries_match!$D$2:$E$185,2,0)</f>
        <v>Japan</v>
      </c>
    </row>
    <row r="21" spans="1:5" x14ac:dyDescent="0.35">
      <c r="A21">
        <v>20</v>
      </c>
      <c r="B21">
        <v>193</v>
      </c>
      <c r="C21" t="str">
        <f>HLOOKUP(B21,[2]Countries_match!$V$4:$BF$7,2,0)</f>
        <v>AUS</v>
      </c>
      <c r="D21" t="str">
        <f>HLOOKUP(B21,[2]Countries_match!$V$4:$BF$7,3,0)</f>
        <v>AU</v>
      </c>
      <c r="E21" t="str">
        <f>VLOOKUP($B21,[2]Countries_match!$D$2:$E$185,2,0)</f>
        <v>Australia</v>
      </c>
    </row>
    <row r="22" spans="1:5" x14ac:dyDescent="0.35">
      <c r="A22">
        <v>21</v>
      </c>
      <c r="B22">
        <v>184</v>
      </c>
      <c r="C22" t="str">
        <f>HLOOKUP(B22,[2]Countries_match!$V$4:$BF$7,2,0)</f>
        <v>ESP</v>
      </c>
      <c r="D22" t="str">
        <f>HLOOKUP(B22,[2]Countries_match!$V$4:$BF$7,3,0)</f>
        <v>ES</v>
      </c>
      <c r="E22" t="str">
        <f>VLOOKUP($B22,[2]Countries_match!$D$2:$E$185,2,0)</f>
        <v>Spain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9039-98CE-4FB7-BD47-530CDB8A803B}">
  <dimension ref="A1:D194"/>
  <sheetViews>
    <sheetView workbookViewId="0">
      <pane xSplit="1" ySplit="1" topLeftCell="B161" activePane="bottomRight" state="frozen"/>
      <selection activeCell="I16" sqref="I16"/>
      <selection pane="topRight" activeCell="I16" sqref="I16"/>
      <selection pane="bottomLeft" activeCell="I16" sqref="I16"/>
      <selection pane="bottomRight" activeCell="C191" sqref="C191"/>
    </sheetView>
  </sheetViews>
  <sheetFormatPr defaultColWidth="9.1796875" defaultRowHeight="12.5" x14ac:dyDescent="0.25"/>
  <cols>
    <col min="1" max="1" width="10.1796875" style="42" bestFit="1" customWidth="1"/>
    <col min="2" max="4" width="12.7265625" style="42" bestFit="1" customWidth="1"/>
    <col min="5" max="16384" width="9.1796875" style="42"/>
  </cols>
  <sheetData>
    <row r="1" spans="1:4" x14ac:dyDescent="0.25">
      <c r="A1" s="42" t="s">
        <v>628</v>
      </c>
      <c r="B1" s="42" t="s">
        <v>629</v>
      </c>
      <c r="C1" s="42" t="s">
        <v>624</v>
      </c>
      <c r="D1" s="42" t="s">
        <v>630</v>
      </c>
    </row>
    <row r="2" spans="1:4" x14ac:dyDescent="0.25">
      <c r="A2" s="43">
        <v>25569</v>
      </c>
      <c r="B2" s="42">
        <v>0</v>
      </c>
      <c r="C2" s="42">
        <v>0</v>
      </c>
    </row>
    <row r="3" spans="1:4" x14ac:dyDescent="0.25">
      <c r="A3" s="43">
        <v>25659</v>
      </c>
      <c r="B3" s="42">
        <v>0</v>
      </c>
      <c r="C3" s="42">
        <v>0</v>
      </c>
    </row>
    <row r="4" spans="1:4" x14ac:dyDescent="0.25">
      <c r="A4" s="43">
        <v>25750</v>
      </c>
      <c r="B4" s="42">
        <v>0</v>
      </c>
      <c r="C4" s="42">
        <v>0</v>
      </c>
    </row>
    <row r="5" spans="1:4" x14ac:dyDescent="0.25">
      <c r="A5" s="43">
        <v>25842</v>
      </c>
      <c r="B5" s="42">
        <v>0</v>
      </c>
      <c r="C5" s="42">
        <v>0</v>
      </c>
    </row>
    <row r="6" spans="1:4" x14ac:dyDescent="0.25">
      <c r="A6" s="43">
        <v>25934</v>
      </c>
      <c r="B6" s="42">
        <v>0</v>
      </c>
      <c r="C6" s="42">
        <v>0</v>
      </c>
    </row>
    <row r="7" spans="1:4" x14ac:dyDescent="0.25">
      <c r="A7" s="43">
        <v>26024</v>
      </c>
      <c r="B7" s="42">
        <v>0</v>
      </c>
      <c r="C7" s="42">
        <v>0</v>
      </c>
    </row>
    <row r="8" spans="1:4" x14ac:dyDescent="0.25">
      <c r="A8" s="43">
        <v>26115</v>
      </c>
      <c r="B8" s="42">
        <v>0</v>
      </c>
      <c r="C8" s="42">
        <v>0</v>
      </c>
    </row>
    <row r="9" spans="1:4" x14ac:dyDescent="0.25">
      <c r="A9" s="43">
        <v>26207</v>
      </c>
      <c r="B9" s="42">
        <v>0</v>
      </c>
      <c r="C9" s="42">
        <v>0</v>
      </c>
    </row>
    <row r="10" spans="1:4" x14ac:dyDescent="0.25">
      <c r="A10" s="43">
        <v>26299</v>
      </c>
      <c r="B10" s="42">
        <v>0</v>
      </c>
      <c r="C10" s="42">
        <v>0</v>
      </c>
    </row>
    <row r="11" spans="1:4" x14ac:dyDescent="0.25">
      <c r="A11" s="43">
        <v>26390</v>
      </c>
      <c r="B11" s="42">
        <v>0</v>
      </c>
      <c r="C11" s="42">
        <v>0</v>
      </c>
    </row>
    <row r="12" spans="1:4" x14ac:dyDescent="0.25">
      <c r="A12" s="43">
        <v>26481</v>
      </c>
      <c r="B12" s="42">
        <v>0</v>
      </c>
      <c r="C12" s="42">
        <v>0</v>
      </c>
    </row>
    <row r="13" spans="1:4" x14ac:dyDescent="0.25">
      <c r="A13" s="43">
        <v>26573</v>
      </c>
      <c r="B13" s="42">
        <v>0</v>
      </c>
      <c r="C13" s="42">
        <v>0</v>
      </c>
    </row>
    <row r="14" spans="1:4" x14ac:dyDescent="0.25">
      <c r="A14" s="43">
        <v>26665</v>
      </c>
      <c r="B14" s="42">
        <v>0</v>
      </c>
      <c r="C14" s="42">
        <v>0</v>
      </c>
      <c r="D14" s="42">
        <v>1.216903724262079</v>
      </c>
    </row>
    <row r="15" spans="1:4" x14ac:dyDescent="0.25">
      <c r="A15" s="43">
        <v>26755</v>
      </c>
      <c r="B15" s="42">
        <v>0</v>
      </c>
      <c r="C15" s="42">
        <v>0</v>
      </c>
      <c r="D15" s="42">
        <v>1.8456190918637247</v>
      </c>
    </row>
    <row r="16" spans="1:4" x14ac:dyDescent="0.25">
      <c r="A16" s="43">
        <v>26846</v>
      </c>
      <c r="B16" s="42">
        <v>0</v>
      </c>
      <c r="C16" s="42">
        <v>0</v>
      </c>
      <c r="D16" s="42">
        <v>1.8911841529679572</v>
      </c>
    </row>
    <row r="17" spans="1:4" x14ac:dyDescent="0.25">
      <c r="A17" s="43">
        <v>26938</v>
      </c>
      <c r="B17" s="42">
        <v>0</v>
      </c>
      <c r="C17" s="42">
        <v>0</v>
      </c>
      <c r="D17" s="42">
        <v>2.086855961532823</v>
      </c>
    </row>
    <row r="18" spans="1:4" x14ac:dyDescent="0.25">
      <c r="A18" s="43">
        <v>27030</v>
      </c>
      <c r="B18" s="42">
        <v>6.7608505487442017E-3</v>
      </c>
      <c r="C18" s="42">
        <v>9.4345002799141806</v>
      </c>
      <c r="D18" s="42">
        <v>1.670180403082645</v>
      </c>
    </row>
    <row r="19" spans="1:4" x14ac:dyDescent="0.25">
      <c r="A19" s="43">
        <v>27120</v>
      </c>
      <c r="B19" s="42">
        <v>-1.8762418767437339E-3</v>
      </c>
      <c r="C19" s="42">
        <v>10.045715458522778</v>
      </c>
      <c r="D19" s="42">
        <v>2.3128664900039735</v>
      </c>
    </row>
    <row r="20" spans="1:4" x14ac:dyDescent="0.25">
      <c r="A20" s="43">
        <v>27211</v>
      </c>
      <c r="B20" s="42">
        <v>-6.1535225249826908E-3</v>
      </c>
      <c r="C20" s="42">
        <v>10.867454245045426</v>
      </c>
      <c r="D20" s="42">
        <v>2.9491666286648934</v>
      </c>
    </row>
    <row r="21" spans="1:4" x14ac:dyDescent="0.25">
      <c r="A21" s="43">
        <v>27303</v>
      </c>
      <c r="B21" s="42">
        <v>-1.9446803256869316E-2</v>
      </c>
      <c r="C21" s="42">
        <v>11.435658311787083</v>
      </c>
      <c r="D21" s="42">
        <v>1.662864549828432</v>
      </c>
    </row>
    <row r="22" spans="1:4" x14ac:dyDescent="0.25">
      <c r="A22" s="43">
        <v>27395</v>
      </c>
      <c r="B22" s="42">
        <v>-2.3270325735211372E-2</v>
      </c>
      <c r="C22" s="42">
        <v>10.463028276856374</v>
      </c>
      <c r="D22" s="42">
        <v>-0.65633602029637161</v>
      </c>
    </row>
    <row r="23" spans="1:4" x14ac:dyDescent="0.25">
      <c r="A23" s="43">
        <v>27485</v>
      </c>
      <c r="B23" s="42">
        <v>-1.8227081745862961E-2</v>
      </c>
      <c r="C23" s="42">
        <v>9.2326514953156309</v>
      </c>
      <c r="D23" s="42">
        <v>-1.2805638754235489</v>
      </c>
    </row>
    <row r="24" spans="1:4" x14ac:dyDescent="0.25">
      <c r="A24" s="43">
        <v>27576</v>
      </c>
      <c r="B24" s="42">
        <v>7.907375693321228E-3</v>
      </c>
      <c r="C24" s="42">
        <v>8.3392591615796317</v>
      </c>
      <c r="D24" s="42">
        <v>-0.77663081716985682</v>
      </c>
    </row>
    <row r="25" spans="1:4" x14ac:dyDescent="0.25">
      <c r="A25" s="43">
        <v>27668</v>
      </c>
      <c r="B25" s="42">
        <v>2.5287941098213196E-2</v>
      </c>
      <c r="C25" s="42">
        <v>7.050450370017967</v>
      </c>
      <c r="D25" s="42">
        <v>-0.71075897409212963</v>
      </c>
    </row>
    <row r="26" spans="1:4" x14ac:dyDescent="0.25">
      <c r="A26" s="43">
        <v>27760</v>
      </c>
      <c r="B26" s="42">
        <v>5.9792894870042801E-2</v>
      </c>
      <c r="C26" s="42">
        <v>6.2133885820195704</v>
      </c>
      <c r="D26" s="42">
        <v>-1.3762503522567551</v>
      </c>
    </row>
    <row r="27" spans="1:4" x14ac:dyDescent="0.25">
      <c r="A27" s="43">
        <v>27851</v>
      </c>
      <c r="B27" s="42">
        <v>5.9649121016263962E-2</v>
      </c>
      <c r="C27" s="42">
        <v>5.8839135022500262</v>
      </c>
      <c r="D27" s="42">
        <v>-0.67270597319059267</v>
      </c>
    </row>
    <row r="28" spans="1:4" x14ac:dyDescent="0.25">
      <c r="A28" s="43">
        <v>27942</v>
      </c>
      <c r="B28" s="42">
        <v>4.8321012407541275E-2</v>
      </c>
      <c r="C28" s="42">
        <v>5.3581317432101532</v>
      </c>
      <c r="D28" s="42">
        <v>-0.50306602284189206</v>
      </c>
    </row>
    <row r="29" spans="1:4" x14ac:dyDescent="0.25">
      <c r="A29" s="43">
        <v>28034</v>
      </c>
      <c r="B29" s="42">
        <v>4.2422343045473099E-2</v>
      </c>
      <c r="C29" s="42">
        <v>4.893423373398357</v>
      </c>
      <c r="D29" s="42">
        <v>-0.19323120165020394</v>
      </c>
    </row>
    <row r="30" spans="1:4" x14ac:dyDescent="0.25">
      <c r="A30" s="43">
        <v>28126</v>
      </c>
      <c r="B30" s="42">
        <v>3.1655251979827881E-2</v>
      </c>
      <c r="C30" s="42">
        <v>5.6804464658620475</v>
      </c>
      <c r="D30" s="42">
        <v>0.441884691712563</v>
      </c>
    </row>
    <row r="31" spans="1:4" x14ac:dyDescent="0.25">
      <c r="A31" s="43">
        <v>28216</v>
      </c>
      <c r="B31" s="42">
        <v>4.3552760034799576E-2</v>
      </c>
      <c r="C31" s="42">
        <v>6.5770869592301873</v>
      </c>
      <c r="D31" s="42">
        <v>0.61119990191402995</v>
      </c>
    </row>
    <row r="32" spans="1:4" x14ac:dyDescent="0.25">
      <c r="A32" s="43">
        <v>28307</v>
      </c>
      <c r="B32" s="42">
        <v>5.6013409048318863E-2</v>
      </c>
      <c r="C32" s="42">
        <v>6.4405737766319842</v>
      </c>
      <c r="D32" s="42">
        <v>0.68145060986962369</v>
      </c>
    </row>
    <row r="33" spans="1:4" x14ac:dyDescent="0.25">
      <c r="A33" s="43">
        <v>28399</v>
      </c>
      <c r="B33" s="42">
        <v>4.8636477440595627E-2</v>
      </c>
      <c r="C33" s="42">
        <v>6.4249734724436527</v>
      </c>
      <c r="D33" s="42">
        <v>0.87228708989745019</v>
      </c>
    </row>
    <row r="34" spans="1:4" x14ac:dyDescent="0.25">
      <c r="A34" s="43">
        <v>28491</v>
      </c>
      <c r="B34" s="42">
        <v>4.0551576763391495E-2</v>
      </c>
      <c r="C34" s="42">
        <v>6.3523688984244391</v>
      </c>
      <c r="D34" s="42">
        <v>0.76551938869121194</v>
      </c>
    </row>
    <row r="35" spans="1:4" x14ac:dyDescent="0.25">
      <c r="A35" s="43">
        <v>28581</v>
      </c>
      <c r="B35" s="42">
        <v>5.9260793030261993E-2</v>
      </c>
      <c r="C35" s="42">
        <v>6.7935057349769981</v>
      </c>
      <c r="D35" s="42">
        <v>0.64391108394356966</v>
      </c>
    </row>
    <row r="36" spans="1:4" x14ac:dyDescent="0.25">
      <c r="A36" s="43">
        <v>28672</v>
      </c>
      <c r="B36" s="42">
        <v>5.1448658108711243E-2</v>
      </c>
      <c r="C36" s="42">
        <v>7.6806663691681614</v>
      </c>
      <c r="D36" s="42">
        <v>0.56740648815775407</v>
      </c>
    </row>
    <row r="37" spans="1:4" x14ac:dyDescent="0.25">
      <c r="A37" s="43">
        <v>28764</v>
      </c>
      <c r="B37" s="42">
        <v>6.4676634967327118E-2</v>
      </c>
      <c r="C37" s="42">
        <v>8.5780966751093359</v>
      </c>
      <c r="D37" s="42">
        <v>0.99521837918968081</v>
      </c>
    </row>
    <row r="38" spans="1:4" x14ac:dyDescent="0.25">
      <c r="A38" s="43">
        <v>28856</v>
      </c>
      <c r="B38" s="42">
        <v>6.3169434666633606E-2</v>
      </c>
      <c r="C38" s="42">
        <v>9.3637095826822137</v>
      </c>
      <c r="D38" s="42">
        <v>0.83703070428004345</v>
      </c>
    </row>
    <row r="39" spans="1:4" x14ac:dyDescent="0.25">
      <c r="A39" s="43">
        <v>28946</v>
      </c>
      <c r="B39" s="42">
        <v>2.6238646358251572E-2</v>
      </c>
      <c r="C39" s="42">
        <v>10.169882719847546</v>
      </c>
      <c r="D39" s="42">
        <v>0.93424393377548121</v>
      </c>
    </row>
    <row r="40" spans="1:4" x14ac:dyDescent="0.25">
      <c r="A40" s="43">
        <v>29037</v>
      </c>
      <c r="B40" s="42">
        <v>2.367842011153698E-2</v>
      </c>
      <c r="C40" s="42">
        <v>11.083536521685092</v>
      </c>
      <c r="D40" s="42">
        <v>0.96800846536799734</v>
      </c>
    </row>
    <row r="41" spans="1:4" x14ac:dyDescent="0.25">
      <c r="A41" s="43">
        <v>29129</v>
      </c>
      <c r="B41" s="42">
        <v>1.2937151826918125E-2</v>
      </c>
      <c r="C41" s="42">
        <v>11.96533410282375</v>
      </c>
      <c r="D41" s="42">
        <v>1.302741417269051</v>
      </c>
    </row>
    <row r="42" spans="1:4" x14ac:dyDescent="0.25">
      <c r="A42" s="43">
        <v>29221</v>
      </c>
      <c r="B42" s="42">
        <v>1.4184635132551193E-2</v>
      </c>
      <c r="C42" s="42">
        <v>13.324969496157907</v>
      </c>
      <c r="D42" s="42">
        <v>1.2853556727858335</v>
      </c>
    </row>
    <row r="43" spans="1:4" x14ac:dyDescent="0.25">
      <c r="A43" s="43">
        <v>29312</v>
      </c>
      <c r="B43" s="42">
        <v>-7.5116842053830624E-3</v>
      </c>
      <c r="C43" s="42">
        <v>13.497050501387905</v>
      </c>
      <c r="D43" s="42">
        <v>0.59526554262412301</v>
      </c>
    </row>
    <row r="44" spans="1:4" x14ac:dyDescent="0.25">
      <c r="A44" s="43">
        <v>29403</v>
      </c>
      <c r="B44" s="42">
        <v>-1.6193049028515816E-2</v>
      </c>
      <c r="C44" s="42">
        <v>12.122762412802542</v>
      </c>
      <c r="D44" s="42">
        <v>-0.42498569603320985</v>
      </c>
    </row>
    <row r="45" spans="1:4" x14ac:dyDescent="0.25">
      <c r="A45" s="43">
        <v>29495</v>
      </c>
      <c r="B45" s="42">
        <v>-4.1522172978147864E-4</v>
      </c>
      <c r="C45" s="42">
        <v>11.823868856556874</v>
      </c>
      <c r="D45" s="42">
        <v>0.17884093743632376</v>
      </c>
    </row>
    <row r="46" spans="1:4" x14ac:dyDescent="0.25">
      <c r="A46" s="43">
        <v>29587</v>
      </c>
      <c r="B46" s="42">
        <v>1.6838535666465759E-2</v>
      </c>
      <c r="C46" s="42">
        <v>10.609294859836201</v>
      </c>
      <c r="D46" s="42">
        <v>0.19997296122268288</v>
      </c>
    </row>
    <row r="47" spans="1:4" x14ac:dyDescent="0.25">
      <c r="A47" s="43">
        <v>29677</v>
      </c>
      <c r="B47" s="42">
        <v>3.0002480372786522E-2</v>
      </c>
      <c r="C47" s="42">
        <v>9.3577280588070941</v>
      </c>
      <c r="D47" s="42">
        <v>0.6675642106316102</v>
      </c>
    </row>
    <row r="48" spans="1:4" x14ac:dyDescent="0.25">
      <c r="A48" s="43">
        <v>29768</v>
      </c>
      <c r="B48" s="42">
        <v>4.2932286858558655E-2</v>
      </c>
      <c r="C48" s="42">
        <v>10.306168334027484</v>
      </c>
      <c r="D48" s="42">
        <v>1.2284144584863375</v>
      </c>
    </row>
    <row r="49" spans="1:4" x14ac:dyDescent="0.25">
      <c r="A49" s="43">
        <v>29860</v>
      </c>
      <c r="B49" s="42">
        <v>1.2822745367884636E-2</v>
      </c>
      <c r="C49" s="42">
        <v>9.1457953510460896</v>
      </c>
      <c r="D49" s="42">
        <v>0.53259890682215205</v>
      </c>
    </row>
    <row r="50" spans="1:4" x14ac:dyDescent="0.25">
      <c r="A50" s="43">
        <v>29952</v>
      </c>
      <c r="B50" s="42">
        <v>-2.4515556171536446E-2</v>
      </c>
      <c r="C50" s="42">
        <v>7.3546822689575633</v>
      </c>
      <c r="D50" s="42">
        <v>0.68948450538920869</v>
      </c>
    </row>
    <row r="51" spans="1:4" x14ac:dyDescent="0.25">
      <c r="A51" s="43">
        <v>30042</v>
      </c>
      <c r="B51" s="42">
        <v>-1.1773375794291496E-2</v>
      </c>
      <c r="C51" s="42">
        <v>6.5807744466047717</v>
      </c>
      <c r="D51" s="42">
        <v>0.84842300300769347</v>
      </c>
    </row>
    <row r="52" spans="1:4" x14ac:dyDescent="0.25">
      <c r="A52" s="43">
        <v>30133</v>
      </c>
      <c r="B52" s="42">
        <v>-2.6785483583807945E-2</v>
      </c>
      <c r="C52" s="42">
        <v>5.6320884466642713</v>
      </c>
      <c r="D52" s="42">
        <v>-0.10684808943504413</v>
      </c>
    </row>
    <row r="53" spans="1:4" x14ac:dyDescent="0.25">
      <c r="A53" s="43">
        <v>30225</v>
      </c>
      <c r="B53" s="42">
        <v>-1.4069447293877602E-2</v>
      </c>
      <c r="C53" s="42">
        <v>4.4136472667455324</v>
      </c>
      <c r="D53" s="42">
        <v>-0.93984361993652921</v>
      </c>
    </row>
    <row r="54" spans="1:4" x14ac:dyDescent="0.25">
      <c r="A54" s="43">
        <v>30317</v>
      </c>
      <c r="B54" s="42">
        <v>1.5812544152140617E-2</v>
      </c>
      <c r="C54" s="42">
        <v>3.5521117555813766</v>
      </c>
      <c r="D54" s="42">
        <v>-1.2681718023061799</v>
      </c>
    </row>
    <row r="55" spans="1:4" x14ac:dyDescent="0.25">
      <c r="A55" s="43">
        <v>30407</v>
      </c>
      <c r="B55" s="42">
        <v>3.2952334731817245E-2</v>
      </c>
      <c r="C55" s="42">
        <v>3.2751838483240379</v>
      </c>
      <c r="D55" s="42">
        <v>-1.0763010279172796</v>
      </c>
    </row>
    <row r="56" spans="1:4" x14ac:dyDescent="0.25">
      <c r="A56" s="43">
        <v>30498</v>
      </c>
      <c r="B56" s="42">
        <v>5.5938098579645157E-2</v>
      </c>
      <c r="C56" s="42">
        <v>2.59601936934533</v>
      </c>
      <c r="D56" s="42">
        <v>-0.64975453292721419</v>
      </c>
    </row>
    <row r="57" spans="1:4" x14ac:dyDescent="0.25">
      <c r="A57" s="43">
        <v>30590</v>
      </c>
      <c r="B57" s="42">
        <v>7.5384333729743958E-2</v>
      </c>
      <c r="C57" s="42">
        <v>3.2530161806652491</v>
      </c>
      <c r="D57" s="42">
        <v>-0.16218903293043754</v>
      </c>
    </row>
    <row r="58" spans="1:4" x14ac:dyDescent="0.25">
      <c r="A58" s="43">
        <v>30682</v>
      </c>
      <c r="B58" s="42">
        <v>8.2035653293132782E-2</v>
      </c>
      <c r="C58" s="42">
        <v>4.3814099080957822</v>
      </c>
      <c r="D58" s="42">
        <v>0.32515185368583893</v>
      </c>
    </row>
    <row r="59" spans="1:4" x14ac:dyDescent="0.25">
      <c r="A59" s="43">
        <v>30773</v>
      </c>
      <c r="B59" s="42">
        <v>7.6883420348167419E-2</v>
      </c>
      <c r="C59" s="42">
        <v>4.2316403457207645</v>
      </c>
      <c r="D59" s="42">
        <v>0.52401441227192569</v>
      </c>
    </row>
    <row r="60" spans="1:4" x14ac:dyDescent="0.25">
      <c r="A60" s="43">
        <v>30864</v>
      </c>
      <c r="B60" s="42">
        <v>6.7290745675563812E-2</v>
      </c>
      <c r="C60" s="42">
        <v>4.107991806329423</v>
      </c>
      <c r="D60" s="42">
        <v>0.44982103291616315</v>
      </c>
    </row>
    <row r="61" spans="1:4" x14ac:dyDescent="0.25">
      <c r="A61" s="43">
        <v>30956</v>
      </c>
      <c r="B61" s="42">
        <v>5.4814901202917099E-2</v>
      </c>
      <c r="C61" s="42">
        <v>3.9782992107064361</v>
      </c>
      <c r="D61" s="42">
        <v>0.37158508265158668</v>
      </c>
    </row>
    <row r="62" spans="1:4" x14ac:dyDescent="0.25">
      <c r="A62" s="43">
        <v>31048</v>
      </c>
      <c r="B62" s="42">
        <v>4.5031256973743439E-2</v>
      </c>
      <c r="C62" s="42">
        <v>3.5485575521532802</v>
      </c>
      <c r="D62" s="42">
        <v>-9.1619659576714071E-2</v>
      </c>
    </row>
    <row r="63" spans="1:4" x14ac:dyDescent="0.25">
      <c r="A63" s="43">
        <v>31138</v>
      </c>
      <c r="B63" s="42">
        <v>3.6737695336341858E-2</v>
      </c>
      <c r="C63" s="42">
        <v>3.6456208044463341</v>
      </c>
      <c r="D63" s="42">
        <v>-5.8296153411861729E-2</v>
      </c>
    </row>
    <row r="64" spans="1:4" x14ac:dyDescent="0.25">
      <c r="A64" s="43">
        <v>31229</v>
      </c>
      <c r="B64" s="42">
        <v>4.2386971414089203E-2</v>
      </c>
      <c r="C64" s="42">
        <v>3.3092178937541918</v>
      </c>
      <c r="D64" s="42">
        <v>7.3397555761171129E-2</v>
      </c>
    </row>
    <row r="65" spans="1:4" x14ac:dyDescent="0.25">
      <c r="A65" s="43">
        <v>31321</v>
      </c>
      <c r="B65" s="42">
        <v>4.1916042566299438E-2</v>
      </c>
      <c r="C65" s="42">
        <v>3.4694877840573892</v>
      </c>
      <c r="D65" s="42">
        <v>0.17626263080303203</v>
      </c>
    </row>
    <row r="66" spans="1:4" x14ac:dyDescent="0.25">
      <c r="A66" s="43">
        <v>31413</v>
      </c>
      <c r="B66" s="42">
        <v>4.1255131363868713E-2</v>
      </c>
      <c r="C66" s="42">
        <v>3.0609552113464242</v>
      </c>
      <c r="D66" s="42">
        <v>-0.42675153195860765</v>
      </c>
    </row>
    <row r="67" spans="1:4" x14ac:dyDescent="0.25">
      <c r="A67" s="43">
        <v>31503</v>
      </c>
      <c r="B67" s="42">
        <v>3.6715351045131683E-2</v>
      </c>
      <c r="C67" s="42">
        <v>1.6261941969406728</v>
      </c>
      <c r="D67" s="42">
        <v>-4.4716125238115946E-3</v>
      </c>
    </row>
    <row r="68" spans="1:4" x14ac:dyDescent="0.25">
      <c r="A68" s="43">
        <v>31594</v>
      </c>
      <c r="B68" s="42">
        <v>3.1300373375415802E-2</v>
      </c>
      <c r="C68" s="42">
        <v>1.6346515905638854</v>
      </c>
      <c r="D68" s="42">
        <v>0.25004789480419315</v>
      </c>
    </row>
    <row r="69" spans="1:4" x14ac:dyDescent="0.25">
      <c r="A69" s="43">
        <v>31686</v>
      </c>
      <c r="B69" s="42">
        <v>2.899494580924511E-2</v>
      </c>
      <c r="C69" s="42">
        <v>1.3083097049301236</v>
      </c>
      <c r="D69" s="42">
        <v>0.15684399664780335</v>
      </c>
    </row>
    <row r="70" spans="1:4" x14ac:dyDescent="0.25">
      <c r="A70" s="43">
        <v>31778</v>
      </c>
      <c r="B70" s="42">
        <v>2.6733154430985451E-2</v>
      </c>
      <c r="C70" s="42">
        <v>2.1659187612988431</v>
      </c>
      <c r="D70" s="42">
        <v>-0.26101394860092603</v>
      </c>
    </row>
    <row r="71" spans="1:4" x14ac:dyDescent="0.25">
      <c r="A71" s="43">
        <v>31868</v>
      </c>
      <c r="B71" s="42">
        <v>3.3314406871795654E-2</v>
      </c>
      <c r="C71" s="42">
        <v>3.7078819130610334</v>
      </c>
      <c r="D71" s="42">
        <v>0.12704068059513074</v>
      </c>
    </row>
    <row r="72" spans="1:4" x14ac:dyDescent="0.25">
      <c r="A72" s="43">
        <v>31959</v>
      </c>
      <c r="B72" s="42">
        <v>3.23135145008564E-2</v>
      </c>
      <c r="C72" s="42">
        <v>4.0805394202569287</v>
      </c>
      <c r="D72" s="42">
        <v>-0.1334794844154184</v>
      </c>
    </row>
    <row r="73" spans="1:4" x14ac:dyDescent="0.25">
      <c r="A73" s="43">
        <v>32051</v>
      </c>
      <c r="B73" s="42">
        <v>4.352530837059021E-2</v>
      </c>
      <c r="C73" s="42">
        <v>4.3732771264267125</v>
      </c>
      <c r="D73" s="42">
        <v>3.3505258287016497</v>
      </c>
    </row>
    <row r="74" spans="1:4" x14ac:dyDescent="0.25">
      <c r="A74" s="43">
        <v>32143</v>
      </c>
      <c r="B74" s="42">
        <v>4.2162932455539703E-2</v>
      </c>
      <c r="C74" s="42">
        <v>3.8688754435577568</v>
      </c>
      <c r="D74" s="42">
        <v>1.9735451235416246</v>
      </c>
    </row>
    <row r="75" spans="1:4" x14ac:dyDescent="0.25">
      <c r="A75" s="43">
        <v>32234</v>
      </c>
      <c r="B75" s="42">
        <v>4.4133879244327545E-2</v>
      </c>
      <c r="C75" s="42">
        <v>3.827438242329261</v>
      </c>
      <c r="D75" s="42">
        <v>0.96980623509074937</v>
      </c>
    </row>
    <row r="76" spans="1:4" x14ac:dyDescent="0.25">
      <c r="A76" s="43">
        <v>32325</v>
      </c>
      <c r="B76" s="42">
        <v>4.0867101401090622E-2</v>
      </c>
      <c r="C76" s="42">
        <v>4.0363774170488229</v>
      </c>
      <c r="D76" s="42">
        <v>0.53025844354549534</v>
      </c>
    </row>
    <row r="77" spans="1:4" x14ac:dyDescent="0.25">
      <c r="A77" s="43">
        <v>32417</v>
      </c>
      <c r="B77" s="42">
        <v>3.7653233855962753E-2</v>
      </c>
      <c r="C77" s="42">
        <v>4.2079498156640298</v>
      </c>
      <c r="D77" s="42">
        <v>0.14720521897858593</v>
      </c>
    </row>
    <row r="78" spans="1:4" x14ac:dyDescent="0.25">
      <c r="A78" s="43">
        <v>32509</v>
      </c>
      <c r="B78" s="42">
        <v>4.2079340666532516E-2</v>
      </c>
      <c r="C78" s="42">
        <v>4.7119343143133028</v>
      </c>
      <c r="D78" s="42">
        <v>-0.31803518042442075</v>
      </c>
    </row>
    <row r="79" spans="1:4" x14ac:dyDescent="0.25">
      <c r="A79" s="43">
        <v>32599</v>
      </c>
      <c r="B79" s="42">
        <v>3.6784742027521133E-2</v>
      </c>
      <c r="C79" s="42">
        <v>5.0867080208461335</v>
      </c>
      <c r="D79" s="42">
        <v>-0.32641560990439022</v>
      </c>
    </row>
    <row r="80" spans="1:4" x14ac:dyDescent="0.25">
      <c r="A80" s="43">
        <v>32690</v>
      </c>
      <c r="B80" s="42">
        <v>3.8458731025457382E-2</v>
      </c>
      <c r="C80" s="42">
        <v>4.5680019330905708</v>
      </c>
      <c r="D80" s="42">
        <v>8.5601510086364324E-2</v>
      </c>
    </row>
    <row r="81" spans="1:4" x14ac:dyDescent="0.25">
      <c r="A81" s="43">
        <v>32782</v>
      </c>
      <c r="B81" s="42">
        <v>2.7411215007305145E-2</v>
      </c>
      <c r="C81" s="42">
        <v>4.4957235669433899</v>
      </c>
      <c r="D81" s="42">
        <v>-0.10116768465862599</v>
      </c>
    </row>
    <row r="82" spans="1:4" x14ac:dyDescent="0.25">
      <c r="A82" s="43">
        <v>32874</v>
      </c>
      <c r="B82" s="42">
        <v>2.8270835056900978E-2</v>
      </c>
      <c r="C82" s="42">
        <v>5.1006525092915362</v>
      </c>
      <c r="D82" s="42">
        <v>0.29676782569526455</v>
      </c>
    </row>
    <row r="83" spans="1:4" x14ac:dyDescent="0.25">
      <c r="A83" s="43">
        <v>32964</v>
      </c>
      <c r="B83" s="42">
        <v>2.4297164753079414E-2</v>
      </c>
      <c r="C83" s="42">
        <v>4.4803967774410589</v>
      </c>
      <c r="D83" s="42">
        <v>0.18367720001886884</v>
      </c>
    </row>
    <row r="84" spans="1:4" x14ac:dyDescent="0.25">
      <c r="A84" s="43">
        <v>33055</v>
      </c>
      <c r="B84" s="42">
        <v>1.7109209671616554E-2</v>
      </c>
      <c r="C84" s="42">
        <v>5.3870197071568171</v>
      </c>
      <c r="D84" s="42">
        <v>0.79335841099903204</v>
      </c>
    </row>
    <row r="85" spans="1:4" x14ac:dyDescent="0.25">
      <c r="A85" s="43">
        <v>33147</v>
      </c>
      <c r="B85" s="42">
        <v>6.4423340372741222E-3</v>
      </c>
      <c r="C85" s="42">
        <v>6.0374950496099427</v>
      </c>
      <c r="D85" s="42">
        <v>1.0255004847454645</v>
      </c>
    </row>
    <row r="86" spans="1:4" x14ac:dyDescent="0.25">
      <c r="A86" s="43">
        <v>33239</v>
      </c>
      <c r="B86" s="42">
        <v>-9.1508384793996811E-3</v>
      </c>
      <c r="C86" s="42">
        <v>5.1500683812259185</v>
      </c>
      <c r="D86" s="42">
        <v>0.65292302444138495</v>
      </c>
    </row>
    <row r="87" spans="1:4" x14ac:dyDescent="0.25">
      <c r="A87" s="43">
        <v>33329</v>
      </c>
      <c r="B87" s="42">
        <v>-5.2801789715886116E-3</v>
      </c>
      <c r="C87" s="42">
        <v>4.731599961975987</v>
      </c>
      <c r="D87" s="42">
        <v>-7.7851007917961443E-2</v>
      </c>
    </row>
    <row r="88" spans="1:4" x14ac:dyDescent="0.25">
      <c r="A88" s="43">
        <v>33420</v>
      </c>
      <c r="B88" s="42">
        <v>-7.3491741204634309E-4</v>
      </c>
      <c r="C88" s="42">
        <v>3.8031369985846504</v>
      </c>
      <c r="D88" s="42">
        <v>-0.22885114191340142</v>
      </c>
    </row>
    <row r="89" spans="1:4" x14ac:dyDescent="0.25">
      <c r="A89" s="43">
        <v>33512</v>
      </c>
      <c r="B89" s="42">
        <v>1.2162749655544758E-2</v>
      </c>
      <c r="C89" s="42">
        <v>2.9479537914324592</v>
      </c>
      <c r="D89" s="42">
        <v>-0.30003294214449616</v>
      </c>
    </row>
    <row r="90" spans="1:4" x14ac:dyDescent="0.25">
      <c r="A90" s="43">
        <v>33604</v>
      </c>
      <c r="B90" s="42">
        <v>2.8620077297091484E-2</v>
      </c>
      <c r="C90" s="42">
        <v>2.8281063975969087</v>
      </c>
      <c r="D90" s="42">
        <v>0.18437998171338255</v>
      </c>
    </row>
    <row r="91" spans="1:4" x14ac:dyDescent="0.25">
      <c r="A91" s="43">
        <v>33695</v>
      </c>
      <c r="B91" s="42">
        <v>3.1845580786466599E-2</v>
      </c>
      <c r="C91" s="42">
        <v>3.0503739560605019</v>
      </c>
      <c r="D91" s="42">
        <v>-0.57570822151260748</v>
      </c>
    </row>
    <row r="92" spans="1:4" x14ac:dyDescent="0.25">
      <c r="A92" s="43">
        <v>33786</v>
      </c>
      <c r="B92" s="42">
        <v>3.6733578890562057E-2</v>
      </c>
      <c r="C92" s="42">
        <v>3.0504992755005693</v>
      </c>
      <c r="D92" s="42">
        <v>-0.70251423041221717</v>
      </c>
    </row>
    <row r="93" spans="1:4" x14ac:dyDescent="0.25">
      <c r="A93" s="43">
        <v>33878</v>
      </c>
      <c r="B93" s="42">
        <v>4.2355798184871674E-2</v>
      </c>
      <c r="C93" s="42">
        <v>3.0044942962694021</v>
      </c>
      <c r="D93" s="42">
        <v>-0.51805829494982136</v>
      </c>
    </row>
    <row r="94" spans="1:4" x14ac:dyDescent="0.25">
      <c r="A94" s="43">
        <v>33970</v>
      </c>
      <c r="B94" s="42">
        <v>3.2471541315317154E-2</v>
      </c>
      <c r="C94" s="42">
        <v>3.1470897751758389</v>
      </c>
      <c r="D94" s="42">
        <v>-0.86628724966715254</v>
      </c>
    </row>
    <row r="95" spans="1:4" x14ac:dyDescent="0.25">
      <c r="A95" s="43">
        <v>34060</v>
      </c>
      <c r="B95" s="42">
        <v>2.7440289035439491E-2</v>
      </c>
      <c r="C95" s="42">
        <v>3.0988364043284884</v>
      </c>
      <c r="D95" s="42">
        <v>-0.84194490248502574</v>
      </c>
    </row>
    <row r="96" spans="1:4" x14ac:dyDescent="0.25">
      <c r="A96" s="43">
        <v>34151</v>
      </c>
      <c r="B96" s="42">
        <v>2.2623645141720772E-2</v>
      </c>
      <c r="C96" s="42">
        <v>2.7073104450391936</v>
      </c>
      <c r="D96" s="42">
        <v>-1.1002353329096237</v>
      </c>
    </row>
    <row r="97" spans="1:4" x14ac:dyDescent="0.25">
      <c r="A97" s="43">
        <v>34243</v>
      </c>
      <c r="B97" s="42">
        <v>2.5919605046510696E-2</v>
      </c>
      <c r="C97" s="42">
        <v>2.6884855696360459</v>
      </c>
      <c r="D97" s="42">
        <v>-0.9787994442760386</v>
      </c>
    </row>
    <row r="98" spans="1:4" x14ac:dyDescent="0.25">
      <c r="A98" s="43">
        <v>34335</v>
      </c>
      <c r="B98" s="42">
        <v>3.3812414854764938E-2</v>
      </c>
      <c r="C98" s="42">
        <v>2.484615751022706</v>
      </c>
      <c r="D98" s="42">
        <v>-0.67308965748953398</v>
      </c>
    </row>
    <row r="99" spans="1:4" x14ac:dyDescent="0.25">
      <c r="A99" s="43">
        <v>34425</v>
      </c>
      <c r="B99" s="42">
        <v>4.1459336876869202E-2</v>
      </c>
      <c r="C99" s="42">
        <v>2.3530157464098265</v>
      </c>
      <c r="D99" s="42">
        <v>-0.50047725205732763</v>
      </c>
    </row>
    <row r="100" spans="1:4" x14ac:dyDescent="0.25">
      <c r="A100" s="43">
        <v>34516</v>
      </c>
      <c r="B100" s="42">
        <v>4.2480446398258209E-2</v>
      </c>
      <c r="C100" s="42">
        <v>2.8375595078381917</v>
      </c>
      <c r="D100" s="42">
        <v>-0.93500522574639733</v>
      </c>
    </row>
    <row r="101" spans="1:4" x14ac:dyDescent="0.25">
      <c r="A101" s="43">
        <v>34608</v>
      </c>
      <c r="B101" s="42">
        <v>4.0500815957784653E-2</v>
      </c>
      <c r="C101" s="42">
        <v>2.6179972010203145</v>
      </c>
      <c r="D101" s="42">
        <v>-0.59544308425611348</v>
      </c>
    </row>
    <row r="102" spans="1:4" x14ac:dyDescent="0.25">
      <c r="A102" s="43">
        <v>34700</v>
      </c>
      <c r="B102" s="42">
        <v>3.4154899418354034E-2</v>
      </c>
      <c r="C102" s="42">
        <v>2.8006822328494696</v>
      </c>
      <c r="D102" s="42">
        <v>-1.3427925611006171</v>
      </c>
    </row>
    <row r="103" spans="1:4" x14ac:dyDescent="0.25">
      <c r="A103" s="43">
        <v>34790</v>
      </c>
      <c r="B103" s="42">
        <v>2.4066951125860214E-2</v>
      </c>
      <c r="C103" s="42">
        <v>3.0463707423873427</v>
      </c>
      <c r="D103" s="42">
        <v>-1.4312395078895814</v>
      </c>
    </row>
    <row r="104" spans="1:4" x14ac:dyDescent="0.25">
      <c r="A104" s="43">
        <v>34881</v>
      </c>
      <c r="B104" s="42">
        <v>2.6713253930211067E-2</v>
      </c>
      <c r="C104" s="42">
        <v>2.6066983119928966</v>
      </c>
      <c r="D104" s="42">
        <v>-1.1632271391252973</v>
      </c>
    </row>
    <row r="105" spans="1:4" x14ac:dyDescent="0.25">
      <c r="A105" s="43">
        <v>34973</v>
      </c>
      <c r="B105" s="42">
        <v>2.2495625540614128E-2</v>
      </c>
      <c r="C105" s="42">
        <v>2.6164327804911123</v>
      </c>
      <c r="D105" s="42">
        <v>-1.2403318237489824</v>
      </c>
    </row>
    <row r="106" spans="1:4" x14ac:dyDescent="0.25">
      <c r="A106" s="43">
        <v>35065</v>
      </c>
      <c r="B106" s="42">
        <v>2.5623355060815811E-2</v>
      </c>
      <c r="C106" s="42">
        <v>2.7028543912180858</v>
      </c>
      <c r="D106" s="42">
        <v>-1.1156199202351262</v>
      </c>
    </row>
    <row r="107" spans="1:4" x14ac:dyDescent="0.25">
      <c r="A107" s="43">
        <v>35156</v>
      </c>
      <c r="B107" s="42">
        <v>3.9450190961360931E-2</v>
      </c>
      <c r="C107" s="42">
        <v>2.8073608452747933</v>
      </c>
      <c r="D107" s="42">
        <v>-0.92385629346769649</v>
      </c>
    </row>
    <row r="108" spans="1:4" x14ac:dyDescent="0.25">
      <c r="A108" s="43">
        <v>35247</v>
      </c>
      <c r="B108" s="42">
        <v>4.012901708483696E-2</v>
      </c>
      <c r="C108" s="42">
        <v>2.9012533269832721</v>
      </c>
      <c r="D108" s="42">
        <v>-0.97208708924387666</v>
      </c>
    </row>
    <row r="109" spans="1:4" x14ac:dyDescent="0.25">
      <c r="A109" s="43">
        <v>35339</v>
      </c>
      <c r="B109" s="42">
        <v>4.3574299663305283E-2</v>
      </c>
      <c r="C109" s="42">
        <v>3.1403224318474652</v>
      </c>
      <c r="D109" s="42">
        <v>-0.96461530145835894</v>
      </c>
    </row>
    <row r="110" spans="1:4" x14ac:dyDescent="0.25">
      <c r="A110" s="43">
        <v>35431</v>
      </c>
      <c r="B110" s="42">
        <v>4.461853951215744E-2</v>
      </c>
      <c r="C110" s="42">
        <v>2.9036666810806966</v>
      </c>
      <c r="D110" s="42">
        <v>-0.62394323117726036</v>
      </c>
    </row>
    <row r="111" spans="1:4" x14ac:dyDescent="0.25">
      <c r="A111" s="43">
        <v>35521</v>
      </c>
      <c r="B111" s="42">
        <v>4.2286530137062073E-2</v>
      </c>
      <c r="C111" s="42">
        <v>2.3154114304781732</v>
      </c>
      <c r="D111" s="42">
        <v>-0.90801864942129495</v>
      </c>
    </row>
    <row r="112" spans="1:4" x14ac:dyDescent="0.25">
      <c r="A112" s="43">
        <v>35612</v>
      </c>
      <c r="B112" s="42">
        <v>4.5725822448730469E-2</v>
      </c>
      <c r="C112" s="42">
        <v>2.1789968206953807</v>
      </c>
      <c r="D112" s="42">
        <v>-0.6415256778310694</v>
      </c>
    </row>
    <row r="113" spans="1:4" x14ac:dyDescent="0.25">
      <c r="A113" s="43">
        <v>35704</v>
      </c>
      <c r="B113" s="42">
        <v>4.2941711843013763E-2</v>
      </c>
      <c r="C113" s="42">
        <v>1.8543991759320337</v>
      </c>
      <c r="D113" s="42">
        <v>-0.27230195773976229</v>
      </c>
    </row>
    <row r="114" spans="1:4" x14ac:dyDescent="0.25">
      <c r="A114" s="43">
        <v>35796</v>
      </c>
      <c r="B114" s="42">
        <v>4.5197624713182449E-2</v>
      </c>
      <c r="C114" s="42">
        <v>1.4517087091137375</v>
      </c>
      <c r="D114" s="42">
        <v>-0.75072763413138377</v>
      </c>
    </row>
    <row r="115" spans="1:4" x14ac:dyDescent="0.25">
      <c r="A115" s="43">
        <v>35886</v>
      </c>
      <c r="B115" s="42">
        <v>3.9871085435152054E-2</v>
      </c>
      <c r="C115" s="42">
        <v>1.5894598519077898</v>
      </c>
      <c r="D115" s="42">
        <v>-0.69804394710965767</v>
      </c>
    </row>
    <row r="116" spans="1:4" x14ac:dyDescent="0.25">
      <c r="A116" s="43">
        <v>35977</v>
      </c>
      <c r="B116" s="42">
        <v>4.0226347744464874E-2</v>
      </c>
      <c r="C116" s="42">
        <v>1.5832948771712569</v>
      </c>
      <c r="D116" s="42">
        <v>4.8958154531599754E-2</v>
      </c>
    </row>
    <row r="117" spans="1:4" x14ac:dyDescent="0.25">
      <c r="A117" s="43">
        <v>36069</v>
      </c>
      <c r="B117" s="42">
        <v>4.8780396580696106E-2</v>
      </c>
      <c r="C117" s="42">
        <v>1.5364469185399232</v>
      </c>
      <c r="D117" s="42">
        <v>0.52764786055826773</v>
      </c>
    </row>
    <row r="118" spans="1:4" x14ac:dyDescent="0.25">
      <c r="A118" s="43">
        <v>36161</v>
      </c>
      <c r="B118" s="42">
        <v>4.6890530735254288E-2</v>
      </c>
      <c r="C118" s="42">
        <v>1.6539200901875926</v>
      </c>
      <c r="D118" s="42">
        <v>2.3924440359599291E-3</v>
      </c>
    </row>
    <row r="119" spans="1:4" x14ac:dyDescent="0.25">
      <c r="A119" s="43">
        <v>36251</v>
      </c>
      <c r="B119" s="42">
        <v>4.5447792857885361E-2</v>
      </c>
      <c r="C119" s="42">
        <v>2.0873903658211694</v>
      </c>
      <c r="D119" s="42">
        <v>-0.22732079524791429</v>
      </c>
    </row>
    <row r="120" spans="1:4" x14ac:dyDescent="0.25">
      <c r="A120" s="43">
        <v>36342</v>
      </c>
      <c r="B120" s="42">
        <v>4.4956229627132416E-2</v>
      </c>
      <c r="C120" s="42">
        <v>2.3188478784310114</v>
      </c>
      <c r="D120" s="42">
        <v>-0.27863682223419661</v>
      </c>
    </row>
    <row r="121" spans="1:4" x14ac:dyDescent="0.25">
      <c r="A121" s="43">
        <v>36434</v>
      </c>
      <c r="B121" s="42">
        <v>4.5878387987613678E-2</v>
      </c>
      <c r="C121" s="42">
        <v>2.5886755812294564</v>
      </c>
      <c r="D121" s="42">
        <v>-0.37774674423450955</v>
      </c>
    </row>
    <row r="122" spans="1:4" x14ac:dyDescent="0.25">
      <c r="A122" s="43">
        <v>36526</v>
      </c>
      <c r="B122" s="42">
        <v>4.0825027972459793E-2</v>
      </c>
      <c r="C122" s="42">
        <v>3.1887995413916057</v>
      </c>
      <c r="D122" s="42">
        <v>-0.14125833842072966</v>
      </c>
    </row>
    <row r="123" spans="1:4" x14ac:dyDescent="0.25">
      <c r="A123" s="43">
        <v>36617</v>
      </c>
      <c r="B123" s="42">
        <v>5.1324643194675446E-2</v>
      </c>
      <c r="C123" s="42">
        <v>3.2751266000207009</v>
      </c>
      <c r="D123" s="42">
        <v>-5.4567544631984682E-2</v>
      </c>
    </row>
    <row r="124" spans="1:4" x14ac:dyDescent="0.25">
      <c r="A124" s="43">
        <v>36708</v>
      </c>
      <c r="B124" s="42">
        <v>4.0020227432250977E-2</v>
      </c>
      <c r="C124" s="42">
        <v>3.4479678650236747</v>
      </c>
      <c r="D124" s="42">
        <v>-0.40523550067907482</v>
      </c>
    </row>
    <row r="125" spans="1:4" x14ac:dyDescent="0.25">
      <c r="A125" s="43">
        <v>36800</v>
      </c>
      <c r="B125" s="42">
        <v>2.8478963300585747E-2</v>
      </c>
      <c r="C125" s="42">
        <v>3.369699573685736</v>
      </c>
      <c r="D125" s="42">
        <v>0.1516814705310835</v>
      </c>
    </row>
    <row r="126" spans="1:4" x14ac:dyDescent="0.25">
      <c r="A126" s="43">
        <v>36892</v>
      </c>
      <c r="B126" s="42">
        <v>2.273479662835598E-2</v>
      </c>
      <c r="C126" s="42">
        <v>3.3371956080160414</v>
      </c>
      <c r="D126" s="42">
        <v>0.50687774504260985</v>
      </c>
    </row>
    <row r="127" spans="1:4" x14ac:dyDescent="0.25">
      <c r="A127" s="43">
        <v>36982</v>
      </c>
      <c r="B127" s="42">
        <v>9.3112895265221596E-3</v>
      </c>
      <c r="C127" s="42">
        <v>3.3215420552506236</v>
      </c>
      <c r="D127" s="42">
        <v>0.46584495511332574</v>
      </c>
    </row>
    <row r="128" spans="1:4" x14ac:dyDescent="0.25">
      <c r="A128" s="43">
        <v>37073</v>
      </c>
      <c r="B128" s="42">
        <v>4.9371481873095036E-3</v>
      </c>
      <c r="C128" s="42">
        <v>2.6602430690465675</v>
      </c>
      <c r="D128" s="42">
        <v>0.76313144425445956</v>
      </c>
    </row>
    <row r="129" spans="1:4" x14ac:dyDescent="0.25">
      <c r="A129" s="43">
        <v>37165</v>
      </c>
      <c r="B129" s="42">
        <v>2.0484866108745337E-3</v>
      </c>
      <c r="C129" s="42">
        <v>1.8407889013292007</v>
      </c>
      <c r="D129" s="42">
        <v>0.94125633530009745</v>
      </c>
    </row>
    <row r="130" spans="1:4" x14ac:dyDescent="0.25">
      <c r="A130" s="43">
        <v>37257</v>
      </c>
      <c r="B130" s="42">
        <v>1.4058412052690983E-2</v>
      </c>
      <c r="C130" s="42">
        <v>1.2443791556902521</v>
      </c>
      <c r="D130" s="42">
        <v>0.39131814039807838</v>
      </c>
    </row>
    <row r="131" spans="1:4" x14ac:dyDescent="0.25">
      <c r="A131" s="43">
        <v>37347</v>
      </c>
      <c r="B131" s="42">
        <v>1.4271840453147888E-2</v>
      </c>
      <c r="C131" s="42">
        <v>1.2872388386303382</v>
      </c>
      <c r="D131" s="42">
        <v>0.4873298590224624</v>
      </c>
    </row>
    <row r="132" spans="1:4" x14ac:dyDescent="0.25">
      <c r="A132" s="43">
        <v>37438</v>
      </c>
      <c r="B132" s="42">
        <v>2.2298676893115044E-2</v>
      </c>
      <c r="C132" s="42">
        <v>1.5812849249609271</v>
      </c>
      <c r="D132" s="42">
        <v>1.4620764279808827</v>
      </c>
    </row>
    <row r="133" spans="1:4" x14ac:dyDescent="0.25">
      <c r="A133" s="43">
        <v>37530</v>
      </c>
      <c r="B133" s="42">
        <v>2.0157055929303169E-2</v>
      </c>
      <c r="C133" s="42">
        <v>2.1762608739710934</v>
      </c>
      <c r="D133" s="42">
        <v>1.3880090303413517</v>
      </c>
    </row>
    <row r="134" spans="1:4" x14ac:dyDescent="0.25">
      <c r="A134" s="43">
        <v>37622</v>
      </c>
      <c r="B134" s="42">
        <v>1.6160639002919197E-2</v>
      </c>
      <c r="C134" s="42">
        <v>2.8263902443231914</v>
      </c>
      <c r="D134" s="42">
        <v>0.9122437251558132</v>
      </c>
    </row>
    <row r="135" spans="1:4" x14ac:dyDescent="0.25">
      <c r="A135" s="43">
        <v>37712</v>
      </c>
      <c r="B135" s="42">
        <v>1.9896913319826126E-2</v>
      </c>
      <c r="C135" s="42">
        <v>2.1092075069001766</v>
      </c>
      <c r="D135" s="42">
        <v>-0.19559225328702112</v>
      </c>
    </row>
    <row r="136" spans="1:4" x14ac:dyDescent="0.25">
      <c r="A136" s="43">
        <v>37803</v>
      </c>
      <c r="B136" s="42">
        <v>3.1649317592382431E-2</v>
      </c>
      <c r="C136" s="42">
        <v>2.1725593004750934</v>
      </c>
      <c r="D136" s="42">
        <v>-0.21977001396567755</v>
      </c>
    </row>
    <row r="137" spans="1:4" x14ac:dyDescent="0.25">
      <c r="A137" s="43">
        <v>37895</v>
      </c>
      <c r="B137" s="42">
        <v>4.2637068778276443E-2</v>
      </c>
      <c r="C137" s="42">
        <v>1.8774027696043472</v>
      </c>
      <c r="D137" s="42">
        <v>-0.45919579019570111</v>
      </c>
    </row>
    <row r="138" spans="1:4" x14ac:dyDescent="0.25">
      <c r="A138" s="43">
        <v>37987</v>
      </c>
      <c r="B138" s="42">
        <v>4.3201137334108353E-2</v>
      </c>
      <c r="C138" s="42">
        <v>1.7693312677359292</v>
      </c>
      <c r="D138" s="42">
        <v>-0.40520620242955774</v>
      </c>
    </row>
    <row r="139" spans="1:4" x14ac:dyDescent="0.25">
      <c r="A139" s="43">
        <v>38078</v>
      </c>
      <c r="B139" s="42">
        <v>4.1266843676567078E-2</v>
      </c>
      <c r="C139" s="42">
        <v>2.8271457083213587</v>
      </c>
      <c r="D139" s="42">
        <v>-0.40530724156361142</v>
      </c>
    </row>
    <row r="140" spans="1:4" x14ac:dyDescent="0.25">
      <c r="A140" s="43">
        <v>38169</v>
      </c>
      <c r="B140" s="42">
        <v>3.3705107867717743E-2</v>
      </c>
      <c r="C140" s="42">
        <v>2.690608327793472</v>
      </c>
      <c r="D140" s="42">
        <v>-0.61112863930780981</v>
      </c>
    </row>
    <row r="141" spans="1:4" x14ac:dyDescent="0.25">
      <c r="A141" s="43">
        <v>38261</v>
      </c>
      <c r="B141" s="42">
        <v>3.0694827437400818E-2</v>
      </c>
      <c r="C141" s="42">
        <v>3.2684890882613495</v>
      </c>
      <c r="D141" s="42">
        <v>-0.82369009596173315</v>
      </c>
    </row>
    <row r="142" spans="1:4" x14ac:dyDescent="0.25">
      <c r="A142" s="43">
        <v>38353</v>
      </c>
      <c r="B142" s="42">
        <v>3.556334599852562E-2</v>
      </c>
      <c r="C142" s="42">
        <v>2.9969207837684428</v>
      </c>
      <c r="D142" s="42">
        <v>-0.79688326718894731</v>
      </c>
    </row>
    <row r="143" spans="1:4" x14ac:dyDescent="0.25">
      <c r="A143" s="43">
        <v>38443</v>
      </c>
      <c r="B143" s="42">
        <v>3.3469293266534805E-2</v>
      </c>
      <c r="C143" s="42">
        <v>2.9037944041949313</v>
      </c>
      <c r="D143" s="42">
        <v>-0.75398153509363663</v>
      </c>
    </row>
    <row r="144" spans="1:4" x14ac:dyDescent="0.25">
      <c r="A144" s="43">
        <v>38534</v>
      </c>
      <c r="B144" s="42">
        <v>3.2787956297397614E-2</v>
      </c>
      <c r="C144" s="42">
        <v>3.7609891675771308</v>
      </c>
      <c r="D144" s="42">
        <v>-1.0743710557990445</v>
      </c>
    </row>
    <row r="145" spans="1:4" x14ac:dyDescent="0.25">
      <c r="A145" s="43">
        <v>38626</v>
      </c>
      <c r="B145" s="42">
        <v>2.9871094971895218E-2</v>
      </c>
      <c r="C145" s="42">
        <v>3.6717049478152366</v>
      </c>
      <c r="D145" s="42">
        <v>-0.93714480324510607</v>
      </c>
    </row>
    <row r="146" spans="1:4" x14ac:dyDescent="0.25">
      <c r="A146" s="43">
        <v>38718</v>
      </c>
      <c r="B146" s="42">
        <v>3.1211951747536659E-2</v>
      </c>
      <c r="C146" s="42">
        <v>3.5821382625349236</v>
      </c>
      <c r="D146" s="42">
        <v>-1.2107821312125946</v>
      </c>
    </row>
    <row r="147" spans="1:4" x14ac:dyDescent="0.25">
      <c r="A147" s="43">
        <v>38808</v>
      </c>
      <c r="B147" s="42">
        <v>2.8991367667913437E-2</v>
      </c>
      <c r="C147" s="42">
        <v>3.9319897552474434</v>
      </c>
      <c r="D147" s="42">
        <v>-1.037452375270985</v>
      </c>
    </row>
    <row r="148" spans="1:4" x14ac:dyDescent="0.25">
      <c r="A148" s="43">
        <v>38899</v>
      </c>
      <c r="B148" s="42">
        <v>2.1513648331165314E-2</v>
      </c>
      <c r="C148" s="42">
        <v>3.2812046649871243</v>
      </c>
      <c r="D148" s="42">
        <v>-1.0109128022756024</v>
      </c>
    </row>
    <row r="149" spans="1:4" x14ac:dyDescent="0.25">
      <c r="A149" s="43">
        <v>38991</v>
      </c>
      <c r="B149" s="42">
        <v>2.3617217317223549E-2</v>
      </c>
      <c r="C149" s="42">
        <v>1.9187727489716457</v>
      </c>
      <c r="D149" s="42">
        <v>-1.3185746248810879</v>
      </c>
    </row>
    <row r="150" spans="1:4" x14ac:dyDescent="0.25">
      <c r="A150" s="43">
        <v>39083</v>
      </c>
      <c r="B150" s="42">
        <v>1.2291722930967808E-2</v>
      </c>
      <c r="C150" s="42">
        <v>2.3951626022733143</v>
      </c>
      <c r="D150" s="42">
        <v>-1.1272007985894152</v>
      </c>
    </row>
    <row r="151" spans="1:4" x14ac:dyDescent="0.25">
      <c r="A151" s="43">
        <v>39173</v>
      </c>
      <c r="B151" s="42">
        <v>1.6929686069488525E-2</v>
      </c>
      <c r="C151" s="42">
        <v>2.6161684632581181</v>
      </c>
      <c r="D151" s="42">
        <v>-1.0532745716216592</v>
      </c>
    </row>
    <row r="152" spans="1:4" x14ac:dyDescent="0.25">
      <c r="A152" s="43">
        <v>39264</v>
      </c>
      <c r="B152" s="42">
        <v>2.2742178291082382E-2</v>
      </c>
      <c r="C152" s="42">
        <v>2.3330584860984405</v>
      </c>
      <c r="D152" s="42">
        <v>-0.36373627129771019</v>
      </c>
    </row>
    <row r="153" spans="1:4" x14ac:dyDescent="0.25">
      <c r="A153" s="43">
        <v>39356</v>
      </c>
      <c r="B153" s="42">
        <v>1.8506892025470734E-2</v>
      </c>
      <c r="C153" s="42">
        <v>3.8974582774576452</v>
      </c>
      <c r="D153" s="42">
        <v>-2.9396844416573083E-2</v>
      </c>
    </row>
    <row r="154" spans="1:4" x14ac:dyDescent="0.25">
      <c r="A154" s="43">
        <v>39448</v>
      </c>
      <c r="B154" s="42">
        <v>1.1041627265512943E-2</v>
      </c>
      <c r="C154" s="42">
        <v>4.0138000331668495</v>
      </c>
      <c r="D154" s="42">
        <v>0.75358776830349627</v>
      </c>
    </row>
    <row r="155" spans="1:4" x14ac:dyDescent="0.25">
      <c r="A155" s="43">
        <v>39539</v>
      </c>
      <c r="B155" s="42">
        <v>8.3685861900448799E-3</v>
      </c>
      <c r="C155" s="42">
        <v>4.2861822175971369</v>
      </c>
      <c r="D155" s="42">
        <v>0.50571382970413847</v>
      </c>
    </row>
    <row r="156" spans="1:4" x14ac:dyDescent="0.25">
      <c r="A156" s="43">
        <v>39630</v>
      </c>
      <c r="B156" s="42">
        <v>-3.1444774940609932E-3</v>
      </c>
      <c r="C156" s="42">
        <v>5.1669607349663327</v>
      </c>
      <c r="D156" s="42">
        <v>1.1763807221619456</v>
      </c>
    </row>
    <row r="157" spans="1:4" x14ac:dyDescent="0.25">
      <c r="A157" s="43">
        <v>39722</v>
      </c>
      <c r="B157" s="42">
        <v>-2.8058439493179321E-2</v>
      </c>
      <c r="C157" s="42">
        <v>1.5889955223660552</v>
      </c>
      <c r="D157" s="42">
        <v>4.770429375240802</v>
      </c>
    </row>
    <row r="158" spans="1:4" x14ac:dyDescent="0.25">
      <c r="A158" s="43">
        <v>39814</v>
      </c>
      <c r="B158" s="42">
        <v>-3.5165678709745407E-2</v>
      </c>
      <c r="C158" s="42">
        <v>-4.0240180259619403E-2</v>
      </c>
      <c r="D158" s="42">
        <v>3.5106983391947968</v>
      </c>
    </row>
    <row r="159" spans="1:4" x14ac:dyDescent="0.25">
      <c r="A159" s="43">
        <v>39904</v>
      </c>
      <c r="B159" s="42">
        <v>-4.1467107832431793E-2</v>
      </c>
      <c r="C159" s="42">
        <v>-1.1571213806785328</v>
      </c>
      <c r="D159" s="42">
        <v>1.8720204537386311</v>
      </c>
    </row>
    <row r="160" spans="1:4" x14ac:dyDescent="0.25">
      <c r="A160" s="43">
        <v>39995</v>
      </c>
      <c r="B160" s="42">
        <v>-3.3395491540431976E-2</v>
      </c>
      <c r="C160" s="42">
        <v>-1.636689213387623</v>
      </c>
      <c r="D160" s="42">
        <v>0.65968798590415645</v>
      </c>
    </row>
    <row r="161" spans="1:4" x14ac:dyDescent="0.25">
      <c r="A161" s="43">
        <v>40087</v>
      </c>
      <c r="B161" s="42">
        <v>-2.4108062498271465E-3</v>
      </c>
      <c r="C161" s="42">
        <v>1.4336193187601658</v>
      </c>
      <c r="D161" s="42">
        <v>-0.21572957764738768</v>
      </c>
    </row>
    <row r="162" spans="1:4" x14ac:dyDescent="0.25">
      <c r="A162" s="43">
        <v>40179</v>
      </c>
      <c r="B162" s="42">
        <v>1.5859656035900116E-2</v>
      </c>
      <c r="C162" s="42">
        <v>2.333094229058748</v>
      </c>
      <c r="D162" s="42">
        <v>-0.21629998890446037</v>
      </c>
    </row>
    <row r="163" spans="1:4" x14ac:dyDescent="0.25">
      <c r="A163" s="43">
        <v>40269</v>
      </c>
      <c r="B163" s="42">
        <v>2.6824967935681343E-2</v>
      </c>
      <c r="C163" s="42">
        <v>1.7523356607094267</v>
      </c>
      <c r="D163" s="42">
        <v>0.20062522535981808</v>
      </c>
    </row>
    <row r="164" spans="1:4" x14ac:dyDescent="0.25">
      <c r="A164" s="43">
        <v>40360</v>
      </c>
      <c r="B164" s="42">
        <v>3.0294986441731453E-2</v>
      </c>
      <c r="C164" s="42">
        <v>1.1687792403117758</v>
      </c>
      <c r="D164" s="42">
        <v>0.10454189542852958</v>
      </c>
    </row>
    <row r="165" spans="1:4" x14ac:dyDescent="0.25">
      <c r="A165" s="43">
        <v>40452</v>
      </c>
      <c r="B165" s="42">
        <v>2.6941105723381042E-2</v>
      </c>
      <c r="C165" s="42">
        <v>1.2622218777349641</v>
      </c>
      <c r="D165" s="42">
        <v>-0.30134843301066017</v>
      </c>
    </row>
    <row r="166" spans="1:4" x14ac:dyDescent="0.25">
      <c r="A166" s="43">
        <v>40544</v>
      </c>
      <c r="B166" s="42">
        <v>1.8755149096250534E-2</v>
      </c>
      <c r="C166" s="42">
        <v>2.1185374633405982</v>
      </c>
      <c r="D166" s="42">
        <v>-0.28636377909939742</v>
      </c>
    </row>
    <row r="167" spans="1:4" x14ac:dyDescent="0.25">
      <c r="A167" s="43">
        <v>40634</v>
      </c>
      <c r="B167" s="42">
        <v>1.639154925942421E-2</v>
      </c>
      <c r="C167" s="42">
        <v>3.3728177277747275</v>
      </c>
      <c r="D167" s="42">
        <v>-0.50447945045980258</v>
      </c>
    </row>
    <row r="168" spans="1:4" x14ac:dyDescent="0.25">
      <c r="A168" s="43">
        <v>40725</v>
      </c>
      <c r="B168" s="42">
        <v>1.1759090237319469E-2</v>
      </c>
      <c r="C168" s="42">
        <v>3.6873543623754896</v>
      </c>
      <c r="D168" s="42">
        <v>0.58535689457514484</v>
      </c>
    </row>
    <row r="169" spans="1:4" x14ac:dyDescent="0.25">
      <c r="A169" s="43">
        <v>40817</v>
      </c>
      <c r="B169" s="42">
        <v>1.6681823879480362E-2</v>
      </c>
      <c r="C169" s="42">
        <v>3.2406969775066692</v>
      </c>
      <c r="D169" s="42">
        <v>0.50397307693323112</v>
      </c>
    </row>
    <row r="170" spans="1:4" x14ac:dyDescent="0.25">
      <c r="A170" s="43">
        <v>40909</v>
      </c>
      <c r="B170" s="42">
        <v>2.7159027755260468E-2</v>
      </c>
      <c r="C170" s="42">
        <v>2.7762845382153358</v>
      </c>
      <c r="D170" s="42">
        <v>-0.46784427360382858</v>
      </c>
    </row>
    <row r="171" spans="1:4" x14ac:dyDescent="0.25">
      <c r="A171" s="43">
        <v>41000</v>
      </c>
      <c r="B171" s="42">
        <v>2.4566337466239929E-2</v>
      </c>
      <c r="C171" s="42">
        <v>1.8721490374042069</v>
      </c>
      <c r="D171" s="42">
        <v>-0.34966270380036557</v>
      </c>
    </row>
    <row r="172" spans="1:4" x14ac:dyDescent="0.25">
      <c r="A172" s="43">
        <v>41091</v>
      </c>
      <c r="B172" s="42">
        <v>2.3664098232984543E-2</v>
      </c>
      <c r="C172" s="42">
        <v>1.6835080093761974</v>
      </c>
      <c r="D172" s="42">
        <v>-0.85668191604351873</v>
      </c>
    </row>
    <row r="173" spans="1:4" x14ac:dyDescent="0.25">
      <c r="A173" s="43">
        <v>41183</v>
      </c>
      <c r="B173" s="42">
        <v>1.2690442614257336E-2</v>
      </c>
      <c r="C173" s="42">
        <v>1.8717694921589569</v>
      </c>
      <c r="D173" s="42">
        <v>-0.76915811331781392</v>
      </c>
    </row>
    <row r="174" spans="1:4" x14ac:dyDescent="0.25">
      <c r="A174" s="43">
        <v>41275</v>
      </c>
      <c r="B174" s="42">
        <v>1.3052887283265591E-2</v>
      </c>
      <c r="C174" s="42">
        <v>1.6678338681637601</v>
      </c>
      <c r="D174" s="42">
        <v>-1.1619626709737634</v>
      </c>
    </row>
    <row r="175" spans="1:4" x14ac:dyDescent="0.25">
      <c r="A175" s="43">
        <v>41365</v>
      </c>
      <c r="B175" s="42">
        <v>1.030963659286499E-2</v>
      </c>
      <c r="C175" s="42">
        <v>1.3832495851112809</v>
      </c>
      <c r="D175" s="42">
        <v>-0.94150142667330761</v>
      </c>
    </row>
    <row r="176" spans="1:4" x14ac:dyDescent="0.25">
      <c r="A176" s="43">
        <v>41456</v>
      </c>
      <c r="B176" s="42">
        <v>1.6794873401522636E-2</v>
      </c>
      <c r="C176" s="42">
        <v>1.5414542883166995</v>
      </c>
      <c r="D176" s="42">
        <v>-0.93778292194040636</v>
      </c>
    </row>
    <row r="177" spans="1:4" x14ac:dyDescent="0.25">
      <c r="A177" s="43">
        <v>41548</v>
      </c>
      <c r="B177" s="42">
        <v>2.6276281103491783E-2</v>
      </c>
      <c r="C177" s="42">
        <v>1.2259084603333115</v>
      </c>
      <c r="D177" s="42">
        <v>-1.1184843812568261</v>
      </c>
    </row>
    <row r="178" spans="1:4" x14ac:dyDescent="0.25">
      <c r="A178" s="43">
        <v>41640</v>
      </c>
      <c r="B178" s="42">
        <v>1.6332564875483513E-2</v>
      </c>
      <c r="C178" s="42">
        <v>1.3956810705781424</v>
      </c>
      <c r="D178" s="42">
        <v>-0.96172683893550037</v>
      </c>
    </row>
    <row r="179" spans="1:4" x14ac:dyDescent="0.25">
      <c r="A179" s="43">
        <v>41730</v>
      </c>
      <c r="B179" s="42">
        <v>2.4136820808053017E-2</v>
      </c>
      <c r="C179" s="42">
        <v>2.0300945706631692</v>
      </c>
      <c r="D179" s="42">
        <v>-1.3095877155884186</v>
      </c>
    </row>
    <row r="180" spans="1:4" x14ac:dyDescent="0.25">
      <c r="A180" s="43">
        <v>41821</v>
      </c>
      <c r="B180" s="42">
        <v>2.8562746942043304E-2</v>
      </c>
      <c r="C180" s="42">
        <v>1.7674326646572969</v>
      </c>
      <c r="D180" s="42">
        <v>-1.2208745915429942</v>
      </c>
    </row>
    <row r="181" spans="1:4" x14ac:dyDescent="0.25">
      <c r="A181" s="43">
        <v>41913</v>
      </c>
      <c r="B181" s="42">
        <v>2.4566126987338066E-2</v>
      </c>
      <c r="C181" s="42">
        <v>1.2403085466523962</v>
      </c>
      <c r="D181" s="42">
        <v>-0.84621049682487426</v>
      </c>
    </row>
    <row r="182" spans="1:4" x14ac:dyDescent="0.25">
      <c r="A182" s="43">
        <v>42005</v>
      </c>
      <c r="B182" s="42">
        <v>3.2611586153507233E-2</v>
      </c>
      <c r="C182" s="42">
        <v>-6.2715373432245994E-2</v>
      </c>
      <c r="D182" s="42">
        <v>-0.61502914494474414</v>
      </c>
    </row>
    <row r="183" spans="1:4" x14ac:dyDescent="0.25">
      <c r="A183" s="43">
        <v>42095</v>
      </c>
      <c r="B183" s="42">
        <v>2.9337503015995026E-2</v>
      </c>
      <c r="C183" s="42">
        <v>-3.8280110586980769E-2</v>
      </c>
      <c r="D183" s="42">
        <v>-0.91628681774369192</v>
      </c>
    </row>
    <row r="184" spans="1:4" x14ac:dyDescent="0.25">
      <c r="A184" s="43">
        <v>42186</v>
      </c>
      <c r="B184" s="42">
        <v>2.2145707160234451E-2</v>
      </c>
      <c r="C184" s="42">
        <v>0.1094055785728329</v>
      </c>
      <c r="D184" s="42">
        <v>-0.41653030524554685</v>
      </c>
    </row>
    <row r="185" spans="1:4" x14ac:dyDescent="0.25">
      <c r="A185" s="43">
        <v>42278</v>
      </c>
      <c r="B185" s="42">
        <v>1.8606668338179588E-2</v>
      </c>
      <c r="C185" s="42">
        <v>0.46516503969859263</v>
      </c>
      <c r="D185" s="42">
        <v>-0.59489116871412184</v>
      </c>
    </row>
    <row r="186" spans="1:4" x14ac:dyDescent="0.25">
      <c r="A186" s="43">
        <v>42370</v>
      </c>
      <c r="B186" s="42">
        <v>1.5612929128110409E-2</v>
      </c>
      <c r="C186" s="42">
        <v>1.0744751441972706</v>
      </c>
      <c r="D186" s="42">
        <v>-0.27281468129046577</v>
      </c>
    </row>
    <row r="187" spans="1:4" x14ac:dyDescent="0.25">
      <c r="A187" s="43">
        <v>42461</v>
      </c>
      <c r="B187" s="42">
        <v>1.2677178718149662E-2</v>
      </c>
      <c r="C187" s="42">
        <v>1.0416198357451107</v>
      </c>
      <c r="D187" s="42">
        <v>-0.79492797681412963</v>
      </c>
    </row>
    <row r="188" spans="1:4" x14ac:dyDescent="0.25">
      <c r="A188" s="43">
        <v>42552</v>
      </c>
      <c r="B188" s="42">
        <v>1.6400875523686409E-2</v>
      </c>
      <c r="C188" s="42">
        <v>1.1114452449553403</v>
      </c>
      <c r="D188" s="42">
        <v>-0.96589787845876862</v>
      </c>
    </row>
    <row r="189" spans="1:4" x14ac:dyDescent="0.25">
      <c r="A189" s="43">
        <v>42644</v>
      </c>
      <c r="B189" s="42">
        <v>1.8586868420243263E-2</v>
      </c>
      <c r="C189" s="42">
        <v>1.784588513836747</v>
      </c>
    </row>
    <row r="190" spans="1:4" x14ac:dyDescent="0.25">
      <c r="A190" s="43">
        <v>42736</v>
      </c>
      <c r="B190" s="42">
        <v>1.9578283652663231E-2</v>
      </c>
      <c r="C190" s="42">
        <v>2.5076448074717095</v>
      </c>
    </row>
    <row r="191" spans="1:4" x14ac:dyDescent="0.25">
      <c r="A191" s="43">
        <v>42826</v>
      </c>
      <c r="B191" s="42">
        <v>2.3542106151580811E-2</v>
      </c>
      <c r="C191" s="42">
        <v>1.8841480976312102</v>
      </c>
    </row>
    <row r="192" spans="1:4" x14ac:dyDescent="0.25">
      <c r="A192" s="43">
        <v>42917</v>
      </c>
      <c r="B192" s="42">
        <v>2.1562512964010239E-2</v>
      </c>
      <c r="C192" s="42">
        <v>1.9478260794258417</v>
      </c>
    </row>
    <row r="193" spans="1:3" x14ac:dyDescent="0.25">
      <c r="A193" s="43">
        <v>43009</v>
      </c>
      <c r="B193" s="42">
        <v>2.3132368922233582E-2</v>
      </c>
      <c r="C193" s="42">
        <v>2.0954718163853965</v>
      </c>
    </row>
    <row r="194" spans="1:3" x14ac:dyDescent="0.25">
      <c r="A194" s="43">
        <v>43101</v>
      </c>
      <c r="B194" s="42">
        <v>2.8107767924666405E-2</v>
      </c>
      <c r="C194" s="42">
        <v>2.1900116893831689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083C-13E8-44BD-9131-A0E206CA70CD}">
  <dimension ref="A1:R194"/>
  <sheetViews>
    <sheetView workbookViewId="0">
      <pane xSplit="1" ySplit="1" topLeftCell="B2" activePane="bottomRight" state="frozen"/>
      <selection activeCell="I16" sqref="I16"/>
      <selection pane="topRight" activeCell="I16" sqref="I16"/>
      <selection pane="bottomLeft" activeCell="I16" sqref="I16"/>
      <selection pane="bottomRight" activeCell="B1" sqref="B1:B1048576"/>
    </sheetView>
  </sheetViews>
  <sheetFormatPr defaultColWidth="9.1796875" defaultRowHeight="12.5" x14ac:dyDescent="0.25"/>
  <cols>
    <col min="1" max="1" width="10.1796875" style="42" bestFit="1" customWidth="1"/>
    <col min="2" max="3" width="19" style="42" bestFit="1" customWidth="1"/>
    <col min="4" max="4" width="13.26953125" style="42" bestFit="1" customWidth="1"/>
    <col min="5" max="5" width="14.54296875" style="42" bestFit="1" customWidth="1"/>
    <col min="6" max="6" width="15.54296875" style="42" bestFit="1" customWidth="1"/>
    <col min="7" max="7" width="12.453125" style="42" bestFit="1" customWidth="1"/>
    <col min="8" max="8" width="14.7265625" style="42" bestFit="1" customWidth="1"/>
    <col min="9" max="9" width="12.7265625" style="42" bestFit="1" customWidth="1"/>
    <col min="10" max="11" width="12" style="42" bestFit="1" customWidth="1"/>
    <col min="12" max="12" width="19.81640625" style="42" bestFit="1" customWidth="1"/>
    <col min="13" max="13" width="16.7265625" style="42" bestFit="1" customWidth="1"/>
    <col min="14" max="14" width="26.7265625" style="42" bestFit="1" customWidth="1"/>
    <col min="15" max="15" width="13.26953125" style="42" bestFit="1" customWidth="1"/>
    <col min="16" max="16" width="18.1796875" style="42" bestFit="1" customWidth="1"/>
    <col min="17" max="17" width="16.1796875" style="42" bestFit="1" customWidth="1"/>
    <col min="18" max="18" width="17.54296875" style="42" bestFit="1" customWidth="1"/>
    <col min="19" max="16384" width="9.1796875" style="42"/>
  </cols>
  <sheetData>
    <row r="1" spans="1:18" x14ac:dyDescent="0.25">
      <c r="A1" s="42" t="s">
        <v>628</v>
      </c>
      <c r="B1" s="42" t="s">
        <v>631</v>
      </c>
      <c r="C1" s="42" t="s">
        <v>632</v>
      </c>
      <c r="D1" s="42" t="s">
        <v>633</v>
      </c>
      <c r="E1" s="42" t="s">
        <v>634</v>
      </c>
      <c r="F1" s="42" t="s">
        <v>635</v>
      </c>
      <c r="G1" s="42" t="s">
        <v>636</v>
      </c>
      <c r="H1" s="42" t="s">
        <v>637</v>
      </c>
      <c r="I1" s="42" t="s">
        <v>638</v>
      </c>
      <c r="J1" s="42" t="s">
        <v>639</v>
      </c>
      <c r="K1" s="42" t="s">
        <v>640</v>
      </c>
      <c r="L1" s="42" t="s">
        <v>641</v>
      </c>
      <c r="M1" s="42" t="s">
        <v>642</v>
      </c>
      <c r="N1" s="42" t="s">
        <v>643</v>
      </c>
      <c r="O1" s="42" t="s">
        <v>644</v>
      </c>
      <c r="P1" s="42" t="s">
        <v>645</v>
      </c>
      <c r="Q1" s="42" t="s">
        <v>646</v>
      </c>
      <c r="R1" s="42" t="s">
        <v>647</v>
      </c>
    </row>
    <row r="2" spans="1:18" x14ac:dyDescent="0.25">
      <c r="A2" s="43">
        <v>25569</v>
      </c>
      <c r="I2" s="42">
        <v>-5.9970613801851869E-4</v>
      </c>
      <c r="N2" s="42">
        <v>0</v>
      </c>
    </row>
    <row r="3" spans="1:18" x14ac:dyDescent="0.25">
      <c r="A3" s="43">
        <v>25659</v>
      </c>
      <c r="I3" s="42">
        <v>-1.7101464327424765E-3</v>
      </c>
      <c r="N3" s="42">
        <v>0</v>
      </c>
    </row>
    <row r="4" spans="1:18" x14ac:dyDescent="0.25">
      <c r="A4" s="43">
        <v>25750</v>
      </c>
      <c r="I4" s="42">
        <v>-9.872679365798831E-4</v>
      </c>
      <c r="N4" s="42">
        <v>0</v>
      </c>
    </row>
    <row r="5" spans="1:18" x14ac:dyDescent="0.25">
      <c r="A5" s="43">
        <v>25842</v>
      </c>
      <c r="I5" s="42">
        <v>6.3776147726457566E-5</v>
      </c>
      <c r="N5" s="42">
        <v>0</v>
      </c>
    </row>
    <row r="6" spans="1:18" x14ac:dyDescent="0.25">
      <c r="A6" s="43">
        <v>25934</v>
      </c>
      <c r="I6" s="42">
        <v>-1.2917621061205864E-3</v>
      </c>
      <c r="N6" s="42">
        <v>3.4600067883729935E-2</v>
      </c>
    </row>
    <row r="7" spans="1:18" x14ac:dyDescent="0.25">
      <c r="A7" s="43">
        <v>26024</v>
      </c>
      <c r="I7" s="42">
        <v>-2.4723755195736885E-3</v>
      </c>
      <c r="N7" s="42">
        <v>4.5026592910289764E-2</v>
      </c>
    </row>
    <row r="8" spans="1:18" x14ac:dyDescent="0.25">
      <c r="A8" s="43">
        <v>26115</v>
      </c>
      <c r="I8" s="42">
        <v>-9.866383858025074E-3</v>
      </c>
      <c r="N8" s="42">
        <v>-1.2055467814207077E-3</v>
      </c>
    </row>
    <row r="9" spans="1:18" x14ac:dyDescent="0.25">
      <c r="A9" s="43">
        <v>26207</v>
      </c>
      <c r="I9" s="42">
        <v>-9.9529167637228966E-3</v>
      </c>
      <c r="N9" s="42">
        <v>-1.2099227169528604E-3</v>
      </c>
    </row>
    <row r="10" spans="1:18" x14ac:dyDescent="0.25">
      <c r="A10" s="43">
        <v>26299</v>
      </c>
      <c r="I10" s="42">
        <v>-1.1975147761404514E-2</v>
      </c>
      <c r="N10" s="42">
        <v>1.8850723281502724E-2</v>
      </c>
    </row>
    <row r="11" spans="1:18" x14ac:dyDescent="0.25">
      <c r="A11" s="43">
        <v>26390</v>
      </c>
      <c r="I11" s="42">
        <v>-3.5888329148292542E-4</v>
      </c>
      <c r="N11" s="42">
        <v>-1.1474480852484703E-3</v>
      </c>
    </row>
    <row r="12" spans="1:18" x14ac:dyDescent="0.25">
      <c r="A12" s="43">
        <v>26481</v>
      </c>
      <c r="I12" s="42">
        <v>2.5314451195299625E-3</v>
      </c>
      <c r="N12" s="42">
        <v>-1.151411677710712E-3</v>
      </c>
    </row>
    <row r="13" spans="1:18" x14ac:dyDescent="0.25">
      <c r="A13" s="43">
        <v>26573</v>
      </c>
      <c r="I13" s="42">
        <v>3.0143063049763441E-3</v>
      </c>
      <c r="N13" s="42">
        <v>0</v>
      </c>
    </row>
    <row r="14" spans="1:18" x14ac:dyDescent="0.25">
      <c r="A14" s="43">
        <v>26665</v>
      </c>
      <c r="B14" s="42">
        <v>185.10823059082031</v>
      </c>
      <c r="C14" s="42">
        <v>180.61296081542969</v>
      </c>
      <c r="D14" s="42">
        <v>0</v>
      </c>
      <c r="E14" s="42">
        <v>65.443336486816406</v>
      </c>
      <c r="F14" s="42">
        <v>-1.8968332558870316E-2</v>
      </c>
      <c r="G14" s="42">
        <v>4.636082798242569E-2</v>
      </c>
      <c r="H14" s="42">
        <v>-0.30595400929450989</v>
      </c>
      <c r="I14" s="42">
        <v>-3.1077265739440918E-2</v>
      </c>
      <c r="L14" s="42">
        <v>7.8423330560326576E-3</v>
      </c>
      <c r="N14" s="42">
        <v>1.1338961310684681E-2</v>
      </c>
    </row>
    <row r="15" spans="1:18" x14ac:dyDescent="0.25">
      <c r="A15" s="43">
        <v>26755</v>
      </c>
      <c r="B15" s="42">
        <v>213.09367370605469</v>
      </c>
      <c r="C15" s="42">
        <v>191.9462890625</v>
      </c>
      <c r="D15" s="42">
        <v>0</v>
      </c>
      <c r="E15" s="42">
        <v>-4.5566668510437012</v>
      </c>
      <c r="F15" s="42">
        <v>-2.2438665851950645E-2</v>
      </c>
      <c r="G15" s="42">
        <v>4.9236752092838287E-2</v>
      </c>
      <c r="H15" s="42">
        <v>-0.34195965528488159</v>
      </c>
      <c r="I15" s="42">
        <v>-1.1712764389812946E-2</v>
      </c>
      <c r="L15" s="42">
        <v>1.4506666921079159E-3</v>
      </c>
      <c r="N15" s="42">
        <v>2.8817936778068542E-2</v>
      </c>
    </row>
    <row r="16" spans="1:18" x14ac:dyDescent="0.25">
      <c r="A16" s="43">
        <v>26846</v>
      </c>
      <c r="B16" s="42">
        <v>223.27166748046875</v>
      </c>
      <c r="C16" s="42">
        <v>205.71296691894531</v>
      </c>
      <c r="D16" s="42">
        <v>0</v>
      </c>
      <c r="E16" s="42">
        <v>-136.55667114257813</v>
      </c>
      <c r="F16" s="42">
        <v>1.3072333298623562E-2</v>
      </c>
      <c r="G16" s="42">
        <v>5.0912041217088699E-2</v>
      </c>
      <c r="H16" s="42">
        <v>-0.37532833218574524</v>
      </c>
      <c r="I16" s="42">
        <v>-4.4576073996722698E-3</v>
      </c>
      <c r="L16" s="42">
        <v>3.3906665630638599E-3</v>
      </c>
      <c r="N16" s="42">
        <v>1.6944354400038719E-2</v>
      </c>
    </row>
    <row r="17" spans="1:14" x14ac:dyDescent="0.25">
      <c r="A17" s="43">
        <v>26938</v>
      </c>
      <c r="B17" s="42">
        <v>237.31333923339844</v>
      </c>
      <c r="C17" s="42">
        <v>158.61296081542969</v>
      </c>
      <c r="D17" s="42">
        <v>0</v>
      </c>
      <c r="E17" s="42">
        <v>-99.556663513183594</v>
      </c>
      <c r="F17" s="42">
        <v>-3.5246666520833969E-2</v>
      </c>
      <c r="G17" s="42">
        <v>6.0201562941074371E-2</v>
      </c>
      <c r="H17" s="42">
        <v>-0.56152468919754028</v>
      </c>
      <c r="I17" s="42">
        <v>2.204415388405323E-2</v>
      </c>
      <c r="L17" s="42">
        <v>1.9236666848883033E-3</v>
      </c>
      <c r="N17" s="42">
        <v>-9.7323668887838721E-4</v>
      </c>
    </row>
    <row r="18" spans="1:14" x14ac:dyDescent="0.25">
      <c r="A18" s="43">
        <v>27030</v>
      </c>
      <c r="B18" s="42">
        <v>87.3302001953125</v>
      </c>
      <c r="C18" s="42">
        <v>170.34629821777344</v>
      </c>
      <c r="D18" s="42">
        <v>0</v>
      </c>
      <c r="E18" s="42">
        <v>-81.223335266113281</v>
      </c>
      <c r="F18" s="42">
        <v>-1.242766622453928E-2</v>
      </c>
      <c r="G18" s="42">
        <v>6.5821051597595215E-2</v>
      </c>
      <c r="H18" s="42">
        <v>-0.28762200474739075</v>
      </c>
      <c r="I18" s="42">
        <v>1.0901769855991006E-3</v>
      </c>
      <c r="L18" s="42">
        <v>-4.0003331378102303E-3</v>
      </c>
      <c r="N18" s="42">
        <v>0.45595014095306396</v>
      </c>
    </row>
    <row r="19" spans="1:14" x14ac:dyDescent="0.25">
      <c r="A19" s="43">
        <v>27120</v>
      </c>
      <c r="B19" s="42">
        <v>298.16433715820313</v>
      </c>
      <c r="C19" s="42">
        <v>197.07962036132813</v>
      </c>
      <c r="D19" s="42">
        <v>0</v>
      </c>
      <c r="E19" s="42">
        <v>-85.889999389648438</v>
      </c>
      <c r="F19" s="42">
        <v>-2.9578333720564842E-2</v>
      </c>
      <c r="G19" s="42">
        <v>5.9691194444894791E-2</v>
      </c>
      <c r="H19" s="42">
        <v>-9.8671332001686096E-2</v>
      </c>
      <c r="I19" s="42">
        <v>-5.0682155415415764E-3</v>
      </c>
      <c r="L19" s="42">
        <v>-3.5453333985060453E-3</v>
      </c>
      <c r="N19" s="42">
        <v>-5.433361604809761E-2</v>
      </c>
    </row>
    <row r="20" spans="1:14" x14ac:dyDescent="0.25">
      <c r="A20" s="43">
        <v>27211</v>
      </c>
      <c r="B20" s="42">
        <v>464.31033325195313</v>
      </c>
      <c r="C20" s="42">
        <v>208.31297302246094</v>
      </c>
      <c r="D20" s="42">
        <v>0</v>
      </c>
      <c r="E20" s="42">
        <v>-47.556667327880859</v>
      </c>
      <c r="F20" s="42">
        <v>-0.10089266300201416</v>
      </c>
      <c r="G20" s="42">
        <v>6.5913163125514984E-2</v>
      </c>
      <c r="H20" s="42">
        <v>-0.13404166698455811</v>
      </c>
      <c r="I20" s="42">
        <v>9.5735862851142883E-3</v>
      </c>
      <c r="L20" s="42">
        <v>1.3473333092406392E-3</v>
      </c>
      <c r="N20" s="42">
        <v>-2.3917049169540405E-2</v>
      </c>
    </row>
    <row r="21" spans="1:14" x14ac:dyDescent="0.25">
      <c r="A21" s="43">
        <v>27303</v>
      </c>
      <c r="B21" s="42">
        <v>284.20901489257813</v>
      </c>
      <c r="C21" s="42">
        <v>182.04629516601563</v>
      </c>
      <c r="D21" s="42">
        <v>0</v>
      </c>
      <c r="E21" s="42">
        <v>6.1100001335144043</v>
      </c>
      <c r="F21" s="42">
        <v>2.5346666574478149E-2</v>
      </c>
      <c r="G21" s="42">
        <v>9.9411167204380035E-2</v>
      </c>
      <c r="H21" s="42">
        <v>-0.27219831943511963</v>
      </c>
      <c r="I21" s="42">
        <v>-1.3968152925372124E-2</v>
      </c>
      <c r="L21" s="42">
        <v>-5.053000058978796E-3</v>
      </c>
      <c r="N21" s="42">
        <v>9.590761736035347E-3</v>
      </c>
    </row>
    <row r="22" spans="1:14" x14ac:dyDescent="0.25">
      <c r="A22" s="43">
        <v>27395</v>
      </c>
      <c r="B22" s="42">
        <v>156.4776611328125</v>
      </c>
      <c r="C22" s="42">
        <v>141.64628601074219</v>
      </c>
      <c r="D22" s="42">
        <v>0</v>
      </c>
      <c r="E22" s="42">
        <v>154.11000061035156</v>
      </c>
      <c r="F22" s="42">
        <v>6.5153002738952637E-2</v>
      </c>
      <c r="G22" s="42">
        <v>9.5996662974357605E-2</v>
      </c>
      <c r="H22" s="42">
        <v>0.65263533592224121</v>
      </c>
      <c r="I22" s="42">
        <v>-1.6348980367183685E-2</v>
      </c>
      <c r="L22" s="42">
        <v>6.8599998485296965E-4</v>
      </c>
      <c r="N22" s="42">
        <v>7.2401035577058792E-3</v>
      </c>
    </row>
    <row r="23" spans="1:14" x14ac:dyDescent="0.25">
      <c r="A23" s="43">
        <v>27485</v>
      </c>
      <c r="B23" s="42">
        <v>81.157936096191406</v>
      </c>
      <c r="C23" s="42">
        <v>196.21296691894531</v>
      </c>
      <c r="D23" s="42">
        <v>0</v>
      </c>
      <c r="E23" s="42">
        <v>240.77667236328125</v>
      </c>
      <c r="F23" s="42">
        <v>4.4235333800315857E-2</v>
      </c>
      <c r="G23" s="42">
        <v>8.3905242383480072E-2</v>
      </c>
      <c r="H23" s="42">
        <v>0.34485065937042236</v>
      </c>
      <c r="I23" s="42">
        <v>3.2316877041012049E-3</v>
      </c>
      <c r="L23" s="42">
        <v>-5.1599997095763683E-4</v>
      </c>
      <c r="N23" s="42">
        <v>0</v>
      </c>
    </row>
    <row r="24" spans="1:14" x14ac:dyDescent="0.25">
      <c r="A24" s="43">
        <v>27576</v>
      </c>
      <c r="B24" s="42">
        <v>66.981636047363281</v>
      </c>
      <c r="C24" s="42">
        <v>204.44630432128906</v>
      </c>
      <c r="D24" s="42">
        <v>0</v>
      </c>
      <c r="E24" s="42">
        <v>171.77667236328125</v>
      </c>
      <c r="F24" s="42">
        <v>-4.2202334851026535E-2</v>
      </c>
      <c r="G24" s="42">
        <v>7.6005145907402039E-2</v>
      </c>
      <c r="H24" s="42">
        <v>0.61841899156570435</v>
      </c>
      <c r="I24" s="42">
        <v>2.8307033702731133E-2</v>
      </c>
      <c r="L24" s="42">
        <v>-2.7933332603424788E-3</v>
      </c>
      <c r="N24" s="42">
        <v>0</v>
      </c>
    </row>
    <row r="25" spans="1:14" x14ac:dyDescent="0.25">
      <c r="A25" s="43">
        <v>27668</v>
      </c>
      <c r="B25" s="42">
        <v>70.556564331054688</v>
      </c>
      <c r="C25" s="42">
        <v>208.81297302246094</v>
      </c>
      <c r="D25" s="42">
        <v>0</v>
      </c>
      <c r="E25" s="42">
        <v>218.77667236328125</v>
      </c>
      <c r="F25" s="42">
        <v>2.4217000231146812E-2</v>
      </c>
      <c r="G25" s="42">
        <v>6.9697797298431396E-2</v>
      </c>
      <c r="H25" s="42">
        <v>0.1062193363904953</v>
      </c>
      <c r="I25" s="42">
        <v>1.4830727595835924E-3</v>
      </c>
      <c r="L25" s="42">
        <v>1.1016667122021317E-3</v>
      </c>
      <c r="N25" s="42">
        <v>3.2122548669576645E-2</v>
      </c>
    </row>
    <row r="26" spans="1:14" x14ac:dyDescent="0.25">
      <c r="A26" s="43">
        <v>27760</v>
      </c>
      <c r="B26" s="42">
        <v>30.170066833496094</v>
      </c>
      <c r="C26" s="42">
        <v>183.34629821777344</v>
      </c>
      <c r="D26" s="42">
        <v>0</v>
      </c>
      <c r="E26" s="42">
        <v>258.77667236328125</v>
      </c>
      <c r="F26" s="42">
        <v>4.3524999171495438E-2</v>
      </c>
      <c r="G26" s="42">
        <v>7.1892499923706055E-2</v>
      </c>
      <c r="H26" s="42">
        <v>0.19880133867263794</v>
      </c>
      <c r="I26" s="42">
        <v>5.2277310751378536E-3</v>
      </c>
      <c r="L26" s="42">
        <v>-2.6599998818710446E-4</v>
      </c>
      <c r="N26" s="42">
        <v>-1.2986861169338226E-2</v>
      </c>
    </row>
    <row r="27" spans="1:14" x14ac:dyDescent="0.25">
      <c r="A27" s="43">
        <v>27851</v>
      </c>
      <c r="B27" s="42">
        <v>51.264568328857422</v>
      </c>
      <c r="C27" s="42">
        <v>183.04629516601563</v>
      </c>
      <c r="D27" s="42">
        <v>0</v>
      </c>
      <c r="E27" s="42">
        <v>236.77667236328125</v>
      </c>
      <c r="F27" s="42">
        <v>4.8619997687637806E-3</v>
      </c>
      <c r="G27" s="42">
        <v>6.5994426608085632E-2</v>
      </c>
      <c r="H27" s="42">
        <v>0.14501500129699707</v>
      </c>
      <c r="I27" s="42">
        <v>6.0570277273654938E-3</v>
      </c>
      <c r="L27" s="42">
        <v>6.8270000629127026E-3</v>
      </c>
      <c r="N27" s="42">
        <v>-1.146573293954134E-2</v>
      </c>
    </row>
    <row r="28" spans="1:14" x14ac:dyDescent="0.25">
      <c r="A28" s="43">
        <v>27942</v>
      </c>
      <c r="B28" s="42">
        <v>27.967500686645508</v>
      </c>
      <c r="C28" s="42">
        <v>190.31295776367188</v>
      </c>
      <c r="D28" s="42">
        <v>0</v>
      </c>
      <c r="E28" s="42">
        <v>233.11000061035156</v>
      </c>
      <c r="F28" s="42">
        <v>3.0543333850800991E-3</v>
      </c>
      <c r="G28" s="42">
        <v>5.917922779917717E-2</v>
      </c>
      <c r="H28" s="42">
        <v>2.2277332842350006E-2</v>
      </c>
      <c r="I28" s="42">
        <v>-4.2070122435688972E-3</v>
      </c>
      <c r="L28" s="42">
        <v>2.9793332796543837E-3</v>
      </c>
      <c r="N28" s="42">
        <v>0</v>
      </c>
    </row>
    <row r="29" spans="1:14" x14ac:dyDescent="0.25">
      <c r="A29" s="43">
        <v>28034</v>
      </c>
      <c r="B29" s="42">
        <v>33.072666168212891</v>
      </c>
      <c r="C29" s="42">
        <v>162.64628601074219</v>
      </c>
      <c r="D29" s="42">
        <v>0</v>
      </c>
      <c r="E29" s="42">
        <v>226.77667236328125</v>
      </c>
      <c r="F29" s="42">
        <v>6.9583333097398281E-3</v>
      </c>
      <c r="G29" s="42">
        <v>5.4056048393249512E-2</v>
      </c>
      <c r="H29" s="42">
        <v>-2.2399665787816048E-2</v>
      </c>
      <c r="I29" s="42">
        <v>-1.1955909430980682E-3</v>
      </c>
      <c r="L29" s="42">
        <v>2.0300000323913991E-4</v>
      </c>
      <c r="N29" s="42">
        <v>1.11838448792696E-2</v>
      </c>
    </row>
    <row r="30" spans="1:14" x14ac:dyDescent="0.25">
      <c r="A30" s="43">
        <v>28126</v>
      </c>
      <c r="B30" s="42">
        <v>22.741100311279297</v>
      </c>
      <c r="C30" s="42">
        <v>150.01295471191406</v>
      </c>
      <c r="D30" s="42">
        <v>0</v>
      </c>
      <c r="E30" s="42">
        <v>247.44332885742188</v>
      </c>
      <c r="F30" s="42">
        <v>-2.929166704416275E-2</v>
      </c>
      <c r="G30" s="42">
        <v>5.7265594601631165E-2</v>
      </c>
      <c r="H30" s="42">
        <v>-0.29723799228668213</v>
      </c>
      <c r="I30" s="42">
        <v>-4.2288436088711023E-4</v>
      </c>
      <c r="L30" s="42">
        <v>3.733333433046937E-3</v>
      </c>
      <c r="N30" s="42">
        <v>1.7309203743934631E-2</v>
      </c>
    </row>
    <row r="31" spans="1:14" x14ac:dyDescent="0.25">
      <c r="A31" s="43">
        <v>28216</v>
      </c>
      <c r="B31" s="42">
        <v>59.834033966064453</v>
      </c>
      <c r="C31" s="42">
        <v>163.9129638671875</v>
      </c>
      <c r="D31" s="42">
        <v>0</v>
      </c>
      <c r="E31" s="42">
        <v>228.11000061035156</v>
      </c>
      <c r="F31" s="42">
        <v>6.9050001911818981E-3</v>
      </c>
      <c r="G31" s="42">
        <v>5.3718652576208115E-2</v>
      </c>
      <c r="H31" s="42">
        <v>-0.18574066460132599</v>
      </c>
      <c r="I31" s="42">
        <v>-2.6708862278610468E-3</v>
      </c>
      <c r="L31" s="42">
        <v>6.1679999344050884E-3</v>
      </c>
      <c r="N31" s="42">
        <v>0</v>
      </c>
    </row>
    <row r="32" spans="1:14" x14ac:dyDescent="0.25">
      <c r="A32" s="43">
        <v>28307</v>
      </c>
      <c r="B32" s="42">
        <v>57.726264953613281</v>
      </c>
      <c r="C32" s="42">
        <v>165.24629211425781</v>
      </c>
      <c r="D32" s="42">
        <v>0</v>
      </c>
      <c r="E32" s="42">
        <v>161.11000061035156</v>
      </c>
      <c r="F32" s="42">
        <v>-1.3368000276386738E-2</v>
      </c>
      <c r="G32" s="42">
        <v>5.3760536015033722E-2</v>
      </c>
      <c r="H32" s="42">
        <v>7.4047669768333435E-2</v>
      </c>
      <c r="I32" s="42">
        <v>-1.8112940015271306E-3</v>
      </c>
      <c r="L32" s="42">
        <v>4.7459998168051243E-3</v>
      </c>
      <c r="N32" s="42">
        <v>1.6025671502575278E-3</v>
      </c>
    </row>
    <row r="33" spans="1:14" x14ac:dyDescent="0.25">
      <c r="A33" s="43">
        <v>28399</v>
      </c>
      <c r="B33" s="42">
        <v>75.416633605957031</v>
      </c>
      <c r="C33" s="42">
        <v>176.77963256835938</v>
      </c>
      <c r="D33" s="42">
        <v>0</v>
      </c>
      <c r="E33" s="42">
        <v>123.77666473388672</v>
      </c>
      <c r="F33" s="42">
        <v>-4.9749999307096004E-3</v>
      </c>
      <c r="G33" s="42">
        <v>5.286073312163353E-2</v>
      </c>
      <c r="H33" s="42">
        <v>4.3902665376663208E-2</v>
      </c>
      <c r="I33" s="42">
        <v>-1.7637159675359726E-2</v>
      </c>
      <c r="L33" s="42">
        <v>8.9840004220604897E-3</v>
      </c>
      <c r="N33" s="42">
        <v>2.6539417449384928E-3</v>
      </c>
    </row>
    <row r="34" spans="1:14" x14ac:dyDescent="0.25">
      <c r="A34" s="43">
        <v>28491</v>
      </c>
      <c r="B34" s="42">
        <v>75.946464538574219</v>
      </c>
      <c r="C34" s="42">
        <v>188.07962036132813</v>
      </c>
      <c r="D34" s="42">
        <v>0</v>
      </c>
      <c r="E34" s="42">
        <v>136.77667236328125</v>
      </c>
      <c r="F34" s="42">
        <v>-2.1312333643436432E-2</v>
      </c>
      <c r="G34" s="42">
        <v>5.5491823703050613E-2</v>
      </c>
      <c r="H34" s="42">
        <v>0.21927200257778168</v>
      </c>
      <c r="I34" s="42">
        <v>-1.2213601730763912E-2</v>
      </c>
      <c r="L34" s="42">
        <v>4.5509999617934227E-3</v>
      </c>
      <c r="N34" s="42">
        <v>-7.9396623186767101E-4</v>
      </c>
    </row>
    <row r="35" spans="1:14" x14ac:dyDescent="0.25">
      <c r="A35" s="43">
        <v>28581</v>
      </c>
      <c r="B35" s="42">
        <v>124.53946685791016</v>
      </c>
      <c r="C35" s="42">
        <v>199.4129638671875</v>
      </c>
      <c r="D35" s="42">
        <v>0</v>
      </c>
      <c r="E35" s="42">
        <v>159.44332885742188</v>
      </c>
      <c r="F35" s="42">
        <v>2.281566709280014E-2</v>
      </c>
      <c r="G35" s="42">
        <v>6.0662437230348587E-2</v>
      </c>
      <c r="H35" s="42">
        <v>-0.15105433762073517</v>
      </c>
      <c r="I35" s="42">
        <v>-1.2671419244725257E-4</v>
      </c>
      <c r="L35" s="42">
        <v>3.4926666412502527E-3</v>
      </c>
      <c r="N35" s="42">
        <v>-2.6507623260840774E-4</v>
      </c>
    </row>
    <row r="36" spans="1:14" x14ac:dyDescent="0.25">
      <c r="A36" s="43">
        <v>28672</v>
      </c>
      <c r="B36" s="42">
        <v>126.79566955566406</v>
      </c>
      <c r="C36" s="42">
        <v>216.37965393066406</v>
      </c>
      <c r="D36" s="42">
        <v>0</v>
      </c>
      <c r="E36" s="42">
        <v>92.776664733886719</v>
      </c>
      <c r="F36" s="42">
        <v>2.3603999987244606E-2</v>
      </c>
      <c r="G36" s="42">
        <v>5.9869658201932907E-2</v>
      </c>
      <c r="H36" s="42">
        <v>-0.3077416718006134</v>
      </c>
      <c r="I36" s="42">
        <v>-1.8685761839151382E-2</v>
      </c>
      <c r="L36" s="42">
        <v>5.456333514302969E-3</v>
      </c>
      <c r="N36" s="42">
        <v>2.9043087270110846E-3</v>
      </c>
    </row>
    <row r="37" spans="1:14" x14ac:dyDescent="0.25">
      <c r="A37" s="43">
        <v>28764</v>
      </c>
      <c r="B37" s="42">
        <v>240.10000610351563</v>
      </c>
      <c r="C37" s="42">
        <v>224.21299743652344</v>
      </c>
      <c r="D37" s="42">
        <v>0</v>
      </c>
      <c r="E37" s="42">
        <v>0.10999999940395355</v>
      </c>
      <c r="F37" s="42">
        <v>-2.1586332470178604E-2</v>
      </c>
      <c r="G37" s="42">
        <v>6.4013347029685974E-2</v>
      </c>
      <c r="H37" s="42">
        <v>-4.6061664819717407E-2</v>
      </c>
      <c r="I37" s="42">
        <v>-3.2321102917194366E-3</v>
      </c>
      <c r="L37" s="42">
        <v>4.0803332813084126E-3</v>
      </c>
      <c r="N37" s="42">
        <v>3.4198816865682602E-2</v>
      </c>
    </row>
    <row r="38" spans="1:14" x14ac:dyDescent="0.25">
      <c r="A38" s="43">
        <v>28856</v>
      </c>
      <c r="B38" s="42">
        <v>140.43600463867188</v>
      </c>
      <c r="C38" s="42">
        <v>240.4462890625</v>
      </c>
      <c r="D38" s="42">
        <v>0</v>
      </c>
      <c r="E38" s="42">
        <v>-50.223331451416016</v>
      </c>
      <c r="F38" s="42">
        <v>1.8483666703104973E-2</v>
      </c>
      <c r="G38" s="42">
        <v>6.1789758503437042E-2</v>
      </c>
      <c r="H38" s="42">
        <v>-0.29330334067344666</v>
      </c>
      <c r="I38" s="42">
        <v>-5.3625775035470724E-4</v>
      </c>
      <c r="L38" s="42">
        <v>8.0536669120192528E-3</v>
      </c>
      <c r="N38" s="42">
        <v>0.11953160166740417</v>
      </c>
    </row>
    <row r="39" spans="1:14" x14ac:dyDescent="0.25">
      <c r="A39" s="43">
        <v>28946</v>
      </c>
      <c r="B39" s="42">
        <v>112.23906707763672</v>
      </c>
      <c r="C39" s="42">
        <v>243.9462890625</v>
      </c>
      <c r="D39" s="42">
        <v>0</v>
      </c>
      <c r="E39" s="42">
        <v>-50.889999389648438</v>
      </c>
      <c r="F39" s="42">
        <v>4.3029999360442162E-3</v>
      </c>
      <c r="G39" s="42">
        <v>6.0345113277435303E-2</v>
      </c>
      <c r="H39" s="42">
        <v>-0.28271332383155823</v>
      </c>
      <c r="I39" s="42">
        <v>4.4929212890565395E-3</v>
      </c>
      <c r="L39" s="42">
        <v>-7.5233331881463528E-4</v>
      </c>
      <c r="N39" s="42">
        <v>0.18556633591651917</v>
      </c>
    </row>
    <row r="40" spans="1:14" x14ac:dyDescent="0.25">
      <c r="A40" s="43">
        <v>29037</v>
      </c>
      <c r="B40" s="42">
        <v>190.82633972167969</v>
      </c>
      <c r="C40" s="42">
        <v>242.14628601074219</v>
      </c>
      <c r="D40" s="42">
        <v>0</v>
      </c>
      <c r="E40" s="42">
        <v>-77.889999389648438</v>
      </c>
      <c r="F40" s="42">
        <v>2.0141666755080223E-2</v>
      </c>
      <c r="G40" s="42">
        <v>5.7713888585567474E-2</v>
      </c>
      <c r="H40" s="42">
        <v>-0.22641566395759583</v>
      </c>
      <c r="I40" s="42">
        <v>-1.0590336285531521E-2</v>
      </c>
      <c r="L40" s="42">
        <v>-3.1566666439175606E-4</v>
      </c>
      <c r="N40" s="42">
        <v>-4.8802364617586136E-3</v>
      </c>
    </row>
    <row r="41" spans="1:14" x14ac:dyDescent="0.25">
      <c r="A41" s="43">
        <v>29129</v>
      </c>
      <c r="B41" s="42">
        <v>277.88900756835938</v>
      </c>
      <c r="C41" s="42">
        <v>261.52963256835938</v>
      </c>
      <c r="D41" s="42">
        <v>0</v>
      </c>
      <c r="E41" s="42">
        <v>-160.55667114257813</v>
      </c>
      <c r="F41" s="42">
        <v>-4.234666470438242E-3</v>
      </c>
      <c r="G41" s="42">
        <v>6.0459636151790619E-2</v>
      </c>
      <c r="H41" s="42">
        <v>-4.1021000593900681E-2</v>
      </c>
      <c r="I41" s="42">
        <v>-1.4998504193499684E-3</v>
      </c>
      <c r="L41" s="42">
        <v>5.9566664276644588E-4</v>
      </c>
      <c r="N41" s="42">
        <v>3.7435229867696762E-2</v>
      </c>
    </row>
    <row r="42" spans="1:14" x14ac:dyDescent="0.25">
      <c r="A42" s="43">
        <v>29221</v>
      </c>
      <c r="B42" s="42">
        <v>259.07101440429688</v>
      </c>
      <c r="C42" s="42">
        <v>245.21298217773438</v>
      </c>
      <c r="D42" s="42">
        <v>0</v>
      </c>
      <c r="E42" s="42">
        <v>-172.55667114257813</v>
      </c>
      <c r="F42" s="42">
        <v>-1.8573332577943802E-2</v>
      </c>
      <c r="G42" s="42">
        <v>6.0465797781944275E-2</v>
      </c>
      <c r="H42" s="42">
        <v>0.29785767197608948</v>
      </c>
      <c r="I42" s="42">
        <v>1.5367491170763969E-2</v>
      </c>
      <c r="L42" s="42">
        <v>-4.7920001670718193E-3</v>
      </c>
      <c r="N42" s="42">
        <v>-2.3928163573145866E-2</v>
      </c>
    </row>
    <row r="43" spans="1:14" x14ac:dyDescent="0.25">
      <c r="A43" s="43">
        <v>29312</v>
      </c>
      <c r="B43" s="42">
        <v>266.8453369140625</v>
      </c>
      <c r="C43" s="42">
        <v>179.51295471191406</v>
      </c>
      <c r="D43" s="42">
        <v>0</v>
      </c>
      <c r="E43" s="42">
        <v>17.776666641235352</v>
      </c>
      <c r="F43" s="42">
        <v>3.7482000887393951E-2</v>
      </c>
      <c r="G43" s="42">
        <v>7.2040051221847534E-2</v>
      </c>
      <c r="H43" s="42">
        <v>-0.76643002033233643</v>
      </c>
      <c r="I43" s="42">
        <v>-1.8576180562376976E-2</v>
      </c>
      <c r="L43" s="42">
        <v>-4.6629998832941055E-3</v>
      </c>
      <c r="N43" s="42">
        <v>-4.3792850337922573E-3</v>
      </c>
    </row>
    <row r="44" spans="1:14" x14ac:dyDescent="0.25">
      <c r="A44" s="43">
        <v>29403</v>
      </c>
      <c r="B44" s="42">
        <v>140.003662109375</v>
      </c>
      <c r="C44" s="42">
        <v>163.17962646484375</v>
      </c>
      <c r="D44" s="42">
        <v>0</v>
      </c>
      <c r="E44" s="42">
        <v>146.77667236328125</v>
      </c>
      <c r="F44" s="42">
        <v>3.1228333711624146E-2</v>
      </c>
      <c r="G44" s="42">
        <v>6.7037180066108704E-2</v>
      </c>
      <c r="H44" s="42">
        <v>0.99585402011871338</v>
      </c>
      <c r="I44" s="42">
        <v>8.768288535065949E-4</v>
      </c>
      <c r="L44" s="42">
        <v>1.9819999579340219E-3</v>
      </c>
      <c r="N44" s="42">
        <v>-3.5913128405809402E-2</v>
      </c>
    </row>
    <row r="45" spans="1:14" x14ac:dyDescent="0.25">
      <c r="A45" s="43">
        <v>29495</v>
      </c>
      <c r="B45" s="42">
        <v>268.43365478515625</v>
      </c>
      <c r="C45" s="42">
        <v>204.06295776367188</v>
      </c>
      <c r="D45" s="42">
        <v>0</v>
      </c>
      <c r="E45" s="42">
        <v>-153.55667114257813</v>
      </c>
      <c r="F45" s="42">
        <v>2.6300666853785515E-2</v>
      </c>
      <c r="G45" s="42">
        <v>6.4719192683696747E-2</v>
      </c>
      <c r="H45" s="42">
        <v>0.4655783474445343</v>
      </c>
      <c r="I45" s="42">
        <v>2.1015757694840431E-2</v>
      </c>
      <c r="L45" s="42">
        <v>-4.8529999330639839E-3</v>
      </c>
      <c r="N45" s="42">
        <v>6.7307814955711365E-2</v>
      </c>
    </row>
    <row r="46" spans="1:14" x14ac:dyDescent="0.25">
      <c r="A46" s="43">
        <v>29587</v>
      </c>
      <c r="B46" s="42">
        <v>219.83132934570313</v>
      </c>
      <c r="C46" s="42">
        <v>230.39631652832031</v>
      </c>
      <c r="D46" s="42">
        <v>0</v>
      </c>
      <c r="E46" s="42">
        <v>-166.22332763671875</v>
      </c>
      <c r="F46" s="42">
        <v>5.8833335060626268E-4</v>
      </c>
      <c r="G46" s="42">
        <v>6.7237347364425659E-2</v>
      </c>
      <c r="H46" s="42">
        <v>0.63221001625061035</v>
      </c>
      <c r="I46" s="42">
        <v>1.9075436517596245E-2</v>
      </c>
      <c r="L46" s="42">
        <v>-7.1550002321600914E-3</v>
      </c>
      <c r="N46" s="42">
        <v>-2.3058600723743439E-2</v>
      </c>
    </row>
    <row r="47" spans="1:14" x14ac:dyDescent="0.25">
      <c r="A47" s="43">
        <v>29677</v>
      </c>
      <c r="B47" s="42">
        <v>263.55368041992188</v>
      </c>
      <c r="C47" s="42">
        <v>245.14628601074219</v>
      </c>
      <c r="D47" s="42">
        <v>0</v>
      </c>
      <c r="E47" s="42">
        <v>-132.55667114257813</v>
      </c>
      <c r="F47" s="42">
        <v>-1.1951999738812447E-2</v>
      </c>
      <c r="G47" s="42">
        <v>6.0581788420677185E-2</v>
      </c>
      <c r="H47" s="42">
        <v>0.40788766741752625</v>
      </c>
      <c r="I47" s="42">
        <v>3.5596121102571487E-2</v>
      </c>
      <c r="L47" s="42">
        <v>-2.9266666388139129E-4</v>
      </c>
      <c r="N47" s="42">
        <v>-4.7503318637609482E-2</v>
      </c>
    </row>
    <row r="48" spans="1:14" x14ac:dyDescent="0.25">
      <c r="A48" s="43">
        <v>29768</v>
      </c>
      <c r="B48" s="42">
        <v>317.34432983398438</v>
      </c>
      <c r="C48" s="42">
        <v>267.99630737304688</v>
      </c>
      <c r="D48" s="42">
        <v>0</v>
      </c>
      <c r="E48" s="42">
        <v>-48.889999389648438</v>
      </c>
      <c r="F48" s="42">
        <v>-4.0552999824285507E-2</v>
      </c>
      <c r="G48" s="42">
        <v>5.6289549916982651E-2</v>
      </c>
      <c r="H48" s="42">
        <v>0.14914999902248383</v>
      </c>
      <c r="I48" s="42">
        <v>4.0332102216780186E-3</v>
      </c>
      <c r="L48" s="42">
        <v>7.7999997301958501E-5</v>
      </c>
      <c r="N48" s="42">
        <v>1.7884426051750779E-3</v>
      </c>
    </row>
    <row r="49" spans="1:14" x14ac:dyDescent="0.25">
      <c r="A49" s="43">
        <v>29860</v>
      </c>
      <c r="B49" s="42">
        <v>219.72700500488281</v>
      </c>
      <c r="C49" s="42">
        <v>252.34629821777344</v>
      </c>
      <c r="D49" s="42">
        <v>0</v>
      </c>
      <c r="E49" s="42">
        <v>181.44332885742188</v>
      </c>
      <c r="F49" s="42">
        <v>1.7792666330933571E-2</v>
      </c>
      <c r="G49" s="42">
        <v>6.2097802758216858E-2</v>
      </c>
      <c r="H49" s="42">
        <v>0.14461033046245575</v>
      </c>
      <c r="I49" s="42">
        <v>-8.6608557030558586E-3</v>
      </c>
      <c r="L49" s="42">
        <v>-3.1916666775941849E-3</v>
      </c>
      <c r="N49" s="42">
        <v>2.172916941344738E-2</v>
      </c>
    </row>
    <row r="50" spans="1:14" x14ac:dyDescent="0.25">
      <c r="A50" s="43">
        <v>29952</v>
      </c>
      <c r="B50" s="42">
        <v>254.27833557128906</v>
      </c>
      <c r="C50" s="42">
        <v>189.07962036132813</v>
      </c>
      <c r="D50" s="42">
        <v>0</v>
      </c>
      <c r="E50" s="42">
        <v>115.11000061035156</v>
      </c>
      <c r="F50" s="42">
        <v>-3.0125666409730911E-2</v>
      </c>
      <c r="G50" s="42">
        <v>6.0158282518386841E-2</v>
      </c>
      <c r="H50" s="42">
        <v>0.72841101884841919</v>
      </c>
      <c r="I50" s="42">
        <v>2.2456804290413857E-2</v>
      </c>
      <c r="L50" s="42">
        <v>-7.8666664194315672E-5</v>
      </c>
      <c r="N50" s="42">
        <v>-6.0872167348861694E-2</v>
      </c>
    </row>
    <row r="51" spans="1:14" x14ac:dyDescent="0.25">
      <c r="A51" s="43">
        <v>30042</v>
      </c>
      <c r="B51" s="42">
        <v>258.41799926757813</v>
      </c>
      <c r="C51" s="42">
        <v>174.04629516601563</v>
      </c>
      <c r="D51" s="42">
        <v>0</v>
      </c>
      <c r="E51" s="42">
        <v>132.11000061035156</v>
      </c>
      <c r="F51" s="42">
        <v>-7.0706666447222233E-3</v>
      </c>
      <c r="G51" s="42">
        <v>5.938379094004631E-2</v>
      </c>
      <c r="H51" s="42">
        <v>2.1528666839003563E-2</v>
      </c>
      <c r="I51" s="42">
        <v>1.3898268342018127E-2</v>
      </c>
      <c r="L51" s="42">
        <v>-1.4403333188965917E-3</v>
      </c>
      <c r="N51" s="42">
        <v>4.8352543264627457E-2</v>
      </c>
    </row>
    <row r="52" spans="1:14" x14ac:dyDescent="0.25">
      <c r="A52" s="43">
        <v>30133</v>
      </c>
      <c r="B52" s="42">
        <v>276.0150146484375</v>
      </c>
      <c r="C52" s="42">
        <v>194.17962646484375</v>
      </c>
      <c r="D52" s="42">
        <v>0</v>
      </c>
      <c r="E52" s="42">
        <v>315.44332885742188</v>
      </c>
      <c r="F52" s="42">
        <v>3.1352333724498749E-2</v>
      </c>
      <c r="G52" s="42">
        <v>6.2274239957332611E-2</v>
      </c>
      <c r="H52" s="42">
        <v>0.12497033178806305</v>
      </c>
      <c r="I52" s="42">
        <v>1.1014781892299652E-2</v>
      </c>
      <c r="L52" s="42">
        <v>-8.0746663734316826E-3</v>
      </c>
      <c r="N52" s="42">
        <v>2.2378275170922279E-3</v>
      </c>
    </row>
    <row r="53" spans="1:14" x14ac:dyDescent="0.25">
      <c r="A53" s="43">
        <v>30225</v>
      </c>
      <c r="B53" s="42">
        <v>140.15293884277344</v>
      </c>
      <c r="C53" s="42">
        <v>106.19622802734375</v>
      </c>
      <c r="D53" s="42">
        <v>0</v>
      </c>
      <c r="E53" s="42">
        <v>248.11000061035156</v>
      </c>
      <c r="F53" s="42">
        <v>5.1739335060119629E-2</v>
      </c>
      <c r="G53" s="42">
        <v>7.4548199772834778E-2</v>
      </c>
      <c r="H53" s="42">
        <v>-0.19397599995136261</v>
      </c>
      <c r="I53" s="42">
        <v>-4.3727201409637928E-3</v>
      </c>
      <c r="L53" s="42">
        <v>2.5839998852461576E-3</v>
      </c>
      <c r="N53" s="42">
        <v>-2.9889728873968124E-2</v>
      </c>
    </row>
    <row r="54" spans="1:14" x14ac:dyDescent="0.25">
      <c r="A54" s="43">
        <v>30317</v>
      </c>
      <c r="B54" s="42">
        <v>108.0885009765625</v>
      </c>
      <c r="C54" s="42">
        <v>108.99622344970703</v>
      </c>
      <c r="D54" s="42">
        <v>0</v>
      </c>
      <c r="E54" s="42">
        <v>223.44332885742188</v>
      </c>
      <c r="F54" s="42">
        <v>2.7991333976387978E-2</v>
      </c>
      <c r="G54" s="42">
        <v>6.7840158939361572E-2</v>
      </c>
      <c r="H54" s="42">
        <v>4.9504999071359634E-2</v>
      </c>
      <c r="I54" s="42">
        <v>4.2256992310285568E-3</v>
      </c>
      <c r="L54" s="42">
        <v>1.7330000409856439E-3</v>
      </c>
      <c r="N54" s="42">
        <v>-2.2119587287306786E-2</v>
      </c>
    </row>
    <row r="55" spans="1:14" x14ac:dyDescent="0.25">
      <c r="A55" s="43">
        <v>30407</v>
      </c>
      <c r="B55" s="42">
        <v>74.755203247070313</v>
      </c>
      <c r="C55" s="42">
        <v>161.62962341308594</v>
      </c>
      <c r="D55" s="42">
        <v>0</v>
      </c>
      <c r="E55" s="42">
        <v>187.44332885742188</v>
      </c>
      <c r="F55" s="42">
        <v>3.1480666249990463E-2</v>
      </c>
      <c r="G55" s="42">
        <v>6.4958900213241577E-2</v>
      </c>
      <c r="H55" s="42">
        <v>0.47727566957473755</v>
      </c>
      <c r="I55" s="42">
        <v>1.2148705311119556E-2</v>
      </c>
      <c r="L55" s="42">
        <v>-5.2833335939794779E-4</v>
      </c>
      <c r="N55" s="42">
        <v>1.9112048670649529E-2</v>
      </c>
    </row>
    <row r="56" spans="1:14" x14ac:dyDescent="0.25">
      <c r="A56" s="43">
        <v>30498</v>
      </c>
      <c r="B56" s="42">
        <v>73.37933349609375</v>
      </c>
      <c r="C56" s="42">
        <v>194.16297912597656</v>
      </c>
      <c r="D56" s="42">
        <v>0</v>
      </c>
      <c r="E56" s="42">
        <v>219.11000061035156</v>
      </c>
      <c r="F56" s="42">
        <v>-4.0696668438613415E-3</v>
      </c>
      <c r="G56" s="42">
        <v>6.0926936566829681E-2</v>
      </c>
      <c r="H56" s="42">
        <v>0.17119233310222626</v>
      </c>
      <c r="I56" s="42">
        <v>1.2101268395781517E-2</v>
      </c>
      <c r="L56" s="42">
        <v>-1.2163333594799042E-3</v>
      </c>
      <c r="N56" s="42">
        <v>2.230408601462841E-3</v>
      </c>
    </row>
    <row r="57" spans="1:14" x14ac:dyDescent="0.25">
      <c r="A57" s="43">
        <v>30590</v>
      </c>
      <c r="B57" s="42">
        <v>89.048698425292969</v>
      </c>
      <c r="C57" s="42">
        <v>201.14628601074219</v>
      </c>
      <c r="D57" s="42">
        <v>0</v>
      </c>
      <c r="E57" s="42">
        <v>264.44332885742188</v>
      </c>
      <c r="F57" s="42">
        <v>-2.2960000205785036E-3</v>
      </c>
      <c r="G57" s="42">
        <v>5.4784856736660004E-2</v>
      </c>
      <c r="H57" s="42">
        <v>-0.25964599847793579</v>
      </c>
      <c r="I57" s="42">
        <v>8.064701221883297E-3</v>
      </c>
      <c r="L57" s="42">
        <v>1.4120000414550304E-3</v>
      </c>
      <c r="N57" s="42">
        <v>-1.6869695857167244E-2</v>
      </c>
    </row>
    <row r="58" spans="1:14" x14ac:dyDescent="0.25">
      <c r="A58" s="43">
        <v>30682</v>
      </c>
      <c r="B58" s="42">
        <v>93.144332885742188</v>
      </c>
      <c r="C58" s="42">
        <v>173.86296081542969</v>
      </c>
      <c r="D58" s="42">
        <v>0</v>
      </c>
      <c r="E58" s="42">
        <v>256.1099853515625</v>
      </c>
      <c r="F58" s="42">
        <v>-1.1828666552901268E-2</v>
      </c>
      <c r="G58" s="42">
        <v>5.176178365945816E-2</v>
      </c>
      <c r="H58" s="42">
        <v>-0.17742066085338593</v>
      </c>
      <c r="I58" s="42">
        <v>-1.1894548311829567E-2</v>
      </c>
      <c r="L58" s="42">
        <v>4.4666667236015201E-5</v>
      </c>
      <c r="N58" s="42">
        <v>1.1942947283387184E-2</v>
      </c>
    </row>
    <row r="59" spans="1:14" x14ac:dyDescent="0.25">
      <c r="A59" s="43">
        <v>30773</v>
      </c>
      <c r="B59" s="42">
        <v>140.72966003417969</v>
      </c>
      <c r="C59" s="42">
        <v>204.89628601074219</v>
      </c>
      <c r="D59" s="42">
        <v>0</v>
      </c>
      <c r="E59" s="42">
        <v>310.77667236328125</v>
      </c>
      <c r="F59" s="42">
        <v>-1.2807000428438187E-2</v>
      </c>
      <c r="G59" s="42">
        <v>5.2709009498357773E-2</v>
      </c>
      <c r="H59" s="42">
        <v>0.56491333246231079</v>
      </c>
      <c r="I59" s="42">
        <v>1.6091747209429741E-2</v>
      </c>
      <c r="L59" s="42">
        <v>3.2133332570083439E-4</v>
      </c>
      <c r="N59" s="42">
        <v>-6.3776001334190369E-3</v>
      </c>
    </row>
    <row r="60" spans="1:14" x14ac:dyDescent="0.25">
      <c r="A60" s="43">
        <v>30864</v>
      </c>
      <c r="B60" s="42">
        <v>136.59066772460938</v>
      </c>
      <c r="C60" s="42">
        <v>208.79629516601563</v>
      </c>
      <c r="D60" s="42">
        <v>0</v>
      </c>
      <c r="E60" s="42">
        <v>227.44332885742188</v>
      </c>
      <c r="F60" s="42">
        <v>2.6992000639438629E-2</v>
      </c>
      <c r="G60" s="42">
        <v>5.8967676013708115E-2</v>
      </c>
      <c r="H60" s="42">
        <v>-0.30972433090209961</v>
      </c>
      <c r="I60" s="42">
        <v>2.7630764991044998E-2</v>
      </c>
      <c r="L60" s="42">
        <v>1.0693332878872752E-3</v>
      </c>
      <c r="N60" s="42">
        <v>-7.4413041584193707E-3</v>
      </c>
    </row>
    <row r="61" spans="1:14" x14ac:dyDescent="0.25">
      <c r="A61" s="43">
        <v>30956</v>
      </c>
      <c r="B61" s="42">
        <v>80.081001281738281</v>
      </c>
      <c r="C61" s="42">
        <v>174.71296691894531</v>
      </c>
      <c r="D61" s="42">
        <v>0</v>
      </c>
      <c r="E61" s="42">
        <v>252.11000061035156</v>
      </c>
      <c r="F61" s="42">
        <v>2.2799998987466097E-3</v>
      </c>
      <c r="G61" s="42">
        <v>6.1516754329204559E-2</v>
      </c>
      <c r="H61" s="42">
        <v>-0.23958100378513336</v>
      </c>
      <c r="I61" s="42">
        <v>8.1636328250169754E-3</v>
      </c>
      <c r="L61" s="42">
        <v>2.199999988079071E-3</v>
      </c>
      <c r="N61" s="42">
        <v>-1.7748171463608742E-2</v>
      </c>
    </row>
    <row r="62" spans="1:14" x14ac:dyDescent="0.25">
      <c r="A62" s="43">
        <v>31048</v>
      </c>
      <c r="B62" s="42">
        <v>60.793098449707031</v>
      </c>
      <c r="C62" s="42">
        <v>169.09629821777344</v>
      </c>
      <c r="D62" s="42">
        <v>0</v>
      </c>
      <c r="E62" s="42">
        <v>315.1099853515625</v>
      </c>
      <c r="F62" s="42">
        <v>2.5729000568389893E-2</v>
      </c>
      <c r="G62" s="42">
        <v>6.0246147215366364E-2</v>
      </c>
      <c r="H62" s="42">
        <v>0.18664366006851196</v>
      </c>
      <c r="I62" s="42">
        <v>1.9897265359759331E-2</v>
      </c>
      <c r="L62" s="42">
        <v>-6.1099999584257603E-4</v>
      </c>
      <c r="N62" s="42">
        <v>1.2534176930785179E-2</v>
      </c>
    </row>
    <row r="63" spans="1:14" x14ac:dyDescent="0.25">
      <c r="A63" s="43">
        <v>31138</v>
      </c>
      <c r="B63" s="42">
        <v>49.502532958984375</v>
      </c>
      <c r="C63" s="42">
        <v>173.31295776367188</v>
      </c>
      <c r="D63" s="42">
        <v>0</v>
      </c>
      <c r="E63" s="42">
        <v>304.1099853515625</v>
      </c>
      <c r="F63" s="42">
        <v>2.0032333210110664E-2</v>
      </c>
      <c r="G63" s="42">
        <v>5.7007338851690292E-2</v>
      </c>
      <c r="H63" s="42">
        <v>-0.55239969491958618</v>
      </c>
      <c r="I63" s="42">
        <v>-2.2465998306870461E-2</v>
      </c>
      <c r="L63" s="42">
        <v>1.584666664712131E-3</v>
      </c>
      <c r="N63" s="42">
        <v>-1.917225681245327E-2</v>
      </c>
    </row>
    <row r="64" spans="1:14" x14ac:dyDescent="0.25">
      <c r="A64" s="43">
        <v>31229</v>
      </c>
      <c r="B64" s="42">
        <v>80.037269592285156</v>
      </c>
      <c r="C64" s="42">
        <v>172.04629516601563</v>
      </c>
      <c r="D64" s="42">
        <v>0</v>
      </c>
      <c r="E64" s="42">
        <v>298.44332885742188</v>
      </c>
      <c r="F64" s="42">
        <v>-1.7422333359718323E-2</v>
      </c>
      <c r="G64" s="42">
        <v>5.4238814860582352E-2</v>
      </c>
      <c r="H64" s="42">
        <v>0.26350265741348267</v>
      </c>
      <c r="I64" s="42">
        <v>-1.9256433472037315E-2</v>
      </c>
      <c r="L64" s="42">
        <v>2.9990000184625387E-3</v>
      </c>
      <c r="N64" s="42">
        <v>1.4481578953564167E-2</v>
      </c>
    </row>
    <row r="65" spans="1:14" x14ac:dyDescent="0.25">
      <c r="A65" s="43">
        <v>31321</v>
      </c>
      <c r="B65" s="42">
        <v>76.503868103027344</v>
      </c>
      <c r="C65" s="42">
        <v>165.56295776367188</v>
      </c>
      <c r="D65" s="42">
        <v>0</v>
      </c>
      <c r="E65" s="42">
        <v>236.44332885742188</v>
      </c>
      <c r="F65" s="42">
        <v>4.9579333513975143E-2</v>
      </c>
      <c r="G65" s="42">
        <v>5.6268315762281418E-2</v>
      </c>
      <c r="H65" s="42">
        <v>-0.55622100830078125</v>
      </c>
      <c r="I65" s="42">
        <v>-3.3435150980949402E-2</v>
      </c>
      <c r="L65" s="42">
        <v>2.5979999918490648E-3</v>
      </c>
      <c r="N65" s="42">
        <v>-9.4595132395625114E-3</v>
      </c>
    </row>
    <row r="66" spans="1:14" x14ac:dyDescent="0.25">
      <c r="A66" s="43">
        <v>31413</v>
      </c>
      <c r="B66" s="42">
        <v>78.206832885742188</v>
      </c>
      <c r="C66" s="42">
        <v>110.26289367675781</v>
      </c>
      <c r="D66" s="42">
        <v>0</v>
      </c>
      <c r="E66" s="42">
        <v>142.11000061035156</v>
      </c>
      <c r="F66" s="42">
        <v>4.0953665971755981E-2</v>
      </c>
      <c r="G66" s="42">
        <v>6.0711152851581573E-2</v>
      </c>
      <c r="H66" s="42">
        <v>4.4672001153230667E-2</v>
      </c>
      <c r="I66" s="42">
        <v>-2.671702578663826E-2</v>
      </c>
      <c r="J66" s="42">
        <v>20.616666793823242</v>
      </c>
      <c r="L66" s="42">
        <v>3.0456667300313711E-3</v>
      </c>
      <c r="N66" s="42">
        <v>-0.2464786022901535</v>
      </c>
    </row>
    <row r="67" spans="1:14" x14ac:dyDescent="0.25">
      <c r="A67" s="43">
        <v>31503</v>
      </c>
      <c r="B67" s="42">
        <v>73.716598510742188</v>
      </c>
      <c r="C67" s="42">
        <v>76.879524230957031</v>
      </c>
      <c r="D67" s="42">
        <v>0</v>
      </c>
      <c r="E67" s="42">
        <v>122.44333648681641</v>
      </c>
      <c r="F67" s="42">
        <v>1.625666581094265E-2</v>
      </c>
      <c r="G67" s="42">
        <v>6.2746889889240265E-2</v>
      </c>
      <c r="H67" s="42">
        <v>0.16824033856391907</v>
      </c>
      <c r="I67" s="42">
        <v>-6.5698521211743355E-3</v>
      </c>
      <c r="J67" s="42">
        <v>20.020000457763672</v>
      </c>
      <c r="L67" s="42">
        <v>6.6470000892877579E-3</v>
      </c>
      <c r="N67" s="42">
        <v>-2.2122463211417198E-2</v>
      </c>
    </row>
    <row r="68" spans="1:14" x14ac:dyDescent="0.25">
      <c r="A68" s="43">
        <v>31594</v>
      </c>
      <c r="B68" s="42">
        <v>50.193401336669922</v>
      </c>
      <c r="C68" s="42">
        <v>54.179527282714844</v>
      </c>
      <c r="D68" s="42">
        <v>0</v>
      </c>
      <c r="E68" s="42">
        <v>152.44332885742188</v>
      </c>
      <c r="F68" s="42">
        <v>-2.7004333212971687E-2</v>
      </c>
      <c r="G68" s="42">
        <v>6.331055611371994E-2</v>
      </c>
      <c r="H68" s="42">
        <v>-0.12202633172273636</v>
      </c>
      <c r="I68" s="42">
        <v>-1.9335592165589333E-2</v>
      </c>
      <c r="J68" s="42">
        <v>20.180000305175781</v>
      </c>
      <c r="L68" s="42">
        <v>3.4539999905973673E-3</v>
      </c>
      <c r="N68" s="42">
        <v>5.3488872945308685E-2</v>
      </c>
    </row>
    <row r="69" spans="1:14" x14ac:dyDescent="0.25">
      <c r="A69" s="43">
        <v>31686</v>
      </c>
      <c r="B69" s="42">
        <v>56.395034790039063</v>
      </c>
      <c r="C69" s="42">
        <v>50.796192169189453</v>
      </c>
      <c r="D69" s="42">
        <v>0</v>
      </c>
      <c r="E69" s="42">
        <v>167.44332885742188</v>
      </c>
      <c r="F69" s="42">
        <v>1.5279333107173443E-2</v>
      </c>
      <c r="G69" s="42">
        <v>7.2845883667469025E-2</v>
      </c>
      <c r="H69" s="42">
        <v>0.11464333534240723</v>
      </c>
      <c r="I69" s="42">
        <v>-1.7455805791541934E-3</v>
      </c>
      <c r="J69" s="42">
        <v>20.15333366394043</v>
      </c>
      <c r="L69" s="42">
        <v>4.335000179708004E-3</v>
      </c>
      <c r="N69" s="42">
        <v>3.1921215355396271E-2</v>
      </c>
    </row>
    <row r="70" spans="1:14" x14ac:dyDescent="0.25">
      <c r="A70" s="43">
        <v>31778</v>
      </c>
      <c r="B70" s="42">
        <v>60.258834838867188</v>
      </c>
      <c r="C70" s="42">
        <v>52.046192169189453</v>
      </c>
      <c r="D70" s="42">
        <v>0</v>
      </c>
      <c r="E70" s="42">
        <v>141.11000061035156</v>
      </c>
      <c r="F70" s="42">
        <v>6.2028665095567703E-2</v>
      </c>
      <c r="G70" s="42">
        <v>7.660248875617981E-2</v>
      </c>
      <c r="H70" s="42">
        <v>-0.59755897521972656</v>
      </c>
      <c r="I70" s="42">
        <v>-2.4098146706819534E-2</v>
      </c>
      <c r="J70" s="42">
        <v>21.870000839233398</v>
      </c>
      <c r="L70" s="42">
        <v>2.3209999781101942E-3</v>
      </c>
      <c r="N70" s="42">
        <v>4.628681018948555E-2</v>
      </c>
    </row>
    <row r="71" spans="1:14" x14ac:dyDescent="0.25">
      <c r="A71" s="43">
        <v>31868</v>
      </c>
      <c r="B71" s="42">
        <v>117.68270111083984</v>
      </c>
      <c r="C71" s="42">
        <v>115.09626007080078</v>
      </c>
      <c r="D71" s="42">
        <v>0</v>
      </c>
      <c r="E71" s="42">
        <v>236.11000061035156</v>
      </c>
      <c r="F71" s="42">
        <v>1.3767333701252937E-2</v>
      </c>
      <c r="G71" s="42">
        <v>7.0017307996749878E-2</v>
      </c>
      <c r="H71" s="42">
        <v>0.12416400015354156</v>
      </c>
      <c r="I71" s="42">
        <v>-3.971305675804615E-3</v>
      </c>
      <c r="J71" s="42">
        <v>24.486665725708008</v>
      </c>
      <c r="L71" s="42">
        <v>1.4193332754075527E-3</v>
      </c>
      <c r="N71" s="42">
        <v>1.7745388671755791E-2</v>
      </c>
    </row>
    <row r="72" spans="1:14" x14ac:dyDescent="0.25">
      <c r="A72" s="43">
        <v>31959</v>
      </c>
      <c r="B72" s="42">
        <v>94.981903076171875</v>
      </c>
      <c r="C72" s="42">
        <v>115.91289520263672</v>
      </c>
      <c r="D72" s="42">
        <v>0</v>
      </c>
      <c r="E72" s="42">
        <v>259.44332885742188</v>
      </c>
      <c r="F72" s="42">
        <v>1.8998334184288979E-2</v>
      </c>
      <c r="G72" s="42">
        <v>6.4826905727386475E-2</v>
      </c>
      <c r="H72" s="42">
        <v>0.1299363374710083</v>
      </c>
      <c r="I72" s="42">
        <v>-1.7237565480172634E-3</v>
      </c>
      <c r="J72" s="42">
        <v>20.363332748413086</v>
      </c>
      <c r="L72" s="42">
        <v>4.7833332791924477E-4</v>
      </c>
      <c r="N72" s="42">
        <v>-7.0215938612818718E-3</v>
      </c>
    </row>
    <row r="73" spans="1:14" x14ac:dyDescent="0.25">
      <c r="A73" s="43">
        <v>32051</v>
      </c>
      <c r="B73" s="42">
        <v>172.13966369628906</v>
      </c>
      <c r="C73" s="42">
        <v>137.34625244140625</v>
      </c>
      <c r="D73" s="42">
        <v>0</v>
      </c>
      <c r="E73" s="42">
        <v>287.1099853515625</v>
      </c>
      <c r="F73" s="42">
        <v>-8.810366690158844E-2</v>
      </c>
      <c r="G73" s="42">
        <v>0.10182841122150421</v>
      </c>
      <c r="H73" s="42">
        <v>-0.17005866765975952</v>
      </c>
      <c r="I73" s="42">
        <v>-3.0066356062889099E-2</v>
      </c>
      <c r="J73" s="42">
        <v>49.656665802001953</v>
      </c>
      <c r="L73" s="42">
        <v>4.5299998600967228E-4</v>
      </c>
      <c r="N73" s="42">
        <v>-2.9467260465025902E-2</v>
      </c>
    </row>
    <row r="74" spans="1:14" x14ac:dyDescent="0.25">
      <c r="A74" s="43">
        <v>32143</v>
      </c>
      <c r="B74" s="42">
        <v>98.451301574707031</v>
      </c>
      <c r="C74" s="42">
        <v>117.27955627441406</v>
      </c>
      <c r="D74" s="42">
        <v>0</v>
      </c>
      <c r="E74" s="42">
        <v>240.77667236328125</v>
      </c>
      <c r="F74" s="42">
        <v>1.5563666820526123E-2</v>
      </c>
      <c r="G74" s="42">
        <v>0.1053752601146698</v>
      </c>
      <c r="H74" s="42">
        <v>-6.84700021520257E-3</v>
      </c>
      <c r="I74" s="42">
        <v>4.022685345262289E-3</v>
      </c>
      <c r="J74" s="42">
        <v>33.639999389648438</v>
      </c>
      <c r="L74" s="42">
        <v>2.1043333690613508E-3</v>
      </c>
      <c r="N74" s="42">
        <v>-4.0306176990270615E-2</v>
      </c>
    </row>
    <row r="75" spans="1:14" x14ac:dyDescent="0.25">
      <c r="A75" s="43">
        <v>32234</v>
      </c>
      <c r="B75" s="42">
        <v>101.17866516113281</v>
      </c>
      <c r="C75" s="42">
        <v>152.61296081542969</v>
      </c>
      <c r="D75" s="42">
        <v>0</v>
      </c>
      <c r="E75" s="42">
        <v>243.11000061035156</v>
      </c>
      <c r="F75" s="42">
        <v>1.829933375120163E-2</v>
      </c>
      <c r="G75" s="42">
        <v>8.4139339625835419E-2</v>
      </c>
      <c r="H75" s="42">
        <v>0.14414900541305542</v>
      </c>
      <c r="I75" s="42">
        <v>1.0681068524718285E-2</v>
      </c>
      <c r="J75" s="42">
        <v>25.983333587646484</v>
      </c>
      <c r="K75" s="42">
        <v>116.20943450927734</v>
      </c>
      <c r="L75" s="42">
        <v>2.4770000018179417E-3</v>
      </c>
      <c r="N75" s="42">
        <v>1.3840538449585438E-2</v>
      </c>
    </row>
    <row r="76" spans="1:14" x14ac:dyDescent="0.25">
      <c r="A76" s="43">
        <v>32325</v>
      </c>
      <c r="B76" s="42">
        <v>118.60073089599609</v>
      </c>
      <c r="C76" s="42">
        <v>168.17962646484375</v>
      </c>
      <c r="D76" s="42">
        <v>0</v>
      </c>
      <c r="E76" s="42">
        <v>185.77667236328125</v>
      </c>
      <c r="F76" s="42">
        <v>-1.9436667207628489E-3</v>
      </c>
      <c r="G76" s="42">
        <v>7.0786498486995697E-2</v>
      </c>
      <c r="H76" s="42">
        <v>-7.3655329644680023E-2</v>
      </c>
      <c r="I76" s="42">
        <v>1.8813937902450562E-2</v>
      </c>
      <c r="J76" s="42">
        <v>22.139999389648438</v>
      </c>
      <c r="K76" s="42">
        <v>119.56586456298828</v>
      </c>
      <c r="L76" s="42">
        <v>-1.049666665494442E-3</v>
      </c>
      <c r="N76" s="42">
        <v>-5.2821274846792221E-2</v>
      </c>
    </row>
    <row r="77" spans="1:14" x14ac:dyDescent="0.25">
      <c r="A77" s="43">
        <v>32417</v>
      </c>
      <c r="B77" s="42">
        <v>107.59333038330078</v>
      </c>
      <c r="C77" s="42">
        <v>152.12962341308594</v>
      </c>
      <c r="D77" s="42">
        <v>0</v>
      </c>
      <c r="E77" s="42">
        <v>100.44333648681641</v>
      </c>
      <c r="F77" s="42">
        <v>7.0473332889378071E-3</v>
      </c>
      <c r="G77" s="42">
        <v>6.3568539917469025E-2</v>
      </c>
      <c r="H77" s="42">
        <v>-3.348633274435997E-2</v>
      </c>
      <c r="I77" s="42">
        <v>-2.0597444847226143E-2</v>
      </c>
      <c r="J77" s="42">
        <v>19.813333511352539</v>
      </c>
      <c r="K77" s="42">
        <v>102.28603363037109</v>
      </c>
      <c r="L77" s="42">
        <v>9.8899996373802423E-4</v>
      </c>
      <c r="N77" s="42">
        <v>3.4918397665023804E-2</v>
      </c>
    </row>
    <row r="78" spans="1:14" x14ac:dyDescent="0.25">
      <c r="A78" s="43">
        <v>32509</v>
      </c>
      <c r="B78" s="42">
        <v>103.95006561279297</v>
      </c>
      <c r="C78" s="42">
        <v>169.1629638671875</v>
      </c>
      <c r="D78" s="42">
        <v>0</v>
      </c>
      <c r="E78" s="42">
        <v>42.776668548583984</v>
      </c>
      <c r="F78" s="42">
        <v>1.9973667338490486E-2</v>
      </c>
      <c r="G78" s="42">
        <v>6.1349816620349884E-2</v>
      </c>
      <c r="H78" s="42">
        <v>-8.2345999777317047E-2</v>
      </c>
      <c r="I78" s="42">
        <v>1.819487102329731E-2</v>
      </c>
      <c r="J78" s="42">
        <v>17.700000762939453</v>
      </c>
      <c r="K78" s="42">
        <v>104.24946594238281</v>
      </c>
      <c r="L78" s="42">
        <v>-2.789999998640269E-4</v>
      </c>
      <c r="N78" s="42">
        <v>6.9808639585971832E-2</v>
      </c>
    </row>
    <row r="79" spans="1:14" x14ac:dyDescent="0.25">
      <c r="A79" s="43">
        <v>32599</v>
      </c>
      <c r="B79" s="42">
        <v>109.98410034179688</v>
      </c>
      <c r="C79" s="42">
        <v>155.17962646484375</v>
      </c>
      <c r="D79" s="42">
        <v>0</v>
      </c>
      <c r="E79" s="42">
        <v>8.443333625793457</v>
      </c>
      <c r="F79" s="42">
        <v>2.5151332840323448E-2</v>
      </c>
      <c r="G79" s="42">
        <v>6.0205049812793732E-2</v>
      </c>
      <c r="H79" s="42">
        <v>-0.42842099070549011</v>
      </c>
      <c r="I79" s="42">
        <v>2.037418819963932E-2</v>
      </c>
      <c r="J79" s="42">
        <v>16.870000839233398</v>
      </c>
      <c r="K79" s="42">
        <v>110.96766662597656</v>
      </c>
      <c r="L79" s="42">
        <v>-6.2999999499879777E-5</v>
      </c>
      <c r="N79" s="42">
        <v>-5.5711604654788971E-3</v>
      </c>
    </row>
    <row r="80" spans="1:14" x14ac:dyDescent="0.25">
      <c r="A80" s="43">
        <v>32690</v>
      </c>
      <c r="B80" s="42">
        <v>83.927536010742188</v>
      </c>
      <c r="C80" s="42">
        <v>122.44622802734375</v>
      </c>
      <c r="D80" s="42">
        <v>0</v>
      </c>
      <c r="E80" s="42">
        <v>0.77666664123535156</v>
      </c>
      <c r="F80" s="42">
        <v>3.1170999631285667E-2</v>
      </c>
      <c r="G80" s="42">
        <v>6.2608398497104645E-2</v>
      </c>
      <c r="H80" s="42">
        <v>0.24365434050559998</v>
      </c>
      <c r="I80" s="42">
        <v>-3.6197386216372252E-3</v>
      </c>
      <c r="J80" s="42">
        <v>17.893333435058594</v>
      </c>
      <c r="K80" s="42">
        <v>117.54066467285156</v>
      </c>
      <c r="L80" s="42">
        <v>4.4606667943298817E-3</v>
      </c>
      <c r="N80" s="42">
        <v>-2.0663163159042597E-3</v>
      </c>
    </row>
    <row r="81" spans="1:15" x14ac:dyDescent="0.25">
      <c r="A81" s="43">
        <v>32782</v>
      </c>
      <c r="B81" s="42">
        <v>74.298164367675781</v>
      </c>
      <c r="C81" s="42">
        <v>116.69622802734375</v>
      </c>
      <c r="D81" s="42">
        <v>0</v>
      </c>
      <c r="E81" s="42">
        <v>2.4433333873748779</v>
      </c>
      <c r="F81" s="42">
        <v>4.0330002084374428E-3</v>
      </c>
      <c r="G81" s="42">
        <v>5.8482259511947632E-2</v>
      </c>
      <c r="H81" s="42">
        <v>-0.21119333803653717</v>
      </c>
      <c r="I81" s="42">
        <v>-2.3441845551133156E-2</v>
      </c>
      <c r="J81" s="42">
        <v>20.223333358764648</v>
      </c>
      <c r="K81" s="42">
        <v>96.48443603515625</v>
      </c>
      <c r="L81" s="42">
        <v>1.2323333648964763E-3</v>
      </c>
      <c r="N81" s="42">
        <v>3.0241990461945534E-2</v>
      </c>
    </row>
    <row r="82" spans="1:15" x14ac:dyDescent="0.25">
      <c r="A82" s="43">
        <v>32874</v>
      </c>
      <c r="B82" s="42">
        <v>40.040332794189453</v>
      </c>
      <c r="C82" s="42">
        <v>107.42285919189453</v>
      </c>
      <c r="D82" s="42">
        <v>0</v>
      </c>
      <c r="E82" s="42">
        <v>40.816665649414063</v>
      </c>
      <c r="F82" s="42">
        <v>-1.2943999841809273E-2</v>
      </c>
      <c r="G82" s="42">
        <v>5.883745476603508E-2</v>
      </c>
      <c r="H82" s="42">
        <v>6.7573331296443939E-2</v>
      </c>
      <c r="I82" s="42">
        <v>-2.3595171514898539E-3</v>
      </c>
      <c r="J82" s="42">
        <v>22.223333358764648</v>
      </c>
      <c r="K82" s="42">
        <v>102.29976654052734</v>
      </c>
      <c r="L82" s="42">
        <v>-3.0896665994077921E-3</v>
      </c>
      <c r="N82" s="42">
        <v>1.5095140784978867E-2</v>
      </c>
    </row>
    <row r="83" spans="1:15" x14ac:dyDescent="0.25">
      <c r="A83" s="43">
        <v>32964</v>
      </c>
      <c r="B83" s="42">
        <v>45.603668212890625</v>
      </c>
      <c r="C83" s="42">
        <v>103.72953033447266</v>
      </c>
      <c r="D83" s="42">
        <v>0</v>
      </c>
      <c r="E83" s="42">
        <v>66.536636352539063</v>
      </c>
      <c r="F83" s="42">
        <v>1.7273332923650742E-2</v>
      </c>
      <c r="G83" s="42">
        <v>6.0435831546783447E-2</v>
      </c>
      <c r="H83" s="42">
        <v>0.13092933595180511</v>
      </c>
      <c r="I83" s="42">
        <v>-6.0194018296897411E-3</v>
      </c>
      <c r="J83" s="42">
        <v>18.773332595825195</v>
      </c>
      <c r="K83" s="42">
        <v>99.559196472167969</v>
      </c>
      <c r="L83" s="42">
        <v>-1.7566666938364506E-3</v>
      </c>
      <c r="N83" s="42">
        <v>2.1313687786459923E-2</v>
      </c>
    </row>
    <row r="84" spans="1:15" x14ac:dyDescent="0.25">
      <c r="A84" s="43">
        <v>33055</v>
      </c>
      <c r="B84" s="42">
        <v>46.027000427246094</v>
      </c>
      <c r="C84" s="42">
        <v>89.929527282714844</v>
      </c>
      <c r="D84" s="42">
        <v>0</v>
      </c>
      <c r="E84" s="42">
        <v>97.489997863769531</v>
      </c>
      <c r="F84" s="42">
        <v>-5.22800013422966E-2</v>
      </c>
      <c r="G84" s="42">
        <v>6.5391398966312408E-2</v>
      </c>
      <c r="H84" s="42">
        <v>-0.36625733971595764</v>
      </c>
      <c r="I84" s="42">
        <v>-2.331923320889473E-2</v>
      </c>
      <c r="J84" s="42">
        <v>25.226667404174805</v>
      </c>
      <c r="K84" s="42">
        <v>109.44719696044922</v>
      </c>
      <c r="L84" s="42">
        <v>-2.8560000937432051E-3</v>
      </c>
      <c r="N84" s="42">
        <v>-8.401837944984436E-2</v>
      </c>
    </row>
    <row r="85" spans="1:15" x14ac:dyDescent="0.25">
      <c r="A85" s="43">
        <v>33147</v>
      </c>
      <c r="B85" s="42">
        <v>87.913330078125</v>
      </c>
      <c r="C85" s="42">
        <v>130.01618957519531</v>
      </c>
      <c r="D85" s="42">
        <v>0</v>
      </c>
      <c r="E85" s="42">
        <v>118.49666595458984</v>
      </c>
      <c r="F85" s="42">
        <v>2.5336666032671928E-2</v>
      </c>
      <c r="G85" s="42">
        <v>6.927722692489624E-2</v>
      </c>
      <c r="H85" s="42">
        <v>-0.22622433304786682</v>
      </c>
      <c r="I85" s="42">
        <v>-1.0695107281208038E-2</v>
      </c>
      <c r="J85" s="42">
        <v>25.959999084472656</v>
      </c>
      <c r="K85" s="42">
        <v>105.92633056640625</v>
      </c>
      <c r="L85" s="42">
        <v>-4.7439998015761375E-3</v>
      </c>
      <c r="N85" s="42">
        <v>2.1261561661958694E-2</v>
      </c>
      <c r="O85" s="42">
        <v>1.0053726434707642</v>
      </c>
    </row>
    <row r="86" spans="1:15" x14ac:dyDescent="0.25">
      <c r="A86" s="43">
        <v>33239</v>
      </c>
      <c r="B86" s="42">
        <v>67.889335632324219</v>
      </c>
      <c r="C86" s="42">
        <v>125.17285919189453</v>
      </c>
      <c r="D86" s="42">
        <v>0</v>
      </c>
      <c r="E86" s="42">
        <v>181.79666137695313</v>
      </c>
      <c r="F86" s="42">
        <v>4.2584333568811417E-2</v>
      </c>
      <c r="G86" s="42">
        <v>6.58755823969841E-2</v>
      </c>
      <c r="H86" s="42">
        <v>0.41986501216888428</v>
      </c>
      <c r="I86" s="42">
        <v>1.9041458144783974E-2</v>
      </c>
      <c r="J86" s="42">
        <v>22.25666618347168</v>
      </c>
      <c r="K86" s="42">
        <v>101.58043670654297</v>
      </c>
      <c r="L86" s="42">
        <v>1.1346666142344475E-3</v>
      </c>
      <c r="N86" s="42">
        <v>3.6320354789495468E-2</v>
      </c>
      <c r="O86" s="42">
        <v>1.1462670564651489</v>
      </c>
    </row>
    <row r="87" spans="1:15" x14ac:dyDescent="0.25">
      <c r="A87" s="43">
        <v>33329</v>
      </c>
      <c r="B87" s="42">
        <v>43.904335021972656</v>
      </c>
      <c r="C87" s="42">
        <v>95.296195983886719</v>
      </c>
      <c r="D87" s="42">
        <v>0</v>
      </c>
      <c r="E87" s="42">
        <v>240.09333801269531</v>
      </c>
      <c r="F87" s="42">
        <v>-3.6266667302697897E-3</v>
      </c>
      <c r="G87" s="42">
        <v>6.2026739120483398E-2</v>
      </c>
      <c r="H87" s="42">
        <v>0.10470633208751678</v>
      </c>
      <c r="I87" s="42">
        <v>2.6783451437950134E-2</v>
      </c>
      <c r="J87" s="42">
        <v>17.143333435058594</v>
      </c>
      <c r="K87" s="42">
        <v>87.372200012207031</v>
      </c>
      <c r="L87" s="42">
        <v>-1.7340000486001372E-3</v>
      </c>
      <c r="N87" s="42">
        <v>4.7273855307139456E-4</v>
      </c>
      <c r="O87" s="42">
        <v>0.98171579837799072</v>
      </c>
    </row>
    <row r="88" spans="1:15" x14ac:dyDescent="0.25">
      <c r="A88" s="43">
        <v>33420</v>
      </c>
      <c r="B88" s="42">
        <v>25.002666473388672</v>
      </c>
      <c r="C88" s="42">
        <v>99.336196899414063</v>
      </c>
      <c r="D88" s="42">
        <v>0</v>
      </c>
      <c r="E88" s="42">
        <v>240.30667114257813</v>
      </c>
      <c r="F88" s="42">
        <v>1.4670000411570072E-2</v>
      </c>
      <c r="G88" s="42">
        <v>6.1089005321264267E-2</v>
      </c>
      <c r="H88" s="42">
        <v>0.22476667165756226</v>
      </c>
      <c r="I88" s="42">
        <v>-1.4277681708335876E-2</v>
      </c>
      <c r="J88" s="42">
        <v>16.643333435058594</v>
      </c>
      <c r="K88" s="42">
        <v>79.077033996582031</v>
      </c>
      <c r="L88" s="42">
        <v>-1.6430000541731715E-3</v>
      </c>
      <c r="N88" s="42">
        <v>-1.1735202744603157E-2</v>
      </c>
      <c r="O88" s="42">
        <v>0.93376511335372925</v>
      </c>
    </row>
    <row r="89" spans="1:15" x14ac:dyDescent="0.25">
      <c r="A89" s="43">
        <v>33512</v>
      </c>
      <c r="B89" s="42">
        <v>35.295333862304688</v>
      </c>
      <c r="C89" s="42">
        <v>122.19286346435547</v>
      </c>
      <c r="D89" s="42">
        <v>0</v>
      </c>
      <c r="E89" s="42">
        <v>267.51998901367188</v>
      </c>
      <c r="F89" s="42">
        <v>2.4219000712037086E-2</v>
      </c>
      <c r="G89" s="42">
        <v>5.6718785315752029E-2</v>
      </c>
      <c r="H89" s="42">
        <v>-6.8027332425117493E-2</v>
      </c>
      <c r="I89" s="42">
        <v>-2.0670218393206596E-2</v>
      </c>
      <c r="J89" s="42">
        <v>17.49333381652832</v>
      </c>
      <c r="K89" s="42">
        <v>82.0914306640625</v>
      </c>
      <c r="L89" s="42">
        <v>5.7066668523475528E-4</v>
      </c>
      <c r="N89" s="42">
        <v>1.0639957152307034E-2</v>
      </c>
      <c r="O89" s="42">
        <v>1.0242749452590942</v>
      </c>
    </row>
    <row r="90" spans="1:15" x14ac:dyDescent="0.25">
      <c r="A90" s="43">
        <v>33604</v>
      </c>
      <c r="B90" s="42">
        <v>24.881999969482422</v>
      </c>
      <c r="C90" s="42">
        <v>85.606193542480469</v>
      </c>
      <c r="D90" s="42">
        <v>0</v>
      </c>
      <c r="E90" s="42">
        <v>330.95001220703125</v>
      </c>
      <c r="F90" s="42">
        <v>-1.0885000228881836E-2</v>
      </c>
      <c r="G90" s="42">
        <v>6.8466462194919586E-2</v>
      </c>
      <c r="H90" s="42">
        <v>0.11913833022117615</v>
      </c>
      <c r="I90" s="42">
        <v>1.8347835168242455E-2</v>
      </c>
      <c r="J90" s="42">
        <v>17.559999465942383</v>
      </c>
      <c r="K90" s="42">
        <v>105.85753631591797</v>
      </c>
      <c r="L90" s="42">
        <v>1.9216666696593165E-3</v>
      </c>
      <c r="N90" s="42">
        <v>1.8143609631806612E-3</v>
      </c>
      <c r="O90" s="42">
        <v>1.1377013921737671</v>
      </c>
    </row>
    <row r="91" spans="1:15" x14ac:dyDescent="0.25">
      <c r="A91" s="43">
        <v>33695</v>
      </c>
      <c r="B91" s="42">
        <v>27.393333435058594</v>
      </c>
      <c r="C91" s="42">
        <v>67.916191101074219</v>
      </c>
      <c r="D91" s="42">
        <v>0</v>
      </c>
      <c r="E91" s="42">
        <v>360.76998901367188</v>
      </c>
      <c r="F91" s="42">
        <v>3.6543332971632481E-3</v>
      </c>
      <c r="G91" s="42">
        <v>5.9783849865198135E-2</v>
      </c>
      <c r="H91" s="42">
        <v>-6.3289999961853027E-2</v>
      </c>
      <c r="I91" s="42">
        <v>-1.6835030168294907E-2</v>
      </c>
      <c r="J91" s="42">
        <v>15.613333702087402</v>
      </c>
      <c r="K91" s="42">
        <v>102.03717041015625</v>
      </c>
      <c r="L91" s="42">
        <v>-2.558999927714467E-3</v>
      </c>
      <c r="N91" s="42">
        <v>-1.6778847202658653E-2</v>
      </c>
      <c r="O91" s="42">
        <v>1.0278298854827881</v>
      </c>
    </row>
    <row r="92" spans="1:15" x14ac:dyDescent="0.25">
      <c r="A92" s="43">
        <v>33786</v>
      </c>
      <c r="B92" s="42">
        <v>26.401666641235352</v>
      </c>
      <c r="C92" s="42">
        <v>96.796195983886719</v>
      </c>
      <c r="D92" s="42">
        <v>0</v>
      </c>
      <c r="E92" s="42">
        <v>346.82666015625</v>
      </c>
      <c r="F92" s="42">
        <v>7.7976668253540993E-3</v>
      </c>
      <c r="G92" s="42">
        <v>5.5750124156475067E-2</v>
      </c>
      <c r="H92" s="42">
        <v>-0.25346601009368896</v>
      </c>
      <c r="I92" s="42">
        <v>-1.5450948849320412E-2</v>
      </c>
      <c r="J92" s="42">
        <v>13.90666675567627</v>
      </c>
      <c r="K92" s="42">
        <v>103.87449645996094</v>
      </c>
      <c r="L92" s="42">
        <v>7.4566667899489403E-4</v>
      </c>
      <c r="N92" s="42">
        <v>4.0545165538787842E-3</v>
      </c>
      <c r="O92" s="42">
        <v>0.95998662710189819</v>
      </c>
    </row>
    <row r="93" spans="1:15" x14ac:dyDescent="0.25">
      <c r="A93" s="43">
        <v>33878</v>
      </c>
      <c r="B93" s="42">
        <v>49.191001892089844</v>
      </c>
      <c r="C93" s="42">
        <v>59.832859039306641</v>
      </c>
      <c r="D93" s="42">
        <v>0</v>
      </c>
      <c r="E93" s="42">
        <v>359.88665771484375</v>
      </c>
      <c r="F93" s="42">
        <v>1.3991333544254303E-2</v>
      </c>
      <c r="G93" s="42">
        <v>5.253925547003746E-2</v>
      </c>
      <c r="H93" s="42">
        <v>0.15028099715709686</v>
      </c>
      <c r="I93" s="42">
        <v>3.405814990401268E-2</v>
      </c>
      <c r="J93" s="42">
        <v>14.75</v>
      </c>
      <c r="K93" s="42">
        <v>111.59100341796875</v>
      </c>
      <c r="L93" s="42">
        <v>3.0300000798888505E-4</v>
      </c>
      <c r="N93" s="42">
        <v>8.3791995421051979E-3</v>
      </c>
      <c r="O93" s="42">
        <v>1.0465154647827148</v>
      </c>
    </row>
    <row r="94" spans="1:15" x14ac:dyDescent="0.25">
      <c r="A94" s="43">
        <v>33970</v>
      </c>
      <c r="B94" s="42">
        <v>26.017665863037109</v>
      </c>
      <c r="C94" s="42">
        <v>72.816192626953125</v>
      </c>
      <c r="D94" s="42">
        <v>0</v>
      </c>
      <c r="E94" s="42">
        <v>325.04998779296875</v>
      </c>
      <c r="F94" s="42">
        <v>1.1991666629910469E-2</v>
      </c>
      <c r="G94" s="42">
        <v>5.0040986388921738E-2</v>
      </c>
      <c r="H94" s="42">
        <v>-0.30694666504859924</v>
      </c>
      <c r="I94" s="42">
        <v>1.1424021795392036E-2</v>
      </c>
      <c r="J94" s="42">
        <v>13.24666690826416</v>
      </c>
      <c r="K94" s="42">
        <v>103.99939727783203</v>
      </c>
      <c r="L94" s="42">
        <v>-1.8863333389163017E-3</v>
      </c>
      <c r="N94" s="42">
        <v>-3.2604115549474955E-3</v>
      </c>
      <c r="O94" s="42">
        <v>1.2147661447525024</v>
      </c>
    </row>
    <row r="95" spans="1:15" x14ac:dyDescent="0.25">
      <c r="A95" s="43">
        <v>34060</v>
      </c>
      <c r="B95" s="42">
        <v>24.120000839233398</v>
      </c>
      <c r="C95" s="42">
        <v>74.946189880371094</v>
      </c>
      <c r="D95" s="42">
        <v>0</v>
      </c>
      <c r="E95" s="42">
        <v>294.72000122070313</v>
      </c>
      <c r="F95" s="42">
        <v>-8.4233330562710762E-4</v>
      </c>
      <c r="G95" s="42">
        <v>4.9395035952329636E-2</v>
      </c>
      <c r="H95" s="42">
        <v>1.6131000593304634E-2</v>
      </c>
      <c r="I95" s="42">
        <v>-6.4527671784162521E-3</v>
      </c>
      <c r="J95" s="42">
        <v>12.989999771118164</v>
      </c>
      <c r="K95" s="42">
        <v>93.196136474609375</v>
      </c>
      <c r="L95" s="42">
        <v>1.1073333444073796E-3</v>
      </c>
      <c r="N95" s="42">
        <v>5.4862489923834801E-3</v>
      </c>
      <c r="O95" s="42">
        <v>1.1383280754089355</v>
      </c>
    </row>
    <row r="96" spans="1:15" x14ac:dyDescent="0.25">
      <c r="A96" s="43">
        <v>34151</v>
      </c>
      <c r="B96" s="42">
        <v>19.569334030151367</v>
      </c>
      <c r="C96" s="42">
        <v>74.516189575195313</v>
      </c>
      <c r="D96" s="42">
        <v>0</v>
      </c>
      <c r="E96" s="42">
        <v>254.27000427246094</v>
      </c>
      <c r="F96" s="42">
        <v>6.1579998582601547E-3</v>
      </c>
      <c r="G96" s="42">
        <v>4.8799470067024231E-2</v>
      </c>
      <c r="H96" s="42">
        <v>-9.864266961812973E-2</v>
      </c>
      <c r="I96" s="42">
        <v>1.0226980084553361E-3</v>
      </c>
      <c r="J96" s="42">
        <v>12.119999885559082</v>
      </c>
      <c r="K96" s="42">
        <v>85.024330139160156</v>
      </c>
      <c r="L96" s="42">
        <v>1.0219999821856618E-3</v>
      </c>
      <c r="N96" s="42">
        <v>7.81205203384161E-3</v>
      </c>
      <c r="O96" s="42">
        <v>1.0507915019989014</v>
      </c>
    </row>
    <row r="97" spans="1:17" x14ac:dyDescent="0.25">
      <c r="A97" s="43">
        <v>34243</v>
      </c>
      <c r="B97" s="42">
        <v>29.922666549682617</v>
      </c>
      <c r="C97" s="42">
        <v>58.869525909423828</v>
      </c>
      <c r="D97" s="42">
        <v>0</v>
      </c>
      <c r="E97" s="42">
        <v>247.0433349609375</v>
      </c>
      <c r="F97" s="42">
        <v>5.4173334501683712E-3</v>
      </c>
      <c r="G97" s="42">
        <v>4.8771176487207413E-2</v>
      </c>
      <c r="H97" s="42">
        <v>0.11253366619348526</v>
      </c>
      <c r="I97" s="42">
        <v>1.3553427532315254E-2</v>
      </c>
      <c r="J97" s="42">
        <v>12.439999580383301</v>
      </c>
      <c r="K97" s="42">
        <v>88.518234252929688</v>
      </c>
      <c r="L97" s="42">
        <v>1.2903333408758044E-3</v>
      </c>
      <c r="N97" s="42">
        <v>1.4646774157881737E-2</v>
      </c>
      <c r="O97" s="42">
        <v>1.0429434776306152</v>
      </c>
    </row>
    <row r="98" spans="1:17" x14ac:dyDescent="0.25">
      <c r="A98" s="43">
        <v>34335</v>
      </c>
      <c r="B98" s="42">
        <v>26.171333312988281</v>
      </c>
      <c r="C98" s="42">
        <v>52.406192779541016</v>
      </c>
      <c r="D98" s="42">
        <v>0</v>
      </c>
      <c r="E98" s="42">
        <v>274.4033203125</v>
      </c>
      <c r="F98" s="42">
        <v>-1.5115999616682529E-2</v>
      </c>
      <c r="G98" s="42">
        <v>4.9254469573497772E-2</v>
      </c>
      <c r="H98" s="42">
        <v>0.32402899861335754</v>
      </c>
      <c r="I98" s="42">
        <v>-5.0431429408490658E-3</v>
      </c>
      <c r="J98" s="42">
        <v>13.383333206176758</v>
      </c>
      <c r="K98" s="42">
        <v>97.767166137695313</v>
      </c>
      <c r="L98" s="42">
        <v>1.8309999722987413E-3</v>
      </c>
      <c r="N98" s="42">
        <v>3.1431747629540041E-5</v>
      </c>
      <c r="O98" s="42">
        <v>1.1507123708724976</v>
      </c>
    </row>
    <row r="99" spans="1:17" x14ac:dyDescent="0.25">
      <c r="A99" s="43">
        <v>34425</v>
      </c>
      <c r="B99" s="42">
        <v>40.069332122802734</v>
      </c>
      <c r="C99" s="42">
        <v>25.066192626953125</v>
      </c>
      <c r="D99" s="42">
        <v>0</v>
      </c>
      <c r="E99" s="42">
        <v>299.82998657226563</v>
      </c>
      <c r="F99" s="42">
        <v>-1.1233333498239517E-3</v>
      </c>
      <c r="G99" s="42">
        <v>5.2279490977525711E-2</v>
      </c>
      <c r="H99" s="42">
        <v>0.20443333685398102</v>
      </c>
      <c r="I99" s="42">
        <v>-9.8368460312485695E-3</v>
      </c>
      <c r="J99" s="42">
        <v>14.59333324432373</v>
      </c>
      <c r="K99" s="42">
        <v>130.57865905761719</v>
      </c>
      <c r="L99" s="42">
        <v>9.2199997743591666E-4</v>
      </c>
      <c r="N99" s="42">
        <v>-1.5155592001974583E-2</v>
      </c>
      <c r="O99" s="42">
        <v>1.026928186416626</v>
      </c>
    </row>
    <row r="100" spans="1:17" x14ac:dyDescent="0.25">
      <c r="A100" s="43">
        <v>34516</v>
      </c>
      <c r="B100" s="42">
        <v>39.549667358398438</v>
      </c>
      <c r="C100" s="42">
        <v>15.716193199157715</v>
      </c>
      <c r="D100" s="42">
        <v>0</v>
      </c>
      <c r="E100" s="42">
        <v>274.36666870117188</v>
      </c>
      <c r="F100" s="42">
        <v>1.354166679084301E-2</v>
      </c>
      <c r="G100" s="42">
        <v>5.2168931812047958E-2</v>
      </c>
      <c r="H100" s="42">
        <v>-5.9604998677968979E-2</v>
      </c>
      <c r="I100" s="42">
        <v>-1.2820236384868622E-2</v>
      </c>
      <c r="J100" s="42">
        <v>12.533333778381348</v>
      </c>
      <c r="K100" s="42">
        <v>119.89623260498047</v>
      </c>
      <c r="L100" s="42">
        <v>-2.5466666556894779E-4</v>
      </c>
      <c r="N100" s="42">
        <v>7.0271929726004601E-3</v>
      </c>
      <c r="O100" s="42">
        <v>1.0078824758529663</v>
      </c>
    </row>
    <row r="101" spans="1:17" x14ac:dyDescent="0.25">
      <c r="A101" s="43">
        <v>34608</v>
      </c>
      <c r="B101" s="42">
        <v>55.5086669921875</v>
      </c>
      <c r="C101" s="42">
        <v>10.446193695068359</v>
      </c>
      <c r="D101" s="42">
        <v>0</v>
      </c>
      <c r="E101" s="42">
        <v>241.89666748046875</v>
      </c>
      <c r="F101" s="42">
        <v>-2.4729999713599682E-3</v>
      </c>
      <c r="G101" s="42">
        <v>5.3120307624340057E-2</v>
      </c>
      <c r="H101" s="42">
        <v>0.22822299599647522</v>
      </c>
      <c r="I101" s="42">
        <v>5.7719377800822258E-3</v>
      </c>
      <c r="J101" s="42">
        <v>15.270000457763672</v>
      </c>
      <c r="K101" s="42">
        <v>107.93650054931641</v>
      </c>
      <c r="L101" s="42">
        <v>1.3499999477062374E-4</v>
      </c>
      <c r="N101" s="42">
        <v>2.1471737418323755E-3</v>
      </c>
      <c r="O101" s="42">
        <v>1.0526196956634521</v>
      </c>
    </row>
    <row r="102" spans="1:17" x14ac:dyDescent="0.25">
      <c r="A102" s="43">
        <v>34700</v>
      </c>
      <c r="B102" s="42">
        <v>40.421001434326172</v>
      </c>
      <c r="C102" s="42">
        <v>34.332859039306641</v>
      </c>
      <c r="D102" s="42">
        <v>0</v>
      </c>
      <c r="E102" s="42">
        <v>158.77999877929688</v>
      </c>
      <c r="F102" s="42">
        <v>2.8796667233109474E-2</v>
      </c>
      <c r="G102" s="42">
        <v>5.2650459110736847E-2</v>
      </c>
      <c r="H102" s="42">
        <v>-0.25798067450523376</v>
      </c>
      <c r="I102" s="42">
        <v>-2.2563152015209198E-2</v>
      </c>
      <c r="J102" s="42">
        <v>11.970000267028809</v>
      </c>
      <c r="K102" s="42">
        <v>105.58477020263672</v>
      </c>
      <c r="L102" s="42">
        <v>5.843333201482892E-4</v>
      </c>
      <c r="N102" s="42">
        <v>-5.7589318603277206E-3</v>
      </c>
      <c r="O102" s="42">
        <v>1.0318286418914795</v>
      </c>
    </row>
    <row r="103" spans="1:17" x14ac:dyDescent="0.25">
      <c r="A103" s="43">
        <v>34790</v>
      </c>
      <c r="B103" s="42">
        <v>36.210666656494141</v>
      </c>
      <c r="C103" s="42">
        <v>68.972862243652344</v>
      </c>
      <c r="D103" s="42">
        <v>0</v>
      </c>
      <c r="E103" s="42">
        <v>84.989997863769531</v>
      </c>
      <c r="F103" s="42">
        <v>2.8099667280912399E-2</v>
      </c>
      <c r="G103" s="42">
        <v>5.3241688758134842E-2</v>
      </c>
      <c r="H103" s="42">
        <v>-0.39898267388343811</v>
      </c>
      <c r="I103" s="42">
        <v>-5.7163955643773079E-3</v>
      </c>
      <c r="J103" s="42">
        <v>12.203332901000977</v>
      </c>
      <c r="K103" s="42">
        <v>113.30329895019531</v>
      </c>
      <c r="L103" s="42">
        <v>-1.6799999866634607E-4</v>
      </c>
      <c r="N103" s="42">
        <v>1.1528298637131229E-4</v>
      </c>
      <c r="O103" s="42">
        <v>1.1848021745681763</v>
      </c>
    </row>
    <row r="104" spans="1:17" x14ac:dyDescent="0.25">
      <c r="A104" s="43">
        <v>34881</v>
      </c>
      <c r="B104" s="42">
        <v>36.832000732421875</v>
      </c>
      <c r="C104" s="42">
        <v>80.932861328125</v>
      </c>
      <c r="D104" s="42">
        <v>0</v>
      </c>
      <c r="E104" s="42">
        <v>79.510002136230469</v>
      </c>
      <c r="F104" s="42">
        <v>2.3425333201885223E-2</v>
      </c>
      <c r="G104" s="42">
        <v>5.2641086280345917E-2</v>
      </c>
      <c r="H104" s="42">
        <v>0.17434999346733093</v>
      </c>
      <c r="I104" s="42">
        <v>1.4123436994850636E-2</v>
      </c>
      <c r="J104" s="42">
        <v>12.456666946411133</v>
      </c>
      <c r="K104" s="42">
        <v>118.37117004394531</v>
      </c>
      <c r="L104" s="42">
        <v>1.7683333717286587E-3</v>
      </c>
      <c r="N104" s="42">
        <v>2.2101372014731169E-3</v>
      </c>
      <c r="O104" s="42">
        <v>1.1178637742996216</v>
      </c>
    </row>
    <row r="105" spans="1:17" x14ac:dyDescent="0.25">
      <c r="A105" s="43">
        <v>34973</v>
      </c>
      <c r="B105" s="42">
        <v>45.083332061767578</v>
      </c>
      <c r="C105" s="42">
        <v>100.38285827636719</v>
      </c>
      <c r="D105" s="42">
        <v>0</v>
      </c>
      <c r="E105" s="42">
        <v>48.113334655761719</v>
      </c>
      <c r="F105" s="42">
        <v>1.7510000616312027E-2</v>
      </c>
      <c r="G105" s="42">
        <v>5.290057510137558E-2</v>
      </c>
      <c r="H105" s="42">
        <v>-0.15230533480644226</v>
      </c>
      <c r="I105" s="42">
        <v>-2.3708583321422338E-3</v>
      </c>
      <c r="J105" s="42">
        <v>12.859999656677246</v>
      </c>
      <c r="K105" s="42">
        <v>96.8363037109375</v>
      </c>
      <c r="L105" s="42">
        <v>4.9966666847467422E-4</v>
      </c>
      <c r="N105" s="42">
        <v>-7.0497407577931881E-3</v>
      </c>
      <c r="O105" s="42">
        <v>1.1350163221359253</v>
      </c>
      <c r="Q105" s="42">
        <v>1.1771388053894043</v>
      </c>
    </row>
    <row r="106" spans="1:17" x14ac:dyDescent="0.25">
      <c r="A106" s="43">
        <v>35065</v>
      </c>
      <c r="B106" s="42">
        <v>33.832000732421875</v>
      </c>
      <c r="C106" s="42">
        <v>85.932861328125</v>
      </c>
      <c r="D106" s="42">
        <v>0</v>
      </c>
      <c r="E106" s="42">
        <v>83.566665649414063</v>
      </c>
      <c r="F106" s="42">
        <v>1.5630332753062248E-2</v>
      </c>
      <c r="G106" s="42">
        <v>5.2351262420415878E-2</v>
      </c>
      <c r="H106" s="42">
        <v>7.1511335670948029E-2</v>
      </c>
      <c r="I106" s="42">
        <v>5.7812798768281937E-3</v>
      </c>
      <c r="J106" s="42">
        <v>15.420000076293945</v>
      </c>
      <c r="K106" s="42">
        <v>106.90743255615234</v>
      </c>
      <c r="L106" s="42">
        <v>1.1023333063349128E-3</v>
      </c>
      <c r="N106" s="42">
        <v>-6.4638783223927021E-3</v>
      </c>
      <c r="O106" s="42">
        <v>1.2323082685470581</v>
      </c>
      <c r="Q106" s="42">
        <v>1.1643208265304565</v>
      </c>
    </row>
    <row r="107" spans="1:17" x14ac:dyDescent="0.25">
      <c r="A107" s="43">
        <v>35156</v>
      </c>
      <c r="B107" s="42">
        <v>35.977664947509766</v>
      </c>
      <c r="C107" s="42">
        <v>55.506195068359375</v>
      </c>
      <c r="D107" s="42">
        <v>0</v>
      </c>
      <c r="E107" s="42">
        <v>155.36332702636719</v>
      </c>
      <c r="F107" s="42">
        <v>1.2730666436254978E-2</v>
      </c>
      <c r="G107" s="42">
        <v>4.9933459609746933E-2</v>
      </c>
      <c r="H107" s="42">
        <v>0.24427199363708496</v>
      </c>
      <c r="I107" s="42">
        <v>6.1645368114113808E-3</v>
      </c>
      <c r="J107" s="42">
        <v>16.376667022705078</v>
      </c>
      <c r="K107" s="42">
        <v>119.24459838867188</v>
      </c>
      <c r="L107" s="42">
        <v>5.6333334214286879E-5</v>
      </c>
      <c r="N107" s="42">
        <v>3.9389426819980145E-3</v>
      </c>
      <c r="O107" s="42">
        <v>1.0255506038665771</v>
      </c>
      <c r="Q107" s="42">
        <v>1.1671215295791626</v>
      </c>
    </row>
    <row r="108" spans="1:17" x14ac:dyDescent="0.25">
      <c r="A108" s="43">
        <v>35247</v>
      </c>
      <c r="B108" s="42">
        <v>36.5260009765625</v>
      </c>
      <c r="C108" s="42">
        <v>48.272861480712891</v>
      </c>
      <c r="D108" s="42">
        <v>0</v>
      </c>
      <c r="E108" s="42">
        <v>154.07666015625</v>
      </c>
      <c r="F108" s="42">
        <v>8.1893336027860641E-3</v>
      </c>
      <c r="G108" s="42">
        <v>5.0931386649608612E-2</v>
      </c>
      <c r="H108" s="42">
        <v>-0.10692766308784485</v>
      </c>
      <c r="I108" s="42">
        <v>-2.6211822405457497E-3</v>
      </c>
      <c r="J108" s="42">
        <v>16.773332595825195</v>
      </c>
      <c r="K108" s="42">
        <v>120.40693664550781</v>
      </c>
      <c r="L108" s="42">
        <v>8.3433336112648249E-4</v>
      </c>
      <c r="N108" s="42">
        <v>-1.5932459384202957E-2</v>
      </c>
      <c r="O108" s="42">
        <v>0.97425371408462524</v>
      </c>
      <c r="Q108" s="42">
        <v>1.1525461673736572</v>
      </c>
    </row>
    <row r="109" spans="1:17" x14ac:dyDescent="0.25">
      <c r="A109" s="43">
        <v>35339</v>
      </c>
      <c r="B109" s="42">
        <v>43.270000457763672</v>
      </c>
      <c r="C109" s="42">
        <v>68.336860656738281</v>
      </c>
      <c r="D109" s="42">
        <v>0</v>
      </c>
      <c r="E109" s="42">
        <v>123.86666870117188</v>
      </c>
      <c r="F109" s="42">
        <v>2.4954667314887047E-2</v>
      </c>
      <c r="G109" s="42">
        <v>5.7355057448148727E-2</v>
      </c>
      <c r="H109" s="42">
        <v>-0.28251799941062927</v>
      </c>
      <c r="I109" s="42">
        <v>4.9105249345302582E-3</v>
      </c>
      <c r="J109" s="42">
        <v>17.213333129882813</v>
      </c>
      <c r="K109" s="42">
        <v>105.58116912841797</v>
      </c>
      <c r="L109" s="42">
        <v>-3.7766667082905769E-4</v>
      </c>
      <c r="N109" s="42">
        <v>-7.1227476000785828E-3</v>
      </c>
      <c r="O109" s="42">
        <v>1.0735100507736206</v>
      </c>
      <c r="Q109" s="42">
        <v>1.1531068086624146</v>
      </c>
    </row>
    <row r="110" spans="1:17" x14ac:dyDescent="0.25">
      <c r="A110" s="43">
        <v>35431</v>
      </c>
      <c r="B110" s="42">
        <v>37.946334838867188</v>
      </c>
      <c r="C110" s="42">
        <v>40.908477783203125</v>
      </c>
      <c r="D110" s="42">
        <v>0</v>
      </c>
      <c r="E110" s="42">
        <v>136.38333129882813</v>
      </c>
      <c r="F110" s="42">
        <v>7.2906664572656155E-3</v>
      </c>
      <c r="G110" s="42">
        <v>6.0636520385742188E-2</v>
      </c>
      <c r="H110" s="42">
        <v>0.31311067938804626</v>
      </c>
      <c r="I110" s="42">
        <v>2.5373490527272224E-2</v>
      </c>
      <c r="J110" s="42">
        <v>19.926666259765625</v>
      </c>
      <c r="K110" s="42">
        <v>104.54143524169922</v>
      </c>
      <c r="L110" s="42">
        <v>5.9933331795036793E-4</v>
      </c>
      <c r="N110" s="42">
        <v>1.9337061792612076E-2</v>
      </c>
      <c r="O110" s="42">
        <v>1.2232885360717773</v>
      </c>
      <c r="Q110" s="42">
        <v>1.1500324010848999</v>
      </c>
    </row>
    <row r="111" spans="1:17" x14ac:dyDescent="0.25">
      <c r="A111" s="43">
        <v>35521</v>
      </c>
      <c r="B111" s="42">
        <v>65.246002197265625</v>
      </c>
      <c r="C111" s="42">
        <v>43.276298522949219</v>
      </c>
      <c r="D111" s="42">
        <v>0</v>
      </c>
      <c r="E111" s="42">
        <v>152.80332946777344</v>
      </c>
      <c r="F111" s="42">
        <v>5.2074667066335678E-2</v>
      </c>
      <c r="G111" s="42">
        <v>6.2623843550682068E-2</v>
      </c>
      <c r="H111" s="42">
        <v>0.10020799934864044</v>
      </c>
      <c r="I111" s="42">
        <v>-5.9404963394626975E-4</v>
      </c>
      <c r="J111" s="42">
        <v>19.923334121704102</v>
      </c>
      <c r="K111" s="42">
        <v>91.508232116699219</v>
      </c>
      <c r="L111" s="42">
        <v>1.9829999655485153E-3</v>
      </c>
      <c r="N111" s="42">
        <v>4.8874751664698124E-3</v>
      </c>
      <c r="O111" s="42">
        <v>1.1643310785293579</v>
      </c>
      <c r="Q111" s="42">
        <v>1.1571472883224487</v>
      </c>
    </row>
    <row r="112" spans="1:17" x14ac:dyDescent="0.25">
      <c r="A112" s="43">
        <v>35612</v>
      </c>
      <c r="B112" s="42">
        <v>55.428665161132813</v>
      </c>
      <c r="C112" s="42">
        <v>45.411556243896484</v>
      </c>
      <c r="D112" s="42">
        <v>0</v>
      </c>
      <c r="E112" s="42">
        <v>106.26667022705078</v>
      </c>
      <c r="F112" s="42">
        <v>2.261633425951004E-2</v>
      </c>
      <c r="G112" s="42">
        <v>6.8069435656070709E-2</v>
      </c>
      <c r="H112" s="42">
        <v>-4.05380018055439E-2</v>
      </c>
      <c r="I112" s="42">
        <v>1.0233794339001179E-2</v>
      </c>
      <c r="J112" s="42">
        <v>22.473333358764648</v>
      </c>
      <c r="K112" s="42">
        <v>85.139297485351563</v>
      </c>
      <c r="L112" s="42">
        <v>1.5963333426043391E-3</v>
      </c>
      <c r="N112" s="42">
        <v>-4.3469318188726902E-3</v>
      </c>
      <c r="O112" s="42">
        <v>1.1626894474029541</v>
      </c>
      <c r="Q112" s="42">
        <v>1.168834924697876</v>
      </c>
    </row>
    <row r="113" spans="1:18" x14ac:dyDescent="0.25">
      <c r="A113" s="43">
        <v>35704</v>
      </c>
      <c r="B113" s="42">
        <v>62.200332641601563</v>
      </c>
      <c r="C113" s="42">
        <v>60.711483001708984</v>
      </c>
      <c r="D113" s="42">
        <v>0</v>
      </c>
      <c r="E113" s="42">
        <v>67.866668701171875</v>
      </c>
      <c r="F113" s="42">
        <v>8.0483332276344299E-3</v>
      </c>
      <c r="G113" s="42">
        <v>6.8105824291706085E-2</v>
      </c>
      <c r="H113" s="42">
        <v>2.5956665631383657E-3</v>
      </c>
      <c r="I113" s="42">
        <v>1.8072061939164996E-3</v>
      </c>
      <c r="J113" s="42">
        <v>27.453332901000977</v>
      </c>
      <c r="K113" s="42">
        <v>91.256202697753906</v>
      </c>
      <c r="L113" s="42">
        <v>2.5740000419318676E-3</v>
      </c>
      <c r="N113" s="42">
        <v>4.572317935526371E-3</v>
      </c>
      <c r="O113" s="42">
        <v>1.1477124691009521</v>
      </c>
      <c r="Q113" s="42">
        <v>1.1668075323104858</v>
      </c>
    </row>
    <row r="114" spans="1:18" x14ac:dyDescent="0.25">
      <c r="A114" s="43">
        <v>35796</v>
      </c>
      <c r="B114" s="42">
        <v>48.208999633789063</v>
      </c>
      <c r="C114" s="42">
        <v>68.834770202636719</v>
      </c>
      <c r="D114" s="42">
        <v>0</v>
      </c>
      <c r="E114" s="42">
        <v>40.939998626708984</v>
      </c>
      <c r="F114" s="42">
        <v>4.230533167719841E-2</v>
      </c>
      <c r="G114" s="42">
        <v>6.2801413238048553E-2</v>
      </c>
      <c r="H114" s="42">
        <v>6.0281999409198761E-2</v>
      </c>
      <c r="I114" s="42">
        <v>5.5244490504264832E-3</v>
      </c>
      <c r="J114" s="42">
        <v>21.343334197998047</v>
      </c>
      <c r="K114" s="42">
        <v>91.937431335449219</v>
      </c>
      <c r="L114" s="42">
        <v>4.0839998982846737E-3</v>
      </c>
      <c r="N114" s="42">
        <v>2.1841134876012802E-2</v>
      </c>
      <c r="O114" s="42">
        <v>1.1131246089935303</v>
      </c>
      <c r="Q114" s="42">
        <v>1.1640547513961792</v>
      </c>
    </row>
    <row r="115" spans="1:18" x14ac:dyDescent="0.25">
      <c r="A115" s="43">
        <v>35886</v>
      </c>
      <c r="B115" s="42">
        <v>59.62066650390625</v>
      </c>
      <c r="C115" s="42">
        <v>71.026885986328125</v>
      </c>
      <c r="D115" s="42">
        <v>0</v>
      </c>
      <c r="E115" s="42">
        <v>49.643333435058594</v>
      </c>
      <c r="F115" s="42">
        <v>9.5703331753611565E-3</v>
      </c>
      <c r="G115" s="42">
        <v>6.2138672918081284E-2</v>
      </c>
      <c r="H115" s="42">
        <v>-0.13170333206653595</v>
      </c>
      <c r="I115" s="42">
        <v>1.5705294208601117E-3</v>
      </c>
      <c r="J115" s="42">
        <v>21.520000457763672</v>
      </c>
      <c r="K115" s="42">
        <v>78.295364379882813</v>
      </c>
      <c r="L115" s="42">
        <v>4.0683331899344921E-3</v>
      </c>
      <c r="N115" s="42">
        <v>4.3029394000768661E-3</v>
      </c>
      <c r="O115" s="42">
        <v>1.0581536293029785</v>
      </c>
      <c r="Q115" s="42">
        <v>1.1607911586761475</v>
      </c>
    </row>
    <row r="116" spans="1:18" x14ac:dyDescent="0.25">
      <c r="A116" s="43">
        <v>35977</v>
      </c>
      <c r="B116" s="42">
        <v>68.460670471191406</v>
      </c>
      <c r="C116" s="42">
        <v>93.380905151367188</v>
      </c>
      <c r="D116" s="42">
        <v>0</v>
      </c>
      <c r="E116" s="42">
        <v>25.623340606689453</v>
      </c>
      <c r="F116" s="42">
        <v>-3.6247666925191879E-2</v>
      </c>
      <c r="G116" s="42">
        <v>6.8510733544826508E-2</v>
      </c>
      <c r="H116" s="42">
        <v>-0.15820799767971039</v>
      </c>
      <c r="I116" s="42">
        <v>-1.212723832577467E-2</v>
      </c>
      <c r="J116" s="42">
        <v>29.906665802001953</v>
      </c>
      <c r="K116" s="42">
        <v>86.936767578125</v>
      </c>
      <c r="L116" s="42">
        <v>3.3476667013019323E-3</v>
      </c>
      <c r="N116" s="42">
        <v>-9.7416695207357407E-3</v>
      </c>
      <c r="O116" s="42">
        <v>1.2577575445175171</v>
      </c>
      <c r="Q116" s="42">
        <v>1.1389040946960449</v>
      </c>
    </row>
    <row r="117" spans="1:18" x14ac:dyDescent="0.25">
      <c r="A117" s="43">
        <v>36069</v>
      </c>
      <c r="B117" s="42">
        <v>92.665336608886719</v>
      </c>
      <c r="C117" s="42">
        <v>121.35548400878906</v>
      </c>
      <c r="D117" s="42">
        <v>0</v>
      </c>
      <c r="E117" s="42">
        <v>31.670000076293945</v>
      </c>
      <c r="F117" s="42">
        <v>6.3173666596412659E-2</v>
      </c>
      <c r="G117" s="42">
        <v>8.6080074310302734E-2</v>
      </c>
      <c r="H117" s="42">
        <v>-0.1261056661605835</v>
      </c>
      <c r="I117" s="42">
        <v>-8.8727818801999092E-3</v>
      </c>
      <c r="J117" s="42">
        <v>29.436666488647461</v>
      </c>
      <c r="K117" s="42">
        <v>123.37433624267578</v>
      </c>
      <c r="L117" s="42">
        <v>4.5679998584091663E-3</v>
      </c>
      <c r="N117" s="42">
        <v>2.2751064971089363E-2</v>
      </c>
      <c r="O117" s="42">
        <v>1.1706069707870483</v>
      </c>
      <c r="Q117" s="42">
        <v>1.1159839630126953</v>
      </c>
    </row>
    <row r="118" spans="1:18" x14ac:dyDescent="0.25">
      <c r="A118" s="43">
        <v>36161</v>
      </c>
      <c r="B118" s="42">
        <v>49.64666748046875</v>
      </c>
      <c r="C118" s="42">
        <v>109.24829864501953</v>
      </c>
      <c r="D118" s="42">
        <v>0</v>
      </c>
      <c r="E118" s="42">
        <v>47.040000915527344</v>
      </c>
      <c r="F118" s="42">
        <v>1.5145666897296906E-2</v>
      </c>
      <c r="G118" s="42">
        <v>7.8015677630901337E-2</v>
      </c>
      <c r="H118" s="42">
        <v>0.16391466557979584</v>
      </c>
      <c r="I118" s="42">
        <v>1.7221055924892426E-2</v>
      </c>
      <c r="J118" s="42">
        <v>27.389999389648438</v>
      </c>
      <c r="K118" s="42">
        <v>96.162399291992188</v>
      </c>
      <c r="L118" s="42">
        <v>4.019666463136673E-3</v>
      </c>
      <c r="N118" s="42">
        <v>-1.7277173697948456E-2</v>
      </c>
      <c r="O118" s="42">
        <v>1.1676545143127441</v>
      </c>
      <c r="Q118" s="42">
        <v>1.103635311126709</v>
      </c>
    </row>
    <row r="119" spans="1:18" x14ac:dyDescent="0.25">
      <c r="A119" s="43">
        <v>36251</v>
      </c>
      <c r="B119" s="42">
        <v>51.122333526611328</v>
      </c>
      <c r="C119" s="42">
        <v>101.24089813232422</v>
      </c>
      <c r="D119" s="42">
        <v>0</v>
      </c>
      <c r="E119" s="42">
        <v>97.959999084472656</v>
      </c>
      <c r="F119" s="42">
        <v>2.1654000505805016E-2</v>
      </c>
      <c r="G119" s="42">
        <v>6.8624682724475861E-2</v>
      </c>
      <c r="H119" s="42">
        <v>0.16014066338539124</v>
      </c>
      <c r="I119" s="42">
        <v>1.0104021988809109E-2</v>
      </c>
      <c r="J119" s="42">
        <v>24.436666488647461</v>
      </c>
      <c r="K119" s="42">
        <v>94.495597839355469</v>
      </c>
      <c r="L119" s="42">
        <v>3.1856666319072247E-3</v>
      </c>
      <c r="N119" s="42">
        <v>-2.0305177196860313E-2</v>
      </c>
      <c r="O119" s="42">
        <v>1.099103569984436</v>
      </c>
      <c r="Q119" s="42">
        <v>1.1015650033950806</v>
      </c>
    </row>
    <row r="120" spans="1:18" x14ac:dyDescent="0.25">
      <c r="A120" s="43">
        <v>36342</v>
      </c>
      <c r="B120" s="42">
        <v>67.097663879394531</v>
      </c>
      <c r="C120" s="42">
        <v>120.51803588867188</v>
      </c>
      <c r="D120" s="42">
        <v>0</v>
      </c>
      <c r="E120" s="42">
        <v>110.42666625976563</v>
      </c>
      <c r="F120" s="42">
        <v>-2.2603999823331833E-2</v>
      </c>
      <c r="G120" s="42">
        <v>6.3971549272537231E-2</v>
      </c>
      <c r="H120" s="42">
        <v>-0.22462333738803864</v>
      </c>
      <c r="I120" s="42">
        <v>-8.5358116775751114E-3</v>
      </c>
      <c r="J120" s="42">
        <v>23.303333282470703</v>
      </c>
      <c r="K120" s="42">
        <v>103.71929931640625</v>
      </c>
      <c r="L120" s="42">
        <v>3.3716666512191296E-3</v>
      </c>
      <c r="N120" s="42">
        <v>-2.6864761486649513E-2</v>
      </c>
      <c r="O120" s="42">
        <v>1.0236960649490356</v>
      </c>
      <c r="Q120" s="42">
        <v>1.096150279045105</v>
      </c>
    </row>
    <row r="121" spans="1:18" x14ac:dyDescent="0.25">
      <c r="A121" s="43">
        <v>36434</v>
      </c>
      <c r="B121" s="42">
        <v>95.795333862304688</v>
      </c>
      <c r="C121" s="42">
        <v>113.35917663574219</v>
      </c>
      <c r="D121" s="42">
        <v>0</v>
      </c>
      <c r="E121" s="42">
        <v>95.416664123535156</v>
      </c>
      <c r="F121" s="42">
        <v>4.5258998870849609E-2</v>
      </c>
      <c r="G121" s="42">
        <v>6.1012785881757736E-2</v>
      </c>
      <c r="H121" s="42">
        <v>6.1418667435646057E-2</v>
      </c>
      <c r="I121" s="42">
        <v>6.5083145163953304E-3</v>
      </c>
      <c r="J121" s="42">
        <v>22.666666030883789</v>
      </c>
      <c r="K121" s="42">
        <v>93.439300537109375</v>
      </c>
      <c r="L121" s="42">
        <v>3.0873334035277367E-3</v>
      </c>
      <c r="N121" s="42">
        <v>-1.0360414162278175E-2</v>
      </c>
      <c r="O121" s="42">
        <v>1.1758651733398438</v>
      </c>
      <c r="Q121" s="42">
        <v>1.0794962644577026</v>
      </c>
      <c r="R121" s="42">
        <v>1.0527173280715942</v>
      </c>
    </row>
    <row r="122" spans="1:18" x14ac:dyDescent="0.25">
      <c r="A122" s="43">
        <v>36526</v>
      </c>
      <c r="B122" s="42">
        <v>43.521999359130859</v>
      </c>
      <c r="C122" s="42">
        <v>118.10206604003906</v>
      </c>
      <c r="D122" s="42">
        <v>0</v>
      </c>
      <c r="E122" s="42">
        <v>79.660003662109375</v>
      </c>
      <c r="F122" s="42">
        <v>6.5886666998267174E-3</v>
      </c>
      <c r="G122" s="42">
        <v>6.2789320945739746E-2</v>
      </c>
      <c r="H122" s="42">
        <v>-0.33867734670639038</v>
      </c>
      <c r="I122" s="42">
        <v>1.2272111140191555E-2</v>
      </c>
      <c r="J122" s="42">
        <v>23.173334121704102</v>
      </c>
      <c r="K122" s="42">
        <v>103.05319976806641</v>
      </c>
      <c r="L122" s="42">
        <v>3.0449999030679464E-3</v>
      </c>
      <c r="M122" s="42">
        <v>1.5495000407099724E-3</v>
      </c>
      <c r="N122" s="42">
        <v>-1.0803421959280968E-2</v>
      </c>
      <c r="O122" s="42">
        <v>1.3728220462799072</v>
      </c>
      <c r="Q122" s="42">
        <v>1.0854214429855347</v>
      </c>
      <c r="R122" s="42">
        <v>1.0524784326553345</v>
      </c>
    </row>
    <row r="123" spans="1:18" x14ac:dyDescent="0.25">
      <c r="A123" s="43">
        <v>36617</v>
      </c>
      <c r="B123" s="42">
        <v>74.943336486816406</v>
      </c>
      <c r="C123" s="42">
        <v>167.68003845214844</v>
      </c>
      <c r="D123" s="42">
        <v>0</v>
      </c>
      <c r="E123" s="42">
        <v>29.623332977294922</v>
      </c>
      <c r="F123" s="42">
        <v>-9.9290004000067711E-3</v>
      </c>
      <c r="G123" s="42">
        <v>6.8419322371482849E-2</v>
      </c>
      <c r="H123" s="42">
        <v>-2.709599956870079E-2</v>
      </c>
      <c r="I123" s="42">
        <v>5.4910490289330482E-3</v>
      </c>
      <c r="J123" s="42">
        <v>25.023332595825195</v>
      </c>
      <c r="K123" s="42">
        <v>104.94706726074219</v>
      </c>
      <c r="L123" s="42">
        <v>4.0190001018345356E-3</v>
      </c>
      <c r="M123" s="42">
        <v>2.1026667207479477E-2</v>
      </c>
      <c r="N123" s="42">
        <v>-8.7601486593484879E-3</v>
      </c>
      <c r="O123" s="42">
        <v>1.1849323511123657</v>
      </c>
      <c r="Q123" s="42">
        <v>1.0818642377853394</v>
      </c>
      <c r="R123" s="42">
        <v>1.0418734550476074</v>
      </c>
    </row>
    <row r="124" spans="1:18" x14ac:dyDescent="0.25">
      <c r="A124" s="43">
        <v>36708</v>
      </c>
      <c r="B124" s="42">
        <v>50.922000885009766</v>
      </c>
      <c r="C124" s="42">
        <v>164.32138061523438</v>
      </c>
      <c r="D124" s="42">
        <v>0</v>
      </c>
      <c r="E124" s="42">
        <v>-30.446670532226563</v>
      </c>
      <c r="F124" s="42">
        <v>-4.1716666892170906E-3</v>
      </c>
      <c r="G124" s="42">
        <v>6.1792526394128799E-2</v>
      </c>
      <c r="H124" s="42">
        <v>-5.3623332642018795E-3</v>
      </c>
      <c r="I124" s="42">
        <v>2.163093164563179E-2</v>
      </c>
      <c r="J124" s="42">
        <v>19.223333358764648</v>
      </c>
      <c r="K124" s="42">
        <v>86.306602478027344</v>
      </c>
      <c r="L124" s="42">
        <v>3.2760000322014093E-3</v>
      </c>
      <c r="M124" s="42">
        <v>2.2631000727415085E-2</v>
      </c>
      <c r="N124" s="42">
        <v>-8.6571145802736282E-3</v>
      </c>
      <c r="O124" s="42">
        <v>1.0852859020233154</v>
      </c>
      <c r="Q124" s="42">
        <v>1.0771667957305908</v>
      </c>
      <c r="R124" s="42">
        <v>1.0216031074523926</v>
      </c>
    </row>
    <row r="125" spans="1:18" x14ac:dyDescent="0.25">
      <c r="A125" s="43">
        <v>36800</v>
      </c>
      <c r="B125" s="42">
        <v>51.397335052490234</v>
      </c>
      <c r="C125" s="42">
        <v>180.7509765625</v>
      </c>
      <c r="D125" s="42">
        <v>0</v>
      </c>
      <c r="E125" s="42">
        <v>-62.533332824707031</v>
      </c>
      <c r="F125" s="42">
        <v>-2.8124332427978516E-2</v>
      </c>
      <c r="G125" s="42">
        <v>6.499888002872467E-2</v>
      </c>
      <c r="H125" s="42">
        <v>-0.20459866523742676</v>
      </c>
      <c r="I125" s="42">
        <v>-4.3011680245399475E-3</v>
      </c>
      <c r="J125" s="42">
        <v>26.036666870117188</v>
      </c>
      <c r="K125" s="42">
        <v>88.984901428222656</v>
      </c>
      <c r="L125" s="42">
        <v>3.9426665753126144E-3</v>
      </c>
      <c r="M125" s="42">
        <v>1.0775666683912277E-2</v>
      </c>
      <c r="N125" s="42">
        <v>2.127566933631897E-2</v>
      </c>
      <c r="O125" s="42">
        <v>1.3058578968048096</v>
      </c>
      <c r="Q125" s="42">
        <v>1.0725980997085571</v>
      </c>
      <c r="R125" s="42">
        <v>0.99956876039505005</v>
      </c>
    </row>
    <row r="126" spans="1:18" x14ac:dyDescent="0.25">
      <c r="A126" s="43">
        <v>36892</v>
      </c>
      <c r="B126" s="42">
        <v>38.567333221435547</v>
      </c>
      <c r="C126" s="42">
        <v>175.53587341308594</v>
      </c>
      <c r="D126" s="42">
        <v>0</v>
      </c>
      <c r="E126" s="42">
        <v>9.1433296203613281</v>
      </c>
      <c r="F126" s="42">
        <v>-4.3046668171882629E-2</v>
      </c>
      <c r="G126" s="42">
        <v>6.7521080374717712E-2</v>
      </c>
      <c r="H126" s="42">
        <v>7.9394668340682983E-2</v>
      </c>
      <c r="I126" s="42">
        <v>3.790025832131505E-3</v>
      </c>
      <c r="J126" s="42">
        <v>25.610000610351563</v>
      </c>
      <c r="K126" s="42">
        <v>107.99193572998047</v>
      </c>
      <c r="L126" s="42">
        <v>3.8993333000689745E-3</v>
      </c>
      <c r="M126" s="42">
        <v>-5.2499999292194843E-3</v>
      </c>
      <c r="N126" s="42">
        <v>3.330892650410533E-3</v>
      </c>
      <c r="O126" s="42">
        <v>1.3059676885604858</v>
      </c>
      <c r="Q126" s="42">
        <v>1.0754629373550415</v>
      </c>
      <c r="R126" s="42">
        <v>0.93419629335403442</v>
      </c>
    </row>
    <row r="127" spans="1:18" x14ac:dyDescent="0.25">
      <c r="A127" s="43">
        <v>36982</v>
      </c>
      <c r="B127" s="42">
        <v>44.844001770019531</v>
      </c>
      <c r="C127" s="42">
        <v>141.84556579589844</v>
      </c>
      <c r="D127" s="42">
        <v>0</v>
      </c>
      <c r="E127" s="42">
        <v>152.17999267578125</v>
      </c>
      <c r="F127" s="42">
        <v>1.7921000719070435E-2</v>
      </c>
      <c r="G127" s="42">
        <v>7.5110875070095062E-2</v>
      </c>
      <c r="H127" s="42">
        <v>2.0887333899736404E-2</v>
      </c>
      <c r="I127" s="42">
        <v>1.4481339603662491E-2</v>
      </c>
      <c r="J127" s="42">
        <v>24.003334045410156</v>
      </c>
      <c r="K127" s="42">
        <v>102.82096862792969</v>
      </c>
      <c r="L127" s="42">
        <v>3.7076666485518217E-3</v>
      </c>
      <c r="M127" s="42">
        <v>2.4123333860188723E-3</v>
      </c>
      <c r="N127" s="42">
        <v>-7.094062864780426E-3</v>
      </c>
      <c r="O127" s="42">
        <v>1.0800206661224365</v>
      </c>
      <c r="P127" s="42">
        <v>0.94054675102233887</v>
      </c>
      <c r="Q127" s="42">
        <v>1.077201247215271</v>
      </c>
      <c r="R127" s="42">
        <v>0.98823553323745728</v>
      </c>
    </row>
    <row r="128" spans="1:18" x14ac:dyDescent="0.25">
      <c r="A128" s="43">
        <v>37073</v>
      </c>
      <c r="B128" s="42">
        <v>17.874000549316406</v>
      </c>
      <c r="C128" s="42">
        <v>129.61746215820313</v>
      </c>
      <c r="D128" s="42">
        <v>0</v>
      </c>
      <c r="E128" s="42">
        <v>169.53666687011719</v>
      </c>
      <c r="F128" s="42">
        <v>-5.411466583609581E-2</v>
      </c>
      <c r="G128" s="42">
        <v>6.7165642976760864E-2</v>
      </c>
      <c r="H128" s="42">
        <v>1.7304666340351105E-2</v>
      </c>
      <c r="I128" s="42">
        <v>-1.588435098528862E-2</v>
      </c>
      <c r="J128" s="42">
        <v>26.416666030883789</v>
      </c>
      <c r="K128" s="42">
        <v>102.42173004150391</v>
      </c>
      <c r="L128" s="42">
        <v>4.8666666261851788E-3</v>
      </c>
      <c r="M128" s="42">
        <v>2.7867000550031662E-2</v>
      </c>
      <c r="N128" s="42">
        <v>9.5990840345621109E-3</v>
      </c>
      <c r="O128" s="42">
        <v>0.92869138717651367</v>
      </c>
      <c r="P128" s="42">
        <v>0.89517617225646973</v>
      </c>
      <c r="Q128" s="42">
        <v>1.0764052867889404</v>
      </c>
      <c r="R128" s="42">
        <v>1.0479644536972046</v>
      </c>
    </row>
    <row r="129" spans="1:18" x14ac:dyDescent="0.25">
      <c r="A129" s="43">
        <v>37165</v>
      </c>
      <c r="B129" s="42">
        <v>20.514667510986328</v>
      </c>
      <c r="C129" s="42">
        <v>130.5977783203125</v>
      </c>
      <c r="D129" s="42">
        <v>0</v>
      </c>
      <c r="E129" s="42">
        <v>280.19332885742188</v>
      </c>
      <c r="F129" s="42">
        <v>3.2655332237482071E-2</v>
      </c>
      <c r="G129" s="42">
        <v>7.2672970592975616E-2</v>
      </c>
      <c r="H129" s="42">
        <v>0.44024300575256348</v>
      </c>
      <c r="I129" s="42">
        <v>8.6251841858029366E-3</v>
      </c>
      <c r="J129" s="42">
        <v>27.690000534057617</v>
      </c>
      <c r="K129" s="42">
        <v>129.14653015136719</v>
      </c>
      <c r="L129" s="42">
        <v>4.9413335509598255E-3</v>
      </c>
      <c r="M129" s="42">
        <v>3.8581665605306625E-2</v>
      </c>
      <c r="N129" s="42">
        <v>3.408016636967659E-2</v>
      </c>
      <c r="O129" s="42">
        <v>1.0550767183303833</v>
      </c>
      <c r="P129" s="42">
        <v>0.94113773107528687</v>
      </c>
      <c r="Q129" s="42">
        <v>1.0659921169281006</v>
      </c>
      <c r="R129" s="42">
        <v>1.0063997507095337</v>
      </c>
    </row>
    <row r="130" spans="1:18" x14ac:dyDescent="0.25">
      <c r="A130" s="43">
        <v>37257</v>
      </c>
      <c r="B130" s="42">
        <v>15.871999740600586</v>
      </c>
      <c r="C130" s="42">
        <v>117.68781280517578</v>
      </c>
      <c r="D130" s="42">
        <v>0</v>
      </c>
      <c r="E130" s="42">
        <v>331.21334838867188</v>
      </c>
      <c r="F130" s="42">
        <v>-2.006666618399322E-4</v>
      </c>
      <c r="G130" s="42">
        <v>6.5277054905891418E-2</v>
      </c>
      <c r="H130" s="42">
        <v>0.13660167157649994</v>
      </c>
      <c r="I130" s="42">
        <v>4.8484033904969692E-3</v>
      </c>
      <c r="J130" s="42">
        <v>21.370000839233398</v>
      </c>
      <c r="K130" s="42">
        <v>118.10079956054688</v>
      </c>
      <c r="L130" s="42">
        <v>4.9643334932625294E-3</v>
      </c>
      <c r="M130" s="42">
        <v>1.1245000176131725E-2</v>
      </c>
      <c r="N130" s="42">
        <v>-2.7760567143559456E-2</v>
      </c>
      <c r="O130" s="42">
        <v>1.0511614084243774</v>
      </c>
      <c r="P130" s="42">
        <v>0.98419886827468872</v>
      </c>
      <c r="Q130" s="42">
        <v>1.0519530773162842</v>
      </c>
      <c r="R130" s="42">
        <v>1.0033079385757446</v>
      </c>
    </row>
    <row r="131" spans="1:18" x14ac:dyDescent="0.25">
      <c r="A131" s="43">
        <v>37347</v>
      </c>
      <c r="B131" s="42">
        <v>18.333999633789063</v>
      </c>
      <c r="C131" s="42">
        <v>121.88854217529297</v>
      </c>
      <c r="D131" s="42">
        <v>0</v>
      </c>
      <c r="E131" s="42">
        <v>333.97332763671875</v>
      </c>
      <c r="F131" s="42">
        <v>-4.9244001507759094E-2</v>
      </c>
      <c r="G131" s="42">
        <v>6.2536574900150299E-2</v>
      </c>
      <c r="H131" s="42">
        <v>9.200667031109333E-3</v>
      </c>
      <c r="I131" s="42">
        <v>-2.4053497239947319E-2</v>
      </c>
      <c r="J131" s="42">
        <v>21.753334045410156</v>
      </c>
      <c r="K131" s="42">
        <v>107.76786804199219</v>
      </c>
      <c r="L131" s="42">
        <v>3.5296666901558638E-3</v>
      </c>
      <c r="M131" s="42">
        <v>2.4046667385846376E-3</v>
      </c>
      <c r="N131" s="42">
        <v>-4.4155782088637352E-3</v>
      </c>
      <c r="O131" s="42">
        <v>1.1083451509475708</v>
      </c>
      <c r="P131" s="42">
        <v>0.93868905305862427</v>
      </c>
      <c r="Q131" s="42">
        <v>1.0526473522186279</v>
      </c>
      <c r="R131" s="42">
        <v>0.99214237928390503</v>
      </c>
    </row>
    <row r="132" spans="1:18" x14ac:dyDescent="0.25">
      <c r="A132" s="43">
        <v>37438</v>
      </c>
      <c r="B132" s="42">
        <v>14.920332908630371</v>
      </c>
      <c r="C132" s="42">
        <v>227.71549987792969</v>
      </c>
      <c r="D132" s="42">
        <v>0</v>
      </c>
      <c r="E132" s="42">
        <v>257.8900146484375</v>
      </c>
      <c r="F132" s="42">
        <v>-6.466066837310791E-2</v>
      </c>
      <c r="G132" s="42">
        <v>6.9908060133457184E-2</v>
      </c>
      <c r="H132" s="42">
        <v>-0.48333665728569031</v>
      </c>
      <c r="I132" s="42">
        <v>-7.068136241286993E-3</v>
      </c>
      <c r="J132" s="42">
        <v>35.14666748046875</v>
      </c>
      <c r="K132" s="42">
        <v>135.12722778320313</v>
      </c>
      <c r="L132" s="42">
        <v>4.7123334370553493E-3</v>
      </c>
      <c r="M132" s="42">
        <v>-1.7826666589826345E-3</v>
      </c>
      <c r="N132" s="42">
        <v>-1.7948819324374199E-2</v>
      </c>
      <c r="O132" s="42">
        <v>1.0550987720489502</v>
      </c>
      <c r="P132" s="42">
        <v>0.8329470157623291</v>
      </c>
      <c r="Q132" s="42">
        <v>1.0524029731750488</v>
      </c>
      <c r="R132" s="42">
        <v>1.0824276208877563</v>
      </c>
    </row>
    <row r="133" spans="1:18" x14ac:dyDescent="0.25">
      <c r="A133" s="43">
        <v>37530</v>
      </c>
      <c r="B133" s="42">
        <v>20.522333145141602</v>
      </c>
      <c r="C133" s="42">
        <v>208.01651000976563</v>
      </c>
      <c r="D133" s="42">
        <v>0</v>
      </c>
      <c r="E133" s="42">
        <v>264.45999145507813</v>
      </c>
      <c r="F133" s="42">
        <v>2.5395333766937256E-2</v>
      </c>
      <c r="G133" s="42">
        <v>8.3736583590507507E-2</v>
      </c>
      <c r="H133" s="42">
        <v>-0.27077433466911316</v>
      </c>
      <c r="I133" s="42">
        <v>-9.654926136136055E-3</v>
      </c>
      <c r="J133" s="42">
        <v>30.540000915527344</v>
      </c>
      <c r="K133" s="42">
        <v>130.22036743164063</v>
      </c>
      <c r="L133" s="42">
        <v>5.0710001960396767E-3</v>
      </c>
      <c r="M133" s="42">
        <v>-1.2116666184738278E-3</v>
      </c>
      <c r="N133" s="42">
        <v>5.1032286137342453E-5</v>
      </c>
      <c r="O133" s="42">
        <v>0.9736253023147583</v>
      </c>
      <c r="P133" s="42">
        <v>0.89177703857421875</v>
      </c>
      <c r="Q133" s="42">
        <v>1.055500864982605</v>
      </c>
      <c r="R133" s="42">
        <v>1.046479344367981</v>
      </c>
    </row>
    <row r="134" spans="1:18" x14ac:dyDescent="0.25">
      <c r="A134" s="43">
        <v>37622</v>
      </c>
      <c r="B134" s="42">
        <v>17.037666320800781</v>
      </c>
      <c r="C134" s="42">
        <v>130.2891845703125</v>
      </c>
      <c r="D134" s="42">
        <v>0</v>
      </c>
      <c r="E134" s="42">
        <v>273.70333862304688</v>
      </c>
      <c r="F134" s="42">
        <v>-1.2208333238959312E-2</v>
      </c>
      <c r="G134" s="42">
        <v>7.6695919036865234E-2</v>
      </c>
      <c r="H134" s="42">
        <v>-0.26310667395591736</v>
      </c>
      <c r="I134" s="42">
        <v>-1.4301632530987263E-2</v>
      </c>
      <c r="J134" s="42">
        <v>30.090000152587891</v>
      </c>
      <c r="K134" s="42">
        <v>113.52606964111328</v>
      </c>
      <c r="L134" s="42">
        <v>3.4799999557435513E-3</v>
      </c>
      <c r="M134" s="42">
        <v>1.5028666704893112E-2</v>
      </c>
      <c r="N134" s="42">
        <v>-1.1824444867670536E-2</v>
      </c>
      <c r="O134" s="42">
        <v>0.86255967617034912</v>
      </c>
      <c r="P134" s="42">
        <v>0.89856749773025513</v>
      </c>
      <c r="Q134" s="42">
        <v>1.0632740259170532</v>
      </c>
      <c r="R134" s="42">
        <v>1.0497101545333862</v>
      </c>
    </row>
    <row r="135" spans="1:18" x14ac:dyDescent="0.25">
      <c r="A135" s="43">
        <v>37712</v>
      </c>
      <c r="B135" s="42">
        <v>19.139999389648438</v>
      </c>
      <c r="C135" s="42">
        <v>81.101905822753906</v>
      </c>
      <c r="D135" s="42">
        <v>0</v>
      </c>
      <c r="E135" s="42">
        <v>255.46333312988281</v>
      </c>
      <c r="F135" s="42">
        <v>4.6277333050966263E-2</v>
      </c>
      <c r="G135" s="42">
        <v>7.0403143763542175E-2</v>
      </c>
      <c r="H135" s="42">
        <v>0.15334533154964447</v>
      </c>
      <c r="I135" s="42">
        <v>-2.102012000977993E-2</v>
      </c>
      <c r="J135" s="42">
        <v>21.530000686645508</v>
      </c>
      <c r="K135" s="42">
        <v>100.25990295410156</v>
      </c>
      <c r="L135" s="42">
        <v>5.0750002264976501E-3</v>
      </c>
      <c r="M135" s="42">
        <v>-9.4300002092495561E-4</v>
      </c>
      <c r="N135" s="42">
        <v>1.0695803910493851E-2</v>
      </c>
      <c r="O135" s="42">
        <v>0.87229424715042114</v>
      </c>
      <c r="P135" s="42">
        <v>1.057774543762207</v>
      </c>
      <c r="Q135" s="42">
        <v>1.0692218542098999</v>
      </c>
      <c r="R135" s="42">
        <v>0.96352660655975342</v>
      </c>
    </row>
    <row r="136" spans="1:18" x14ac:dyDescent="0.25">
      <c r="A136" s="43">
        <v>37803</v>
      </c>
      <c r="B136" s="42">
        <v>19.684667587280273</v>
      </c>
      <c r="C136" s="42">
        <v>58.839588165283203</v>
      </c>
      <c r="D136" s="42">
        <v>0</v>
      </c>
      <c r="E136" s="42">
        <v>327.42666625976563</v>
      </c>
      <c r="F136" s="42">
        <v>7.2639998979866505E-3</v>
      </c>
      <c r="G136" s="42">
        <v>6.3859649002552032E-2</v>
      </c>
      <c r="H136" s="42">
        <v>0.23448866605758667</v>
      </c>
      <c r="I136" s="42">
        <v>8.2151368260383606E-3</v>
      </c>
      <c r="J136" s="42">
        <v>19.319999694824219</v>
      </c>
      <c r="K136" s="42">
        <v>123.62083435058594</v>
      </c>
      <c r="L136" s="42">
        <v>4.4900001958012581E-3</v>
      </c>
      <c r="M136" s="42">
        <v>-8.0866669304668903E-4</v>
      </c>
      <c r="N136" s="42">
        <v>5.2914316765964031E-3</v>
      </c>
      <c r="O136" s="42">
        <v>0.82912576198577881</v>
      </c>
      <c r="P136" s="42">
        <v>1.0965582132339478</v>
      </c>
      <c r="Q136" s="42">
        <v>1.0696852207183838</v>
      </c>
      <c r="R136" s="42">
        <v>0.99759417772293091</v>
      </c>
    </row>
    <row r="137" spans="1:18" x14ac:dyDescent="0.25">
      <c r="A137" s="43">
        <v>37895</v>
      </c>
      <c r="B137" s="42">
        <v>24.798000335693359</v>
      </c>
      <c r="C137" s="42">
        <v>49.927402496337891</v>
      </c>
      <c r="D137" s="42">
        <v>0</v>
      </c>
      <c r="E137" s="42">
        <v>334.79998779296875</v>
      </c>
      <c r="F137" s="42">
        <v>3.6708667874336243E-2</v>
      </c>
      <c r="G137" s="42">
        <v>5.8968547731637955E-2</v>
      </c>
      <c r="H137" s="42">
        <v>0.12425433099269867</v>
      </c>
      <c r="I137" s="42">
        <v>-2.6449337601661682E-2</v>
      </c>
      <c r="J137" s="42">
        <v>17.416666030883789</v>
      </c>
      <c r="K137" s="42">
        <v>116.05336761474609</v>
      </c>
      <c r="L137" s="42">
        <v>6.165000144392252E-3</v>
      </c>
      <c r="M137" s="42">
        <v>-5.6239999830722809E-3</v>
      </c>
      <c r="N137" s="42">
        <v>-1.2683169916272163E-2</v>
      </c>
      <c r="O137" s="42">
        <v>0.85714453458786011</v>
      </c>
      <c r="P137" s="42">
        <v>1.1307265758514404</v>
      </c>
      <c r="Q137" s="42">
        <v>1.0682758092880249</v>
      </c>
      <c r="R137" s="42">
        <v>1.007899284362793</v>
      </c>
    </row>
    <row r="138" spans="1:18" x14ac:dyDescent="0.25">
      <c r="A138" s="43">
        <v>37987</v>
      </c>
      <c r="B138" s="42">
        <v>20.343666076660156</v>
      </c>
      <c r="C138" s="42">
        <v>45.385368347167969</v>
      </c>
      <c r="D138" s="42">
        <v>0</v>
      </c>
      <c r="E138" s="42">
        <v>308.00332641601563</v>
      </c>
      <c r="F138" s="42">
        <v>4.2566666379570961E-3</v>
      </c>
      <c r="G138" s="42">
        <v>5.7662997394800186E-2</v>
      </c>
      <c r="H138" s="42">
        <v>-9.3548662960529327E-2</v>
      </c>
      <c r="I138" s="42">
        <v>4.8754815361462533E-4</v>
      </c>
      <c r="J138" s="42">
        <v>16.59666633605957</v>
      </c>
      <c r="K138" s="42">
        <v>102.67469787597656</v>
      </c>
      <c r="L138" s="42">
        <v>4.854333121329546E-3</v>
      </c>
      <c r="M138" s="42">
        <v>8.8849999010562897E-3</v>
      </c>
      <c r="N138" s="42">
        <v>-1.2421193532645702E-2</v>
      </c>
      <c r="O138" s="42">
        <v>0.96431577205657959</v>
      </c>
      <c r="P138" s="42">
        <v>1.1216340065002441</v>
      </c>
      <c r="Q138" s="42">
        <v>1.0671669244766235</v>
      </c>
      <c r="R138" s="42">
        <v>1.0476444959640503</v>
      </c>
    </row>
    <row r="139" spans="1:18" x14ac:dyDescent="0.25">
      <c r="A139" s="43">
        <v>38078</v>
      </c>
      <c r="B139" s="42">
        <v>22.552000045776367</v>
      </c>
      <c r="C139" s="42">
        <v>53.031898498535156</v>
      </c>
      <c r="D139" s="42">
        <v>0</v>
      </c>
      <c r="E139" s="42">
        <v>350.32666015625</v>
      </c>
      <c r="F139" s="42">
        <v>4.3023331090807915E-3</v>
      </c>
      <c r="G139" s="42">
        <v>5.2857391536235809E-2</v>
      </c>
      <c r="H139" s="42">
        <v>-0.185071662068367</v>
      </c>
      <c r="I139" s="42">
        <v>2.7035509701818228E-3</v>
      </c>
      <c r="J139" s="42">
        <v>16.253334045410156</v>
      </c>
      <c r="K139" s="42">
        <v>110.35173034667969</v>
      </c>
      <c r="L139" s="42">
        <v>5.877333227545023E-3</v>
      </c>
      <c r="M139" s="42">
        <v>-2.027666661888361E-3</v>
      </c>
      <c r="N139" s="42">
        <v>-8.5519514977931976E-3</v>
      </c>
      <c r="O139" s="42">
        <v>0.9095078706741333</v>
      </c>
      <c r="P139" s="42">
        <v>1.0572103261947632</v>
      </c>
      <c r="Q139" s="42">
        <v>1.0684559345245361</v>
      </c>
      <c r="R139" s="42">
        <v>1.001421332359314</v>
      </c>
    </row>
    <row r="140" spans="1:18" x14ac:dyDescent="0.25">
      <c r="A140" s="43">
        <v>38169</v>
      </c>
      <c r="B140" s="42">
        <v>25.983333587646484</v>
      </c>
      <c r="C140" s="42">
        <v>64.189376831054688</v>
      </c>
      <c r="D140" s="42">
        <v>0</v>
      </c>
      <c r="E140" s="42">
        <v>279.29000854492188</v>
      </c>
      <c r="F140" s="42">
        <v>-7.762666791677475E-3</v>
      </c>
      <c r="G140" s="42">
        <v>5.1291786134243011E-2</v>
      </c>
      <c r="H140" s="42">
        <v>4.038633406162262E-2</v>
      </c>
      <c r="I140" s="42">
        <v>-1.8423578003421426E-3</v>
      </c>
      <c r="J140" s="42">
        <v>15.420000076293945</v>
      </c>
      <c r="K140" s="42">
        <v>97.030929565429688</v>
      </c>
      <c r="L140" s="42">
        <v>6.6120000556111336E-3</v>
      </c>
      <c r="M140" s="42">
        <v>1.0203333804383874E-3</v>
      </c>
      <c r="N140" s="42">
        <v>-1.988455094397068E-2</v>
      </c>
      <c r="O140" s="42">
        <v>0.94344580173492432</v>
      </c>
      <c r="P140" s="42">
        <v>1.0127115249633789</v>
      </c>
      <c r="Q140" s="42">
        <v>1.0645475387573242</v>
      </c>
      <c r="R140" s="42">
        <v>0.95084851980209351</v>
      </c>
    </row>
    <row r="141" spans="1:18" x14ac:dyDescent="0.25">
      <c r="A141" s="43">
        <v>38261</v>
      </c>
      <c r="B141" s="42">
        <v>27.058332443237305</v>
      </c>
      <c r="C141" s="42">
        <v>62.097690582275391</v>
      </c>
      <c r="D141" s="42">
        <v>0</v>
      </c>
      <c r="E141" s="42">
        <v>213.38999938964844</v>
      </c>
      <c r="F141" s="42">
        <v>2.7909332886338234E-2</v>
      </c>
      <c r="G141" s="42">
        <v>5.0078835338354111E-2</v>
      </c>
      <c r="H141" s="42">
        <v>-0.22297100722789764</v>
      </c>
      <c r="I141" s="42">
        <v>-2.7231527492403984E-2</v>
      </c>
      <c r="J141" s="42">
        <v>13.670000076293945</v>
      </c>
      <c r="K141" s="42">
        <v>88.048934936523438</v>
      </c>
      <c r="L141" s="42">
        <v>5.5256667546927929E-3</v>
      </c>
      <c r="M141" s="42">
        <v>-9.6806669607758522E-3</v>
      </c>
      <c r="N141" s="42">
        <v>5.5272742174565792E-3</v>
      </c>
      <c r="O141" s="42">
        <v>1.1056448221206665</v>
      </c>
      <c r="P141" s="42">
        <v>1.0420604944229126</v>
      </c>
      <c r="Q141" s="42">
        <v>1.0637695789337158</v>
      </c>
      <c r="R141" s="42">
        <v>1.0011377334594727</v>
      </c>
    </row>
    <row r="142" spans="1:18" x14ac:dyDescent="0.25">
      <c r="A142" s="43">
        <v>38353</v>
      </c>
      <c r="B142" s="42">
        <v>26.858667373657227</v>
      </c>
      <c r="C142" s="42">
        <v>68.04461669921875</v>
      </c>
      <c r="D142" s="42">
        <v>0</v>
      </c>
      <c r="E142" s="42">
        <v>171.83332824707031</v>
      </c>
      <c r="F142" s="42">
        <v>-8.7306667119264603E-3</v>
      </c>
      <c r="G142" s="42">
        <v>5.1713816821575165E-2</v>
      </c>
      <c r="H142" s="42">
        <v>0.11421766877174377</v>
      </c>
      <c r="I142" s="42">
        <v>5.3028827533125877E-3</v>
      </c>
      <c r="J142" s="42">
        <v>12.760000228881836</v>
      </c>
      <c r="K142" s="42">
        <v>83.6170654296875</v>
      </c>
      <c r="L142" s="42">
        <v>6.434333510696888E-3</v>
      </c>
      <c r="M142" s="42">
        <v>-4.4596665538847446E-3</v>
      </c>
      <c r="N142" s="42">
        <v>-3.7736497819423676E-2</v>
      </c>
      <c r="O142" s="42">
        <v>1.1082420349121094</v>
      </c>
      <c r="P142" s="42">
        <v>1.0410552024841309</v>
      </c>
      <c r="Q142" s="42">
        <v>1.0580416917800903</v>
      </c>
      <c r="R142" s="42">
        <v>1.0549445152282715</v>
      </c>
    </row>
    <row r="143" spans="1:18" x14ac:dyDescent="0.25">
      <c r="A143" s="43">
        <v>38443</v>
      </c>
      <c r="B143" s="42">
        <v>37.980998992919922</v>
      </c>
      <c r="C143" s="42">
        <v>92.796104431152344</v>
      </c>
      <c r="D143" s="42">
        <v>0</v>
      </c>
      <c r="E143" s="42">
        <v>124.04666900634766</v>
      </c>
      <c r="F143" s="42">
        <v>3.0186667572706938E-3</v>
      </c>
      <c r="G143" s="42">
        <v>5.0745368003845215E-2</v>
      </c>
      <c r="H143" s="42">
        <v>9.2368997633457184E-2</v>
      </c>
      <c r="I143" s="42">
        <v>2.1845368668437004E-2</v>
      </c>
      <c r="J143" s="42">
        <v>13.433333396911621</v>
      </c>
      <c r="K143" s="42">
        <v>78.895332336425781</v>
      </c>
      <c r="L143" s="42">
        <v>6.443666759878397E-3</v>
      </c>
      <c r="M143" s="42">
        <v>1.4485666528344154E-2</v>
      </c>
      <c r="N143" s="42">
        <v>-9.2324968427419662E-3</v>
      </c>
      <c r="O143" s="42">
        <v>1.0597786903381348</v>
      </c>
      <c r="P143" s="42">
        <v>1.0197691917419434</v>
      </c>
      <c r="Q143" s="42">
        <v>1.0550686120986938</v>
      </c>
      <c r="R143" s="42">
        <v>1.0233583450317383</v>
      </c>
    </row>
    <row r="144" spans="1:18" x14ac:dyDescent="0.25">
      <c r="A144" s="43">
        <v>38534</v>
      </c>
      <c r="B144" s="42">
        <v>36.265335083007813</v>
      </c>
      <c r="C144" s="42">
        <v>81.635749816894531</v>
      </c>
      <c r="D144" s="42">
        <v>0</v>
      </c>
      <c r="E144" s="42">
        <v>78.7933349609375</v>
      </c>
      <c r="F144" s="42">
        <v>1.0324999690055847E-2</v>
      </c>
      <c r="G144" s="42">
        <v>5.0533544272184372E-2</v>
      </c>
      <c r="H144" s="42">
        <v>-0.66161000728607178</v>
      </c>
      <c r="I144" s="42">
        <v>-1.534108305349946E-3</v>
      </c>
      <c r="J144" s="42">
        <v>12.210000038146973</v>
      </c>
      <c r="K144" s="42">
        <v>77.044197082519531</v>
      </c>
      <c r="L144" s="42">
        <v>4.9783331342041492E-3</v>
      </c>
      <c r="M144" s="42">
        <v>-4.6613332815468311E-3</v>
      </c>
      <c r="N144" s="42">
        <v>-2.2789577022194862E-2</v>
      </c>
      <c r="O144" s="42">
        <v>0.97166895866394043</v>
      </c>
      <c r="P144" s="42">
        <v>1.0380522012710571</v>
      </c>
      <c r="Q144" s="42">
        <v>1.0589498281478882</v>
      </c>
      <c r="R144" s="42">
        <v>1.0192365646362305</v>
      </c>
    </row>
    <row r="145" spans="1:18" x14ac:dyDescent="0.25">
      <c r="A145" s="43">
        <v>38626</v>
      </c>
      <c r="B145" s="42">
        <v>44.680999755859375</v>
      </c>
      <c r="C145" s="42">
        <v>80.683914184570313</v>
      </c>
      <c r="D145" s="42">
        <v>0</v>
      </c>
      <c r="E145" s="42">
        <v>58.736667633056641</v>
      </c>
      <c r="F145" s="42">
        <v>5.2426666952669621E-3</v>
      </c>
      <c r="G145" s="42">
        <v>4.974602535367012E-2</v>
      </c>
      <c r="H145" s="42">
        <v>0.47869867086410522</v>
      </c>
      <c r="I145" s="42">
        <v>1.0974357835948467E-2</v>
      </c>
      <c r="J145" s="42">
        <v>12.783333778381348</v>
      </c>
      <c r="K145" s="42">
        <v>75.409164428710938</v>
      </c>
      <c r="L145" s="42">
        <v>4.4126668944954872E-3</v>
      </c>
      <c r="M145" s="42">
        <v>1.5570666640996933E-2</v>
      </c>
      <c r="N145" s="42">
        <v>1.1902874335646629E-2</v>
      </c>
      <c r="O145" s="42">
        <v>1.0156943798065186</v>
      </c>
      <c r="P145" s="42">
        <v>1.0259666442871094</v>
      </c>
      <c r="Q145" s="42">
        <v>1.0592408180236816</v>
      </c>
      <c r="R145" s="42">
        <v>0.9341779351234436</v>
      </c>
    </row>
    <row r="146" spans="1:18" x14ac:dyDescent="0.25">
      <c r="A146" s="43">
        <v>38718</v>
      </c>
      <c r="B146" s="42">
        <v>27.770334243774414</v>
      </c>
      <c r="C146" s="42">
        <v>89.264450073242188</v>
      </c>
      <c r="D146" s="42">
        <v>0</v>
      </c>
      <c r="E146" s="42">
        <v>7.8433165550231934</v>
      </c>
      <c r="F146" s="42">
        <v>1.2201666831970215E-2</v>
      </c>
      <c r="G146" s="42">
        <v>4.9473483115434647E-2</v>
      </c>
      <c r="H146" s="42">
        <v>9.3521997332572937E-2</v>
      </c>
      <c r="I146" s="42">
        <v>-3.3685511443763971E-3</v>
      </c>
      <c r="J146" s="42">
        <v>12.066666603088379</v>
      </c>
      <c r="K146" s="42">
        <v>66.419563293457031</v>
      </c>
      <c r="L146" s="42">
        <v>3.4330000635236502E-3</v>
      </c>
      <c r="M146" s="42">
        <v>3.2560001127421856E-3</v>
      </c>
      <c r="N146" s="42">
        <v>-8.495665155351162E-3</v>
      </c>
      <c r="O146" s="42">
        <v>1.1574254035949707</v>
      </c>
      <c r="P146" s="42">
        <v>1.0516952276229858</v>
      </c>
      <c r="Q146" s="42">
        <v>1.0617504119873047</v>
      </c>
      <c r="R146" s="42">
        <v>0.96087735891342163</v>
      </c>
    </row>
    <row r="147" spans="1:18" x14ac:dyDescent="0.25">
      <c r="A147" s="43">
        <v>38808</v>
      </c>
      <c r="B147" s="42">
        <v>40.855335235595703</v>
      </c>
      <c r="C147" s="42">
        <v>89.8934326171875</v>
      </c>
      <c r="D147" s="42">
        <v>0</v>
      </c>
      <c r="E147" s="42">
        <v>25.606666564941406</v>
      </c>
      <c r="F147" s="42">
        <v>-6.4016664400696754E-3</v>
      </c>
      <c r="G147" s="42">
        <v>4.8569317907094955E-2</v>
      </c>
      <c r="H147" s="42">
        <v>-0.13193666934967041</v>
      </c>
      <c r="I147" s="42">
        <v>-1.557609997689724E-2</v>
      </c>
      <c r="J147" s="42">
        <v>14.40666675567627</v>
      </c>
      <c r="K147" s="42">
        <v>66.894203186035156</v>
      </c>
      <c r="L147" s="42">
        <v>-1.4400000509340316E-4</v>
      </c>
      <c r="M147" s="42">
        <v>-7.5733335688710213E-4</v>
      </c>
      <c r="N147" s="42">
        <v>-1.6533577814698219E-2</v>
      </c>
      <c r="O147" s="42">
        <v>1.1599608659744263</v>
      </c>
      <c r="P147" s="42">
        <v>1.0298840999603271</v>
      </c>
      <c r="Q147" s="42">
        <v>1.0658638477325439</v>
      </c>
      <c r="R147" s="42">
        <v>0.93911093473434448</v>
      </c>
    </row>
    <row r="148" spans="1:18" x14ac:dyDescent="0.25">
      <c r="A148" s="43">
        <v>38899</v>
      </c>
      <c r="B148" s="42">
        <v>41.396331787109375</v>
      </c>
      <c r="C148" s="42">
        <v>102.24690246582031</v>
      </c>
      <c r="D148" s="42">
        <v>0</v>
      </c>
      <c r="E148" s="42">
        <v>-13.173333168029785</v>
      </c>
      <c r="F148" s="42">
        <v>1.6797667369246483E-2</v>
      </c>
      <c r="G148" s="42">
        <v>4.814017191529274E-2</v>
      </c>
      <c r="H148" s="42">
        <v>0.5875556468963623</v>
      </c>
      <c r="I148" s="42">
        <v>-7.5372675200924277E-4</v>
      </c>
      <c r="J148" s="42">
        <v>13.619999885559082</v>
      </c>
      <c r="K148" s="42">
        <v>61.764934539794922</v>
      </c>
      <c r="L148" s="42">
        <v>-1.6546666156500578E-3</v>
      </c>
      <c r="M148" s="42">
        <v>2.3399998899549246E-3</v>
      </c>
      <c r="N148" s="42">
        <v>1.4715757220983505E-2</v>
      </c>
      <c r="O148" s="42">
        <v>0.91824436187744141</v>
      </c>
      <c r="P148" s="42">
        <v>1.0271466970443726</v>
      </c>
      <c r="Q148" s="42">
        <v>1.0638890266418457</v>
      </c>
      <c r="R148" s="42">
        <v>0.94244879484176636</v>
      </c>
    </row>
    <row r="149" spans="1:18" x14ac:dyDescent="0.25">
      <c r="A149" s="43">
        <v>38991</v>
      </c>
      <c r="B149" s="42">
        <v>35.252998352050781</v>
      </c>
      <c r="C149" s="42">
        <v>97.692146301269531</v>
      </c>
      <c r="D149" s="42">
        <v>0</v>
      </c>
      <c r="E149" s="42">
        <v>-39.369998931884766</v>
      </c>
      <c r="F149" s="42">
        <v>1.9964000210165977E-2</v>
      </c>
      <c r="G149" s="42">
        <v>4.9346309155225754E-2</v>
      </c>
      <c r="H149" s="42">
        <v>-0.22899800539016724</v>
      </c>
      <c r="I149" s="42">
        <v>-8.5818339139223099E-3</v>
      </c>
      <c r="J149" s="42">
        <v>11.029999732971191</v>
      </c>
      <c r="K149" s="42">
        <v>63.828334808349609</v>
      </c>
      <c r="L149" s="42">
        <v>2.2943334188312292E-3</v>
      </c>
      <c r="M149" s="42">
        <v>-1.0321333073079586E-2</v>
      </c>
      <c r="N149" s="42">
        <v>2.2051192354410887E-3</v>
      </c>
      <c r="O149" s="42">
        <v>0.86220335960388184</v>
      </c>
      <c r="P149" s="42">
        <v>1.0666103363037109</v>
      </c>
      <c r="Q149" s="42">
        <v>1.0611594915390015</v>
      </c>
      <c r="R149" s="42">
        <v>0.94161868095397949</v>
      </c>
    </row>
    <row r="150" spans="1:18" x14ac:dyDescent="0.25">
      <c r="A150" s="43">
        <v>39083</v>
      </c>
      <c r="B150" s="42">
        <v>25.902334213256836</v>
      </c>
      <c r="C150" s="42">
        <v>94.183334350585938</v>
      </c>
      <c r="D150" s="42">
        <v>0</v>
      </c>
      <c r="E150" s="42">
        <v>-42.066665649414063</v>
      </c>
      <c r="F150" s="42">
        <v>6.0099997790530324E-4</v>
      </c>
      <c r="G150" s="42">
        <v>4.8692911863327026E-2</v>
      </c>
      <c r="H150" s="42">
        <v>-8.3630666136741638E-2</v>
      </c>
      <c r="I150" s="42">
        <v>5.4586492478847504E-4</v>
      </c>
      <c r="J150" s="42">
        <v>12.453332901000977</v>
      </c>
      <c r="K150" s="42">
        <v>63.709400177001953</v>
      </c>
      <c r="L150" s="42">
        <v>-1.0673333890736103E-3</v>
      </c>
      <c r="M150" s="42">
        <v>-2.4495000019669533E-2</v>
      </c>
      <c r="N150" s="42">
        <v>1.2475363910198212E-3</v>
      </c>
      <c r="O150" s="42">
        <v>0.9303702712059021</v>
      </c>
      <c r="P150" s="42">
        <v>1.0553866624832153</v>
      </c>
      <c r="Q150" s="42">
        <v>1.0563313961029053</v>
      </c>
      <c r="R150" s="42">
        <v>1.0003403425216675</v>
      </c>
    </row>
    <row r="151" spans="1:18" x14ac:dyDescent="0.25">
      <c r="A151" s="43">
        <v>39173</v>
      </c>
      <c r="B151" s="42">
        <v>51.255664825439453</v>
      </c>
      <c r="C151" s="42">
        <v>96.523330688476563</v>
      </c>
      <c r="D151" s="42">
        <v>0</v>
      </c>
      <c r="E151" s="42">
        <v>-0.19000333547592163</v>
      </c>
      <c r="F151" s="42">
        <v>1.8811333924531937E-2</v>
      </c>
      <c r="G151" s="42">
        <v>5.0422806292772293E-2</v>
      </c>
      <c r="H151" s="42">
        <v>0.25178167223930359</v>
      </c>
      <c r="I151" s="42">
        <v>-4.0420461446046829E-3</v>
      </c>
      <c r="J151" s="42">
        <v>13.726666450500488</v>
      </c>
      <c r="K151" s="42">
        <v>62.538032531738281</v>
      </c>
      <c r="L151" s="42">
        <v>-3.3953334204852581E-3</v>
      </c>
      <c r="M151" s="42">
        <v>-1.7805000767111778E-2</v>
      </c>
      <c r="N151" s="42">
        <v>-1.7464429140090942E-2</v>
      </c>
      <c r="O151" s="42">
        <v>0.99637490510940552</v>
      </c>
      <c r="P151" s="42">
        <v>1.0768414735794067</v>
      </c>
      <c r="Q151" s="42">
        <v>1.0671356916427612</v>
      </c>
      <c r="R151" s="42">
        <v>1.0391086339950562</v>
      </c>
    </row>
    <row r="152" spans="1:18" x14ac:dyDescent="0.25">
      <c r="A152" s="43">
        <v>39264</v>
      </c>
      <c r="B152" s="42">
        <v>103.99033355712891</v>
      </c>
      <c r="C152" s="42">
        <v>125.62000274658203</v>
      </c>
      <c r="D152" s="42">
        <v>0</v>
      </c>
      <c r="E152" s="42">
        <v>32.059993743896484</v>
      </c>
      <c r="F152" s="42">
        <v>5.1483334973454475E-3</v>
      </c>
      <c r="G152" s="42">
        <v>5.1422290503978729E-2</v>
      </c>
      <c r="H152" s="42">
        <v>-0.24390099942684174</v>
      </c>
      <c r="I152" s="42">
        <v>-1.2594658881425858E-2</v>
      </c>
      <c r="J152" s="42">
        <v>21.5</v>
      </c>
      <c r="K152" s="42">
        <v>98.924232482910156</v>
      </c>
      <c r="L152" s="42">
        <v>-5.9206667356193066E-3</v>
      </c>
      <c r="M152" s="42">
        <v>-1.3247000053524971E-2</v>
      </c>
      <c r="N152" s="42">
        <v>-1.8627189099788666E-2</v>
      </c>
      <c r="O152" s="42">
        <v>1.063499927520752</v>
      </c>
      <c r="P152" s="42">
        <v>1.0227724313735962</v>
      </c>
      <c r="Q152" s="42">
        <v>1.0620276927947998</v>
      </c>
      <c r="R152" s="42">
        <v>1.0380733013153076</v>
      </c>
    </row>
    <row r="153" spans="1:18" x14ac:dyDescent="0.25">
      <c r="A153" s="43">
        <v>39356</v>
      </c>
      <c r="B153" s="42">
        <v>157.76033020019531</v>
      </c>
      <c r="C153" s="42">
        <v>152.72000122070313</v>
      </c>
      <c r="D153" s="42">
        <v>0</v>
      </c>
      <c r="E153" s="42">
        <v>79.906669616699219</v>
      </c>
      <c r="F153" s="42">
        <v>-1.299833320081234E-2</v>
      </c>
      <c r="G153" s="42">
        <v>5.2458908408880234E-2</v>
      </c>
      <c r="H153" s="42">
        <v>-0.57002764940261841</v>
      </c>
      <c r="I153" s="42">
        <v>-1.0749752633273602E-2</v>
      </c>
      <c r="J153" s="42">
        <v>22.116666793823242</v>
      </c>
      <c r="K153" s="42">
        <v>115.79409790039063</v>
      </c>
      <c r="L153" s="42">
        <v>-9.1469995677471161E-3</v>
      </c>
      <c r="M153" s="42">
        <v>-2.6569332927465439E-2</v>
      </c>
      <c r="N153" s="42">
        <v>-2.6453685015439987E-2</v>
      </c>
      <c r="O153" s="42">
        <v>0.94932639598846436</v>
      </c>
      <c r="P153" s="42">
        <v>1.0060887336730957</v>
      </c>
      <c r="Q153" s="42">
        <v>1.0532385110855103</v>
      </c>
      <c r="R153" s="42">
        <v>1.0953137874603271</v>
      </c>
    </row>
    <row r="154" spans="1:18" x14ac:dyDescent="0.25">
      <c r="A154" s="43">
        <v>39448</v>
      </c>
      <c r="B154" s="42">
        <v>120.36433410644531</v>
      </c>
      <c r="C154" s="42">
        <v>201.92333984375</v>
      </c>
      <c r="D154" s="42">
        <v>0</v>
      </c>
      <c r="E154" s="42">
        <v>158.58332824707031</v>
      </c>
      <c r="F154" s="42">
        <v>-3.4823667258024216E-2</v>
      </c>
      <c r="G154" s="42">
        <v>5.6177694350481033E-2</v>
      </c>
      <c r="H154" s="42">
        <v>-0.15655432641506195</v>
      </c>
      <c r="I154" s="42">
        <v>-1.9045362249016762E-2</v>
      </c>
      <c r="J154" s="42">
        <v>26.126667022705078</v>
      </c>
      <c r="K154" s="42">
        <v>151.29130554199219</v>
      </c>
      <c r="L154" s="42">
        <v>-1.0721666738390923E-2</v>
      </c>
      <c r="M154" s="42">
        <v>-2.5496000424027443E-2</v>
      </c>
      <c r="N154" s="42">
        <v>-1.9699383527040482E-2</v>
      </c>
      <c r="O154" s="42">
        <v>1.1032873392105103</v>
      </c>
      <c r="P154" s="42">
        <v>0.90696394443511963</v>
      </c>
      <c r="Q154" s="42">
        <v>1.0408626794815063</v>
      </c>
      <c r="R154" s="42">
        <v>1.0837732553482056</v>
      </c>
    </row>
    <row r="155" spans="1:18" x14ac:dyDescent="0.25">
      <c r="A155" s="43">
        <v>39539</v>
      </c>
      <c r="B155" s="42">
        <v>110.82099914550781</v>
      </c>
      <c r="C155" s="42">
        <v>219.08000183105469</v>
      </c>
      <c r="D155" s="42">
        <v>0</v>
      </c>
      <c r="E155" s="42">
        <v>222.32666015625</v>
      </c>
      <c r="F155" s="42">
        <v>-1.0938333347439766E-2</v>
      </c>
      <c r="G155" s="42">
        <v>5.618787556886673E-2</v>
      </c>
      <c r="H155" s="42">
        <v>-0.13631133735179901</v>
      </c>
      <c r="I155" s="42">
        <v>3.293605986982584E-3</v>
      </c>
      <c r="J155" s="42">
        <v>20.656665802001953</v>
      </c>
      <c r="K155" s="42">
        <v>130.65316772460938</v>
      </c>
      <c r="L155" s="42">
        <v>-1.2826000340282917E-2</v>
      </c>
      <c r="M155" s="42">
        <v>3.2306667417287827E-3</v>
      </c>
      <c r="N155" s="42">
        <v>-4.2323693633079529E-2</v>
      </c>
      <c r="O155" s="42">
        <v>0.87123250961303711</v>
      </c>
      <c r="P155" s="42">
        <v>0.93642294406890869</v>
      </c>
      <c r="Q155" s="42">
        <v>1.0339992046356201</v>
      </c>
      <c r="R155" s="42">
        <v>1.1393194198608398</v>
      </c>
    </row>
    <row r="156" spans="1:18" x14ac:dyDescent="0.25">
      <c r="A156" s="43">
        <v>39630</v>
      </c>
      <c r="B156" s="42">
        <v>141.62899780273438</v>
      </c>
      <c r="C156" s="42">
        <v>276.42333984375</v>
      </c>
      <c r="D156" s="42">
        <v>0</v>
      </c>
      <c r="E156" s="42">
        <v>235.1300048828125</v>
      </c>
      <c r="F156" s="42">
        <v>-3.0990999191999435E-2</v>
      </c>
      <c r="G156" s="42">
        <v>6.3435986638069153E-2</v>
      </c>
      <c r="H156" s="42">
        <v>-0.11414133012294769</v>
      </c>
      <c r="I156" s="42">
        <v>2.2790256887674332E-2</v>
      </c>
      <c r="J156" s="42">
        <v>25.086666107177734</v>
      </c>
      <c r="K156" s="42">
        <v>128.22579956054688</v>
      </c>
      <c r="L156" s="42">
        <v>-1.1573666706681252E-2</v>
      </c>
      <c r="M156" s="42">
        <v>-9.8916001617908478E-2</v>
      </c>
      <c r="N156" s="42">
        <v>3.9584364742040634E-2</v>
      </c>
      <c r="O156" s="42">
        <v>0.98562121391296387</v>
      </c>
      <c r="P156" s="42">
        <v>0.89639377593994141</v>
      </c>
      <c r="Q156" s="42">
        <v>1.0207151174545288</v>
      </c>
      <c r="R156" s="42">
        <v>1.0672124624252319</v>
      </c>
    </row>
    <row r="157" spans="1:18" x14ac:dyDescent="0.25">
      <c r="A157" s="43">
        <v>39722</v>
      </c>
      <c r="B157" s="42">
        <v>245.55667114257813</v>
      </c>
      <c r="C157" s="42">
        <v>514.693359375</v>
      </c>
      <c r="D157" s="42">
        <v>0</v>
      </c>
      <c r="E157" s="42">
        <v>294.82998657226563</v>
      </c>
      <c r="F157" s="42">
        <v>-8.5214667022228241E-2</v>
      </c>
      <c r="G157" s="42">
        <v>9.3906186521053314E-2</v>
      </c>
      <c r="H157" s="42">
        <v>1.1740156412124634</v>
      </c>
      <c r="I157" s="42">
        <v>2.1254675462841988E-2</v>
      </c>
      <c r="J157" s="42">
        <v>58.743331909179688</v>
      </c>
      <c r="K157" s="42">
        <v>206.51930236816406</v>
      </c>
      <c r="L157" s="42">
        <v>-5.0849998369812965E-3</v>
      </c>
      <c r="M157" s="42">
        <v>3.3980999141931534E-2</v>
      </c>
      <c r="N157" s="42">
        <v>0.12543779611587524</v>
      </c>
      <c r="O157" s="42">
        <v>1.0441216230392456</v>
      </c>
      <c r="P157" s="42">
        <v>0.73477047681808472</v>
      </c>
      <c r="Q157" s="42">
        <v>1.0109750032424927</v>
      </c>
      <c r="R157" s="42">
        <v>1.00113844871521</v>
      </c>
    </row>
    <row r="158" spans="1:18" x14ac:dyDescent="0.25">
      <c r="A158" s="43">
        <v>39814</v>
      </c>
      <c r="B158" s="42">
        <v>104.27933502197266</v>
      </c>
      <c r="C158" s="42">
        <v>477.58334350585938</v>
      </c>
      <c r="D158" s="42">
        <v>0</v>
      </c>
      <c r="E158" s="42">
        <v>250.82333374023438</v>
      </c>
      <c r="F158" s="42">
        <v>-4.1351333260536194E-2</v>
      </c>
      <c r="G158" s="42">
        <v>9.7657687962055206E-2</v>
      </c>
      <c r="H158" s="42">
        <v>0.31566065549850464</v>
      </c>
      <c r="I158" s="42">
        <v>1.3336945325136185E-2</v>
      </c>
      <c r="J158" s="42">
        <v>45.016666412353516</v>
      </c>
      <c r="K158" s="42">
        <v>149.82049560546875</v>
      </c>
      <c r="L158" s="42">
        <v>3.7166665424592793E-4</v>
      </c>
      <c r="M158" s="42">
        <v>3.4681335091590881E-2</v>
      </c>
      <c r="N158" s="42">
        <v>-1.542994100600481E-2</v>
      </c>
      <c r="O158" s="42">
        <v>1.0769772529602051</v>
      </c>
      <c r="P158" s="42">
        <v>0.70493799448013306</v>
      </c>
      <c r="Q158" s="42">
        <v>1.0184317827224731</v>
      </c>
      <c r="R158" s="42">
        <v>1.4740157127380371</v>
      </c>
    </row>
    <row r="159" spans="1:18" x14ac:dyDescent="0.25">
      <c r="A159" s="43">
        <v>39904</v>
      </c>
      <c r="B159" s="42">
        <v>68.952003479003906</v>
      </c>
      <c r="C159" s="42">
        <v>347.58334350585938</v>
      </c>
      <c r="D159" s="42">
        <v>0</v>
      </c>
      <c r="E159" s="42">
        <v>314.00332641601563</v>
      </c>
      <c r="F159" s="42">
        <v>4.7229666262865067E-2</v>
      </c>
      <c r="G159" s="42">
        <v>9.8690018057823181E-2</v>
      </c>
      <c r="H159" s="42">
        <v>0.63863468170166016</v>
      </c>
      <c r="I159" s="42">
        <v>-2.5113645941019058E-2</v>
      </c>
      <c r="J159" s="42">
        <v>33.060001373291016</v>
      </c>
      <c r="K159" s="42">
        <v>141.32797241210938</v>
      </c>
      <c r="L159" s="42">
        <v>-6.2653333880007267E-3</v>
      </c>
      <c r="M159" s="42">
        <v>2.3733332753181458E-2</v>
      </c>
      <c r="N159" s="42">
        <v>-4.8750758171081543E-2</v>
      </c>
      <c r="O159" s="42">
        <v>0.9531058669090271</v>
      </c>
      <c r="P159" s="42">
        <v>0.91322779655456543</v>
      </c>
      <c r="Q159" s="42">
        <v>1.0315192937850952</v>
      </c>
      <c r="R159" s="42">
        <v>1.0118242502212524</v>
      </c>
    </row>
    <row r="160" spans="1:18" x14ac:dyDescent="0.25">
      <c r="A160" s="43">
        <v>39995</v>
      </c>
      <c r="B160" s="42">
        <v>26.469999313354492</v>
      </c>
      <c r="C160" s="42">
        <v>184.42999267578125</v>
      </c>
      <c r="D160" s="42">
        <v>0</v>
      </c>
      <c r="E160" s="42">
        <v>335.17999267578125</v>
      </c>
      <c r="F160" s="42">
        <v>4.65436652302742E-2</v>
      </c>
      <c r="G160" s="42">
        <v>8.5126541554927826E-2</v>
      </c>
      <c r="H160" s="42">
        <v>-0.14901866018772125</v>
      </c>
      <c r="I160" s="42">
        <v>-1.280566118657589E-2</v>
      </c>
      <c r="J160" s="42">
        <v>25.476667404174805</v>
      </c>
      <c r="K160" s="42">
        <v>134.35966491699219</v>
      </c>
      <c r="L160" s="42">
        <v>-3.7046666257083416E-3</v>
      </c>
      <c r="M160" s="42">
        <v>-1.0763333411887288E-3</v>
      </c>
      <c r="N160" s="42">
        <v>5.3599346429109573E-3</v>
      </c>
      <c r="O160" s="42">
        <v>0.85677456855773926</v>
      </c>
      <c r="P160" s="42">
        <v>1.119072437286377</v>
      </c>
      <c r="Q160" s="42">
        <v>1.0340871810913086</v>
      </c>
      <c r="R160" s="42">
        <v>0.87913566827774048</v>
      </c>
    </row>
    <row r="161" spans="1:18" x14ac:dyDescent="0.25">
      <c r="A161" s="43">
        <v>40087</v>
      </c>
      <c r="B161" s="42">
        <v>22.212333679199219</v>
      </c>
      <c r="C161" s="42">
        <v>127.90666961669922</v>
      </c>
      <c r="D161" s="42">
        <v>0</v>
      </c>
      <c r="E161" s="42">
        <v>339.89666748046875</v>
      </c>
      <c r="F161" s="42">
        <v>1.7811000347137451E-2</v>
      </c>
      <c r="G161" s="42">
        <v>7.3912382125854492E-2</v>
      </c>
      <c r="H161" s="42">
        <v>-1.2858333587646484</v>
      </c>
      <c r="I161" s="42">
        <v>-1.0489666601642966E-3</v>
      </c>
      <c r="J161" s="42">
        <v>23.090000152587891</v>
      </c>
      <c r="K161" s="42">
        <v>101.80792999267578</v>
      </c>
      <c r="L161" s="42">
        <v>-2.5259999092668295E-3</v>
      </c>
      <c r="M161" s="42">
        <v>2.1038666367530823E-2</v>
      </c>
      <c r="N161" s="42">
        <v>-1.1121855117380619E-2</v>
      </c>
      <c r="O161" s="42">
        <v>0.83661913871765137</v>
      </c>
      <c r="P161" s="42">
        <v>1.1727240085601807</v>
      </c>
      <c r="Q161" s="42">
        <v>1.0330876111984253</v>
      </c>
      <c r="R161" s="42">
        <v>0.85016053915023804</v>
      </c>
    </row>
    <row r="162" spans="1:18" x14ac:dyDescent="0.25">
      <c r="A162" s="43">
        <v>40179</v>
      </c>
      <c r="B162" s="42">
        <v>16.201999664306641</v>
      </c>
      <c r="C162" s="42">
        <v>83.900001525878906</v>
      </c>
      <c r="D162" s="42">
        <v>0</v>
      </c>
      <c r="E162" s="42">
        <v>360.73333740234375</v>
      </c>
      <c r="F162" s="42">
        <v>1.5857666730880737E-2</v>
      </c>
      <c r="G162" s="42">
        <v>6.6044382750988007E-2</v>
      </c>
      <c r="H162" s="42">
        <v>0.20157399773597717</v>
      </c>
      <c r="I162" s="42">
        <v>1.6642170026898384E-2</v>
      </c>
      <c r="J162" s="42">
        <v>20.316667556762695</v>
      </c>
      <c r="K162" s="42">
        <v>86.398834228515625</v>
      </c>
      <c r="L162" s="42">
        <v>-4.3750000186264515E-3</v>
      </c>
      <c r="M162" s="42">
        <v>-2.5959999766200781E-3</v>
      </c>
      <c r="N162" s="42">
        <v>-5.3803320042788982E-3</v>
      </c>
      <c r="O162" s="42">
        <v>0.84970849752426147</v>
      </c>
      <c r="P162" s="42">
        <v>1.1290653944015503</v>
      </c>
      <c r="Q162" s="42">
        <v>1.0296244621276855</v>
      </c>
      <c r="R162" s="42">
        <v>0.96527409553527832</v>
      </c>
    </row>
    <row r="163" spans="1:18" x14ac:dyDescent="0.25">
      <c r="A163" s="43">
        <v>40269</v>
      </c>
      <c r="B163" s="42">
        <v>29.920665740966797</v>
      </c>
      <c r="C163" s="42">
        <v>93.373336791992188</v>
      </c>
      <c r="D163" s="42">
        <v>0</v>
      </c>
      <c r="E163" s="42">
        <v>333.21334838867188</v>
      </c>
      <c r="F163" s="42">
        <v>-4.2089667171239853E-2</v>
      </c>
      <c r="G163" s="42">
        <v>6.6185168921947479E-2</v>
      </c>
      <c r="H163" s="42">
        <v>0.18729099631309509</v>
      </c>
      <c r="I163" s="42">
        <v>2.4006418883800507E-2</v>
      </c>
      <c r="J163" s="42">
        <v>26.423334121704102</v>
      </c>
      <c r="K163" s="42">
        <v>95.146797180175781</v>
      </c>
      <c r="L163" s="42">
        <v>-1.9143333192914724E-3</v>
      </c>
      <c r="M163" s="42">
        <v>-2.3201333358883858E-2</v>
      </c>
      <c r="N163" s="42">
        <v>5.6198518723249435E-3</v>
      </c>
      <c r="O163" s="42">
        <v>1.1023474931716919</v>
      </c>
      <c r="P163" s="42">
        <v>1.0421369075775146</v>
      </c>
      <c r="Q163" s="42">
        <v>1.0278656482696533</v>
      </c>
      <c r="R163" s="42">
        <v>1.0231665372848511</v>
      </c>
    </row>
    <row r="164" spans="1:18" x14ac:dyDescent="0.25">
      <c r="A164" s="43">
        <v>40360</v>
      </c>
      <c r="B164" s="42">
        <v>24.485000610351563</v>
      </c>
      <c r="C164" s="42">
        <v>113.44333648681641</v>
      </c>
      <c r="D164" s="42">
        <v>0</v>
      </c>
      <c r="E164" s="42">
        <v>262.43331909179688</v>
      </c>
      <c r="F164" s="42">
        <v>3.394399955868721E-2</v>
      </c>
      <c r="G164" s="42">
        <v>7.1574114263057709E-2</v>
      </c>
      <c r="H164" s="42">
        <v>-0.18575799465179443</v>
      </c>
      <c r="I164" s="42">
        <v>-2.1528275683522224E-2</v>
      </c>
      <c r="J164" s="42">
        <v>24.280000686645508</v>
      </c>
      <c r="K164" s="42">
        <v>89.459396362304688</v>
      </c>
      <c r="L164" s="42">
        <v>-6.6603333689272404E-3</v>
      </c>
      <c r="M164" s="42">
        <v>2.2125666961073875E-2</v>
      </c>
      <c r="N164" s="42">
        <v>-1.0729745554272085E-4</v>
      </c>
      <c r="O164" s="42">
        <v>0.88119429349899292</v>
      </c>
      <c r="P164" s="42">
        <v>1.007756233215332</v>
      </c>
      <c r="Q164" s="42">
        <v>1.0313184261322021</v>
      </c>
      <c r="R164" s="42">
        <v>1.0755037069320679</v>
      </c>
    </row>
    <row r="165" spans="1:18" x14ac:dyDescent="0.25">
      <c r="A165" s="43">
        <v>40452</v>
      </c>
      <c r="B165" s="42">
        <v>16.62933349609375</v>
      </c>
      <c r="C165" s="42">
        <v>93.290000915527344</v>
      </c>
      <c r="D165" s="42">
        <v>0</v>
      </c>
      <c r="E165" s="42">
        <v>271.75</v>
      </c>
      <c r="F165" s="42">
        <v>3.238566592335701E-2</v>
      </c>
      <c r="G165" s="42">
        <v>7.2849057614803314E-2</v>
      </c>
      <c r="H165" s="42">
        <v>0.10398233681917191</v>
      </c>
      <c r="I165" s="42">
        <v>-3.7547026295214891E-3</v>
      </c>
      <c r="J165" s="42">
        <v>19.34666633605957</v>
      </c>
      <c r="K165" s="42">
        <v>98.283035278320313</v>
      </c>
      <c r="L165" s="42">
        <v>-5.0099999643862247E-3</v>
      </c>
      <c r="M165" s="42">
        <v>-1.6788333654403687E-2</v>
      </c>
      <c r="N165" s="42">
        <v>-1.8648985773324966E-2</v>
      </c>
      <c r="O165" s="42">
        <v>0.84281736612319946</v>
      </c>
      <c r="P165" s="42">
        <v>1.079210638999939</v>
      </c>
      <c r="Q165" s="42">
        <v>1.0366158485412598</v>
      </c>
      <c r="R165" s="42">
        <v>1.0752450227737427</v>
      </c>
    </row>
    <row r="166" spans="1:18" x14ac:dyDescent="0.25">
      <c r="A166" s="43">
        <v>40544</v>
      </c>
      <c r="B166" s="42">
        <v>19.04133415222168</v>
      </c>
      <c r="C166" s="42">
        <v>59.493331909179688</v>
      </c>
      <c r="D166" s="42">
        <v>0</v>
      </c>
      <c r="E166" s="42">
        <v>332.35665893554688</v>
      </c>
      <c r="F166" s="42">
        <v>1.7600333318114281E-2</v>
      </c>
      <c r="G166" s="42">
        <v>6.7280098795890808E-2</v>
      </c>
      <c r="H166" s="42">
        <v>-0.3372809886932373</v>
      </c>
      <c r="I166" s="42">
        <v>-1.5981094911694527E-2</v>
      </c>
      <c r="J166" s="42">
        <v>18.489999771118164</v>
      </c>
      <c r="K166" s="42">
        <v>97.115898132324219</v>
      </c>
      <c r="L166" s="42">
        <v>-9.8586669191718102E-3</v>
      </c>
      <c r="M166" s="42">
        <v>-1.4269666746258736E-2</v>
      </c>
      <c r="N166" s="42">
        <v>-2.2272702306509018E-2</v>
      </c>
      <c r="O166" s="42">
        <v>0.87266379594802856</v>
      </c>
      <c r="P166" s="42">
        <v>1.1303610801696777</v>
      </c>
      <c r="Q166" s="42">
        <v>1.0352413654327393</v>
      </c>
      <c r="R166" s="42">
        <v>1.0247398614883423</v>
      </c>
    </row>
    <row r="167" spans="1:18" x14ac:dyDescent="0.25">
      <c r="A167" s="43">
        <v>40634</v>
      </c>
      <c r="B167" s="42">
        <v>22.850334167480469</v>
      </c>
      <c r="C167" s="42">
        <v>61.366664886474609</v>
      </c>
      <c r="D167" s="42">
        <v>0</v>
      </c>
      <c r="E167" s="42">
        <v>315.45333862304688</v>
      </c>
      <c r="F167" s="42">
        <v>-1.3073333539068699E-3</v>
      </c>
      <c r="G167" s="42">
        <v>5.9309490025043488E-2</v>
      </c>
      <c r="H167" s="42">
        <v>-0.46673867106437683</v>
      </c>
      <c r="I167" s="42">
        <v>-6.9617275148630142E-3</v>
      </c>
      <c r="J167" s="42">
        <v>17.433332443237305</v>
      </c>
      <c r="K167" s="42">
        <v>80.895362854003906</v>
      </c>
      <c r="L167" s="42">
        <v>-5.8376668021082878E-3</v>
      </c>
      <c r="M167" s="42">
        <v>-1.9429000094532967E-2</v>
      </c>
      <c r="N167" s="42">
        <v>1.2552951229736209E-3</v>
      </c>
      <c r="O167" s="42">
        <v>0.88780927658081055</v>
      </c>
      <c r="P167" s="42">
        <v>1.1078674793243408</v>
      </c>
      <c r="Q167" s="42">
        <v>1.0316101312637329</v>
      </c>
      <c r="R167" s="42">
        <v>1.0793660879135132</v>
      </c>
    </row>
    <row r="168" spans="1:18" x14ac:dyDescent="0.25">
      <c r="A168" s="43">
        <v>40725</v>
      </c>
      <c r="B168" s="42">
        <v>28.369333267211914</v>
      </c>
      <c r="C168" s="42">
        <v>122.836669921875</v>
      </c>
      <c r="D168" s="42">
        <v>0</v>
      </c>
      <c r="E168" s="42">
        <v>239.75332641601563</v>
      </c>
      <c r="F168" s="42">
        <v>-5.1547665148973465E-2</v>
      </c>
      <c r="G168" s="42">
        <v>5.6267764419317245E-2</v>
      </c>
      <c r="H168" s="42">
        <v>-0.39726001024246216</v>
      </c>
      <c r="I168" s="42">
        <v>9.9859489127993584E-3</v>
      </c>
      <c r="J168" s="42">
        <v>30.263334274291992</v>
      </c>
      <c r="K168" s="42">
        <v>96.007667541503906</v>
      </c>
      <c r="L168" s="42">
        <v>-2.3299999884329736E-4</v>
      </c>
      <c r="M168" s="42">
        <v>3.2389999832957983E-3</v>
      </c>
      <c r="N168" s="42">
        <v>3.7526090163737535E-3</v>
      </c>
      <c r="O168" s="42">
        <v>1.1560488939285278</v>
      </c>
      <c r="P168" s="42">
        <v>0.96279036998748779</v>
      </c>
      <c r="Q168" s="42">
        <v>1.0272102355957031</v>
      </c>
      <c r="R168" s="42">
        <v>1.1492490768432617</v>
      </c>
    </row>
    <row r="169" spans="1:18" x14ac:dyDescent="0.25">
      <c r="A169" s="43">
        <v>40817</v>
      </c>
      <c r="B169" s="42">
        <v>47.567001342773438</v>
      </c>
      <c r="C169" s="42">
        <v>178.06666564941406</v>
      </c>
      <c r="D169" s="42">
        <v>0</v>
      </c>
      <c r="E169" s="42">
        <v>202.85000610351563</v>
      </c>
      <c r="F169" s="42">
        <v>3.524399921298027E-2</v>
      </c>
      <c r="G169" s="42">
        <v>7.1306534111499786E-2</v>
      </c>
      <c r="H169" s="42">
        <v>0.29571232199668884</v>
      </c>
      <c r="I169" s="42">
        <v>1.1649810709059238E-2</v>
      </c>
      <c r="J169" s="42">
        <v>29.940000534057617</v>
      </c>
      <c r="K169" s="42">
        <v>102.66016387939453</v>
      </c>
      <c r="L169" s="42">
        <v>-5.1433331100270152E-4</v>
      </c>
      <c r="M169" s="42">
        <v>1.5146666206419468E-2</v>
      </c>
      <c r="N169" s="42">
        <v>-7.6100807636976242E-3</v>
      </c>
      <c r="O169" s="42">
        <v>0.89550644159317017</v>
      </c>
      <c r="P169" s="42">
        <v>0.97561359405517578</v>
      </c>
      <c r="Q169" s="42">
        <v>1.0245404243469238</v>
      </c>
      <c r="R169" s="42">
        <v>1.1151241064071655</v>
      </c>
    </row>
    <row r="170" spans="1:18" x14ac:dyDescent="0.25">
      <c r="A170" s="43">
        <v>40909</v>
      </c>
      <c r="B170" s="42">
        <v>45.29766845703125</v>
      </c>
      <c r="C170" s="42">
        <v>144.91000366210938</v>
      </c>
      <c r="D170" s="42">
        <v>0</v>
      </c>
      <c r="E170" s="42">
        <v>195.67333984375</v>
      </c>
      <c r="F170" s="42">
        <v>3.7766333669424057E-2</v>
      </c>
      <c r="G170" s="42">
        <v>6.6140241920948029E-2</v>
      </c>
      <c r="H170" s="42">
        <v>0.16558367013931274</v>
      </c>
      <c r="I170" s="42">
        <v>-2.834681945387274E-4</v>
      </c>
      <c r="J170" s="42">
        <v>18.273332595825195</v>
      </c>
      <c r="K170" s="42">
        <v>79.374702453613281</v>
      </c>
      <c r="L170" s="42">
        <v>-1.4099999680183828E-4</v>
      </c>
      <c r="M170" s="42">
        <v>-7.7470000833272934E-3</v>
      </c>
      <c r="N170" s="42">
        <v>-1.1882545426487923E-2</v>
      </c>
      <c r="O170" s="42">
        <v>0.79327112436294556</v>
      </c>
      <c r="P170" s="42">
        <v>1.0522100925445557</v>
      </c>
      <c r="Q170" s="42">
        <v>1.0220144987106323</v>
      </c>
      <c r="R170" s="42">
        <v>0.9366801381111145</v>
      </c>
    </row>
    <row r="171" spans="1:18" x14ac:dyDescent="0.25">
      <c r="A171" s="43">
        <v>41000</v>
      </c>
      <c r="B171" s="42">
        <v>38.704334259033203</v>
      </c>
      <c r="C171" s="42">
        <v>152.3699951171875</v>
      </c>
      <c r="D171" s="42">
        <v>0</v>
      </c>
      <c r="E171" s="42">
        <v>172.77000427246094</v>
      </c>
      <c r="F171" s="42">
        <v>-1.1144000105559826E-2</v>
      </c>
      <c r="G171" s="42">
        <v>6.2316533178091049E-2</v>
      </c>
      <c r="H171" s="42">
        <v>0.11867633461952209</v>
      </c>
      <c r="I171" s="42">
        <v>1.1234152130782604E-2</v>
      </c>
      <c r="J171" s="42">
        <v>19.983333587646484</v>
      </c>
      <c r="K171" s="42">
        <v>74.026535034179688</v>
      </c>
      <c r="L171" s="42">
        <v>4.8186667263507843E-3</v>
      </c>
      <c r="M171" s="42">
        <v>1.7401333898305893E-2</v>
      </c>
      <c r="N171" s="42">
        <v>2.6140596717596054E-2</v>
      </c>
      <c r="O171" s="42">
        <v>0.85651063919067383</v>
      </c>
      <c r="P171" s="42">
        <v>1.044481635093689</v>
      </c>
      <c r="Q171" s="42">
        <v>1.0178695917129517</v>
      </c>
      <c r="R171" s="42">
        <v>0.8616212010383606</v>
      </c>
    </row>
    <row r="172" spans="1:18" x14ac:dyDescent="0.25">
      <c r="A172" s="43">
        <v>41091</v>
      </c>
      <c r="B172" s="42">
        <v>33.222667694091797</v>
      </c>
      <c r="C172" s="42">
        <v>135.94667053222656</v>
      </c>
      <c r="D172" s="42">
        <v>0</v>
      </c>
      <c r="E172" s="42">
        <v>153.21665954589844</v>
      </c>
      <c r="F172" s="42">
        <v>1.8679000437259674E-2</v>
      </c>
      <c r="G172" s="42">
        <v>6.0456544160842896E-2</v>
      </c>
      <c r="H172" s="42">
        <v>-6.5761663019657135E-2</v>
      </c>
      <c r="I172" s="42">
        <v>-9.5620369538664818E-3</v>
      </c>
      <c r="J172" s="42">
        <v>16.180000305175781</v>
      </c>
      <c r="K172" s="42">
        <v>66.279563903808594</v>
      </c>
      <c r="L172" s="42">
        <v>2.7613332495093346E-3</v>
      </c>
      <c r="M172" s="42">
        <v>8.9443335309624672E-3</v>
      </c>
      <c r="N172" s="42">
        <v>-1.8328491598367691E-2</v>
      </c>
      <c r="O172" s="42">
        <v>0.81006622314453125</v>
      </c>
      <c r="P172" s="42">
        <v>1.0627163648605347</v>
      </c>
      <c r="Q172" s="42">
        <v>1.0147947072982788</v>
      </c>
      <c r="R172" s="42">
        <v>0.8820645809173584</v>
      </c>
    </row>
    <row r="173" spans="1:18" x14ac:dyDescent="0.25">
      <c r="A173" s="43">
        <v>41183</v>
      </c>
      <c r="B173" s="42">
        <v>23.579334259033203</v>
      </c>
      <c r="C173" s="42">
        <v>101.30666351318359</v>
      </c>
      <c r="D173" s="42">
        <v>0</v>
      </c>
      <c r="E173" s="42">
        <v>161.00666809082031</v>
      </c>
      <c r="F173" s="42">
        <v>-3.3673334401100874E-3</v>
      </c>
      <c r="G173" s="42">
        <v>5.5071540176868439E-2</v>
      </c>
      <c r="H173" s="42">
        <v>8.9289329946041107E-2</v>
      </c>
      <c r="I173" s="42">
        <v>-4.9636134644970298E-4</v>
      </c>
      <c r="J173" s="42">
        <v>16.773332595825195</v>
      </c>
      <c r="K173" s="42">
        <v>59.364933013916016</v>
      </c>
      <c r="L173" s="42">
        <v>3.4373332746326923E-3</v>
      </c>
      <c r="M173" s="42">
        <v>8.013666607439518E-3</v>
      </c>
      <c r="N173" s="42">
        <v>7.4655124917626381E-3</v>
      </c>
      <c r="O173" s="42">
        <v>0.91300344467163086</v>
      </c>
      <c r="P173" s="42">
        <v>1.0309251546859741</v>
      </c>
      <c r="Q173" s="42">
        <v>1.0159602165222168</v>
      </c>
      <c r="R173" s="42">
        <v>0.92699772119522095</v>
      </c>
    </row>
    <row r="174" spans="1:18" x14ac:dyDescent="0.25">
      <c r="A174" s="43">
        <v>41275</v>
      </c>
      <c r="B174" s="42">
        <v>21.313667297363281</v>
      </c>
      <c r="C174" s="42">
        <v>85.363334655761719</v>
      </c>
      <c r="D174" s="42">
        <v>0</v>
      </c>
      <c r="E174" s="42">
        <v>184.98333740234375</v>
      </c>
      <c r="F174" s="42">
        <v>3.1851332634687424E-2</v>
      </c>
      <c r="G174" s="42">
        <v>5.3408417850732803E-2</v>
      </c>
      <c r="H174" s="42">
        <v>0.15664200484752655</v>
      </c>
      <c r="I174" s="42">
        <v>1.194332167506218E-2</v>
      </c>
      <c r="J174" s="42">
        <v>13.536666870117188</v>
      </c>
      <c r="K174" s="42">
        <v>58.761634826660156</v>
      </c>
      <c r="L174" s="42">
        <v>5.7689999230206013E-3</v>
      </c>
      <c r="M174" s="42">
        <v>1.0258333757519722E-2</v>
      </c>
      <c r="N174" s="42">
        <v>-1.7356920288875699E-3</v>
      </c>
      <c r="O174" s="42">
        <v>0.91883081197738647</v>
      </c>
      <c r="P174" s="42">
        <v>1.075893759727478</v>
      </c>
      <c r="Q174" s="42">
        <v>1.0178003311157227</v>
      </c>
      <c r="R174" s="42">
        <v>0.96946781873703003</v>
      </c>
    </row>
    <row r="175" spans="1:18" x14ac:dyDescent="0.25">
      <c r="A175" s="43">
        <v>41365</v>
      </c>
      <c r="B175" s="42">
        <v>23.128334045410156</v>
      </c>
      <c r="C175" s="42">
        <v>86.696662902832031</v>
      </c>
      <c r="D175" s="42">
        <v>0</v>
      </c>
      <c r="E175" s="42">
        <v>193.663330078125</v>
      </c>
      <c r="F175" s="42">
        <v>7.7869999222457409E-3</v>
      </c>
      <c r="G175" s="42">
        <v>5.3119737654924393E-2</v>
      </c>
      <c r="H175" s="42">
        <v>3.5317331552505493E-2</v>
      </c>
      <c r="I175" s="42">
        <v>-3.0158013105392456E-3</v>
      </c>
      <c r="J175" s="42">
        <v>14.909999847412109</v>
      </c>
      <c r="K175" s="42">
        <v>67.394866943359375</v>
      </c>
      <c r="L175" s="42">
        <v>6.9806668907403946E-3</v>
      </c>
      <c r="M175" s="42">
        <v>-1.1392666958272457E-2</v>
      </c>
      <c r="N175" s="42">
        <v>9.0278527932241559E-4</v>
      </c>
      <c r="O175" s="42">
        <v>1.040104866027832</v>
      </c>
      <c r="P175" s="42">
        <v>1.0949845314025879</v>
      </c>
      <c r="Q175" s="42">
        <v>1.0204715728759766</v>
      </c>
      <c r="R175" s="42">
        <v>0.96990615129470825</v>
      </c>
    </row>
    <row r="176" spans="1:18" x14ac:dyDescent="0.25">
      <c r="A176" s="43">
        <v>41456</v>
      </c>
      <c r="B176" s="42">
        <v>23.748666763305664</v>
      </c>
      <c r="C176" s="42">
        <v>66.14666748046875</v>
      </c>
      <c r="D176" s="42">
        <v>0</v>
      </c>
      <c r="E176" s="42">
        <v>267.1966552734375</v>
      </c>
      <c r="F176" s="42">
        <v>1.5265000052750111E-2</v>
      </c>
      <c r="G176" s="42">
        <v>5.3452450782060623E-2</v>
      </c>
      <c r="H176" s="42">
        <v>0.35186800360679626</v>
      </c>
      <c r="I176" s="42">
        <v>-2.6550188194960356E-3</v>
      </c>
      <c r="J176" s="42">
        <v>14.289999961853027</v>
      </c>
      <c r="K176" s="42">
        <v>89.854164123535156</v>
      </c>
      <c r="L176" s="42">
        <v>4.6423333697021008E-3</v>
      </c>
      <c r="M176" s="42">
        <v>1.9333333475515246E-3</v>
      </c>
      <c r="N176" s="42">
        <v>-8.97181686013937E-3</v>
      </c>
      <c r="O176" s="42">
        <v>0.92785298824310303</v>
      </c>
      <c r="P176" s="42">
        <v>1.0811407566070557</v>
      </c>
      <c r="Q176" s="42">
        <v>1.019722580909729</v>
      </c>
      <c r="R176" s="42">
        <v>0.99128299951553345</v>
      </c>
    </row>
    <row r="177" spans="1:18" x14ac:dyDescent="0.25">
      <c r="A177" s="43">
        <v>41548</v>
      </c>
      <c r="B177" s="42">
        <v>18.977333068847656</v>
      </c>
      <c r="C177" s="42">
        <v>48.403331756591797</v>
      </c>
      <c r="D177" s="42">
        <v>0</v>
      </c>
      <c r="E177" s="42">
        <v>268.24334716796875</v>
      </c>
      <c r="F177" s="42">
        <v>3.1527668237686157E-2</v>
      </c>
      <c r="G177" s="42">
        <v>5.5274967104196548E-2</v>
      </c>
      <c r="H177" s="42">
        <v>-8.2455337047576904E-2</v>
      </c>
      <c r="I177" s="42">
        <v>-3.5881076473742723E-3</v>
      </c>
      <c r="J177" s="42">
        <v>14.173333168029785</v>
      </c>
      <c r="K177" s="42">
        <v>69.314231872558594</v>
      </c>
      <c r="L177" s="42">
        <v>2.3479999508708715E-3</v>
      </c>
      <c r="M177" s="42">
        <v>-2.6766667724587023E-4</v>
      </c>
      <c r="N177" s="42">
        <v>3.6634840071201324E-3</v>
      </c>
      <c r="O177" s="42">
        <v>0.95565801858901978</v>
      </c>
      <c r="P177" s="42">
        <v>1.112821102142334</v>
      </c>
      <c r="Q177" s="42">
        <v>1.0225706100463867</v>
      </c>
      <c r="R177" s="42">
        <v>1.0016931295394897</v>
      </c>
    </row>
    <row r="178" spans="1:18" x14ac:dyDescent="0.25">
      <c r="A178" s="43">
        <v>41640</v>
      </c>
      <c r="B178" s="42">
        <v>19.537666320800781</v>
      </c>
      <c r="C178" s="42">
        <v>36.400001525878906</v>
      </c>
      <c r="D178" s="42">
        <v>0</v>
      </c>
      <c r="E178" s="42">
        <v>271.32000732421875</v>
      </c>
      <c r="F178" s="42">
        <v>4.2963335290551186E-3</v>
      </c>
      <c r="G178" s="42">
        <v>5.5309511721134186E-2</v>
      </c>
      <c r="H178" s="42">
        <v>-6.814933568239212E-2</v>
      </c>
      <c r="I178" s="42">
        <v>-1.8384765135124326E-3</v>
      </c>
      <c r="J178" s="42">
        <v>14.850000381469727</v>
      </c>
      <c r="K178" s="42">
        <v>61.840034484863281</v>
      </c>
      <c r="L178" s="42">
        <v>2.6703332550823689E-3</v>
      </c>
      <c r="M178" s="42">
        <v>-1.9396666903048754E-3</v>
      </c>
      <c r="N178" s="42">
        <v>-8.7705522309988737E-4</v>
      </c>
      <c r="O178" s="42">
        <v>1.0203112363815308</v>
      </c>
      <c r="P178" s="42">
        <v>1.0812757015228271</v>
      </c>
      <c r="Q178" s="42">
        <v>1.0213123559951782</v>
      </c>
      <c r="R178" s="42">
        <v>0.98554998636245728</v>
      </c>
    </row>
    <row r="179" spans="1:18" x14ac:dyDescent="0.25">
      <c r="A179" s="43">
        <v>41730</v>
      </c>
      <c r="B179" s="42">
        <v>20.4913330078125</v>
      </c>
      <c r="C179" s="42">
        <v>36.186668395996094</v>
      </c>
      <c r="D179" s="42">
        <v>0</v>
      </c>
      <c r="E179" s="42">
        <v>258.88665771484375</v>
      </c>
      <c r="F179" s="42">
        <v>1.5291333198547363E-2</v>
      </c>
      <c r="G179" s="42">
        <v>5.3008869290351868E-2</v>
      </c>
      <c r="H179" s="42">
        <v>-0.19540633261203766</v>
      </c>
      <c r="I179" s="42">
        <v>2.3766278754919767E-3</v>
      </c>
      <c r="J179" s="42">
        <v>12.739999771118164</v>
      </c>
      <c r="K179" s="42">
        <v>57.710765838623047</v>
      </c>
      <c r="L179" s="42">
        <v>1.6883333446457982E-3</v>
      </c>
      <c r="M179" s="42">
        <v>7.1163331158459187E-3</v>
      </c>
      <c r="N179" s="42">
        <v>-4.3120626360177994E-3</v>
      </c>
      <c r="O179" s="42">
        <v>0.96699899435043335</v>
      </c>
      <c r="P179" s="42">
        <v>1.0801821947097778</v>
      </c>
      <c r="Q179" s="42">
        <v>1.0227571725845337</v>
      </c>
      <c r="R179" s="42">
        <v>0.99539816379547119</v>
      </c>
    </row>
    <row r="180" spans="1:18" x14ac:dyDescent="0.25">
      <c r="A180" s="43">
        <v>41821</v>
      </c>
      <c r="B180" s="42">
        <v>21.738332748413086</v>
      </c>
      <c r="C180" s="42">
        <v>48.319999694824219</v>
      </c>
      <c r="D180" s="42">
        <v>0</v>
      </c>
      <c r="E180" s="42">
        <v>246.9566650390625</v>
      </c>
      <c r="F180" s="42">
        <v>2.0446665585041046E-3</v>
      </c>
      <c r="G180" s="42">
        <v>5.1330007612705231E-2</v>
      </c>
      <c r="H180" s="42">
        <v>9.1535665094852448E-2</v>
      </c>
      <c r="I180" s="42">
        <v>1.6074350103735924E-2</v>
      </c>
      <c r="J180" s="42">
        <v>13.086667060852051</v>
      </c>
      <c r="K180" s="42">
        <v>58.667667388916016</v>
      </c>
      <c r="L180" s="42">
        <v>2.9909999575465918E-3</v>
      </c>
      <c r="M180" s="42">
        <v>-7.6746665872633457E-3</v>
      </c>
      <c r="N180" s="42">
        <v>9.8079834133386612E-3</v>
      </c>
      <c r="O180" s="42">
        <v>0.94126719236373901</v>
      </c>
      <c r="P180" s="42">
        <v>1.0572496652603149</v>
      </c>
      <c r="Q180" s="42">
        <v>1.0220402479171753</v>
      </c>
      <c r="R180" s="42">
        <v>0.98774445056915283</v>
      </c>
    </row>
    <row r="181" spans="1:18" x14ac:dyDescent="0.25">
      <c r="A181" s="43">
        <v>41913</v>
      </c>
      <c r="B181" s="42">
        <v>22.501667022705078</v>
      </c>
      <c r="C181" s="42">
        <v>78.073333740234375</v>
      </c>
      <c r="D181" s="42">
        <v>0</v>
      </c>
      <c r="E181" s="42">
        <v>225.69999694824219</v>
      </c>
      <c r="F181" s="42">
        <v>1.4325333759188652E-2</v>
      </c>
      <c r="G181" s="42">
        <v>5.1071323454380035E-2</v>
      </c>
      <c r="H181" s="42">
        <v>0.19342833757400513</v>
      </c>
      <c r="I181" s="42">
        <v>1.8698951229453087E-2</v>
      </c>
      <c r="J181" s="42">
        <v>15.920000076293945</v>
      </c>
      <c r="K181" s="42">
        <v>69.973701477050781</v>
      </c>
      <c r="L181" s="42">
        <v>4.612666554749012E-3</v>
      </c>
      <c r="M181" s="42">
        <v>2.1603333298116922E-3</v>
      </c>
      <c r="N181" s="42">
        <v>3.9201926440000534E-2</v>
      </c>
      <c r="O181" s="42">
        <v>1.0996793508529663</v>
      </c>
      <c r="P181" s="42">
        <v>1.0586522817611694</v>
      </c>
      <c r="Q181" s="42">
        <v>1.020555853843689</v>
      </c>
      <c r="R181" s="42">
        <v>0.94328248500823975</v>
      </c>
    </row>
    <row r="182" spans="1:18" x14ac:dyDescent="0.25">
      <c r="A182" s="43">
        <v>42005</v>
      </c>
      <c r="B182" s="42">
        <v>24.631332397460938</v>
      </c>
      <c r="C182" s="42">
        <v>99.926666259765625</v>
      </c>
      <c r="D182" s="42">
        <v>0</v>
      </c>
      <c r="E182" s="42">
        <v>194.97000122070313</v>
      </c>
      <c r="F182" s="42">
        <v>1.4523332938551903E-3</v>
      </c>
      <c r="G182" s="42">
        <v>5.1938194781541824E-2</v>
      </c>
      <c r="H182" s="42">
        <v>0.21482066810131073</v>
      </c>
      <c r="I182" s="42">
        <v>3.1604543328285217E-2</v>
      </c>
      <c r="J182" s="42">
        <v>16.610000610351563</v>
      </c>
      <c r="K182" s="42">
        <v>88.126434326171875</v>
      </c>
      <c r="L182" s="42">
        <v>6.0926666483283043E-3</v>
      </c>
      <c r="M182" s="42">
        <v>1.3925000093877316E-2</v>
      </c>
      <c r="N182" s="42">
        <v>1.1764097027480602E-2</v>
      </c>
      <c r="O182" s="42">
        <v>1.0671203136444092</v>
      </c>
      <c r="P182" s="42">
        <v>1.0360480546951294</v>
      </c>
      <c r="Q182" s="42">
        <v>1.0198978185653687</v>
      </c>
      <c r="R182" s="42">
        <v>0.94169038534164429</v>
      </c>
    </row>
    <row r="183" spans="1:18" x14ac:dyDescent="0.25">
      <c r="A183" s="43">
        <v>42095</v>
      </c>
      <c r="B183" s="42">
        <v>27.113666534423828</v>
      </c>
      <c r="C183" s="42">
        <v>95.510002136230469</v>
      </c>
      <c r="D183" s="42">
        <v>0</v>
      </c>
      <c r="E183" s="42">
        <v>215.06333923339844</v>
      </c>
      <c r="F183" s="42">
        <v>-7.7099999180063605E-4</v>
      </c>
      <c r="G183" s="42">
        <v>5.235612764954567E-2</v>
      </c>
      <c r="H183" s="42">
        <v>7.265133410692215E-2</v>
      </c>
      <c r="I183" s="42">
        <v>-9.3249408528208733E-3</v>
      </c>
      <c r="J183" s="42">
        <v>13.723333358764648</v>
      </c>
      <c r="K183" s="42">
        <v>82.624496459960938</v>
      </c>
      <c r="L183" s="42">
        <v>3.3183332998305559E-3</v>
      </c>
      <c r="M183" s="42">
        <v>-8.5089998319745064E-3</v>
      </c>
      <c r="N183" s="42">
        <v>-1.1718872003257275E-2</v>
      </c>
      <c r="O183" s="42">
        <v>1.0050173997879028</v>
      </c>
      <c r="P183" s="42">
        <v>1.0264472961425781</v>
      </c>
      <c r="Q183" s="42">
        <v>1.0245448350906372</v>
      </c>
      <c r="R183" s="42">
        <v>0.92719370126724243</v>
      </c>
    </row>
    <row r="184" spans="1:18" x14ac:dyDescent="0.25">
      <c r="A184" s="43">
        <v>42186</v>
      </c>
      <c r="B184" s="42">
        <v>28.509332656860352</v>
      </c>
      <c r="C184" s="42">
        <v>120.63333129882813</v>
      </c>
      <c r="D184" s="42">
        <v>0</v>
      </c>
      <c r="E184" s="42">
        <v>218.38999938964844</v>
      </c>
      <c r="F184" s="42">
        <v>-2.3957999423146248E-2</v>
      </c>
      <c r="G184" s="42">
        <v>5.2741110324859619E-2</v>
      </c>
      <c r="H184" s="42">
        <v>-3.1309667974710464E-2</v>
      </c>
      <c r="I184" s="42">
        <v>2.2114352323114872E-3</v>
      </c>
      <c r="J184" s="42">
        <v>19.386667251586914</v>
      </c>
      <c r="K184" s="42">
        <v>81.448265075683594</v>
      </c>
      <c r="L184" s="42">
        <v>3.5419999621808529E-3</v>
      </c>
      <c r="M184" s="42">
        <v>-7.8806662932038307E-3</v>
      </c>
      <c r="N184" s="42">
        <v>1.7955517396330833E-2</v>
      </c>
      <c r="O184" s="42">
        <v>1.1748275756835938</v>
      </c>
      <c r="P184" s="42">
        <v>0.97454631328582764</v>
      </c>
      <c r="Q184" s="42">
        <v>1.0278934240341187</v>
      </c>
      <c r="R184" s="42">
        <v>0.92269784212112427</v>
      </c>
    </row>
    <row r="185" spans="1:18" x14ac:dyDescent="0.25">
      <c r="A185" s="43">
        <v>42278</v>
      </c>
      <c r="B185" s="42">
        <v>30.152334213256836</v>
      </c>
      <c r="C185" s="42">
        <v>130.88333129882813</v>
      </c>
      <c r="D185" s="42">
        <v>0</v>
      </c>
      <c r="E185" s="42">
        <v>207.68333435058594</v>
      </c>
      <c r="F185" s="42">
        <v>2.084599994122982E-2</v>
      </c>
      <c r="G185" s="42">
        <v>6.0739960521459579E-2</v>
      </c>
      <c r="H185" s="42">
        <v>-0.23574367165565491</v>
      </c>
      <c r="I185" s="42">
        <v>8.8831288740038872E-3</v>
      </c>
      <c r="J185" s="42">
        <v>17.010000228881836</v>
      </c>
      <c r="K185" s="42">
        <v>72.165763854980469</v>
      </c>
      <c r="L185" s="42">
        <v>4.8266667872667313E-3</v>
      </c>
      <c r="M185" s="42">
        <v>1.8143333727493882E-3</v>
      </c>
      <c r="N185" s="42">
        <v>1.4534361660480499E-2</v>
      </c>
      <c r="O185" s="42">
        <v>1.0794792175292969</v>
      </c>
      <c r="P185" s="42">
        <v>1.004475474357605</v>
      </c>
      <c r="Q185" s="42">
        <v>1.0244120359420776</v>
      </c>
      <c r="R185" s="42">
        <v>0.92003375291824341</v>
      </c>
    </row>
    <row r="186" spans="1:18" x14ac:dyDescent="0.25">
      <c r="A186" s="43">
        <v>42370</v>
      </c>
      <c r="B186" s="42">
        <v>35.005664825439453</v>
      </c>
      <c r="C186" s="42">
        <v>165.46000671386719</v>
      </c>
      <c r="D186" s="42">
        <v>0</v>
      </c>
      <c r="E186" s="42">
        <v>163.70333862304688</v>
      </c>
      <c r="F186" s="42">
        <v>2.566999988630414E-3</v>
      </c>
      <c r="G186" s="42">
        <v>5.9316065162420273E-2</v>
      </c>
      <c r="H186" s="42">
        <v>-0.16591066122055054</v>
      </c>
      <c r="I186" s="42">
        <v>-6.9128754548728466E-3</v>
      </c>
      <c r="J186" s="42">
        <v>20.696666717529297</v>
      </c>
      <c r="K186" s="42">
        <v>78.611503601074219</v>
      </c>
      <c r="L186" s="42">
        <v>4.8000002279877663E-3</v>
      </c>
      <c r="M186" s="42">
        <v>-8.8366670534014702E-3</v>
      </c>
      <c r="N186" s="42">
        <v>3.8971053436398506E-3</v>
      </c>
      <c r="O186" s="42">
        <v>1.1693419218063354</v>
      </c>
      <c r="P186" s="42">
        <v>0.96406424045562744</v>
      </c>
      <c r="Q186" s="42">
        <v>1.019747257232666</v>
      </c>
      <c r="R186" s="42">
        <v>0.96988552808761597</v>
      </c>
    </row>
    <row r="187" spans="1:18" x14ac:dyDescent="0.25">
      <c r="A187" s="43">
        <v>42461</v>
      </c>
      <c r="B187" s="42">
        <v>39.454666137695313</v>
      </c>
      <c r="C187" s="42">
        <v>134.22332763671875</v>
      </c>
      <c r="D187" s="42">
        <v>0</v>
      </c>
      <c r="E187" s="42">
        <v>149.7933349609375</v>
      </c>
      <c r="F187" s="42">
        <v>6.2716668471693993E-3</v>
      </c>
      <c r="G187" s="42">
        <v>5.9759821742773056E-2</v>
      </c>
      <c r="H187" s="42">
        <v>-0.10865899920463562</v>
      </c>
      <c r="I187" s="42">
        <v>-5.5334856733679771E-3</v>
      </c>
      <c r="J187" s="42">
        <v>15.640000343322754</v>
      </c>
      <c r="K187" s="42">
        <v>69.707733154296875</v>
      </c>
      <c r="L187" s="42">
        <v>2.7509999927133322E-3</v>
      </c>
      <c r="M187" s="42">
        <v>-5.9697333723306656E-2</v>
      </c>
      <c r="N187" s="42">
        <v>-1.4523028396070004E-2</v>
      </c>
      <c r="O187" s="42">
        <v>0.96407735347747803</v>
      </c>
      <c r="P187" s="42">
        <v>1.0186734199523926</v>
      </c>
      <c r="Q187" s="42">
        <v>1.0198686122894287</v>
      </c>
      <c r="R187" s="42">
        <v>1.0339219570159912</v>
      </c>
    </row>
    <row r="188" spans="1:18" x14ac:dyDescent="0.25">
      <c r="A188" s="43">
        <v>42552</v>
      </c>
      <c r="B188" s="42">
        <v>50.063667297363281</v>
      </c>
      <c r="C188" s="42">
        <v>126.86333465576172</v>
      </c>
      <c r="D188" s="42">
        <v>0</v>
      </c>
      <c r="E188" s="42">
        <v>127.22666931152344</v>
      </c>
      <c r="F188" s="42">
        <v>1.0845333337783813E-2</v>
      </c>
      <c r="G188" s="42">
        <v>5.4552029818296432E-2</v>
      </c>
      <c r="H188" s="42">
        <v>-0.17282132804393768</v>
      </c>
      <c r="I188" s="42">
        <v>2.948832930997014E-3</v>
      </c>
      <c r="J188" s="42">
        <v>13.260000228881836</v>
      </c>
      <c r="K188" s="42">
        <v>67.559402465820313</v>
      </c>
      <c r="L188" s="42">
        <v>3.7886665668338537E-3</v>
      </c>
      <c r="M188" s="42">
        <v>3.0186666175723076E-2</v>
      </c>
      <c r="N188" s="42">
        <v>4.5917541719973087E-3</v>
      </c>
      <c r="O188" s="42">
        <v>0.86566531658172607</v>
      </c>
      <c r="P188" s="42">
        <v>1.0466791391372681</v>
      </c>
      <c r="Q188" s="42">
        <v>1.019071102142334</v>
      </c>
      <c r="R188" s="42">
        <v>1.0512179136276245</v>
      </c>
    </row>
    <row r="189" spans="1:18" x14ac:dyDescent="0.25">
      <c r="A189" s="43">
        <v>42644</v>
      </c>
      <c r="B189" s="42">
        <v>50.278999328613281</v>
      </c>
      <c r="C189" s="42">
        <v>105.39666748046875</v>
      </c>
      <c r="D189" s="42">
        <v>0</v>
      </c>
      <c r="E189" s="42">
        <v>171.30000305175781</v>
      </c>
      <c r="F189" s="42">
        <v>1.067484263330698E-2</v>
      </c>
      <c r="G189" s="42">
        <v>5.171038955450058E-2</v>
      </c>
      <c r="H189" s="42">
        <v>-0.15649424493312836</v>
      </c>
      <c r="I189" s="42">
        <v>2.2400550544261932E-2</v>
      </c>
      <c r="J189" s="42">
        <v>14.100000381469727</v>
      </c>
      <c r="K189" s="42">
        <v>71.709968566894531</v>
      </c>
      <c r="L189" s="42">
        <v>3.5814053844660521E-3</v>
      </c>
      <c r="M189" s="42">
        <v>0.28283548355102539</v>
      </c>
      <c r="N189" s="42">
        <v>-4.8362398520112038E-3</v>
      </c>
      <c r="O189" s="42">
        <v>0.93148243427276611</v>
      </c>
      <c r="P189" s="42">
        <v>1.0384304523468018</v>
      </c>
      <c r="Q189" s="42">
        <v>1.016755223274231</v>
      </c>
      <c r="R189" s="42">
        <v>0.99560451507568359</v>
      </c>
    </row>
    <row r="190" spans="1:18" x14ac:dyDescent="0.25">
      <c r="A190" s="43">
        <v>42736</v>
      </c>
      <c r="B190" s="42">
        <v>48.080001831054688</v>
      </c>
      <c r="C190" s="42">
        <v>91.846664428710938</v>
      </c>
      <c r="D190" s="42">
        <v>0</v>
      </c>
      <c r="E190" s="42">
        <v>185.23333740234375</v>
      </c>
      <c r="F190" s="42">
        <v>1.7953608185052872E-2</v>
      </c>
      <c r="G190" s="42">
        <v>5.1470134407281876E-2</v>
      </c>
      <c r="H190" s="42">
        <v>-0.60029298067092896</v>
      </c>
      <c r="I190" s="42">
        <v>-4.1922233067452908E-3</v>
      </c>
      <c r="J190" s="42">
        <v>11.680000305175781</v>
      </c>
      <c r="K190" s="42">
        <v>69.323768615722656</v>
      </c>
      <c r="L190" s="42">
        <v>3.1916317529976368E-3</v>
      </c>
      <c r="M190" s="42">
        <v>0.22326499223709106</v>
      </c>
      <c r="N190" s="42">
        <v>2.9708181973546743E-3</v>
      </c>
      <c r="O190" s="42">
        <v>0.92193210124969482</v>
      </c>
      <c r="P190" s="42">
        <v>1.0707437992095947</v>
      </c>
      <c r="Q190" s="42">
        <v>1.0157403945922852</v>
      </c>
      <c r="R190" s="42">
        <v>0.9947240948677063</v>
      </c>
    </row>
    <row r="191" spans="1:18" x14ac:dyDescent="0.25">
      <c r="A191" s="43">
        <v>42826</v>
      </c>
      <c r="B191" s="42">
        <v>31.01966667175293</v>
      </c>
      <c r="C191" s="42">
        <v>95.623336791992188</v>
      </c>
      <c r="D191" s="42">
        <v>0</v>
      </c>
      <c r="E191" s="42">
        <v>136.35333251953125</v>
      </c>
      <c r="F191" s="42">
        <v>8.4542920812964439E-3</v>
      </c>
      <c r="G191" s="42">
        <v>4.9922209233045578E-2</v>
      </c>
      <c r="H191" s="42">
        <v>-0.13271501660346985</v>
      </c>
      <c r="I191" s="42">
        <v>-1.2779268436133862E-2</v>
      </c>
      <c r="J191" s="42">
        <v>11.50333309173584</v>
      </c>
      <c r="K191" s="42">
        <v>59.004634857177734</v>
      </c>
      <c r="L191" s="42">
        <v>5.1214010454714298E-3</v>
      </c>
      <c r="M191" s="42">
        <v>0.24154292047023773</v>
      </c>
      <c r="N191" s="42">
        <v>3.5071854945272207E-3</v>
      </c>
      <c r="O191" s="42">
        <v>0.98712766170501709</v>
      </c>
      <c r="P191" s="42">
        <v>1.067055344581604</v>
      </c>
      <c r="Q191" s="42">
        <v>1.0166122913360596</v>
      </c>
      <c r="R191" s="42">
        <v>1.0337404012680054</v>
      </c>
    </row>
    <row r="192" spans="1:18" x14ac:dyDescent="0.25">
      <c r="A192" s="43">
        <v>42917</v>
      </c>
      <c r="B192" s="42">
        <v>27.429666519165039</v>
      </c>
      <c r="C192" s="42">
        <v>89.593330383300781</v>
      </c>
      <c r="D192" s="42">
        <v>0</v>
      </c>
      <c r="E192" s="42">
        <v>119.80333709716797</v>
      </c>
      <c r="F192" s="42">
        <v>1.2943332083523273E-2</v>
      </c>
      <c r="G192" s="42">
        <v>4.8127166926860809E-2</v>
      </c>
      <c r="H192" s="42">
        <v>-0.21803224086761475</v>
      </c>
      <c r="I192" s="42">
        <v>-1.6060387715697289E-2</v>
      </c>
      <c r="J192" s="42">
        <v>10.893333435058594</v>
      </c>
      <c r="K192" s="42">
        <v>50.732566833496094</v>
      </c>
      <c r="L192" s="42">
        <v>2.9471488669514656E-3</v>
      </c>
      <c r="M192" s="42">
        <v>0.23953114449977875</v>
      </c>
      <c r="N192" s="42">
        <v>-4.9375705420970917E-3</v>
      </c>
      <c r="O192" s="42">
        <v>0.89935702085494995</v>
      </c>
      <c r="P192" s="42">
        <v>1.0633054971694946</v>
      </c>
      <c r="Q192" s="42">
        <v>1.0186554193496704</v>
      </c>
      <c r="R192" s="42">
        <v>1.0019090175628662</v>
      </c>
    </row>
    <row r="193" spans="1:18" x14ac:dyDescent="0.25">
      <c r="A193" s="43">
        <v>43009</v>
      </c>
      <c r="B193" s="42">
        <v>25.417999267578125</v>
      </c>
      <c r="C193" s="42">
        <v>84.226669311523438</v>
      </c>
      <c r="D193" s="42">
        <v>0</v>
      </c>
      <c r="E193" s="42">
        <v>115.96666717529297</v>
      </c>
      <c r="F193" s="42">
        <v>1.9808484241366386E-2</v>
      </c>
      <c r="G193" s="42">
        <v>4.8433028161525726E-2</v>
      </c>
      <c r="H193" s="42">
        <v>-0.22827345132827759</v>
      </c>
      <c r="I193" s="42">
        <v>3.7556947208940983E-3</v>
      </c>
      <c r="J193" s="42">
        <v>10.310000419616699</v>
      </c>
      <c r="K193" s="42">
        <v>49.354267120361328</v>
      </c>
      <c r="M193" s="42">
        <v>0.2358766496181488</v>
      </c>
      <c r="N193" s="42">
        <v>-7.2024012915790081E-3</v>
      </c>
      <c r="O193" s="42">
        <v>0.968039870262146</v>
      </c>
      <c r="P193" s="42">
        <v>1.0793235301971436</v>
      </c>
      <c r="Q193" s="42">
        <v>1.0157575607299805</v>
      </c>
      <c r="R193" s="42">
        <v>1.0066077709197998</v>
      </c>
    </row>
    <row r="194" spans="1:18" x14ac:dyDescent="0.25">
      <c r="A194" s="43">
        <v>43101</v>
      </c>
      <c r="B194" s="42">
        <v>36.033332824707031</v>
      </c>
      <c r="C194" s="42">
        <v>83.703330993652344</v>
      </c>
      <c r="D194" s="42">
        <v>0</v>
      </c>
      <c r="E194" s="42">
        <v>118.89666748046875</v>
      </c>
      <c r="F194" s="42">
        <v>-4.1068252176046371E-3</v>
      </c>
      <c r="G194" s="42">
        <v>5.2372589707374573E-2</v>
      </c>
      <c r="H194" s="42">
        <v>1.4764774590730667E-2</v>
      </c>
      <c r="I194" s="42">
        <v>-1.2580661103129387E-2</v>
      </c>
      <c r="J194" s="42">
        <v>17.513334274291992</v>
      </c>
      <c r="K194" s="42">
        <v>57.849700927734375</v>
      </c>
      <c r="L194" s="42">
        <v>-1.4854427427053452E-3</v>
      </c>
      <c r="M194" s="42">
        <v>0.23207873106002808</v>
      </c>
      <c r="N194" s="42">
        <v>-1.4672917313873768E-4</v>
      </c>
      <c r="O194" s="42">
        <v>1.1312376260757446</v>
      </c>
      <c r="P194" s="42">
        <v>1.0708929300308228</v>
      </c>
      <c r="Q194" s="42">
        <v>1.0155131816864014</v>
      </c>
      <c r="R194" s="42">
        <v>0.99539166688919067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B788-7D3C-4080-88C6-73AFDC8C603F}">
  <sheetPr>
    <tabColor theme="5" tint="0.79998168889431442"/>
  </sheetPr>
  <dimension ref="A1:B2571"/>
  <sheetViews>
    <sheetView workbookViewId="0">
      <pane xSplit="1" ySplit="1" topLeftCell="B2541" activePane="bottomRight" state="frozen"/>
      <selection pane="topRight" activeCell="B1" sqref="B1"/>
      <selection pane="bottomLeft" activeCell="A2" sqref="A2"/>
      <selection pane="bottomRight" activeCell="A2557" sqref="A2557"/>
    </sheetView>
  </sheetViews>
  <sheetFormatPr defaultRowHeight="14.5" x14ac:dyDescent="0.35"/>
  <cols>
    <col min="1" max="1" width="15.54296875" bestFit="1" customWidth="1"/>
    <col min="2" max="2" width="10" bestFit="1" customWidth="1"/>
  </cols>
  <sheetData>
    <row r="1" spans="1:2" x14ac:dyDescent="0.35">
      <c r="A1" t="s">
        <v>92</v>
      </c>
      <c r="B1" t="s">
        <v>648</v>
      </c>
    </row>
    <row r="2" spans="1:2" x14ac:dyDescent="0.35">
      <c r="A2" s="5">
        <v>25941</v>
      </c>
      <c r="B2">
        <v>0.47522125072301902</v>
      </c>
    </row>
    <row r="3" spans="1:2" x14ac:dyDescent="0.35">
      <c r="A3" s="5">
        <v>25948</v>
      </c>
      <c r="B3">
        <v>0.51292485226134299</v>
      </c>
    </row>
    <row r="4" spans="1:2" x14ac:dyDescent="0.35">
      <c r="A4" s="5">
        <v>25955</v>
      </c>
      <c r="B4">
        <v>0.55566525427985303</v>
      </c>
    </row>
    <row r="5" spans="1:2" x14ac:dyDescent="0.35">
      <c r="A5" s="5">
        <v>25962</v>
      </c>
      <c r="B5">
        <v>0.60111795468237395</v>
      </c>
    </row>
    <row r="6" spans="1:2" x14ac:dyDescent="0.35">
      <c r="A6" s="5">
        <v>25969</v>
      </c>
      <c r="B6">
        <v>0.64833005123576304</v>
      </c>
    </row>
    <row r="7" spans="1:2" x14ac:dyDescent="0.35">
      <c r="A7" s="5">
        <v>25976</v>
      </c>
      <c r="B7">
        <v>0.69487436485888598</v>
      </c>
    </row>
    <row r="8" spans="1:2" x14ac:dyDescent="0.35">
      <c r="A8" s="5">
        <v>25983</v>
      </c>
      <c r="B8">
        <v>0.73918060124648699</v>
      </c>
    </row>
    <row r="9" spans="1:2" x14ac:dyDescent="0.35">
      <c r="A9" s="5">
        <v>25990</v>
      </c>
      <c r="B9">
        <v>0.78034520642590699</v>
      </c>
    </row>
    <row r="10" spans="1:2" x14ac:dyDescent="0.35">
      <c r="A10" s="5">
        <v>25997</v>
      </c>
      <c r="B10">
        <v>0.81827372820269895</v>
      </c>
    </row>
    <row r="11" spans="1:2" x14ac:dyDescent="0.35">
      <c r="A11" s="5">
        <v>26004</v>
      </c>
      <c r="B11">
        <v>0.852892331520681</v>
      </c>
    </row>
    <row r="12" spans="1:2" x14ac:dyDescent="0.35">
      <c r="A12" s="5">
        <v>26011</v>
      </c>
      <c r="B12">
        <v>0.88503104122564302</v>
      </c>
    </row>
    <row r="13" spans="1:2" x14ac:dyDescent="0.35">
      <c r="A13" s="5">
        <v>26018</v>
      </c>
      <c r="B13">
        <v>0.91583578989918502</v>
      </c>
    </row>
    <row r="14" spans="1:2" x14ac:dyDescent="0.35">
      <c r="A14" s="5">
        <v>26025</v>
      </c>
      <c r="B14">
        <v>0.94563436593474504</v>
      </c>
    </row>
    <row r="15" spans="1:2" x14ac:dyDescent="0.35">
      <c r="A15" s="5">
        <v>26032</v>
      </c>
      <c r="B15">
        <v>0.97477400629837396</v>
      </c>
    </row>
    <row r="16" spans="1:2" x14ac:dyDescent="0.35">
      <c r="A16" s="5">
        <v>26039</v>
      </c>
      <c r="B16">
        <v>1.00192266945928</v>
      </c>
    </row>
    <row r="17" spans="1:2" x14ac:dyDescent="0.35">
      <c r="A17" s="5">
        <v>26046</v>
      </c>
      <c r="B17">
        <v>1.0259657551344299</v>
      </c>
    </row>
    <row r="18" spans="1:2" x14ac:dyDescent="0.35">
      <c r="A18" s="5">
        <v>26053</v>
      </c>
      <c r="B18">
        <v>1.0438815009270399</v>
      </c>
    </row>
    <row r="19" spans="1:2" x14ac:dyDescent="0.35">
      <c r="A19" s="5">
        <v>26060</v>
      </c>
      <c r="B19">
        <v>1.05367840383617</v>
      </c>
    </row>
    <row r="20" spans="1:2" x14ac:dyDescent="0.35">
      <c r="A20" s="5">
        <v>26067</v>
      </c>
      <c r="B20">
        <v>1.05161596620743</v>
      </c>
    </row>
    <row r="21" spans="1:2" x14ac:dyDescent="0.35">
      <c r="A21" s="5">
        <v>26074</v>
      </c>
      <c r="B21">
        <v>1.03670446926475</v>
      </c>
    </row>
    <row r="22" spans="1:2" x14ac:dyDescent="0.35">
      <c r="A22" s="5">
        <v>26081</v>
      </c>
      <c r="B22">
        <v>1.0100831480136701</v>
      </c>
    </row>
    <row r="23" spans="1:2" x14ac:dyDescent="0.35">
      <c r="A23" s="5">
        <v>26088</v>
      </c>
      <c r="B23">
        <v>0.97477652334765896</v>
      </c>
    </row>
    <row r="24" spans="1:2" x14ac:dyDescent="0.35">
      <c r="A24" s="5">
        <v>26095</v>
      </c>
      <c r="B24">
        <v>0.93376289931053102</v>
      </c>
    </row>
    <row r="25" spans="1:2" x14ac:dyDescent="0.35">
      <c r="A25" s="5">
        <v>26102</v>
      </c>
      <c r="B25">
        <v>0.89564114823754504</v>
      </c>
    </row>
    <row r="26" spans="1:2" x14ac:dyDescent="0.35">
      <c r="A26" s="5">
        <v>26109</v>
      </c>
      <c r="B26">
        <v>0.86836391125993095</v>
      </c>
    </row>
    <row r="27" spans="1:2" x14ac:dyDescent="0.35">
      <c r="A27" s="5">
        <v>26116</v>
      </c>
      <c r="B27">
        <v>0.85960148264343805</v>
      </c>
    </row>
    <row r="28" spans="1:2" x14ac:dyDescent="0.35">
      <c r="A28" s="5">
        <v>26123</v>
      </c>
      <c r="B28">
        <v>0.87629459471097204</v>
      </c>
    </row>
    <row r="29" spans="1:2" x14ac:dyDescent="0.35">
      <c r="A29" s="5">
        <v>26130</v>
      </c>
      <c r="B29">
        <v>0.92255229723447796</v>
      </c>
    </row>
    <row r="30" spans="1:2" x14ac:dyDescent="0.35">
      <c r="A30" s="5">
        <v>26137</v>
      </c>
      <c r="B30">
        <v>0.99919324809511301</v>
      </c>
    </row>
    <row r="31" spans="1:2" x14ac:dyDescent="0.35">
      <c r="A31" s="5">
        <v>26144</v>
      </c>
      <c r="B31">
        <v>1.1024243957530999</v>
      </c>
    </row>
    <row r="32" spans="1:2" x14ac:dyDescent="0.35">
      <c r="A32" s="5">
        <v>26151</v>
      </c>
      <c r="B32">
        <v>1.2254013937808901</v>
      </c>
    </row>
    <row r="33" spans="1:2" x14ac:dyDescent="0.35">
      <c r="A33" s="5">
        <v>26158</v>
      </c>
      <c r="B33">
        <v>1.3576300098387399</v>
      </c>
    </row>
    <row r="34" spans="1:2" x14ac:dyDescent="0.35">
      <c r="A34" s="5">
        <v>26165</v>
      </c>
      <c r="B34">
        <v>1.48832138847996</v>
      </c>
    </row>
    <row r="35" spans="1:2" x14ac:dyDescent="0.35">
      <c r="A35" s="5">
        <v>26172</v>
      </c>
      <c r="B35">
        <v>1.60397940952665</v>
      </c>
    </row>
    <row r="36" spans="1:2" x14ac:dyDescent="0.35">
      <c r="A36" s="5">
        <v>26179</v>
      </c>
      <c r="B36">
        <v>1.6975211151734499</v>
      </c>
    </row>
    <row r="37" spans="1:2" x14ac:dyDescent="0.35">
      <c r="A37" s="5">
        <v>26186</v>
      </c>
      <c r="B37">
        <v>1.7604238344516601</v>
      </c>
    </row>
    <row r="38" spans="1:2" x14ac:dyDescent="0.35">
      <c r="A38" s="5">
        <v>26193</v>
      </c>
      <c r="B38">
        <v>1.79192669815299</v>
      </c>
    </row>
    <row r="39" spans="1:2" x14ac:dyDescent="0.35">
      <c r="A39" s="5">
        <v>26200</v>
      </c>
      <c r="B39">
        <v>1.792627066286</v>
      </c>
    </row>
    <row r="40" spans="1:2" x14ac:dyDescent="0.35">
      <c r="A40" s="5">
        <v>26207</v>
      </c>
      <c r="B40">
        <v>1.7669785346348299</v>
      </c>
    </row>
    <row r="41" spans="1:2" x14ac:dyDescent="0.35">
      <c r="A41" s="5">
        <v>26214</v>
      </c>
      <c r="B41">
        <v>1.72021318838999</v>
      </c>
    </row>
    <row r="42" spans="1:2" x14ac:dyDescent="0.35">
      <c r="A42" s="5">
        <v>26221</v>
      </c>
      <c r="B42">
        <v>1.66090941645247</v>
      </c>
    </row>
    <row r="43" spans="1:2" x14ac:dyDescent="0.35">
      <c r="A43" s="5">
        <v>26228</v>
      </c>
      <c r="B43">
        <v>1.5960916802526799</v>
      </c>
    </row>
    <row r="44" spans="1:2" x14ac:dyDescent="0.35">
      <c r="A44" s="5">
        <v>26235</v>
      </c>
      <c r="B44">
        <v>1.5311917757989</v>
      </c>
    </row>
    <row r="45" spans="1:2" x14ac:dyDescent="0.35">
      <c r="A45" s="5">
        <v>26242</v>
      </c>
      <c r="B45">
        <v>1.4707298868426699</v>
      </c>
    </row>
    <row r="46" spans="1:2" x14ac:dyDescent="0.35">
      <c r="A46" s="5">
        <v>26249</v>
      </c>
      <c r="B46">
        <v>1.41601428996766</v>
      </c>
    </row>
    <row r="47" spans="1:2" x14ac:dyDescent="0.35">
      <c r="A47" s="5">
        <v>26256</v>
      </c>
      <c r="B47">
        <v>1.36765942953611</v>
      </c>
    </row>
    <row r="48" spans="1:2" x14ac:dyDescent="0.35">
      <c r="A48" s="5">
        <v>26263</v>
      </c>
      <c r="B48">
        <v>1.3226707407662099</v>
      </c>
    </row>
    <row r="49" spans="1:2" x14ac:dyDescent="0.35">
      <c r="A49" s="5">
        <v>26270</v>
      </c>
      <c r="B49">
        <v>1.27877127371851</v>
      </c>
    </row>
    <row r="50" spans="1:2" x14ac:dyDescent="0.35">
      <c r="A50" s="5">
        <v>26277</v>
      </c>
      <c r="B50">
        <v>1.2325130998414999</v>
      </c>
    </row>
    <row r="51" spans="1:2" x14ac:dyDescent="0.35">
      <c r="A51" s="5">
        <v>26284</v>
      </c>
      <c r="B51">
        <v>1.18077839066471</v>
      </c>
    </row>
    <row r="52" spans="1:2" x14ac:dyDescent="0.35">
      <c r="A52" s="5">
        <v>26291</v>
      </c>
      <c r="B52">
        <v>1.1214258898571401</v>
      </c>
    </row>
    <row r="53" spans="1:2" x14ac:dyDescent="0.35">
      <c r="A53" s="5">
        <v>26298</v>
      </c>
      <c r="B53">
        <v>1.05535522151469</v>
      </c>
    </row>
    <row r="54" spans="1:2" x14ac:dyDescent="0.35">
      <c r="A54" s="5">
        <v>26305</v>
      </c>
      <c r="B54">
        <v>0.97786205689886196</v>
      </c>
    </row>
    <row r="55" spans="1:2" x14ac:dyDescent="0.35">
      <c r="A55" s="5">
        <v>26312</v>
      </c>
      <c r="B55">
        <v>0.89558521793734103</v>
      </c>
    </row>
    <row r="56" spans="1:2" x14ac:dyDescent="0.35">
      <c r="A56" s="5">
        <v>26319</v>
      </c>
      <c r="B56">
        <v>0.80926961949184095</v>
      </c>
    </row>
    <row r="57" spans="1:2" x14ac:dyDescent="0.35">
      <c r="A57" s="5">
        <v>26326</v>
      </c>
      <c r="B57">
        <v>0.72154871007020804</v>
      </c>
    </row>
    <row r="58" spans="1:2" x14ac:dyDescent="0.35">
      <c r="A58" s="5">
        <v>26333</v>
      </c>
      <c r="B58">
        <v>0.63617756649465595</v>
      </c>
    </row>
    <row r="59" spans="1:2" x14ac:dyDescent="0.35">
      <c r="A59" s="5">
        <v>26340</v>
      </c>
      <c r="B59">
        <v>0.55532437288570202</v>
      </c>
    </row>
    <row r="60" spans="1:2" x14ac:dyDescent="0.35">
      <c r="A60" s="5">
        <v>26347</v>
      </c>
      <c r="B60">
        <v>0.48052426349302002</v>
      </c>
    </row>
    <row r="61" spans="1:2" x14ac:dyDescent="0.35">
      <c r="A61" s="5">
        <v>26354</v>
      </c>
      <c r="B61">
        <v>0.41274247358921001</v>
      </c>
    </row>
    <row r="62" spans="1:2" x14ac:dyDescent="0.35">
      <c r="A62" s="5">
        <v>26361</v>
      </c>
      <c r="B62">
        <v>0.35249954350270302</v>
      </c>
    </row>
    <row r="63" spans="1:2" x14ac:dyDescent="0.35">
      <c r="A63" s="5">
        <v>26368</v>
      </c>
      <c r="B63">
        <v>0.29949097688487503</v>
      </c>
    </row>
    <row r="64" spans="1:2" x14ac:dyDescent="0.35">
      <c r="A64" s="5">
        <v>26375</v>
      </c>
      <c r="B64">
        <v>0.25267776776581502</v>
      </c>
    </row>
    <row r="65" spans="1:2" x14ac:dyDescent="0.35">
      <c r="A65" s="5">
        <v>26382</v>
      </c>
      <c r="B65">
        <v>0.21095876834369001</v>
      </c>
    </row>
    <row r="66" spans="1:2" x14ac:dyDescent="0.35">
      <c r="A66" s="5">
        <v>26389</v>
      </c>
      <c r="B66">
        <v>0.17324514424991899</v>
      </c>
    </row>
    <row r="67" spans="1:2" x14ac:dyDescent="0.35">
      <c r="A67" s="5">
        <v>26396</v>
      </c>
      <c r="B67">
        <v>0.13767435926390301</v>
      </c>
    </row>
    <row r="68" spans="1:2" x14ac:dyDescent="0.35">
      <c r="A68" s="5">
        <v>26403</v>
      </c>
      <c r="B68">
        <v>0.10484392766346599</v>
      </c>
    </row>
    <row r="69" spans="1:2" x14ac:dyDescent="0.35">
      <c r="A69" s="5">
        <v>26410</v>
      </c>
      <c r="B69">
        <v>7.4295355267727903E-2</v>
      </c>
    </row>
    <row r="70" spans="1:2" x14ac:dyDescent="0.35">
      <c r="A70" s="5">
        <v>26417</v>
      </c>
      <c r="B70">
        <v>4.6694544305716797E-2</v>
      </c>
    </row>
    <row r="71" spans="1:2" x14ac:dyDescent="0.35">
      <c r="A71" s="5">
        <v>26424</v>
      </c>
      <c r="B71">
        <v>2.2971001258229599E-2</v>
      </c>
    </row>
    <row r="72" spans="1:2" x14ac:dyDescent="0.35">
      <c r="A72" s="5">
        <v>26431</v>
      </c>
      <c r="B72">
        <v>4.5022566407007299E-3</v>
      </c>
    </row>
    <row r="73" spans="1:2" x14ac:dyDescent="0.35">
      <c r="A73" s="5">
        <v>26438</v>
      </c>
      <c r="B73">
        <v>-7.5471803861121498E-3</v>
      </c>
    </row>
    <row r="74" spans="1:2" x14ac:dyDescent="0.35">
      <c r="A74" s="5">
        <v>26445</v>
      </c>
      <c r="B74">
        <v>-1.193083150391E-2</v>
      </c>
    </row>
    <row r="75" spans="1:2" x14ac:dyDescent="0.35">
      <c r="A75" s="5">
        <v>26452</v>
      </c>
      <c r="B75">
        <v>-8.4814854531416704E-3</v>
      </c>
    </row>
    <row r="76" spans="1:2" x14ac:dyDescent="0.35">
      <c r="A76" s="5">
        <v>26459</v>
      </c>
      <c r="B76">
        <v>2.4644934817908302E-3</v>
      </c>
    </row>
    <row r="77" spans="1:2" x14ac:dyDescent="0.35">
      <c r="A77" s="5">
        <v>26466</v>
      </c>
      <c r="B77">
        <v>1.92273190109956E-2</v>
      </c>
    </row>
    <row r="78" spans="1:2" x14ac:dyDescent="0.35">
      <c r="A78" s="5">
        <v>26473</v>
      </c>
      <c r="B78">
        <v>3.9673829539790303E-2</v>
      </c>
    </row>
    <row r="79" spans="1:2" x14ac:dyDescent="0.35">
      <c r="A79" s="5">
        <v>26480</v>
      </c>
      <c r="B79">
        <v>6.0529782934269701E-2</v>
      </c>
    </row>
    <row r="80" spans="1:2" x14ac:dyDescent="0.35">
      <c r="A80" s="5">
        <v>26487</v>
      </c>
      <c r="B80">
        <v>7.7873642338239096E-2</v>
      </c>
    </row>
    <row r="81" spans="1:2" x14ac:dyDescent="0.35">
      <c r="A81" s="5">
        <v>26494</v>
      </c>
      <c r="B81">
        <v>8.8890894866506906E-2</v>
      </c>
    </row>
    <row r="82" spans="1:2" x14ac:dyDescent="0.35">
      <c r="A82" s="5">
        <v>26501</v>
      </c>
      <c r="B82">
        <v>9.0910527773486002E-2</v>
      </c>
    </row>
    <row r="83" spans="1:2" x14ac:dyDescent="0.35">
      <c r="A83" s="5">
        <v>26508</v>
      </c>
      <c r="B83">
        <v>8.1400288772769697E-2</v>
      </c>
    </row>
    <row r="84" spans="1:2" x14ac:dyDescent="0.35">
      <c r="A84" s="5">
        <v>26515</v>
      </c>
      <c r="B84">
        <v>6.01728957712565E-2</v>
      </c>
    </row>
    <row r="85" spans="1:2" x14ac:dyDescent="0.35">
      <c r="A85" s="5">
        <v>26522</v>
      </c>
      <c r="B85">
        <v>2.7680090961518598E-2</v>
      </c>
    </row>
    <row r="86" spans="1:2" x14ac:dyDescent="0.35">
      <c r="A86" s="5">
        <v>26529</v>
      </c>
      <c r="B86">
        <v>-1.38366266604944E-2</v>
      </c>
    </row>
    <row r="87" spans="1:2" x14ac:dyDescent="0.35">
      <c r="A87" s="5">
        <v>26536</v>
      </c>
      <c r="B87">
        <v>-6.1998016485757E-2</v>
      </c>
    </row>
    <row r="88" spans="1:2" x14ac:dyDescent="0.35">
      <c r="A88" s="5">
        <v>26543</v>
      </c>
      <c r="B88">
        <v>-0.11335550793289401</v>
      </c>
    </row>
    <row r="89" spans="1:2" x14ac:dyDescent="0.35">
      <c r="A89" s="5">
        <v>26550</v>
      </c>
      <c r="B89">
        <v>-0.16425545308216299</v>
      </c>
    </row>
    <row r="90" spans="1:2" x14ac:dyDescent="0.35">
      <c r="A90" s="5">
        <v>26557</v>
      </c>
      <c r="B90">
        <v>-0.21209366054842499</v>
      </c>
    </row>
    <row r="91" spans="1:2" x14ac:dyDescent="0.35">
      <c r="A91" s="5">
        <v>26564</v>
      </c>
      <c r="B91">
        <v>-0.25474508618500602</v>
      </c>
    </row>
    <row r="92" spans="1:2" x14ac:dyDescent="0.35">
      <c r="A92" s="5">
        <v>26571</v>
      </c>
      <c r="B92">
        <v>-0.29099826314864502</v>
      </c>
    </row>
    <row r="93" spans="1:2" x14ac:dyDescent="0.35">
      <c r="A93" s="5">
        <v>26578</v>
      </c>
      <c r="B93">
        <v>-0.32095776000691001</v>
      </c>
    </row>
    <row r="94" spans="1:2" x14ac:dyDescent="0.35">
      <c r="A94" s="5">
        <v>26585</v>
      </c>
      <c r="B94">
        <v>-0.34554084441019001</v>
      </c>
    </row>
    <row r="95" spans="1:2" x14ac:dyDescent="0.35">
      <c r="A95" s="5">
        <v>26592</v>
      </c>
      <c r="B95">
        <v>-0.36501719872218402</v>
      </c>
    </row>
    <row r="96" spans="1:2" x14ac:dyDescent="0.35">
      <c r="A96" s="5">
        <v>26599</v>
      </c>
      <c r="B96">
        <v>-0.38054009248068799</v>
      </c>
    </row>
    <row r="97" spans="1:2" x14ac:dyDescent="0.35">
      <c r="A97" s="5">
        <v>26606</v>
      </c>
      <c r="B97">
        <v>-0.39241599577247999</v>
      </c>
    </row>
    <row r="98" spans="1:2" x14ac:dyDescent="0.35">
      <c r="A98" s="5">
        <v>26613</v>
      </c>
      <c r="B98">
        <v>-0.40089101801941002</v>
      </c>
    </row>
    <row r="99" spans="1:2" x14ac:dyDescent="0.35">
      <c r="A99" s="5">
        <v>26620</v>
      </c>
      <c r="B99">
        <v>-0.404841406391658</v>
      </c>
    </row>
    <row r="100" spans="1:2" x14ac:dyDescent="0.35">
      <c r="A100" s="5">
        <v>26627</v>
      </c>
      <c r="B100">
        <v>-0.40321326408816699</v>
      </c>
    </row>
    <row r="101" spans="1:2" x14ac:dyDescent="0.35">
      <c r="A101" s="5">
        <v>26634</v>
      </c>
      <c r="B101">
        <v>-0.393673680996104</v>
      </c>
    </row>
    <row r="102" spans="1:2" x14ac:dyDescent="0.35">
      <c r="A102" s="5">
        <v>26641</v>
      </c>
      <c r="B102">
        <v>-0.37416012668004101</v>
      </c>
    </row>
    <row r="103" spans="1:2" x14ac:dyDescent="0.35">
      <c r="A103" s="5">
        <v>26648</v>
      </c>
      <c r="B103">
        <v>-0.34274903596602702</v>
      </c>
    </row>
    <row r="104" spans="1:2" x14ac:dyDescent="0.35">
      <c r="A104" s="5">
        <v>26655</v>
      </c>
      <c r="B104">
        <v>-0.29677123770614799</v>
      </c>
    </row>
    <row r="105" spans="1:2" x14ac:dyDescent="0.35">
      <c r="A105" s="5">
        <v>26662</v>
      </c>
      <c r="B105">
        <v>-0.234627187267055</v>
      </c>
    </row>
    <row r="106" spans="1:2" x14ac:dyDescent="0.35">
      <c r="A106" s="5">
        <v>26669</v>
      </c>
      <c r="B106">
        <v>-0.15574382099752301</v>
      </c>
    </row>
    <row r="107" spans="1:2" x14ac:dyDescent="0.35">
      <c r="A107" s="5">
        <v>26676</v>
      </c>
      <c r="B107">
        <v>-6.0329437873776003E-2</v>
      </c>
    </row>
    <row r="108" spans="1:2" x14ac:dyDescent="0.35">
      <c r="A108" s="5">
        <v>26683</v>
      </c>
      <c r="B108">
        <v>4.9653447091940299E-2</v>
      </c>
    </row>
    <row r="109" spans="1:2" x14ac:dyDescent="0.35">
      <c r="A109" s="5">
        <v>26690</v>
      </c>
      <c r="B109">
        <v>0.17101159203646901</v>
      </c>
    </row>
    <row r="110" spans="1:2" x14ac:dyDescent="0.35">
      <c r="A110" s="5">
        <v>26697</v>
      </c>
      <c r="B110">
        <v>0.29975536151666399</v>
      </c>
    </row>
    <row r="111" spans="1:2" x14ac:dyDescent="0.35">
      <c r="A111" s="5">
        <v>26704</v>
      </c>
      <c r="B111">
        <v>0.430092910938979</v>
      </c>
    </row>
    <row r="112" spans="1:2" x14ac:dyDescent="0.35">
      <c r="A112" s="5">
        <v>26711</v>
      </c>
      <c r="B112">
        <v>0.55632829389954896</v>
      </c>
    </row>
    <row r="113" spans="1:2" x14ac:dyDescent="0.35">
      <c r="A113" s="5">
        <v>26718</v>
      </c>
      <c r="B113">
        <v>0.67344109890222603</v>
      </c>
    </row>
    <row r="114" spans="1:2" x14ac:dyDescent="0.35">
      <c r="A114" s="5">
        <v>26725</v>
      </c>
      <c r="B114">
        <v>0.77667988996832804</v>
      </c>
    </row>
    <row r="115" spans="1:2" x14ac:dyDescent="0.35">
      <c r="A115" s="5">
        <v>26732</v>
      </c>
      <c r="B115">
        <v>0.86302755809751497</v>
      </c>
    </row>
    <row r="116" spans="1:2" x14ac:dyDescent="0.35">
      <c r="A116" s="5">
        <v>26739</v>
      </c>
      <c r="B116">
        <v>0.93048514869757304</v>
      </c>
    </row>
    <row r="117" spans="1:2" x14ac:dyDescent="0.35">
      <c r="A117" s="5">
        <v>26746</v>
      </c>
      <c r="B117">
        <v>0.980430469383479</v>
      </c>
    </row>
    <row r="118" spans="1:2" x14ac:dyDescent="0.35">
      <c r="A118" s="5">
        <v>26753</v>
      </c>
      <c r="B118">
        <v>1.0142513882006099</v>
      </c>
    </row>
    <row r="119" spans="1:2" x14ac:dyDescent="0.35">
      <c r="A119" s="5">
        <v>26760</v>
      </c>
      <c r="B119">
        <v>1.0333968580598001</v>
      </c>
    </row>
    <row r="120" spans="1:2" x14ac:dyDescent="0.35">
      <c r="A120" s="5">
        <v>26767</v>
      </c>
      <c r="B120">
        <v>1.04140409099547</v>
      </c>
    </row>
    <row r="121" spans="1:2" x14ac:dyDescent="0.35">
      <c r="A121" s="5">
        <v>26774</v>
      </c>
      <c r="B121">
        <v>1.0409973926390499</v>
      </c>
    </row>
    <row r="122" spans="1:2" x14ac:dyDescent="0.35">
      <c r="A122" s="5">
        <v>26781</v>
      </c>
      <c r="B122">
        <v>1.0351457437542499</v>
      </c>
    </row>
    <row r="123" spans="1:2" x14ac:dyDescent="0.35">
      <c r="A123" s="5">
        <v>26788</v>
      </c>
      <c r="B123">
        <v>1.0261506458024201</v>
      </c>
    </row>
    <row r="124" spans="1:2" x14ac:dyDescent="0.35">
      <c r="A124" s="5">
        <v>26795</v>
      </c>
      <c r="B124">
        <v>1.01683964548106</v>
      </c>
    </row>
    <row r="125" spans="1:2" x14ac:dyDescent="0.35">
      <c r="A125" s="5">
        <v>26802</v>
      </c>
      <c r="B125">
        <v>1.0095272568135401</v>
      </c>
    </row>
    <row r="126" spans="1:2" x14ac:dyDescent="0.35">
      <c r="A126" s="5">
        <v>26809</v>
      </c>
      <c r="B126">
        <v>1.00697257803292</v>
      </c>
    </row>
    <row r="127" spans="1:2" x14ac:dyDescent="0.35">
      <c r="A127" s="5">
        <v>26816</v>
      </c>
      <c r="B127">
        <v>1.01218251095245</v>
      </c>
    </row>
    <row r="128" spans="1:2" x14ac:dyDescent="0.35">
      <c r="A128" s="5">
        <v>26823</v>
      </c>
      <c r="B128">
        <v>1.0281239996842499</v>
      </c>
    </row>
    <row r="129" spans="1:2" x14ac:dyDescent="0.35">
      <c r="A129" s="5">
        <v>26830</v>
      </c>
      <c r="B129">
        <v>1.05697711955445</v>
      </c>
    </row>
    <row r="130" spans="1:2" x14ac:dyDescent="0.35">
      <c r="A130" s="5">
        <v>26837</v>
      </c>
      <c r="B130">
        <v>1.10041978437543</v>
      </c>
    </row>
    <row r="131" spans="1:2" x14ac:dyDescent="0.35">
      <c r="A131" s="5">
        <v>26844</v>
      </c>
      <c r="B131">
        <v>1.1592599680343401</v>
      </c>
    </row>
    <row r="132" spans="1:2" x14ac:dyDescent="0.35">
      <c r="A132" s="5">
        <v>26851</v>
      </c>
      <c r="B132">
        <v>1.2324226907776299</v>
      </c>
    </row>
    <row r="133" spans="1:2" x14ac:dyDescent="0.35">
      <c r="A133" s="5">
        <v>26858</v>
      </c>
      <c r="B133">
        <v>1.3191964085038499</v>
      </c>
    </row>
    <row r="134" spans="1:2" x14ac:dyDescent="0.35">
      <c r="A134" s="5">
        <v>26865</v>
      </c>
      <c r="B134">
        <v>1.4161022219686401</v>
      </c>
    </row>
    <row r="135" spans="1:2" x14ac:dyDescent="0.35">
      <c r="A135" s="5">
        <v>26872</v>
      </c>
      <c r="B135">
        <v>1.5203808088202599</v>
      </c>
    </row>
    <row r="136" spans="1:2" x14ac:dyDescent="0.35">
      <c r="A136" s="5">
        <v>26879</v>
      </c>
      <c r="B136">
        <v>1.62744600860552</v>
      </c>
    </row>
    <row r="137" spans="1:2" x14ac:dyDescent="0.35">
      <c r="A137" s="5">
        <v>26886</v>
      </c>
      <c r="B137">
        <v>1.73375063376466</v>
      </c>
    </row>
    <row r="138" spans="1:2" x14ac:dyDescent="0.35">
      <c r="A138" s="5">
        <v>26893</v>
      </c>
      <c r="B138">
        <v>1.83592138015123</v>
      </c>
    </row>
    <row r="139" spans="1:2" x14ac:dyDescent="0.35">
      <c r="A139" s="5">
        <v>26900</v>
      </c>
      <c r="B139">
        <v>1.9312602052388701</v>
      </c>
    </row>
    <row r="140" spans="1:2" x14ac:dyDescent="0.35">
      <c r="A140" s="5">
        <v>26907</v>
      </c>
      <c r="B140">
        <v>2.0162773114073702</v>
      </c>
    </row>
    <row r="141" spans="1:2" x14ac:dyDescent="0.35">
      <c r="A141" s="5">
        <v>26914</v>
      </c>
      <c r="B141">
        <v>2.0880501933778799</v>
      </c>
    </row>
    <row r="142" spans="1:2" x14ac:dyDescent="0.35">
      <c r="A142" s="5">
        <v>26921</v>
      </c>
      <c r="B142">
        <v>2.14508114025177</v>
      </c>
    </row>
    <row r="143" spans="1:2" x14ac:dyDescent="0.35">
      <c r="A143" s="5">
        <v>26928</v>
      </c>
      <c r="B143">
        <v>2.18662836953161</v>
      </c>
    </row>
    <row r="144" spans="1:2" x14ac:dyDescent="0.35">
      <c r="A144" s="5">
        <v>26935</v>
      </c>
      <c r="B144">
        <v>2.21231590078497</v>
      </c>
    </row>
    <row r="145" spans="1:2" x14ac:dyDescent="0.35">
      <c r="A145" s="5">
        <v>26942</v>
      </c>
      <c r="B145">
        <v>2.2215895480114898</v>
      </c>
    </row>
    <row r="146" spans="1:2" x14ac:dyDescent="0.35">
      <c r="A146" s="5">
        <v>26949</v>
      </c>
      <c r="B146">
        <v>2.2179231335938701</v>
      </c>
    </row>
    <row r="147" spans="1:2" x14ac:dyDescent="0.35">
      <c r="A147" s="5">
        <v>26956</v>
      </c>
      <c r="B147">
        <v>2.20246846531517</v>
      </c>
    </row>
    <row r="148" spans="1:2" x14ac:dyDescent="0.35">
      <c r="A148" s="5">
        <v>26963</v>
      </c>
      <c r="B148">
        <v>2.1785289627562201</v>
      </c>
    </row>
    <row r="149" spans="1:2" x14ac:dyDescent="0.35">
      <c r="A149" s="5">
        <v>26970</v>
      </c>
      <c r="B149">
        <v>2.1476615052315302</v>
      </c>
    </row>
    <row r="150" spans="1:2" x14ac:dyDescent="0.35">
      <c r="A150" s="5">
        <v>26977</v>
      </c>
      <c r="B150">
        <v>2.1112860155850002</v>
      </c>
    </row>
    <row r="151" spans="1:2" x14ac:dyDescent="0.35">
      <c r="A151" s="5">
        <v>26984</v>
      </c>
      <c r="B151">
        <v>2.0691904673481001</v>
      </c>
    </row>
    <row r="152" spans="1:2" x14ac:dyDescent="0.35">
      <c r="A152" s="5">
        <v>26991</v>
      </c>
      <c r="B152">
        <v>2.0190086733676198</v>
      </c>
    </row>
    <row r="153" spans="1:2" x14ac:dyDescent="0.35">
      <c r="A153" s="5">
        <v>26998</v>
      </c>
      <c r="B153">
        <v>1.95747673915897</v>
      </c>
    </row>
    <row r="154" spans="1:2" x14ac:dyDescent="0.35">
      <c r="A154" s="5">
        <v>27005</v>
      </c>
      <c r="B154">
        <v>1.8806001476982801</v>
      </c>
    </row>
    <row r="155" spans="1:2" x14ac:dyDescent="0.35">
      <c r="A155" s="5">
        <v>27012</v>
      </c>
      <c r="B155">
        <v>1.78635826087931</v>
      </c>
    </row>
    <row r="156" spans="1:2" x14ac:dyDescent="0.35">
      <c r="A156" s="5">
        <v>27019</v>
      </c>
      <c r="B156">
        <v>1.67375827863667</v>
      </c>
    </row>
    <row r="157" spans="1:2" x14ac:dyDescent="0.35">
      <c r="A157" s="5">
        <v>27026</v>
      </c>
      <c r="B157">
        <v>1.5440407649033501</v>
      </c>
    </row>
    <row r="158" spans="1:2" x14ac:dyDescent="0.35">
      <c r="A158" s="5">
        <v>27033</v>
      </c>
      <c r="B158">
        <v>1.3991485681776901</v>
      </c>
    </row>
    <row r="159" spans="1:2" x14ac:dyDescent="0.35">
      <c r="A159" s="5">
        <v>27040</v>
      </c>
      <c r="B159">
        <v>1.24702430996444</v>
      </c>
    </row>
    <row r="160" spans="1:2" x14ac:dyDescent="0.35">
      <c r="A160" s="5">
        <v>27047</v>
      </c>
      <c r="B160">
        <v>1.0940278706334801</v>
      </c>
    </row>
    <row r="161" spans="1:2" x14ac:dyDescent="0.35">
      <c r="A161" s="5">
        <v>27054</v>
      </c>
      <c r="B161">
        <v>0.94773332418436895</v>
      </c>
    </row>
    <row r="162" spans="1:2" x14ac:dyDescent="0.35">
      <c r="A162" s="5">
        <v>27061</v>
      </c>
      <c r="B162">
        <v>0.81653743408859003</v>
      </c>
    </row>
    <row r="163" spans="1:2" x14ac:dyDescent="0.35">
      <c r="A163" s="5">
        <v>27068</v>
      </c>
      <c r="B163">
        <v>0.70757911564560705</v>
      </c>
    </row>
    <row r="164" spans="1:2" x14ac:dyDescent="0.35">
      <c r="A164" s="5">
        <v>27075</v>
      </c>
      <c r="B164">
        <v>0.62726413770084</v>
      </c>
    </row>
    <row r="165" spans="1:2" x14ac:dyDescent="0.35">
      <c r="A165" s="5">
        <v>27082</v>
      </c>
      <c r="B165">
        <v>0.58108724492462105</v>
      </c>
    </row>
    <row r="166" spans="1:2" x14ac:dyDescent="0.35">
      <c r="A166" s="5">
        <v>27089</v>
      </c>
      <c r="B166">
        <v>0.572924329498253</v>
      </c>
    </row>
    <row r="167" spans="1:2" x14ac:dyDescent="0.35">
      <c r="A167" s="5">
        <v>27096</v>
      </c>
      <c r="B167">
        <v>0.60545394986673395</v>
      </c>
    </row>
    <row r="168" spans="1:2" x14ac:dyDescent="0.35">
      <c r="A168" s="5">
        <v>27103</v>
      </c>
      <c r="B168">
        <v>0.68016807355349496</v>
      </c>
    </row>
    <row r="169" spans="1:2" x14ac:dyDescent="0.35">
      <c r="A169" s="5">
        <v>27110</v>
      </c>
      <c r="B169">
        <v>0.79688740159691496</v>
      </c>
    </row>
    <row r="170" spans="1:2" x14ac:dyDescent="0.35">
      <c r="A170" s="5">
        <v>27117</v>
      </c>
      <c r="B170">
        <v>0.95386643653749903</v>
      </c>
    </row>
    <row r="171" spans="1:2" x14ac:dyDescent="0.35">
      <c r="A171" s="5">
        <v>27124</v>
      </c>
      <c r="B171">
        <v>1.14797114924995</v>
      </c>
    </row>
    <row r="172" spans="1:2" x14ac:dyDescent="0.35">
      <c r="A172" s="5">
        <v>27131</v>
      </c>
      <c r="B172">
        <v>1.3766445948817001</v>
      </c>
    </row>
    <row r="173" spans="1:2" x14ac:dyDescent="0.35">
      <c r="A173" s="5">
        <v>27138</v>
      </c>
      <c r="B173">
        <v>1.6340777146144401</v>
      </c>
    </row>
    <row r="174" spans="1:2" x14ac:dyDescent="0.35">
      <c r="A174" s="5">
        <v>27145</v>
      </c>
      <c r="B174">
        <v>1.9149341303626699</v>
      </c>
    </row>
    <row r="175" spans="1:2" x14ac:dyDescent="0.35">
      <c r="A175" s="5">
        <v>27152</v>
      </c>
      <c r="B175">
        <v>2.2124828818582398</v>
      </c>
    </row>
    <row r="176" spans="1:2" x14ac:dyDescent="0.35">
      <c r="A176" s="5">
        <v>27159</v>
      </c>
      <c r="B176">
        <v>2.5211616705761299</v>
      </c>
    </row>
    <row r="177" spans="1:2" x14ac:dyDescent="0.35">
      <c r="A177" s="5">
        <v>27166</v>
      </c>
      <c r="B177">
        <v>2.8348162291994599</v>
      </c>
    </row>
    <row r="178" spans="1:2" x14ac:dyDescent="0.35">
      <c r="A178" s="5">
        <v>27173</v>
      </c>
      <c r="B178">
        <v>3.1453010062213398</v>
      </c>
    </row>
    <row r="179" spans="1:2" x14ac:dyDescent="0.35">
      <c r="A179" s="5">
        <v>27180</v>
      </c>
      <c r="B179">
        <v>3.4464107330727098</v>
      </c>
    </row>
    <row r="180" spans="1:2" x14ac:dyDescent="0.35">
      <c r="A180" s="5">
        <v>27187</v>
      </c>
      <c r="B180">
        <v>3.7310016325348401</v>
      </c>
    </row>
    <row r="181" spans="1:2" x14ac:dyDescent="0.35">
      <c r="A181" s="5">
        <v>27194</v>
      </c>
      <c r="B181">
        <v>3.9919482586535699</v>
      </c>
    </row>
    <row r="182" spans="1:2" x14ac:dyDescent="0.35">
      <c r="A182" s="5">
        <v>27201</v>
      </c>
      <c r="B182">
        <v>4.2232217001378896</v>
      </c>
    </row>
    <row r="183" spans="1:2" x14ac:dyDescent="0.35">
      <c r="A183" s="5">
        <v>27208</v>
      </c>
      <c r="B183">
        <v>4.4182989258360097</v>
      </c>
    </row>
    <row r="184" spans="1:2" x14ac:dyDescent="0.35">
      <c r="A184" s="5">
        <v>27215</v>
      </c>
      <c r="B184">
        <v>4.5712538885816301</v>
      </c>
    </row>
    <row r="185" spans="1:2" x14ac:dyDescent="0.35">
      <c r="A185" s="5">
        <v>27222</v>
      </c>
      <c r="B185">
        <v>4.6796159927423302</v>
      </c>
    </row>
    <row r="186" spans="1:2" x14ac:dyDescent="0.35">
      <c r="A186" s="5">
        <v>27229</v>
      </c>
      <c r="B186">
        <v>4.74279138075436</v>
      </c>
    </row>
    <row r="187" spans="1:2" x14ac:dyDescent="0.35">
      <c r="A187" s="5">
        <v>27236</v>
      </c>
      <c r="B187">
        <v>4.7631691534885698</v>
      </c>
    </row>
    <row r="188" spans="1:2" x14ac:dyDescent="0.35">
      <c r="A188" s="5">
        <v>27243</v>
      </c>
      <c r="B188">
        <v>4.7449693472060099</v>
      </c>
    </row>
    <row r="189" spans="1:2" x14ac:dyDescent="0.35">
      <c r="A189" s="5">
        <v>27250</v>
      </c>
      <c r="B189">
        <v>4.6927294800994499</v>
      </c>
    </row>
    <row r="190" spans="1:2" x14ac:dyDescent="0.35">
      <c r="A190" s="5">
        <v>27257</v>
      </c>
      <c r="B190">
        <v>4.6140648196942102</v>
      </c>
    </row>
    <row r="191" spans="1:2" x14ac:dyDescent="0.35">
      <c r="A191" s="5">
        <v>27264</v>
      </c>
      <c r="B191">
        <v>4.5132960834286804</v>
      </c>
    </row>
    <row r="192" spans="1:2" x14ac:dyDescent="0.35">
      <c r="A192" s="5">
        <v>27271</v>
      </c>
      <c r="B192">
        <v>4.3958583769201596</v>
      </c>
    </row>
    <row r="193" spans="1:2" x14ac:dyDescent="0.35">
      <c r="A193" s="5">
        <v>27278</v>
      </c>
      <c r="B193">
        <v>4.2639069620745298</v>
      </c>
    </row>
    <row r="194" spans="1:2" x14ac:dyDescent="0.35">
      <c r="A194" s="5">
        <v>27285</v>
      </c>
      <c r="B194">
        <v>4.1197174326929096</v>
      </c>
    </row>
    <row r="195" spans="1:2" x14ac:dyDescent="0.35">
      <c r="A195" s="5">
        <v>27292</v>
      </c>
      <c r="B195">
        <v>3.9658804305175801</v>
      </c>
    </row>
    <row r="196" spans="1:2" x14ac:dyDescent="0.35">
      <c r="A196" s="5">
        <v>27299</v>
      </c>
      <c r="B196">
        <v>3.8020019816361299</v>
      </c>
    </row>
    <row r="197" spans="1:2" x14ac:dyDescent="0.35">
      <c r="A197" s="5">
        <v>27306</v>
      </c>
      <c r="B197">
        <v>3.6300507600177001</v>
      </c>
    </row>
    <row r="198" spans="1:2" x14ac:dyDescent="0.35">
      <c r="A198" s="5">
        <v>27313</v>
      </c>
      <c r="B198">
        <v>3.4517304665653099</v>
      </c>
    </row>
    <row r="199" spans="1:2" x14ac:dyDescent="0.35">
      <c r="A199" s="5">
        <v>27320</v>
      </c>
      <c r="B199">
        <v>3.27299259785736</v>
      </c>
    </row>
    <row r="200" spans="1:2" x14ac:dyDescent="0.35">
      <c r="A200" s="5">
        <v>27327</v>
      </c>
      <c r="B200">
        <v>3.09822910755353</v>
      </c>
    </row>
    <row r="201" spans="1:2" x14ac:dyDescent="0.35">
      <c r="A201" s="5">
        <v>27334</v>
      </c>
      <c r="B201">
        <v>2.9315768910426998</v>
      </c>
    </row>
    <row r="202" spans="1:2" x14ac:dyDescent="0.35">
      <c r="A202" s="5">
        <v>27341</v>
      </c>
      <c r="B202">
        <v>2.7770989349283099</v>
      </c>
    </row>
    <row r="203" spans="1:2" x14ac:dyDescent="0.35">
      <c r="A203" s="5">
        <v>27348</v>
      </c>
      <c r="B203">
        <v>2.6366158990078801</v>
      </c>
    </row>
    <row r="204" spans="1:2" x14ac:dyDescent="0.35">
      <c r="A204" s="5">
        <v>27355</v>
      </c>
      <c r="B204">
        <v>2.5084678044835398</v>
      </c>
    </row>
    <row r="205" spans="1:2" x14ac:dyDescent="0.35">
      <c r="A205" s="5">
        <v>27362</v>
      </c>
      <c r="B205">
        <v>2.3915166926603</v>
      </c>
    </row>
    <row r="206" spans="1:2" x14ac:dyDescent="0.35">
      <c r="A206" s="5">
        <v>27369</v>
      </c>
      <c r="B206">
        <v>2.28115619717672</v>
      </c>
    </row>
    <row r="207" spans="1:2" x14ac:dyDescent="0.35">
      <c r="A207" s="5">
        <v>27376</v>
      </c>
      <c r="B207">
        <v>2.1723485400359701</v>
      </c>
    </row>
    <row r="208" spans="1:2" x14ac:dyDescent="0.35">
      <c r="A208" s="5">
        <v>27383</v>
      </c>
      <c r="B208">
        <v>2.0620009297948698</v>
      </c>
    </row>
    <row r="209" spans="1:2" x14ac:dyDescent="0.35">
      <c r="A209" s="5">
        <v>27390</v>
      </c>
      <c r="B209">
        <v>1.9454630642011901</v>
      </c>
    </row>
    <row r="210" spans="1:2" x14ac:dyDescent="0.35">
      <c r="A210" s="5">
        <v>27397</v>
      </c>
      <c r="B210">
        <v>1.82136838959161</v>
      </c>
    </row>
    <row r="211" spans="1:2" x14ac:dyDescent="0.35">
      <c r="A211" s="5">
        <v>27404</v>
      </c>
      <c r="B211">
        <v>1.6884698862729499</v>
      </c>
    </row>
    <row r="212" spans="1:2" x14ac:dyDescent="0.35">
      <c r="A212" s="5">
        <v>27411</v>
      </c>
      <c r="B212">
        <v>1.54901303845205</v>
      </c>
    </row>
    <row r="213" spans="1:2" x14ac:dyDescent="0.35">
      <c r="A213" s="5">
        <v>27418</v>
      </c>
      <c r="B213">
        <v>1.40500384452516</v>
      </c>
    </row>
    <row r="214" spans="1:2" x14ac:dyDescent="0.35">
      <c r="A214" s="5">
        <v>27425</v>
      </c>
      <c r="B214">
        <v>1.2589905472609799</v>
      </c>
    </row>
    <row r="215" spans="1:2" x14ac:dyDescent="0.35">
      <c r="A215" s="5">
        <v>27432</v>
      </c>
      <c r="B215">
        <v>1.1130901240967199</v>
      </c>
    </row>
    <row r="216" spans="1:2" x14ac:dyDescent="0.35">
      <c r="A216" s="5">
        <v>27439</v>
      </c>
      <c r="B216">
        <v>0.97096395485431997</v>
      </c>
    </row>
    <row r="217" spans="1:2" x14ac:dyDescent="0.35">
      <c r="A217" s="5">
        <v>27446</v>
      </c>
      <c r="B217">
        <v>0.83309043796234905</v>
      </c>
    </row>
    <row r="218" spans="1:2" x14ac:dyDescent="0.35">
      <c r="A218" s="5">
        <v>27453</v>
      </c>
      <c r="B218">
        <v>0.700643409922722</v>
      </c>
    </row>
    <row r="219" spans="1:2" x14ac:dyDescent="0.35">
      <c r="A219" s="5">
        <v>27460</v>
      </c>
      <c r="B219">
        <v>0.57418000278584902</v>
      </c>
    </row>
    <row r="220" spans="1:2" x14ac:dyDescent="0.35">
      <c r="A220" s="5">
        <v>27467</v>
      </c>
      <c r="B220">
        <v>0.45374584586498501</v>
      </c>
    </row>
    <row r="221" spans="1:2" x14ac:dyDescent="0.35">
      <c r="A221" s="5">
        <v>27474</v>
      </c>
      <c r="B221">
        <v>0.33969361636678402</v>
      </c>
    </row>
    <row r="222" spans="1:2" x14ac:dyDescent="0.35">
      <c r="A222" s="5">
        <v>27481</v>
      </c>
      <c r="B222">
        <v>0.23151031391447699</v>
      </c>
    </row>
    <row r="223" spans="1:2" x14ac:dyDescent="0.35">
      <c r="A223" s="5">
        <v>27488</v>
      </c>
      <c r="B223">
        <v>0.12870034895518301</v>
      </c>
    </row>
    <row r="224" spans="1:2" x14ac:dyDescent="0.35">
      <c r="A224" s="5">
        <v>27495</v>
      </c>
      <c r="B224">
        <v>3.0764070509130999E-2</v>
      </c>
    </row>
    <row r="225" spans="1:2" x14ac:dyDescent="0.35">
      <c r="A225" s="5">
        <v>27502</v>
      </c>
      <c r="B225">
        <v>-6.1877981671056403E-2</v>
      </c>
    </row>
    <row r="226" spans="1:2" x14ac:dyDescent="0.35">
      <c r="A226" s="5">
        <v>27509</v>
      </c>
      <c r="B226">
        <v>-0.149903735169895</v>
      </c>
    </row>
    <row r="227" spans="1:2" x14ac:dyDescent="0.35">
      <c r="A227" s="5">
        <v>27516</v>
      </c>
      <c r="B227">
        <v>-0.23206682434815101</v>
      </c>
    </row>
    <row r="228" spans="1:2" x14ac:dyDescent="0.35">
      <c r="A228" s="5">
        <v>27523</v>
      </c>
      <c r="B228">
        <v>-0.30901890229518197</v>
      </c>
    </row>
    <row r="229" spans="1:2" x14ac:dyDescent="0.35">
      <c r="A229" s="5">
        <v>27530</v>
      </c>
      <c r="B229">
        <v>-0.37913683576965401</v>
      </c>
    </row>
    <row r="230" spans="1:2" x14ac:dyDescent="0.35">
      <c r="A230" s="5">
        <v>27537</v>
      </c>
      <c r="B230">
        <v>-0.44262290336263999</v>
      </c>
    </row>
    <row r="231" spans="1:2" x14ac:dyDescent="0.35">
      <c r="A231" s="5">
        <v>27544</v>
      </c>
      <c r="B231">
        <v>-0.49770464092049599</v>
      </c>
    </row>
    <row r="232" spans="1:2" x14ac:dyDescent="0.35">
      <c r="A232" s="5">
        <v>27551</v>
      </c>
      <c r="B232">
        <v>-0.54415903911446994</v>
      </c>
    </row>
    <row r="233" spans="1:2" x14ac:dyDescent="0.35">
      <c r="A233" s="5">
        <v>27558</v>
      </c>
      <c r="B233">
        <v>-0.58172205674301802</v>
      </c>
    </row>
    <row r="234" spans="1:2" x14ac:dyDescent="0.35">
      <c r="A234" s="5">
        <v>27565</v>
      </c>
      <c r="B234">
        <v>-0.610659259396793</v>
      </c>
    </row>
    <row r="235" spans="1:2" x14ac:dyDescent="0.35">
      <c r="A235" s="5">
        <v>27572</v>
      </c>
      <c r="B235">
        <v>-0.63086663579413005</v>
      </c>
    </row>
    <row r="236" spans="1:2" x14ac:dyDescent="0.35">
      <c r="A236" s="5">
        <v>27579</v>
      </c>
      <c r="B236">
        <v>-0.64272781941691104</v>
      </c>
    </row>
    <row r="237" spans="1:2" x14ac:dyDescent="0.35">
      <c r="A237" s="5">
        <v>27586</v>
      </c>
      <c r="B237">
        <v>-0.64716597265187303</v>
      </c>
    </row>
    <row r="238" spans="1:2" x14ac:dyDescent="0.35">
      <c r="A238" s="5">
        <v>27593</v>
      </c>
      <c r="B238">
        <v>-0.64447718814538502</v>
      </c>
    </row>
    <row r="239" spans="1:2" x14ac:dyDescent="0.35">
      <c r="A239" s="5">
        <v>27600</v>
      </c>
      <c r="B239">
        <v>-0.635054760665692</v>
      </c>
    </row>
    <row r="240" spans="1:2" x14ac:dyDescent="0.35">
      <c r="A240" s="5">
        <v>27607</v>
      </c>
      <c r="B240">
        <v>-0.61897097428581505</v>
      </c>
    </row>
    <row r="241" spans="1:2" x14ac:dyDescent="0.35">
      <c r="A241" s="5">
        <v>27614</v>
      </c>
      <c r="B241">
        <v>-0.59706606146670804</v>
      </c>
    </row>
    <row r="242" spans="1:2" x14ac:dyDescent="0.35">
      <c r="A242" s="5">
        <v>27621</v>
      </c>
      <c r="B242">
        <v>-0.56907609402876003</v>
      </c>
    </row>
    <row r="243" spans="1:2" x14ac:dyDescent="0.35">
      <c r="A243" s="5">
        <v>27628</v>
      </c>
      <c r="B243">
        <v>-0.53590570063844301</v>
      </c>
    </row>
    <row r="244" spans="1:2" x14ac:dyDescent="0.35">
      <c r="A244" s="5">
        <v>27635</v>
      </c>
      <c r="B244">
        <v>-0.49833863515952997</v>
      </c>
    </row>
    <row r="245" spans="1:2" x14ac:dyDescent="0.35">
      <c r="A245" s="5">
        <v>27642</v>
      </c>
      <c r="B245">
        <v>-0.45790295755416799</v>
      </c>
    </row>
    <row r="246" spans="1:2" x14ac:dyDescent="0.35">
      <c r="A246" s="5">
        <v>27649</v>
      </c>
      <c r="B246">
        <v>-0.41580087945479999</v>
      </c>
    </row>
    <row r="247" spans="1:2" x14ac:dyDescent="0.35">
      <c r="A247" s="5">
        <v>27656</v>
      </c>
      <c r="B247">
        <v>-0.37377711008814002</v>
      </c>
    </row>
    <row r="248" spans="1:2" x14ac:dyDescent="0.35">
      <c r="A248" s="5">
        <v>27663</v>
      </c>
      <c r="B248">
        <v>-0.334132373676294</v>
      </c>
    </row>
    <row r="249" spans="1:2" x14ac:dyDescent="0.35">
      <c r="A249" s="5">
        <v>27670</v>
      </c>
      <c r="B249">
        <v>-0.29820071860744601</v>
      </c>
    </row>
    <row r="250" spans="1:2" x14ac:dyDescent="0.35">
      <c r="A250" s="5">
        <v>27677</v>
      </c>
      <c r="B250">
        <v>-0.26872200874937802</v>
      </c>
    </row>
    <row r="251" spans="1:2" x14ac:dyDescent="0.35">
      <c r="A251" s="5">
        <v>27684</v>
      </c>
      <c r="B251">
        <v>-0.246759477077102</v>
      </c>
    </row>
    <row r="252" spans="1:2" x14ac:dyDescent="0.35">
      <c r="A252" s="5">
        <v>27691</v>
      </c>
      <c r="B252">
        <v>-0.23350782895194</v>
      </c>
    </row>
    <row r="253" spans="1:2" x14ac:dyDescent="0.35">
      <c r="A253" s="5">
        <v>27698</v>
      </c>
      <c r="B253">
        <v>-0.229666113697375</v>
      </c>
    </row>
    <row r="254" spans="1:2" x14ac:dyDescent="0.35">
      <c r="A254" s="5">
        <v>27705</v>
      </c>
      <c r="B254">
        <v>-0.236778297314407</v>
      </c>
    </row>
    <row r="255" spans="1:2" x14ac:dyDescent="0.35">
      <c r="A255" s="5">
        <v>27712</v>
      </c>
      <c r="B255">
        <v>-0.254488844812156</v>
      </c>
    </row>
    <row r="256" spans="1:2" x14ac:dyDescent="0.35">
      <c r="A256" s="5">
        <v>27719</v>
      </c>
      <c r="B256">
        <v>-0.28280780390714599</v>
      </c>
    </row>
    <row r="257" spans="1:2" x14ac:dyDescent="0.35">
      <c r="A257" s="5">
        <v>27726</v>
      </c>
      <c r="B257">
        <v>-0.32131700413547398</v>
      </c>
    </row>
    <row r="258" spans="1:2" x14ac:dyDescent="0.35">
      <c r="A258" s="5">
        <v>27733</v>
      </c>
      <c r="B258">
        <v>-0.36904779576973901</v>
      </c>
    </row>
    <row r="259" spans="1:2" x14ac:dyDescent="0.35">
      <c r="A259" s="5">
        <v>27740</v>
      </c>
      <c r="B259">
        <v>-0.42440441827908498</v>
      </c>
    </row>
    <row r="260" spans="1:2" x14ac:dyDescent="0.35">
      <c r="A260" s="5">
        <v>27747</v>
      </c>
      <c r="B260">
        <v>-0.48521031452744501</v>
      </c>
    </row>
    <row r="261" spans="1:2" x14ac:dyDescent="0.35">
      <c r="A261" s="5">
        <v>27754</v>
      </c>
      <c r="B261">
        <v>-0.54953583602464096</v>
      </c>
    </row>
    <row r="262" spans="1:2" x14ac:dyDescent="0.35">
      <c r="A262" s="5">
        <v>27761</v>
      </c>
      <c r="B262">
        <v>-0.614952061064301</v>
      </c>
    </row>
    <row r="263" spans="1:2" x14ac:dyDescent="0.35">
      <c r="A263" s="5">
        <v>27768</v>
      </c>
      <c r="B263">
        <v>-0.67895504777882498</v>
      </c>
    </row>
    <row r="264" spans="1:2" x14ac:dyDescent="0.35">
      <c r="A264" s="5">
        <v>27775</v>
      </c>
      <c r="B264">
        <v>-0.73916220368603902</v>
      </c>
    </row>
    <row r="265" spans="1:2" x14ac:dyDescent="0.35">
      <c r="A265" s="5">
        <v>27782</v>
      </c>
      <c r="B265">
        <v>-0.79382513033948299</v>
      </c>
    </row>
    <row r="266" spans="1:2" x14ac:dyDescent="0.35">
      <c r="A266" s="5">
        <v>27789</v>
      </c>
      <c r="B266">
        <v>-0.84214194623616101</v>
      </c>
    </row>
    <row r="267" spans="1:2" x14ac:dyDescent="0.35">
      <c r="A267" s="5">
        <v>27796</v>
      </c>
      <c r="B267">
        <v>-0.88313759003797399</v>
      </c>
    </row>
    <row r="268" spans="1:2" x14ac:dyDescent="0.35">
      <c r="A268" s="5">
        <v>27803</v>
      </c>
      <c r="B268">
        <v>-0.91663858581454005</v>
      </c>
    </row>
    <row r="269" spans="1:2" x14ac:dyDescent="0.35">
      <c r="A269" s="5">
        <v>27810</v>
      </c>
      <c r="B269">
        <v>-0.94277781173749498</v>
      </c>
    </row>
    <row r="270" spans="1:2" x14ac:dyDescent="0.35">
      <c r="A270" s="5">
        <v>27817</v>
      </c>
      <c r="B270">
        <v>-0.96186659506872196</v>
      </c>
    </row>
    <row r="271" spans="1:2" x14ac:dyDescent="0.35">
      <c r="A271" s="5">
        <v>27824</v>
      </c>
      <c r="B271">
        <v>-0.97433355155633905</v>
      </c>
    </row>
    <row r="272" spans="1:2" x14ac:dyDescent="0.35">
      <c r="A272" s="5">
        <v>27831</v>
      </c>
      <c r="B272">
        <v>-0.98019306817585405</v>
      </c>
    </row>
    <row r="273" spans="1:2" x14ac:dyDescent="0.35">
      <c r="A273" s="5">
        <v>27838</v>
      </c>
      <c r="B273">
        <v>-0.97984206067693602</v>
      </c>
    </row>
    <row r="274" spans="1:2" x14ac:dyDescent="0.35">
      <c r="A274" s="5">
        <v>27845</v>
      </c>
      <c r="B274">
        <v>-0.97345206949716001</v>
      </c>
    </row>
    <row r="275" spans="1:2" x14ac:dyDescent="0.35">
      <c r="A275" s="5">
        <v>27852</v>
      </c>
      <c r="B275">
        <v>-0.96129039672594196</v>
      </c>
    </row>
    <row r="276" spans="1:2" x14ac:dyDescent="0.35">
      <c r="A276" s="5">
        <v>27859</v>
      </c>
      <c r="B276">
        <v>-0.94369203654203104</v>
      </c>
    </row>
    <row r="277" spans="1:2" x14ac:dyDescent="0.35">
      <c r="A277" s="5">
        <v>27866</v>
      </c>
      <c r="B277">
        <v>-0.92135384818496002</v>
      </c>
    </row>
    <row r="278" spans="1:2" x14ac:dyDescent="0.35">
      <c r="A278" s="5">
        <v>27873</v>
      </c>
      <c r="B278">
        <v>-0.89524991066345205</v>
      </c>
    </row>
    <row r="279" spans="1:2" x14ac:dyDescent="0.35">
      <c r="A279" s="5">
        <v>27880</v>
      </c>
      <c r="B279">
        <v>-0.86721371406058501</v>
      </c>
    </row>
    <row r="280" spans="1:2" x14ac:dyDescent="0.35">
      <c r="A280" s="5">
        <v>27887</v>
      </c>
      <c r="B280">
        <v>-0.83870522985842999</v>
      </c>
    </row>
    <row r="281" spans="1:2" x14ac:dyDescent="0.35">
      <c r="A281" s="5">
        <v>27894</v>
      </c>
      <c r="B281">
        <v>-0.81238292145704005</v>
      </c>
    </row>
    <row r="282" spans="1:2" x14ac:dyDescent="0.35">
      <c r="A282" s="5">
        <v>27901</v>
      </c>
      <c r="B282">
        <v>-0.78953683337282798</v>
      </c>
    </row>
    <row r="283" spans="1:2" x14ac:dyDescent="0.35">
      <c r="A283" s="5">
        <v>27908</v>
      </c>
      <c r="B283">
        <v>-0.77200413935811396</v>
      </c>
    </row>
    <row r="284" spans="1:2" x14ac:dyDescent="0.35">
      <c r="A284" s="5">
        <v>27915</v>
      </c>
      <c r="B284">
        <v>-0.76105037023394895</v>
      </c>
    </row>
    <row r="285" spans="1:2" x14ac:dyDescent="0.35">
      <c r="A285" s="5">
        <v>27922</v>
      </c>
      <c r="B285">
        <v>-0.75724602113509898</v>
      </c>
    </row>
    <row r="286" spans="1:2" x14ac:dyDescent="0.35">
      <c r="A286" s="5">
        <v>27929</v>
      </c>
      <c r="B286">
        <v>-0.75999335419212999</v>
      </c>
    </row>
    <row r="287" spans="1:2" x14ac:dyDescent="0.35">
      <c r="A287" s="5">
        <v>27936</v>
      </c>
      <c r="B287">
        <v>-0.76887040107239002</v>
      </c>
    </row>
    <row r="288" spans="1:2" x14ac:dyDescent="0.35">
      <c r="A288" s="5">
        <v>27943</v>
      </c>
      <c r="B288">
        <v>-0.78231095547974605</v>
      </c>
    </row>
    <row r="289" spans="1:2" x14ac:dyDescent="0.35">
      <c r="A289" s="5">
        <v>27950</v>
      </c>
      <c r="B289">
        <v>-0.79894129277825199</v>
      </c>
    </row>
    <row r="290" spans="1:2" x14ac:dyDescent="0.35">
      <c r="A290" s="5">
        <v>27957</v>
      </c>
      <c r="B290">
        <v>-0.817143304976929</v>
      </c>
    </row>
    <row r="291" spans="1:2" x14ac:dyDescent="0.35">
      <c r="A291" s="5">
        <v>27964</v>
      </c>
      <c r="B291">
        <v>-0.83538148865880801</v>
      </c>
    </row>
    <row r="292" spans="1:2" x14ac:dyDescent="0.35">
      <c r="A292" s="5">
        <v>27971</v>
      </c>
      <c r="B292">
        <v>-0.85278635279651205</v>
      </c>
    </row>
    <row r="293" spans="1:2" x14ac:dyDescent="0.35">
      <c r="A293" s="5">
        <v>27978</v>
      </c>
      <c r="B293">
        <v>-0.86823565553861604</v>
      </c>
    </row>
    <row r="294" spans="1:2" x14ac:dyDescent="0.35">
      <c r="A294" s="5">
        <v>27985</v>
      </c>
      <c r="B294">
        <v>-0.88202586098250702</v>
      </c>
    </row>
    <row r="295" spans="1:2" x14ac:dyDescent="0.35">
      <c r="A295" s="5">
        <v>27992</v>
      </c>
      <c r="B295">
        <v>-0.893225580941721</v>
      </c>
    </row>
    <row r="296" spans="1:2" x14ac:dyDescent="0.35">
      <c r="A296" s="5">
        <v>27999</v>
      </c>
      <c r="B296">
        <v>-0.90190877274946302</v>
      </c>
    </row>
    <row r="297" spans="1:2" x14ac:dyDescent="0.35">
      <c r="A297" s="5">
        <v>28006</v>
      </c>
      <c r="B297">
        <v>-0.90797095941841499</v>
      </c>
    </row>
    <row r="298" spans="1:2" x14ac:dyDescent="0.35">
      <c r="A298" s="5">
        <v>28013</v>
      </c>
      <c r="B298">
        <v>-0.91160340979201304</v>
      </c>
    </row>
    <row r="299" spans="1:2" x14ac:dyDescent="0.35">
      <c r="A299" s="5">
        <v>28020</v>
      </c>
      <c r="B299">
        <v>-0.91250529600265895</v>
      </c>
    </row>
    <row r="300" spans="1:2" x14ac:dyDescent="0.35">
      <c r="A300" s="5">
        <v>28027</v>
      </c>
      <c r="B300">
        <v>-0.91099616451351595</v>
      </c>
    </row>
    <row r="301" spans="1:2" x14ac:dyDescent="0.35">
      <c r="A301" s="5">
        <v>28034</v>
      </c>
      <c r="B301">
        <v>-0.90671854719659795</v>
      </c>
    </row>
    <row r="302" spans="1:2" x14ac:dyDescent="0.35">
      <c r="A302" s="5">
        <v>28041</v>
      </c>
      <c r="B302">
        <v>-0.90018490599406897</v>
      </c>
    </row>
    <row r="303" spans="1:2" x14ac:dyDescent="0.35">
      <c r="A303" s="5">
        <v>28048</v>
      </c>
      <c r="B303">
        <v>-0.891494508378746</v>
      </c>
    </row>
    <row r="304" spans="1:2" x14ac:dyDescent="0.35">
      <c r="A304" s="5">
        <v>28055</v>
      </c>
      <c r="B304">
        <v>-0.88079247617201895</v>
      </c>
    </row>
    <row r="305" spans="1:2" x14ac:dyDescent="0.35">
      <c r="A305" s="5">
        <v>28062</v>
      </c>
      <c r="B305">
        <v>-0.86885275675786999</v>
      </c>
    </row>
    <row r="306" spans="1:2" x14ac:dyDescent="0.35">
      <c r="A306" s="5">
        <v>28069</v>
      </c>
      <c r="B306">
        <v>-0.85625599897462201</v>
      </c>
    </row>
    <row r="307" spans="1:2" x14ac:dyDescent="0.35">
      <c r="A307" s="5">
        <v>28076</v>
      </c>
      <c r="B307">
        <v>-0.84427241337044701</v>
      </c>
    </row>
    <row r="308" spans="1:2" x14ac:dyDescent="0.35">
      <c r="A308" s="5">
        <v>28083</v>
      </c>
      <c r="B308">
        <v>-0.83320850791362799</v>
      </c>
    </row>
    <row r="309" spans="1:2" x14ac:dyDescent="0.35">
      <c r="A309" s="5">
        <v>28090</v>
      </c>
      <c r="B309">
        <v>-0.82471538810151102</v>
      </c>
    </row>
    <row r="310" spans="1:2" x14ac:dyDescent="0.35">
      <c r="A310" s="5">
        <v>28097</v>
      </c>
      <c r="B310">
        <v>-0.81922637211419402</v>
      </c>
    </row>
    <row r="311" spans="1:2" x14ac:dyDescent="0.35">
      <c r="A311" s="5">
        <v>28104</v>
      </c>
      <c r="B311">
        <v>-0.818033707012228</v>
      </c>
    </row>
    <row r="312" spans="1:2" x14ac:dyDescent="0.35">
      <c r="A312" s="5">
        <v>28111</v>
      </c>
      <c r="B312">
        <v>-0.82063497502863803</v>
      </c>
    </row>
    <row r="313" spans="1:2" x14ac:dyDescent="0.35">
      <c r="A313" s="5">
        <v>28118</v>
      </c>
      <c r="B313">
        <v>-0.82739029842746303</v>
      </c>
    </row>
    <row r="314" spans="1:2" x14ac:dyDescent="0.35">
      <c r="A314" s="5">
        <v>28125</v>
      </c>
      <c r="B314">
        <v>-0.83754289502378398</v>
      </c>
    </row>
    <row r="315" spans="1:2" x14ac:dyDescent="0.35">
      <c r="A315" s="5">
        <v>28132</v>
      </c>
      <c r="B315">
        <v>-0.85051876071420596</v>
      </c>
    </row>
    <row r="316" spans="1:2" x14ac:dyDescent="0.35">
      <c r="A316" s="5">
        <v>28139</v>
      </c>
      <c r="B316">
        <v>-0.86434764789910801</v>
      </c>
    </row>
    <row r="317" spans="1:2" x14ac:dyDescent="0.35">
      <c r="A317" s="5">
        <v>28146</v>
      </c>
      <c r="B317">
        <v>-0.87785098397226502</v>
      </c>
    </row>
    <row r="318" spans="1:2" x14ac:dyDescent="0.35">
      <c r="A318" s="5">
        <v>28153</v>
      </c>
      <c r="B318">
        <v>-0.890047728997996</v>
      </c>
    </row>
    <row r="319" spans="1:2" x14ac:dyDescent="0.35">
      <c r="A319" s="5">
        <v>28160</v>
      </c>
      <c r="B319">
        <v>-0.89931736702432097</v>
      </c>
    </row>
    <row r="320" spans="1:2" x14ac:dyDescent="0.35">
      <c r="A320" s="5">
        <v>28167</v>
      </c>
      <c r="B320">
        <v>-0.90537461843511702</v>
      </c>
    </row>
    <row r="321" spans="1:2" x14ac:dyDescent="0.35">
      <c r="A321" s="5">
        <v>28174</v>
      </c>
      <c r="B321">
        <v>-0.90706760178551804</v>
      </c>
    </row>
    <row r="322" spans="1:2" x14ac:dyDescent="0.35">
      <c r="A322" s="5">
        <v>28181</v>
      </c>
      <c r="B322">
        <v>-0.90434488500080501</v>
      </c>
    </row>
    <row r="323" spans="1:2" x14ac:dyDescent="0.35">
      <c r="A323" s="5">
        <v>28188</v>
      </c>
      <c r="B323">
        <v>-0.89673653836549005</v>
      </c>
    </row>
    <row r="324" spans="1:2" x14ac:dyDescent="0.35">
      <c r="A324" s="5">
        <v>28195</v>
      </c>
      <c r="B324">
        <v>-0.88470656558320804</v>
      </c>
    </row>
    <row r="325" spans="1:2" x14ac:dyDescent="0.35">
      <c r="A325" s="5">
        <v>28202</v>
      </c>
      <c r="B325">
        <v>-0.86802407703709406</v>
      </c>
    </row>
    <row r="326" spans="1:2" x14ac:dyDescent="0.35">
      <c r="A326" s="5">
        <v>28209</v>
      </c>
      <c r="B326">
        <v>-0.847113356459128</v>
      </c>
    </row>
    <row r="327" spans="1:2" x14ac:dyDescent="0.35">
      <c r="A327" s="5">
        <v>28216</v>
      </c>
      <c r="B327">
        <v>-0.82214521927393502</v>
      </c>
    </row>
    <row r="328" spans="1:2" x14ac:dyDescent="0.35">
      <c r="A328" s="5">
        <v>28223</v>
      </c>
      <c r="B328">
        <v>-0.79393907509211203</v>
      </c>
    </row>
    <row r="329" spans="1:2" x14ac:dyDescent="0.35">
      <c r="A329" s="5">
        <v>28230</v>
      </c>
      <c r="B329">
        <v>-0.76260110411399196</v>
      </c>
    </row>
    <row r="330" spans="1:2" x14ac:dyDescent="0.35">
      <c r="A330" s="5">
        <v>28237</v>
      </c>
      <c r="B330">
        <v>-0.72906524561542596</v>
      </c>
    </row>
    <row r="331" spans="1:2" x14ac:dyDescent="0.35">
      <c r="A331" s="5">
        <v>28244</v>
      </c>
      <c r="B331">
        <v>-0.69441973618479902</v>
      </c>
    </row>
    <row r="332" spans="1:2" x14ac:dyDescent="0.35">
      <c r="A332" s="5">
        <v>28251</v>
      </c>
      <c r="B332">
        <v>-0.65964776253632895</v>
      </c>
    </row>
    <row r="333" spans="1:2" x14ac:dyDescent="0.35">
      <c r="A333" s="5">
        <v>28258</v>
      </c>
      <c r="B333">
        <v>-0.62632137490442696</v>
      </c>
    </row>
    <row r="334" spans="1:2" x14ac:dyDescent="0.35">
      <c r="A334" s="5">
        <v>28265</v>
      </c>
      <c r="B334">
        <v>-0.59535335024720903</v>
      </c>
    </row>
    <row r="335" spans="1:2" x14ac:dyDescent="0.35">
      <c r="A335" s="5">
        <v>28272</v>
      </c>
      <c r="B335">
        <v>-0.56764201558868999</v>
      </c>
    </row>
    <row r="336" spans="1:2" x14ac:dyDescent="0.35">
      <c r="A336" s="5">
        <v>28279</v>
      </c>
      <c r="B336">
        <v>-0.54381863921714202</v>
      </c>
    </row>
    <row r="337" spans="1:2" x14ac:dyDescent="0.35">
      <c r="A337" s="5">
        <v>28286</v>
      </c>
      <c r="B337">
        <v>-0.524248201425769</v>
      </c>
    </row>
    <row r="338" spans="1:2" x14ac:dyDescent="0.35">
      <c r="A338" s="5">
        <v>28293</v>
      </c>
      <c r="B338">
        <v>-0.50794835449494102</v>
      </c>
    </row>
    <row r="339" spans="1:2" x14ac:dyDescent="0.35">
      <c r="A339" s="5">
        <v>28300</v>
      </c>
      <c r="B339">
        <v>-0.49450232424282098</v>
      </c>
    </row>
    <row r="340" spans="1:2" x14ac:dyDescent="0.35">
      <c r="A340" s="5">
        <v>28307</v>
      </c>
      <c r="B340">
        <v>-0.48292429023136801</v>
      </c>
    </row>
    <row r="341" spans="1:2" x14ac:dyDescent="0.35">
      <c r="A341" s="5">
        <v>28314</v>
      </c>
      <c r="B341">
        <v>-0.47234721659913798</v>
      </c>
    </row>
    <row r="342" spans="1:2" x14ac:dyDescent="0.35">
      <c r="A342" s="5">
        <v>28321</v>
      </c>
      <c r="B342">
        <v>-0.46135212074140503</v>
      </c>
    </row>
    <row r="343" spans="1:2" x14ac:dyDescent="0.35">
      <c r="A343" s="5">
        <v>28328</v>
      </c>
      <c r="B343">
        <v>-0.44920598871566197</v>
      </c>
    </row>
    <row r="344" spans="1:2" x14ac:dyDescent="0.35">
      <c r="A344" s="5">
        <v>28335</v>
      </c>
      <c r="B344">
        <v>-0.435433688956472</v>
      </c>
    </row>
    <row r="345" spans="1:2" x14ac:dyDescent="0.35">
      <c r="A345" s="5">
        <v>28342</v>
      </c>
      <c r="B345">
        <v>-0.41949597070098099</v>
      </c>
    </row>
    <row r="346" spans="1:2" x14ac:dyDescent="0.35">
      <c r="A346" s="5">
        <v>28349</v>
      </c>
      <c r="B346">
        <v>-0.40208144625423797</v>
      </c>
    </row>
    <row r="347" spans="1:2" x14ac:dyDescent="0.35">
      <c r="A347" s="5">
        <v>28356</v>
      </c>
      <c r="B347">
        <v>-0.38269601920941598</v>
      </c>
    </row>
    <row r="348" spans="1:2" x14ac:dyDescent="0.35">
      <c r="A348" s="5">
        <v>28363</v>
      </c>
      <c r="B348">
        <v>-0.361935955528155</v>
      </c>
    </row>
    <row r="349" spans="1:2" x14ac:dyDescent="0.35">
      <c r="A349" s="5">
        <v>28370</v>
      </c>
      <c r="B349">
        <v>-0.33984745018506202</v>
      </c>
    </row>
    <row r="350" spans="1:2" x14ac:dyDescent="0.35">
      <c r="A350" s="5">
        <v>28377</v>
      </c>
      <c r="B350">
        <v>-0.31682154331792001</v>
      </c>
    </row>
    <row r="351" spans="1:2" x14ac:dyDescent="0.35">
      <c r="A351" s="5">
        <v>28384</v>
      </c>
      <c r="B351">
        <v>-0.29266220515167901</v>
      </c>
    </row>
    <row r="352" spans="1:2" x14ac:dyDescent="0.35">
      <c r="A352" s="5">
        <v>28391</v>
      </c>
      <c r="B352">
        <v>-0.26806788831610601</v>
      </c>
    </row>
    <row r="353" spans="1:2" x14ac:dyDescent="0.35">
      <c r="A353" s="5">
        <v>28398</v>
      </c>
      <c r="B353">
        <v>-0.24303793062580001</v>
      </c>
    </row>
    <row r="354" spans="1:2" x14ac:dyDescent="0.35">
      <c r="A354" s="5">
        <v>28405</v>
      </c>
      <c r="B354">
        <v>-0.218482133391739</v>
      </c>
    </row>
    <row r="355" spans="1:2" x14ac:dyDescent="0.35">
      <c r="A355" s="5">
        <v>28412</v>
      </c>
      <c r="B355">
        <v>-0.19466412400785901</v>
      </c>
    </row>
    <row r="356" spans="1:2" x14ac:dyDescent="0.35">
      <c r="A356" s="5">
        <v>28419</v>
      </c>
      <c r="B356">
        <v>-0.17217431033814901</v>
      </c>
    </row>
    <row r="357" spans="1:2" x14ac:dyDescent="0.35">
      <c r="A357" s="5">
        <v>28426</v>
      </c>
      <c r="B357">
        <v>-0.151812009068755</v>
      </c>
    </row>
    <row r="358" spans="1:2" x14ac:dyDescent="0.35">
      <c r="A358" s="5">
        <v>28433</v>
      </c>
      <c r="B358">
        <v>-0.13359979451965301</v>
      </c>
    </row>
    <row r="359" spans="1:2" x14ac:dyDescent="0.35">
      <c r="A359" s="5">
        <v>28440</v>
      </c>
      <c r="B359">
        <v>-0.118714966483773</v>
      </c>
    </row>
    <row r="360" spans="1:2" x14ac:dyDescent="0.35">
      <c r="A360" s="5">
        <v>28447</v>
      </c>
      <c r="B360">
        <v>-0.106628769688419</v>
      </c>
    </row>
    <row r="361" spans="1:2" x14ac:dyDescent="0.35">
      <c r="A361" s="5">
        <v>28454</v>
      </c>
      <c r="B361">
        <v>-9.7670436502410196E-2</v>
      </c>
    </row>
    <row r="362" spans="1:2" x14ac:dyDescent="0.35">
      <c r="A362" s="5">
        <v>28461</v>
      </c>
      <c r="B362">
        <v>-9.1340487135676093E-2</v>
      </c>
    </row>
    <row r="363" spans="1:2" x14ac:dyDescent="0.35">
      <c r="A363" s="5">
        <v>28468</v>
      </c>
      <c r="B363">
        <v>-8.7425801654750904E-2</v>
      </c>
    </row>
    <row r="364" spans="1:2" x14ac:dyDescent="0.35">
      <c r="A364" s="5">
        <v>28475</v>
      </c>
      <c r="B364">
        <v>-8.5016379800834097E-2</v>
      </c>
    </row>
    <row r="365" spans="1:2" x14ac:dyDescent="0.35">
      <c r="A365" s="5">
        <v>28482</v>
      </c>
      <c r="B365">
        <v>-8.3661370730669996E-2</v>
      </c>
    </row>
    <row r="366" spans="1:2" x14ac:dyDescent="0.35">
      <c r="A366" s="5">
        <v>28489</v>
      </c>
      <c r="B366">
        <v>-8.2268220080177895E-2</v>
      </c>
    </row>
    <row r="367" spans="1:2" x14ac:dyDescent="0.35">
      <c r="A367" s="5">
        <v>28496</v>
      </c>
      <c r="B367">
        <v>-8.0351563270761997E-2</v>
      </c>
    </row>
    <row r="368" spans="1:2" x14ac:dyDescent="0.35">
      <c r="A368" s="5">
        <v>28503</v>
      </c>
      <c r="B368">
        <v>-7.6781834462540693E-2</v>
      </c>
    </row>
    <row r="369" spans="1:2" x14ac:dyDescent="0.35">
      <c r="A369" s="5">
        <v>28510</v>
      </c>
      <c r="B369">
        <v>-7.0821748572751905E-2</v>
      </c>
    </row>
    <row r="370" spans="1:2" x14ac:dyDescent="0.35">
      <c r="A370" s="5">
        <v>28517</v>
      </c>
      <c r="B370">
        <v>-6.2105859785539799E-2</v>
      </c>
    </row>
    <row r="371" spans="1:2" x14ac:dyDescent="0.35">
      <c r="A371" s="5">
        <v>28524</v>
      </c>
      <c r="B371">
        <v>-4.9836993374314201E-2</v>
      </c>
    </row>
    <row r="372" spans="1:2" x14ac:dyDescent="0.35">
      <c r="A372" s="5">
        <v>28531</v>
      </c>
      <c r="B372">
        <v>-3.4697687555598399E-2</v>
      </c>
    </row>
    <row r="373" spans="1:2" x14ac:dyDescent="0.35">
      <c r="A373" s="5">
        <v>28538</v>
      </c>
      <c r="B373">
        <v>-1.5492054145273999E-2</v>
      </c>
    </row>
    <row r="374" spans="1:2" x14ac:dyDescent="0.35">
      <c r="A374" s="5">
        <v>28545</v>
      </c>
      <c r="B374">
        <v>7.6293302115345799E-3</v>
      </c>
    </row>
    <row r="375" spans="1:2" x14ac:dyDescent="0.35">
      <c r="A375" s="5">
        <v>28552</v>
      </c>
      <c r="B375">
        <v>3.4667137910373298E-2</v>
      </c>
    </row>
    <row r="376" spans="1:2" x14ac:dyDescent="0.35">
      <c r="A376" s="5">
        <v>28559</v>
      </c>
      <c r="B376">
        <v>6.5729534604521897E-2</v>
      </c>
    </row>
    <row r="377" spans="1:2" x14ac:dyDescent="0.35">
      <c r="A377" s="5">
        <v>28566</v>
      </c>
      <c r="B377">
        <v>0.100737517651819</v>
      </c>
    </row>
    <row r="378" spans="1:2" x14ac:dyDescent="0.35">
      <c r="A378" s="5">
        <v>28573</v>
      </c>
      <c r="B378">
        <v>0.13936855269499601</v>
      </c>
    </row>
    <row r="379" spans="1:2" x14ac:dyDescent="0.35">
      <c r="A379" s="5">
        <v>28580</v>
      </c>
      <c r="B379">
        <v>0.18100824510071101</v>
      </c>
    </row>
    <row r="380" spans="1:2" x14ac:dyDescent="0.35">
      <c r="A380" s="5">
        <v>28587</v>
      </c>
      <c r="B380">
        <v>0.225007422041892</v>
      </c>
    </row>
    <row r="381" spans="1:2" x14ac:dyDescent="0.35">
      <c r="A381" s="5">
        <v>28594</v>
      </c>
      <c r="B381">
        <v>0.27052085426588002</v>
      </c>
    </row>
    <row r="382" spans="1:2" x14ac:dyDescent="0.35">
      <c r="A382" s="5">
        <v>28601</v>
      </c>
      <c r="B382">
        <v>0.31636636845773503</v>
      </c>
    </row>
    <row r="383" spans="1:2" x14ac:dyDescent="0.35">
      <c r="A383" s="5">
        <v>28608</v>
      </c>
      <c r="B383">
        <v>0.36120936932902198</v>
      </c>
    </row>
    <row r="384" spans="1:2" x14ac:dyDescent="0.35">
      <c r="A384" s="5">
        <v>28615</v>
      </c>
      <c r="B384">
        <v>0.403959035303464</v>
      </c>
    </row>
    <row r="385" spans="1:2" x14ac:dyDescent="0.35">
      <c r="A385" s="5">
        <v>28622</v>
      </c>
      <c r="B385">
        <v>0.44298421673578398</v>
      </c>
    </row>
    <row r="386" spans="1:2" x14ac:dyDescent="0.35">
      <c r="A386" s="5">
        <v>28629</v>
      </c>
      <c r="B386">
        <v>0.47792548370348098</v>
      </c>
    </row>
    <row r="387" spans="1:2" x14ac:dyDescent="0.35">
      <c r="A387" s="5">
        <v>28636</v>
      </c>
      <c r="B387">
        <v>0.50765268741635805</v>
      </c>
    </row>
    <row r="388" spans="1:2" x14ac:dyDescent="0.35">
      <c r="A388" s="5">
        <v>28643</v>
      </c>
      <c r="B388">
        <v>0.53210416572697405</v>
      </c>
    </row>
    <row r="389" spans="1:2" x14ac:dyDescent="0.35">
      <c r="A389" s="5">
        <v>28650</v>
      </c>
      <c r="B389">
        <v>0.55115973075687297</v>
      </c>
    </row>
    <row r="390" spans="1:2" x14ac:dyDescent="0.35">
      <c r="A390" s="5">
        <v>28657</v>
      </c>
      <c r="B390">
        <v>0.56534189308453198</v>
      </c>
    </row>
    <row r="391" spans="1:2" x14ac:dyDescent="0.35">
      <c r="A391" s="5">
        <v>28664</v>
      </c>
      <c r="B391">
        <v>0.57469628900956904</v>
      </c>
    </row>
    <row r="392" spans="1:2" x14ac:dyDescent="0.35">
      <c r="A392" s="5">
        <v>28671</v>
      </c>
      <c r="B392">
        <v>0.58006652787977897</v>
      </c>
    </row>
    <row r="393" spans="1:2" x14ac:dyDescent="0.35">
      <c r="A393" s="5">
        <v>28678</v>
      </c>
      <c r="B393">
        <v>0.58229418876761296</v>
      </c>
    </row>
    <row r="394" spans="1:2" x14ac:dyDescent="0.35">
      <c r="A394" s="5">
        <v>28685</v>
      </c>
      <c r="B394">
        <v>0.58260173979088103</v>
      </c>
    </row>
    <row r="395" spans="1:2" x14ac:dyDescent="0.35">
      <c r="A395" s="5">
        <v>28692</v>
      </c>
      <c r="B395">
        <v>0.58268213763050303</v>
      </c>
    </row>
    <row r="396" spans="1:2" x14ac:dyDescent="0.35">
      <c r="A396" s="5">
        <v>28699</v>
      </c>
      <c r="B396">
        <v>0.58426284419352303</v>
      </c>
    </row>
    <row r="397" spans="1:2" x14ac:dyDescent="0.35">
      <c r="A397" s="5">
        <v>28706</v>
      </c>
      <c r="B397">
        <v>0.58930232844226704</v>
      </c>
    </row>
    <row r="398" spans="1:2" x14ac:dyDescent="0.35">
      <c r="A398" s="5">
        <v>28713</v>
      </c>
      <c r="B398">
        <v>0.60004445021040798</v>
      </c>
    </row>
    <row r="399" spans="1:2" x14ac:dyDescent="0.35">
      <c r="A399" s="5">
        <v>28720</v>
      </c>
      <c r="B399">
        <v>0.62009174356874797</v>
      </c>
    </row>
    <row r="400" spans="1:2" x14ac:dyDescent="0.35">
      <c r="A400" s="5">
        <v>28727</v>
      </c>
      <c r="B400">
        <v>0.65187237629758799</v>
      </c>
    </row>
    <row r="401" spans="1:2" x14ac:dyDescent="0.35">
      <c r="A401" s="5">
        <v>28734</v>
      </c>
      <c r="B401">
        <v>0.697972640135749</v>
      </c>
    </row>
    <row r="402" spans="1:2" x14ac:dyDescent="0.35">
      <c r="A402" s="5">
        <v>28741</v>
      </c>
      <c r="B402">
        <v>0.76035829678239697</v>
      </c>
    </row>
    <row r="403" spans="1:2" x14ac:dyDescent="0.35">
      <c r="A403" s="5">
        <v>28748</v>
      </c>
      <c r="B403">
        <v>0.839839719990497</v>
      </c>
    </row>
    <row r="404" spans="1:2" x14ac:dyDescent="0.35">
      <c r="A404" s="5">
        <v>28755</v>
      </c>
      <c r="B404">
        <v>0.93557491504870804</v>
      </c>
    </row>
    <row r="405" spans="1:2" x14ac:dyDescent="0.35">
      <c r="A405" s="5">
        <v>28762</v>
      </c>
      <c r="B405">
        <v>1.04615865578001</v>
      </c>
    </row>
    <row r="406" spans="1:2" x14ac:dyDescent="0.35">
      <c r="A406" s="5">
        <v>28769</v>
      </c>
      <c r="B406">
        <v>1.1670019818494399</v>
      </c>
    </row>
    <row r="407" spans="1:2" x14ac:dyDescent="0.35">
      <c r="A407" s="5">
        <v>28776</v>
      </c>
      <c r="B407">
        <v>1.29397824934919</v>
      </c>
    </row>
    <row r="408" spans="1:2" x14ac:dyDescent="0.35">
      <c r="A408" s="5">
        <v>28783</v>
      </c>
      <c r="B408">
        <v>1.42087215197178</v>
      </c>
    </row>
    <row r="409" spans="1:2" x14ac:dyDescent="0.35">
      <c r="A409" s="5">
        <v>28790</v>
      </c>
      <c r="B409">
        <v>1.5419527639911601</v>
      </c>
    </row>
    <row r="410" spans="1:2" x14ac:dyDescent="0.35">
      <c r="A410" s="5">
        <v>28797</v>
      </c>
      <c r="B410">
        <v>1.6502873776457001</v>
      </c>
    </row>
    <row r="411" spans="1:2" x14ac:dyDescent="0.35">
      <c r="A411" s="5">
        <v>28804</v>
      </c>
      <c r="B411">
        <v>1.7417236365804301</v>
      </c>
    </row>
    <row r="412" spans="1:2" x14ac:dyDescent="0.35">
      <c r="A412" s="5">
        <v>28811</v>
      </c>
      <c r="B412">
        <v>1.8128169813294599</v>
      </c>
    </row>
    <row r="413" spans="1:2" x14ac:dyDescent="0.35">
      <c r="A413" s="5">
        <v>28818</v>
      </c>
      <c r="B413">
        <v>1.8589199702031101</v>
      </c>
    </row>
    <row r="414" spans="1:2" x14ac:dyDescent="0.35">
      <c r="A414" s="5">
        <v>28825</v>
      </c>
      <c r="B414">
        <v>1.88094458913732</v>
      </c>
    </row>
    <row r="415" spans="1:2" x14ac:dyDescent="0.35">
      <c r="A415" s="5">
        <v>28832</v>
      </c>
      <c r="B415">
        <v>1.87840706878624</v>
      </c>
    </row>
    <row r="416" spans="1:2" x14ac:dyDescent="0.35">
      <c r="A416" s="5">
        <v>28839</v>
      </c>
      <c r="B416">
        <v>1.8522577731943699</v>
      </c>
    </row>
    <row r="417" spans="1:2" x14ac:dyDescent="0.35">
      <c r="A417" s="5">
        <v>28846</v>
      </c>
      <c r="B417">
        <v>1.80491284846341</v>
      </c>
    </row>
    <row r="418" spans="1:2" x14ac:dyDescent="0.35">
      <c r="A418" s="5">
        <v>28853</v>
      </c>
      <c r="B418">
        <v>1.7388461618909601</v>
      </c>
    </row>
    <row r="419" spans="1:2" x14ac:dyDescent="0.35">
      <c r="A419" s="5">
        <v>28860</v>
      </c>
      <c r="B419">
        <v>1.6566548748823799</v>
      </c>
    </row>
    <row r="420" spans="1:2" x14ac:dyDescent="0.35">
      <c r="A420" s="5">
        <v>28867</v>
      </c>
      <c r="B420">
        <v>1.5618528661739299</v>
      </c>
    </row>
    <row r="421" spans="1:2" x14ac:dyDescent="0.35">
      <c r="A421" s="5">
        <v>28874</v>
      </c>
      <c r="B421">
        <v>1.4579036661120699</v>
      </c>
    </row>
    <row r="422" spans="1:2" x14ac:dyDescent="0.35">
      <c r="A422" s="5">
        <v>28881</v>
      </c>
      <c r="B422">
        <v>1.3484095368706901</v>
      </c>
    </row>
    <row r="423" spans="1:2" x14ac:dyDescent="0.35">
      <c r="A423" s="5">
        <v>28888</v>
      </c>
      <c r="B423">
        <v>1.2367791458602599</v>
      </c>
    </row>
    <row r="424" spans="1:2" x14ac:dyDescent="0.35">
      <c r="A424" s="5">
        <v>28895</v>
      </c>
      <c r="B424">
        <v>1.1260922429147999</v>
      </c>
    </row>
    <row r="425" spans="1:2" x14ac:dyDescent="0.35">
      <c r="A425" s="5">
        <v>28902</v>
      </c>
      <c r="B425">
        <v>1.01978130083289</v>
      </c>
    </row>
    <row r="426" spans="1:2" x14ac:dyDescent="0.35">
      <c r="A426" s="5">
        <v>28909</v>
      </c>
      <c r="B426">
        <v>0.91997583173754804</v>
      </c>
    </row>
    <row r="427" spans="1:2" x14ac:dyDescent="0.35">
      <c r="A427" s="5">
        <v>28916</v>
      </c>
      <c r="B427">
        <v>0.82995833231042704</v>
      </c>
    </row>
    <row r="428" spans="1:2" x14ac:dyDescent="0.35">
      <c r="A428" s="5">
        <v>28923</v>
      </c>
      <c r="B428">
        <v>0.75106578955723102</v>
      </c>
    </row>
    <row r="429" spans="1:2" x14ac:dyDescent="0.35">
      <c r="A429" s="5">
        <v>28930</v>
      </c>
      <c r="B429">
        <v>0.68508403014273</v>
      </c>
    </row>
    <row r="430" spans="1:2" x14ac:dyDescent="0.35">
      <c r="A430" s="5">
        <v>28937</v>
      </c>
      <c r="B430">
        <v>0.63261999397590196</v>
      </c>
    </row>
    <row r="431" spans="1:2" x14ac:dyDescent="0.35">
      <c r="A431" s="5">
        <v>28944</v>
      </c>
      <c r="B431">
        <v>0.59410075933109296</v>
      </c>
    </row>
    <row r="432" spans="1:2" x14ac:dyDescent="0.35">
      <c r="A432" s="5">
        <v>28951</v>
      </c>
      <c r="B432">
        <v>0.56907934590082399</v>
      </c>
    </row>
    <row r="433" spans="1:2" x14ac:dyDescent="0.35">
      <c r="A433" s="5">
        <v>28958</v>
      </c>
      <c r="B433">
        <v>0.55702802134698204</v>
      </c>
    </row>
    <row r="434" spans="1:2" x14ac:dyDescent="0.35">
      <c r="A434" s="5">
        <v>28965</v>
      </c>
      <c r="B434">
        <v>0.55705941621037203</v>
      </c>
    </row>
    <row r="435" spans="1:2" x14ac:dyDescent="0.35">
      <c r="A435" s="5">
        <v>28972</v>
      </c>
      <c r="B435">
        <v>0.56805285990264798</v>
      </c>
    </row>
    <row r="436" spans="1:2" x14ac:dyDescent="0.35">
      <c r="A436" s="5">
        <v>28979</v>
      </c>
      <c r="B436">
        <v>0.589250593541356</v>
      </c>
    </row>
    <row r="437" spans="1:2" x14ac:dyDescent="0.35">
      <c r="A437" s="5">
        <v>28986</v>
      </c>
      <c r="B437">
        <v>0.61920550127701701</v>
      </c>
    </row>
    <row r="438" spans="1:2" x14ac:dyDescent="0.35">
      <c r="A438" s="5">
        <v>28993</v>
      </c>
      <c r="B438">
        <v>0.65807464650135805</v>
      </c>
    </row>
    <row r="439" spans="1:2" x14ac:dyDescent="0.35">
      <c r="A439" s="5">
        <v>29000</v>
      </c>
      <c r="B439">
        <v>0.70477323379101897</v>
      </c>
    </row>
    <row r="440" spans="1:2" x14ac:dyDescent="0.35">
      <c r="A440" s="5">
        <v>29007</v>
      </c>
      <c r="B440">
        <v>0.759014864114539</v>
      </c>
    </row>
    <row r="441" spans="1:2" x14ac:dyDescent="0.35">
      <c r="A441" s="5">
        <v>29014</v>
      </c>
      <c r="B441">
        <v>0.81956876841304005</v>
      </c>
    </row>
    <row r="442" spans="1:2" x14ac:dyDescent="0.35">
      <c r="A442" s="5">
        <v>29021</v>
      </c>
      <c r="B442">
        <v>0.88604052824764701</v>
      </c>
    </row>
    <row r="443" spans="1:2" x14ac:dyDescent="0.35">
      <c r="A443" s="5">
        <v>29028</v>
      </c>
      <c r="B443">
        <v>0.95731757454400401</v>
      </c>
    </row>
    <row r="444" spans="1:2" x14ac:dyDescent="0.35">
      <c r="A444" s="5">
        <v>29035</v>
      </c>
      <c r="B444">
        <v>1.0327922647328001</v>
      </c>
    </row>
    <row r="445" spans="1:2" x14ac:dyDescent="0.35">
      <c r="A445" s="5">
        <v>29042</v>
      </c>
      <c r="B445">
        <v>1.11148582554475</v>
      </c>
    </row>
    <row r="446" spans="1:2" x14ac:dyDescent="0.35">
      <c r="A446" s="5">
        <v>29049</v>
      </c>
      <c r="B446">
        <v>1.19352252513855</v>
      </c>
    </row>
    <row r="447" spans="1:2" x14ac:dyDescent="0.35">
      <c r="A447" s="5">
        <v>29056</v>
      </c>
      <c r="B447">
        <v>1.2790242310384601</v>
      </c>
    </row>
    <row r="448" spans="1:2" x14ac:dyDescent="0.35">
      <c r="A448" s="5">
        <v>29063</v>
      </c>
      <c r="B448">
        <v>1.3679943852827201</v>
      </c>
    </row>
    <row r="449" spans="1:2" x14ac:dyDescent="0.35">
      <c r="A449" s="5">
        <v>29070</v>
      </c>
      <c r="B449">
        <v>1.4604650324761801</v>
      </c>
    </row>
    <row r="450" spans="1:2" x14ac:dyDescent="0.35">
      <c r="A450" s="5">
        <v>29077</v>
      </c>
      <c r="B450">
        <v>1.5560287384745499</v>
      </c>
    </row>
    <row r="451" spans="1:2" x14ac:dyDescent="0.35">
      <c r="A451" s="5">
        <v>29084</v>
      </c>
      <c r="B451">
        <v>1.655468440036</v>
      </c>
    </row>
    <row r="452" spans="1:2" x14ac:dyDescent="0.35">
      <c r="A452" s="5">
        <v>29091</v>
      </c>
      <c r="B452">
        <v>1.75765935387842</v>
      </c>
    </row>
    <row r="453" spans="1:2" x14ac:dyDescent="0.35">
      <c r="A453" s="5">
        <v>29098</v>
      </c>
      <c r="B453">
        <v>1.8613973847516601</v>
      </c>
    </row>
    <row r="454" spans="1:2" x14ac:dyDescent="0.35">
      <c r="A454" s="5">
        <v>29105</v>
      </c>
      <c r="B454">
        <v>1.96464906370062</v>
      </c>
    </row>
    <row r="455" spans="1:2" x14ac:dyDescent="0.35">
      <c r="A455" s="5">
        <v>29112</v>
      </c>
      <c r="B455">
        <v>2.0661025488153402</v>
      </c>
    </row>
    <row r="456" spans="1:2" x14ac:dyDescent="0.35">
      <c r="A456" s="5">
        <v>29119</v>
      </c>
      <c r="B456">
        <v>2.1630485185407999</v>
      </c>
    </row>
    <row r="457" spans="1:2" x14ac:dyDescent="0.35">
      <c r="A457" s="5">
        <v>29126</v>
      </c>
      <c r="B457">
        <v>2.2521320173693602</v>
      </c>
    </row>
    <row r="458" spans="1:2" x14ac:dyDescent="0.35">
      <c r="A458" s="5">
        <v>29133</v>
      </c>
      <c r="B458">
        <v>2.3308167863268601</v>
      </c>
    </row>
    <row r="459" spans="1:2" x14ac:dyDescent="0.35">
      <c r="A459" s="5">
        <v>29140</v>
      </c>
      <c r="B459">
        <v>2.3967152278169701</v>
      </c>
    </row>
    <row r="460" spans="1:2" x14ac:dyDescent="0.35">
      <c r="A460" s="5">
        <v>29147</v>
      </c>
      <c r="B460">
        <v>2.4459162189353401</v>
      </c>
    </row>
    <row r="461" spans="1:2" x14ac:dyDescent="0.35">
      <c r="A461" s="5">
        <v>29154</v>
      </c>
      <c r="B461">
        <v>2.47767661766258</v>
      </c>
    </row>
    <row r="462" spans="1:2" x14ac:dyDescent="0.35">
      <c r="A462" s="5">
        <v>29161</v>
      </c>
      <c r="B462">
        <v>2.4915161357278501</v>
      </c>
    </row>
    <row r="463" spans="1:2" x14ac:dyDescent="0.35">
      <c r="A463" s="5">
        <v>29168</v>
      </c>
      <c r="B463">
        <v>2.4854897608931599</v>
      </c>
    </row>
    <row r="464" spans="1:2" x14ac:dyDescent="0.35">
      <c r="A464" s="5">
        <v>29175</v>
      </c>
      <c r="B464">
        <v>2.4625331627946401</v>
      </c>
    </row>
    <row r="465" spans="1:2" x14ac:dyDescent="0.35">
      <c r="A465" s="5">
        <v>29182</v>
      </c>
      <c r="B465">
        <v>2.4253632443136799</v>
      </c>
    </row>
    <row r="466" spans="1:2" x14ac:dyDescent="0.35">
      <c r="A466" s="5">
        <v>29189</v>
      </c>
      <c r="B466">
        <v>2.3779386038817099</v>
      </c>
    </row>
    <row r="467" spans="1:2" x14ac:dyDescent="0.35">
      <c r="A467" s="5">
        <v>29196</v>
      </c>
      <c r="B467">
        <v>2.32519097353779</v>
      </c>
    </row>
    <row r="468" spans="1:2" x14ac:dyDescent="0.35">
      <c r="A468" s="5">
        <v>29203</v>
      </c>
      <c r="B468">
        <v>2.27271917233581</v>
      </c>
    </row>
    <row r="469" spans="1:2" x14ac:dyDescent="0.35">
      <c r="A469" s="5">
        <v>29210</v>
      </c>
      <c r="B469">
        <v>2.22656386070254</v>
      </c>
    </row>
    <row r="470" spans="1:2" x14ac:dyDescent="0.35">
      <c r="A470" s="5">
        <v>29217</v>
      </c>
      <c r="B470">
        <v>2.1909832868824202</v>
      </c>
    </row>
    <row r="471" spans="1:2" x14ac:dyDescent="0.35">
      <c r="A471" s="5">
        <v>29224</v>
      </c>
      <c r="B471">
        <v>2.1714535784852198</v>
      </c>
    </row>
    <row r="472" spans="1:2" x14ac:dyDescent="0.35">
      <c r="A472" s="5">
        <v>29231</v>
      </c>
      <c r="B472">
        <v>2.17372453701334</v>
      </c>
    </row>
    <row r="473" spans="1:2" x14ac:dyDescent="0.35">
      <c r="A473" s="5">
        <v>29238</v>
      </c>
      <c r="B473">
        <v>2.20032929476934</v>
      </c>
    </row>
    <row r="474" spans="1:2" x14ac:dyDescent="0.35">
      <c r="A474" s="5">
        <v>29245</v>
      </c>
      <c r="B474">
        <v>2.25617458325836</v>
      </c>
    </row>
    <row r="475" spans="1:2" x14ac:dyDescent="0.35">
      <c r="A475" s="5">
        <v>29252</v>
      </c>
      <c r="B475">
        <v>2.3436268771047102</v>
      </c>
    </row>
    <row r="476" spans="1:2" x14ac:dyDescent="0.35">
      <c r="A476" s="5">
        <v>29259</v>
      </c>
      <c r="B476">
        <v>2.46188279415178</v>
      </c>
    </row>
    <row r="477" spans="1:2" x14ac:dyDescent="0.35">
      <c r="A477" s="5">
        <v>29266</v>
      </c>
      <c r="B477">
        <v>2.6099245878490298</v>
      </c>
    </row>
    <row r="478" spans="1:2" x14ac:dyDescent="0.35">
      <c r="A478" s="5">
        <v>29273</v>
      </c>
      <c r="B478">
        <v>2.7832371261367701</v>
      </c>
    </row>
    <row r="479" spans="1:2" x14ac:dyDescent="0.35">
      <c r="A479" s="5">
        <v>29280</v>
      </c>
      <c r="B479">
        <v>2.97431457296392</v>
      </c>
    </row>
    <row r="480" spans="1:2" x14ac:dyDescent="0.35">
      <c r="A480" s="5">
        <v>29287</v>
      </c>
      <c r="B480">
        <v>3.1721918519043002</v>
      </c>
    </row>
    <row r="481" spans="1:2" x14ac:dyDescent="0.35">
      <c r="A481" s="5">
        <v>29294</v>
      </c>
      <c r="B481">
        <v>3.3661598740752301</v>
      </c>
    </row>
    <row r="482" spans="1:2" x14ac:dyDescent="0.35">
      <c r="A482" s="5">
        <v>29301</v>
      </c>
      <c r="B482">
        <v>3.5414594266786898</v>
      </c>
    </row>
    <row r="483" spans="1:2" x14ac:dyDescent="0.35">
      <c r="A483" s="5">
        <v>29308</v>
      </c>
      <c r="B483">
        <v>3.6838716694259799</v>
      </c>
    </row>
    <row r="484" spans="1:2" x14ac:dyDescent="0.35">
      <c r="A484" s="5">
        <v>29315</v>
      </c>
      <c r="B484">
        <v>3.78493634609088</v>
      </c>
    </row>
    <row r="485" spans="1:2" x14ac:dyDescent="0.35">
      <c r="A485" s="5">
        <v>29322</v>
      </c>
      <c r="B485">
        <v>3.8329818179749502</v>
      </c>
    </row>
    <row r="486" spans="1:2" x14ac:dyDescent="0.35">
      <c r="A486" s="5">
        <v>29329</v>
      </c>
      <c r="B486">
        <v>3.82314895090814</v>
      </c>
    </row>
    <row r="487" spans="1:2" x14ac:dyDescent="0.35">
      <c r="A487" s="5">
        <v>29336</v>
      </c>
      <c r="B487">
        <v>3.7551455381830601</v>
      </c>
    </row>
    <row r="488" spans="1:2" x14ac:dyDescent="0.35">
      <c r="A488" s="5">
        <v>29343</v>
      </c>
      <c r="B488">
        <v>3.6310732249825302</v>
      </c>
    </row>
    <row r="489" spans="1:2" x14ac:dyDescent="0.35">
      <c r="A489" s="5">
        <v>29350</v>
      </c>
      <c r="B489">
        <v>3.4564467219989901</v>
      </c>
    </row>
    <row r="490" spans="1:2" x14ac:dyDescent="0.35">
      <c r="A490" s="5">
        <v>29357</v>
      </c>
      <c r="B490">
        <v>3.2401304107228901</v>
      </c>
    </row>
    <row r="491" spans="1:2" x14ac:dyDescent="0.35">
      <c r="A491" s="5">
        <v>29364</v>
      </c>
      <c r="B491">
        <v>2.9911179925448899</v>
      </c>
    </row>
    <row r="492" spans="1:2" x14ac:dyDescent="0.35">
      <c r="A492" s="5">
        <v>29371</v>
      </c>
      <c r="B492">
        <v>2.7192058240641801</v>
      </c>
    </row>
    <row r="493" spans="1:2" x14ac:dyDescent="0.35">
      <c r="A493" s="5">
        <v>29378</v>
      </c>
      <c r="B493">
        <v>2.43564728901754</v>
      </c>
    </row>
    <row r="494" spans="1:2" x14ac:dyDescent="0.35">
      <c r="A494" s="5">
        <v>29385</v>
      </c>
      <c r="B494">
        <v>2.1500402996837602</v>
      </c>
    </row>
    <row r="495" spans="1:2" x14ac:dyDescent="0.35">
      <c r="A495" s="5">
        <v>29392</v>
      </c>
      <c r="B495">
        <v>1.87123885636473</v>
      </c>
    </row>
    <row r="496" spans="1:2" x14ac:dyDescent="0.35">
      <c r="A496" s="5">
        <v>29399</v>
      </c>
      <c r="B496">
        <v>1.60875084227184</v>
      </c>
    </row>
    <row r="497" spans="1:2" x14ac:dyDescent="0.35">
      <c r="A497" s="5">
        <v>29406</v>
      </c>
      <c r="B497">
        <v>1.37285910762007</v>
      </c>
    </row>
    <row r="498" spans="1:2" x14ac:dyDescent="0.35">
      <c r="A498" s="5">
        <v>29413</v>
      </c>
      <c r="B498">
        <v>1.1691588778367099</v>
      </c>
    </row>
    <row r="499" spans="1:2" x14ac:dyDescent="0.35">
      <c r="A499" s="5">
        <v>29420</v>
      </c>
      <c r="B499">
        <v>1.00632460741763</v>
      </c>
    </row>
    <row r="500" spans="1:2" x14ac:dyDescent="0.35">
      <c r="A500" s="5">
        <v>29427</v>
      </c>
      <c r="B500">
        <v>0.88352550949929398</v>
      </c>
    </row>
    <row r="501" spans="1:2" x14ac:dyDescent="0.35">
      <c r="A501" s="5">
        <v>29434</v>
      </c>
      <c r="B501">
        <v>0.80322276312019703</v>
      </c>
    </row>
    <row r="502" spans="1:2" x14ac:dyDescent="0.35">
      <c r="A502" s="5">
        <v>29441</v>
      </c>
      <c r="B502">
        <v>0.76392045972566602</v>
      </c>
    </row>
    <row r="503" spans="1:2" x14ac:dyDescent="0.35">
      <c r="A503" s="5">
        <v>29448</v>
      </c>
      <c r="B503">
        <v>0.76090259815989703</v>
      </c>
    </row>
    <row r="504" spans="1:2" x14ac:dyDescent="0.35">
      <c r="A504" s="5">
        <v>29455</v>
      </c>
      <c r="B504">
        <v>0.78872999950068501</v>
      </c>
    </row>
    <row r="505" spans="1:2" x14ac:dyDescent="0.35">
      <c r="A505" s="5">
        <v>29462</v>
      </c>
      <c r="B505">
        <v>0.84453655238673997</v>
      </c>
    </row>
    <row r="506" spans="1:2" x14ac:dyDescent="0.35">
      <c r="A506" s="5">
        <v>29469</v>
      </c>
      <c r="B506">
        <v>0.92302143554720695</v>
      </c>
    </row>
    <row r="507" spans="1:2" x14ac:dyDescent="0.35">
      <c r="A507" s="5">
        <v>29476</v>
      </c>
      <c r="B507">
        <v>1.0188775745265399</v>
      </c>
    </row>
    <row r="508" spans="1:2" x14ac:dyDescent="0.35">
      <c r="A508" s="5">
        <v>29483</v>
      </c>
      <c r="B508">
        <v>1.13313068766169</v>
      </c>
    </row>
    <row r="509" spans="1:2" x14ac:dyDescent="0.35">
      <c r="A509" s="5">
        <v>29490</v>
      </c>
      <c r="B509">
        <v>1.2615312534053</v>
      </c>
    </row>
    <row r="510" spans="1:2" x14ac:dyDescent="0.35">
      <c r="A510" s="5">
        <v>29497</v>
      </c>
      <c r="B510">
        <v>1.4052040140542099</v>
      </c>
    </row>
    <row r="511" spans="1:2" x14ac:dyDescent="0.35">
      <c r="A511" s="5">
        <v>29504</v>
      </c>
      <c r="B511">
        <v>1.5605515161290799</v>
      </c>
    </row>
    <row r="512" spans="1:2" x14ac:dyDescent="0.35">
      <c r="A512" s="5">
        <v>29511</v>
      </c>
      <c r="B512">
        <v>1.7316841822714</v>
      </c>
    </row>
    <row r="513" spans="1:2" x14ac:dyDescent="0.35">
      <c r="A513" s="5">
        <v>29518</v>
      </c>
      <c r="B513">
        <v>1.9123421913388301</v>
      </c>
    </row>
    <row r="514" spans="1:2" x14ac:dyDescent="0.35">
      <c r="A514" s="5">
        <v>29525</v>
      </c>
      <c r="B514">
        <v>2.1028032577668401</v>
      </c>
    </row>
    <row r="515" spans="1:2" x14ac:dyDescent="0.35">
      <c r="A515" s="5">
        <v>29532</v>
      </c>
      <c r="B515">
        <v>2.2969954903407399</v>
      </c>
    </row>
    <row r="516" spans="1:2" x14ac:dyDescent="0.35">
      <c r="A516" s="5">
        <v>29539</v>
      </c>
      <c r="B516">
        <v>2.4871487630755</v>
      </c>
    </row>
    <row r="517" spans="1:2" x14ac:dyDescent="0.35">
      <c r="A517" s="5">
        <v>29546</v>
      </c>
      <c r="B517">
        <v>2.6680809084058299</v>
      </c>
    </row>
    <row r="518" spans="1:2" x14ac:dyDescent="0.35">
      <c r="A518" s="5">
        <v>29553</v>
      </c>
      <c r="B518">
        <v>2.83276637102189</v>
      </c>
    </row>
    <row r="519" spans="1:2" x14ac:dyDescent="0.35">
      <c r="A519" s="5">
        <v>29560</v>
      </c>
      <c r="B519">
        <v>2.9692204839460299</v>
      </c>
    </row>
    <row r="520" spans="1:2" x14ac:dyDescent="0.35">
      <c r="A520" s="5">
        <v>29567</v>
      </c>
      <c r="B520">
        <v>3.070582901081</v>
      </c>
    </row>
    <row r="521" spans="1:2" x14ac:dyDescent="0.35">
      <c r="A521" s="5">
        <v>29574</v>
      </c>
      <c r="B521">
        <v>3.1374540651179799</v>
      </c>
    </row>
    <row r="522" spans="1:2" x14ac:dyDescent="0.35">
      <c r="A522" s="5">
        <v>29581</v>
      </c>
      <c r="B522">
        <v>3.1565175594024</v>
      </c>
    </row>
    <row r="523" spans="1:2" x14ac:dyDescent="0.35">
      <c r="A523" s="5">
        <v>29588</v>
      </c>
      <c r="B523">
        <v>3.1349685484611198</v>
      </c>
    </row>
    <row r="524" spans="1:2" x14ac:dyDescent="0.35">
      <c r="A524" s="5">
        <v>29595</v>
      </c>
      <c r="B524">
        <v>3.0726583751515602</v>
      </c>
    </row>
    <row r="525" spans="1:2" x14ac:dyDescent="0.35">
      <c r="A525" s="5">
        <v>29602</v>
      </c>
      <c r="B525">
        <v>2.9781306067726399</v>
      </c>
    </row>
    <row r="526" spans="1:2" x14ac:dyDescent="0.35">
      <c r="A526" s="5">
        <v>29609</v>
      </c>
      <c r="B526">
        <v>2.85452418368962</v>
      </c>
    </row>
    <row r="527" spans="1:2" x14ac:dyDescent="0.35">
      <c r="A527" s="5">
        <v>29616</v>
      </c>
      <c r="B527">
        <v>2.7133349769431301</v>
      </c>
    </row>
    <row r="528" spans="1:2" x14ac:dyDescent="0.35">
      <c r="A528" s="5">
        <v>29623</v>
      </c>
      <c r="B528">
        <v>2.5605760455934101</v>
      </c>
    </row>
    <row r="529" spans="1:2" x14ac:dyDescent="0.35">
      <c r="A529" s="5">
        <v>29630</v>
      </c>
      <c r="B529">
        <v>2.4071660034814699</v>
      </c>
    </row>
    <row r="530" spans="1:2" x14ac:dyDescent="0.35">
      <c r="A530" s="5">
        <v>29637</v>
      </c>
      <c r="B530">
        <v>2.2626428656787998</v>
      </c>
    </row>
    <row r="531" spans="1:2" x14ac:dyDescent="0.35">
      <c r="A531" s="5">
        <v>29644</v>
      </c>
      <c r="B531">
        <v>2.12996585555344</v>
      </c>
    </row>
    <row r="532" spans="1:2" x14ac:dyDescent="0.35">
      <c r="A532" s="5">
        <v>29651</v>
      </c>
      <c r="B532">
        <v>2.0179050296194201</v>
      </c>
    </row>
    <row r="533" spans="1:2" x14ac:dyDescent="0.35">
      <c r="A533" s="5">
        <v>29658</v>
      </c>
      <c r="B533">
        <v>1.9306057043476099</v>
      </c>
    </row>
    <row r="534" spans="1:2" x14ac:dyDescent="0.35">
      <c r="A534" s="5">
        <v>29665</v>
      </c>
      <c r="B534">
        <v>1.8731616271714799</v>
      </c>
    </row>
    <row r="535" spans="1:2" x14ac:dyDescent="0.35">
      <c r="A535" s="5">
        <v>29672</v>
      </c>
      <c r="B535">
        <v>1.84666167228078</v>
      </c>
    </row>
    <row r="536" spans="1:2" x14ac:dyDescent="0.35">
      <c r="A536" s="5">
        <v>29679</v>
      </c>
      <c r="B536">
        <v>1.8528533828761</v>
      </c>
    </row>
    <row r="537" spans="1:2" x14ac:dyDescent="0.35">
      <c r="A537" s="5">
        <v>29686</v>
      </c>
      <c r="B537">
        <v>1.8896797760558299</v>
      </c>
    </row>
    <row r="538" spans="1:2" x14ac:dyDescent="0.35">
      <c r="A538" s="5">
        <v>29693</v>
      </c>
      <c r="B538">
        <v>1.95784832215252</v>
      </c>
    </row>
    <row r="539" spans="1:2" x14ac:dyDescent="0.35">
      <c r="A539" s="5">
        <v>29700</v>
      </c>
      <c r="B539">
        <v>2.04884142233358</v>
      </c>
    </row>
    <row r="540" spans="1:2" x14ac:dyDescent="0.35">
      <c r="A540" s="5">
        <v>29707</v>
      </c>
      <c r="B540">
        <v>2.1615272637035199</v>
      </c>
    </row>
    <row r="541" spans="1:2" x14ac:dyDescent="0.35">
      <c r="A541" s="5">
        <v>29714</v>
      </c>
      <c r="B541">
        <v>2.2915866873831301</v>
      </c>
    </row>
    <row r="542" spans="1:2" x14ac:dyDescent="0.35">
      <c r="A542" s="5">
        <v>29721</v>
      </c>
      <c r="B542">
        <v>2.43261162266373</v>
      </c>
    </row>
    <row r="543" spans="1:2" x14ac:dyDescent="0.35">
      <c r="A543" s="5">
        <v>29728</v>
      </c>
      <c r="B543">
        <v>2.5786576981264799</v>
      </c>
    </row>
    <row r="544" spans="1:2" x14ac:dyDescent="0.35">
      <c r="A544" s="5">
        <v>29735</v>
      </c>
      <c r="B544">
        <v>2.7281964253733602</v>
      </c>
    </row>
    <row r="545" spans="1:2" x14ac:dyDescent="0.35">
      <c r="A545" s="5">
        <v>29742</v>
      </c>
      <c r="B545">
        <v>2.8714204701689301</v>
      </c>
    </row>
    <row r="546" spans="1:2" x14ac:dyDescent="0.35">
      <c r="A546" s="5">
        <v>29749</v>
      </c>
      <c r="B546">
        <v>3.0081230600117901</v>
      </c>
    </row>
    <row r="547" spans="1:2" x14ac:dyDescent="0.35">
      <c r="A547" s="5">
        <v>29756</v>
      </c>
      <c r="B547">
        <v>3.1314361635158301</v>
      </c>
    </row>
    <row r="548" spans="1:2" x14ac:dyDescent="0.35">
      <c r="A548" s="5">
        <v>29763</v>
      </c>
      <c r="B548">
        <v>3.23766316169724</v>
      </c>
    </row>
    <row r="549" spans="1:2" x14ac:dyDescent="0.35">
      <c r="A549" s="5">
        <v>29770</v>
      </c>
      <c r="B549">
        <v>3.32300613218103</v>
      </c>
    </row>
    <row r="550" spans="1:2" x14ac:dyDescent="0.35">
      <c r="A550" s="5">
        <v>29777</v>
      </c>
      <c r="B550">
        <v>3.3860276974237902</v>
      </c>
    </row>
    <row r="551" spans="1:2" x14ac:dyDescent="0.35">
      <c r="A551" s="5">
        <v>29784</v>
      </c>
      <c r="B551">
        <v>3.4270950213714801</v>
      </c>
    </row>
    <row r="552" spans="1:2" x14ac:dyDescent="0.35">
      <c r="A552" s="5">
        <v>29791</v>
      </c>
      <c r="B552">
        <v>3.4438241734070001</v>
      </c>
    </row>
    <row r="553" spans="1:2" x14ac:dyDescent="0.35">
      <c r="A553" s="5">
        <v>29798</v>
      </c>
      <c r="B553">
        <v>3.4407797979567998</v>
      </c>
    </row>
    <row r="554" spans="1:2" x14ac:dyDescent="0.35">
      <c r="A554" s="5">
        <v>29805</v>
      </c>
      <c r="B554">
        <v>3.4177478479215702</v>
      </c>
    </row>
    <row r="555" spans="1:2" x14ac:dyDescent="0.35">
      <c r="A555" s="5">
        <v>29812</v>
      </c>
      <c r="B555">
        <v>3.37888244478675</v>
      </c>
    </row>
    <row r="556" spans="1:2" x14ac:dyDescent="0.35">
      <c r="A556" s="5">
        <v>29819</v>
      </c>
      <c r="B556">
        <v>3.32725994949541</v>
      </c>
    </row>
    <row r="557" spans="1:2" x14ac:dyDescent="0.35">
      <c r="A557" s="5">
        <v>29826</v>
      </c>
      <c r="B557">
        <v>3.26848058063233</v>
      </c>
    </row>
    <row r="558" spans="1:2" x14ac:dyDescent="0.35">
      <c r="A558" s="5">
        <v>29833</v>
      </c>
      <c r="B558">
        <v>3.2036687413710099</v>
      </c>
    </row>
    <row r="559" spans="1:2" x14ac:dyDescent="0.35">
      <c r="A559" s="5">
        <v>29840</v>
      </c>
      <c r="B559">
        <v>3.1384032063472298</v>
      </c>
    </row>
    <row r="560" spans="1:2" x14ac:dyDescent="0.35">
      <c r="A560" s="5">
        <v>29847</v>
      </c>
      <c r="B560">
        <v>3.0718461637796399</v>
      </c>
    </row>
    <row r="561" spans="1:2" x14ac:dyDescent="0.35">
      <c r="A561" s="5">
        <v>29854</v>
      </c>
      <c r="B561">
        <v>3.0057860128266798</v>
      </c>
    </row>
    <row r="562" spans="1:2" x14ac:dyDescent="0.35">
      <c r="A562" s="5">
        <v>29861</v>
      </c>
      <c r="B562">
        <v>2.9423676463408901</v>
      </c>
    </row>
    <row r="563" spans="1:2" x14ac:dyDescent="0.35">
      <c r="A563" s="5">
        <v>29868</v>
      </c>
      <c r="B563">
        <v>2.8768983094481499</v>
      </c>
    </row>
    <row r="564" spans="1:2" x14ac:dyDescent="0.35">
      <c r="A564" s="5">
        <v>29875</v>
      </c>
      <c r="B564">
        <v>2.8116536528673701</v>
      </c>
    </row>
    <row r="565" spans="1:2" x14ac:dyDescent="0.35">
      <c r="A565" s="5">
        <v>29882</v>
      </c>
      <c r="B565">
        <v>2.7443128047662202</v>
      </c>
    </row>
    <row r="566" spans="1:2" x14ac:dyDescent="0.35">
      <c r="A566" s="5">
        <v>29889</v>
      </c>
      <c r="B566">
        <v>2.6738390253227902</v>
      </c>
    </row>
    <row r="567" spans="1:2" x14ac:dyDescent="0.35">
      <c r="A567" s="5">
        <v>29896</v>
      </c>
      <c r="B567">
        <v>2.5980059510003799</v>
      </c>
    </row>
    <row r="568" spans="1:2" x14ac:dyDescent="0.35">
      <c r="A568" s="5">
        <v>29903</v>
      </c>
      <c r="B568">
        <v>2.5189823414083898</v>
      </c>
    </row>
    <row r="569" spans="1:2" x14ac:dyDescent="0.35">
      <c r="A569" s="5">
        <v>29910</v>
      </c>
      <c r="B569">
        <v>2.4361843171083302</v>
      </c>
    </row>
    <row r="570" spans="1:2" x14ac:dyDescent="0.35">
      <c r="A570" s="5">
        <v>29917</v>
      </c>
      <c r="B570">
        <v>2.3530457967821201</v>
      </c>
    </row>
    <row r="571" spans="1:2" x14ac:dyDescent="0.35">
      <c r="A571" s="5">
        <v>29924</v>
      </c>
      <c r="B571">
        <v>2.27278693668968</v>
      </c>
    </row>
    <row r="572" spans="1:2" x14ac:dyDescent="0.35">
      <c r="A572" s="5">
        <v>29931</v>
      </c>
      <c r="B572">
        <v>2.1978390129434402</v>
      </c>
    </row>
    <row r="573" spans="1:2" x14ac:dyDescent="0.35">
      <c r="A573" s="5">
        <v>29938</v>
      </c>
      <c r="B573">
        <v>2.1295432093189501</v>
      </c>
    </row>
    <row r="574" spans="1:2" x14ac:dyDescent="0.35">
      <c r="A574" s="5">
        <v>29945</v>
      </c>
      <c r="B574">
        <v>2.0707750863193102</v>
      </c>
    </row>
    <row r="575" spans="1:2" x14ac:dyDescent="0.35">
      <c r="A575" s="5">
        <v>29952</v>
      </c>
      <c r="B575">
        <v>2.02157649894691</v>
      </c>
    </row>
    <row r="576" spans="1:2" x14ac:dyDescent="0.35">
      <c r="A576" s="5">
        <v>29959</v>
      </c>
      <c r="B576">
        <v>1.9833282191180299</v>
      </c>
    </row>
    <row r="577" spans="1:2" x14ac:dyDescent="0.35">
      <c r="A577" s="5">
        <v>29966</v>
      </c>
      <c r="B577">
        <v>1.95885841245301</v>
      </c>
    </row>
    <row r="578" spans="1:2" x14ac:dyDescent="0.35">
      <c r="A578" s="5">
        <v>29973</v>
      </c>
      <c r="B578">
        <v>1.9458515284632301</v>
      </c>
    </row>
    <row r="579" spans="1:2" x14ac:dyDescent="0.35">
      <c r="A579" s="5">
        <v>29980</v>
      </c>
      <c r="B579">
        <v>1.9458871754724301</v>
      </c>
    </row>
    <row r="580" spans="1:2" x14ac:dyDescent="0.35">
      <c r="A580" s="5">
        <v>29987</v>
      </c>
      <c r="B580">
        <v>1.9536268185240699</v>
      </c>
    </row>
    <row r="581" spans="1:2" x14ac:dyDescent="0.35">
      <c r="A581" s="5">
        <v>29994</v>
      </c>
      <c r="B581">
        <v>1.9692780011631501</v>
      </c>
    </row>
    <row r="582" spans="1:2" x14ac:dyDescent="0.35">
      <c r="A582" s="5">
        <v>30001</v>
      </c>
      <c r="B582">
        <v>1.99032613653641</v>
      </c>
    </row>
    <row r="583" spans="1:2" x14ac:dyDescent="0.35">
      <c r="A583" s="5">
        <v>30008</v>
      </c>
      <c r="B583">
        <v>2.0141187323685799</v>
      </c>
    </row>
    <row r="584" spans="1:2" x14ac:dyDescent="0.35">
      <c r="A584" s="5">
        <v>30015</v>
      </c>
      <c r="B584">
        <v>2.0371750901282901</v>
      </c>
    </row>
    <row r="585" spans="1:2" x14ac:dyDescent="0.35">
      <c r="A585" s="5">
        <v>30022</v>
      </c>
      <c r="B585">
        <v>2.0598103819713902</v>
      </c>
    </row>
    <row r="586" spans="1:2" x14ac:dyDescent="0.35">
      <c r="A586" s="5">
        <v>30029</v>
      </c>
      <c r="B586">
        <v>2.0827677301351799</v>
      </c>
    </row>
    <row r="587" spans="1:2" x14ac:dyDescent="0.35">
      <c r="A587" s="5">
        <v>30036</v>
      </c>
      <c r="B587">
        <v>2.1055505310719198</v>
      </c>
    </row>
    <row r="588" spans="1:2" x14ac:dyDescent="0.35">
      <c r="A588" s="5">
        <v>30043</v>
      </c>
      <c r="B588">
        <v>2.1286824020885402</v>
      </c>
    </row>
    <row r="589" spans="1:2" x14ac:dyDescent="0.35">
      <c r="A589" s="5">
        <v>30050</v>
      </c>
      <c r="B589">
        <v>2.1556494454977702</v>
      </c>
    </row>
    <row r="590" spans="1:2" x14ac:dyDescent="0.35">
      <c r="A590" s="5">
        <v>30057</v>
      </c>
      <c r="B590">
        <v>2.1870315956736701</v>
      </c>
    </row>
    <row r="591" spans="1:2" x14ac:dyDescent="0.35">
      <c r="A591" s="5">
        <v>30064</v>
      </c>
      <c r="B591">
        <v>2.2236207866864399</v>
      </c>
    </row>
    <row r="592" spans="1:2" x14ac:dyDescent="0.35">
      <c r="A592" s="5">
        <v>30071</v>
      </c>
      <c r="B592">
        <v>2.26743728245446</v>
      </c>
    </row>
    <row r="593" spans="1:2" x14ac:dyDescent="0.35">
      <c r="A593" s="5">
        <v>30078</v>
      </c>
      <c r="B593">
        <v>2.3189425870440199</v>
      </c>
    </row>
    <row r="594" spans="1:2" x14ac:dyDescent="0.35">
      <c r="A594" s="5">
        <v>30085</v>
      </c>
      <c r="B594">
        <v>2.3789792007623101</v>
      </c>
    </row>
    <row r="595" spans="1:2" x14ac:dyDescent="0.35">
      <c r="A595" s="5">
        <v>30092</v>
      </c>
      <c r="B595">
        <v>2.4471286146333502</v>
      </c>
    </row>
    <row r="596" spans="1:2" x14ac:dyDescent="0.35">
      <c r="A596" s="5">
        <v>30099</v>
      </c>
      <c r="B596">
        <v>2.51918574711897</v>
      </c>
    </row>
    <row r="597" spans="1:2" x14ac:dyDescent="0.35">
      <c r="A597" s="5">
        <v>30106</v>
      </c>
      <c r="B597">
        <v>2.59102062174254</v>
      </c>
    </row>
    <row r="598" spans="1:2" x14ac:dyDescent="0.35">
      <c r="A598" s="5">
        <v>30113</v>
      </c>
      <c r="B598">
        <v>2.6620726635776402</v>
      </c>
    </row>
    <row r="599" spans="1:2" x14ac:dyDescent="0.35">
      <c r="A599" s="5">
        <v>30120</v>
      </c>
      <c r="B599">
        <v>2.7275492755002002</v>
      </c>
    </row>
    <row r="600" spans="1:2" x14ac:dyDescent="0.35">
      <c r="A600" s="5">
        <v>30127</v>
      </c>
      <c r="B600">
        <v>2.7843434706801999</v>
      </c>
    </row>
    <row r="601" spans="1:2" x14ac:dyDescent="0.35">
      <c r="A601" s="5">
        <v>30134</v>
      </c>
      <c r="B601">
        <v>2.8317345316056999</v>
      </c>
    </row>
    <row r="602" spans="1:2" x14ac:dyDescent="0.35">
      <c r="A602" s="5">
        <v>30141</v>
      </c>
      <c r="B602">
        <v>2.8717731727915798</v>
      </c>
    </row>
    <row r="603" spans="1:2" x14ac:dyDescent="0.35">
      <c r="A603" s="5">
        <v>30148</v>
      </c>
      <c r="B603">
        <v>2.9049510800160299</v>
      </c>
    </row>
    <row r="604" spans="1:2" x14ac:dyDescent="0.35">
      <c r="A604" s="5">
        <v>30155</v>
      </c>
      <c r="B604">
        <v>2.9370512315291801</v>
      </c>
    </row>
    <row r="605" spans="1:2" x14ac:dyDescent="0.35">
      <c r="A605" s="5">
        <v>30162</v>
      </c>
      <c r="B605">
        <v>2.9702935159839901</v>
      </c>
    </row>
    <row r="606" spans="1:2" x14ac:dyDescent="0.35">
      <c r="A606" s="5">
        <v>30169</v>
      </c>
      <c r="B606">
        <v>3.0071901551626801</v>
      </c>
    </row>
    <row r="607" spans="1:2" x14ac:dyDescent="0.35">
      <c r="A607" s="5">
        <v>30176</v>
      </c>
      <c r="B607">
        <v>3.0477803819812999</v>
      </c>
    </row>
    <row r="608" spans="1:2" x14ac:dyDescent="0.35">
      <c r="A608" s="5">
        <v>30183</v>
      </c>
      <c r="B608">
        <v>3.0863726957530799</v>
      </c>
    </row>
    <row r="609" spans="1:2" x14ac:dyDescent="0.35">
      <c r="A609" s="5">
        <v>30190</v>
      </c>
      <c r="B609">
        <v>3.11779929803448</v>
      </c>
    </row>
    <row r="610" spans="1:2" x14ac:dyDescent="0.35">
      <c r="A610" s="5">
        <v>30197</v>
      </c>
      <c r="B610">
        <v>3.1321485126375799</v>
      </c>
    </row>
    <row r="611" spans="1:2" x14ac:dyDescent="0.35">
      <c r="A611" s="5">
        <v>30204</v>
      </c>
      <c r="B611">
        <v>3.1208090107195998</v>
      </c>
    </row>
    <row r="612" spans="1:2" x14ac:dyDescent="0.35">
      <c r="A612" s="5">
        <v>30211</v>
      </c>
      <c r="B612">
        <v>3.07592374746404</v>
      </c>
    </row>
    <row r="613" spans="1:2" x14ac:dyDescent="0.35">
      <c r="A613" s="5">
        <v>30218</v>
      </c>
      <c r="B613">
        <v>2.9891421846972199</v>
      </c>
    </row>
    <row r="614" spans="1:2" x14ac:dyDescent="0.35">
      <c r="A614" s="5">
        <v>30225</v>
      </c>
      <c r="B614">
        <v>2.8587911050514401</v>
      </c>
    </row>
    <row r="615" spans="1:2" x14ac:dyDescent="0.35">
      <c r="A615" s="5">
        <v>30232</v>
      </c>
      <c r="B615">
        <v>2.68811695965013</v>
      </c>
    </row>
    <row r="616" spans="1:2" x14ac:dyDescent="0.35">
      <c r="A616" s="5">
        <v>30239</v>
      </c>
      <c r="B616">
        <v>2.48326418578633</v>
      </c>
    </row>
    <row r="617" spans="1:2" x14ac:dyDescent="0.35">
      <c r="A617" s="5">
        <v>30246</v>
      </c>
      <c r="B617">
        <v>2.2570018058179602</v>
      </c>
    </row>
    <row r="618" spans="1:2" x14ac:dyDescent="0.35">
      <c r="A618" s="5">
        <v>30253</v>
      </c>
      <c r="B618">
        <v>2.0195670508078001</v>
      </c>
    </row>
    <row r="619" spans="1:2" x14ac:dyDescent="0.35">
      <c r="A619" s="5">
        <v>30260</v>
      </c>
      <c r="B619">
        <v>1.7827632093154899</v>
      </c>
    </row>
    <row r="620" spans="1:2" x14ac:dyDescent="0.35">
      <c r="A620" s="5">
        <v>30267</v>
      </c>
      <c r="B620">
        <v>1.55621309969258</v>
      </c>
    </row>
    <row r="621" spans="1:2" x14ac:dyDescent="0.35">
      <c r="A621" s="5">
        <v>30274</v>
      </c>
      <c r="B621">
        <v>1.3465854302457001</v>
      </c>
    </row>
    <row r="622" spans="1:2" x14ac:dyDescent="0.35">
      <c r="A622" s="5">
        <v>30281</v>
      </c>
      <c r="B622">
        <v>1.1579841917262299</v>
      </c>
    </row>
    <row r="623" spans="1:2" x14ac:dyDescent="0.35">
      <c r="A623" s="5">
        <v>30288</v>
      </c>
      <c r="B623">
        <v>0.99034142920081203</v>
      </c>
    </row>
    <row r="624" spans="1:2" x14ac:dyDescent="0.35">
      <c r="A624" s="5">
        <v>30295</v>
      </c>
      <c r="B624">
        <v>0.84300326130562497</v>
      </c>
    </row>
    <row r="625" spans="1:2" x14ac:dyDescent="0.35">
      <c r="A625" s="5">
        <v>30302</v>
      </c>
      <c r="B625">
        <v>0.71415011368478498</v>
      </c>
    </row>
    <row r="626" spans="1:2" x14ac:dyDescent="0.35">
      <c r="A626" s="5">
        <v>30309</v>
      </c>
      <c r="B626">
        <v>0.599322139868253</v>
      </c>
    </row>
    <row r="627" spans="1:2" x14ac:dyDescent="0.35">
      <c r="A627" s="5">
        <v>30316</v>
      </c>
      <c r="B627">
        <v>0.49695759601345002</v>
      </c>
    </row>
    <row r="628" spans="1:2" x14ac:dyDescent="0.35">
      <c r="A628" s="5">
        <v>30323</v>
      </c>
      <c r="B628">
        <v>0.40570905427013698</v>
      </c>
    </row>
    <row r="629" spans="1:2" x14ac:dyDescent="0.35">
      <c r="A629" s="5">
        <v>30330</v>
      </c>
      <c r="B629">
        <v>0.324727536725196</v>
      </c>
    </row>
    <row r="630" spans="1:2" x14ac:dyDescent="0.35">
      <c r="A630" s="5">
        <v>30337</v>
      </c>
      <c r="B630">
        <v>0.25416841012752101</v>
      </c>
    </row>
    <row r="631" spans="1:2" x14ac:dyDescent="0.35">
      <c r="A631" s="5">
        <v>30344</v>
      </c>
      <c r="B631">
        <v>0.19352624689944301</v>
      </c>
    </row>
    <row r="632" spans="1:2" x14ac:dyDescent="0.35">
      <c r="A632" s="5">
        <v>30351</v>
      </c>
      <c r="B632">
        <v>0.1426473175321</v>
      </c>
    </row>
    <row r="633" spans="1:2" x14ac:dyDescent="0.35">
      <c r="A633" s="5">
        <v>30358</v>
      </c>
      <c r="B633">
        <v>0.101036429455064</v>
      </c>
    </row>
    <row r="634" spans="1:2" x14ac:dyDescent="0.35">
      <c r="A634" s="5">
        <v>30365</v>
      </c>
      <c r="B634">
        <v>6.8608710428906497E-2</v>
      </c>
    </row>
    <row r="635" spans="1:2" x14ac:dyDescent="0.35">
      <c r="A635" s="5">
        <v>30372</v>
      </c>
      <c r="B635">
        <v>4.3962081186093599E-2</v>
      </c>
    </row>
    <row r="636" spans="1:2" x14ac:dyDescent="0.35">
      <c r="A636" s="5">
        <v>30379</v>
      </c>
      <c r="B636">
        <v>2.43676065586063E-2</v>
      </c>
    </row>
    <row r="637" spans="1:2" x14ac:dyDescent="0.35">
      <c r="A637" s="5">
        <v>30386</v>
      </c>
      <c r="B637">
        <v>9.0082680978290103E-3</v>
      </c>
    </row>
    <row r="638" spans="1:2" x14ac:dyDescent="0.35">
      <c r="A638" s="5">
        <v>30393</v>
      </c>
      <c r="B638">
        <v>-4.0761468214890297E-3</v>
      </c>
    </row>
    <row r="639" spans="1:2" x14ac:dyDescent="0.35">
      <c r="A639" s="5">
        <v>30400</v>
      </c>
      <c r="B639">
        <v>-1.7721146398642199E-2</v>
      </c>
    </row>
    <row r="640" spans="1:2" x14ac:dyDescent="0.35">
      <c r="A640" s="5">
        <v>30407</v>
      </c>
      <c r="B640">
        <v>-3.2804759697383001E-2</v>
      </c>
    </row>
    <row r="641" spans="1:2" x14ac:dyDescent="0.35">
      <c r="A641" s="5">
        <v>30414</v>
      </c>
      <c r="B641">
        <v>-5.0477010295767101E-2</v>
      </c>
    </row>
    <row r="642" spans="1:2" x14ac:dyDescent="0.35">
      <c r="A642" s="5">
        <v>30421</v>
      </c>
      <c r="B642">
        <v>-7.1056497224885495E-2</v>
      </c>
    </row>
    <row r="643" spans="1:2" x14ac:dyDescent="0.35">
      <c r="A643" s="5">
        <v>30428</v>
      </c>
      <c r="B643">
        <v>-9.3461144309013394E-2</v>
      </c>
    </row>
    <row r="644" spans="1:2" x14ac:dyDescent="0.35">
      <c r="A644" s="5">
        <v>30435</v>
      </c>
      <c r="B644">
        <v>-0.117309080665052</v>
      </c>
    </row>
    <row r="645" spans="1:2" x14ac:dyDescent="0.35">
      <c r="A645" s="5">
        <v>30442</v>
      </c>
      <c r="B645">
        <v>-0.140564323915356</v>
      </c>
    </row>
    <row r="646" spans="1:2" x14ac:dyDescent="0.35">
      <c r="A646" s="5">
        <v>30449</v>
      </c>
      <c r="B646">
        <v>-0.161763677442259</v>
      </c>
    </row>
    <row r="647" spans="1:2" x14ac:dyDescent="0.35">
      <c r="A647" s="5">
        <v>30456</v>
      </c>
      <c r="B647">
        <v>-0.17883043962176801</v>
      </c>
    </row>
    <row r="648" spans="1:2" x14ac:dyDescent="0.35">
      <c r="A648" s="5">
        <v>30463</v>
      </c>
      <c r="B648">
        <v>-0.19154363182172901</v>
      </c>
    </row>
    <row r="649" spans="1:2" x14ac:dyDescent="0.35">
      <c r="A649" s="5">
        <v>30470</v>
      </c>
      <c r="B649">
        <v>-0.19840084278921299</v>
      </c>
    </row>
    <row r="650" spans="1:2" x14ac:dyDescent="0.35">
      <c r="A650" s="5">
        <v>30477</v>
      </c>
      <c r="B650">
        <v>-0.19958582481831599</v>
      </c>
    </row>
    <row r="651" spans="1:2" x14ac:dyDescent="0.35">
      <c r="A651" s="5">
        <v>30484</v>
      </c>
      <c r="B651">
        <v>-0.19568495101425401</v>
      </c>
    </row>
    <row r="652" spans="1:2" x14ac:dyDescent="0.35">
      <c r="A652" s="5">
        <v>30491</v>
      </c>
      <c r="B652">
        <v>-0.187372875498964</v>
      </c>
    </row>
    <row r="653" spans="1:2" x14ac:dyDescent="0.35">
      <c r="A653" s="5">
        <v>30498</v>
      </c>
      <c r="B653">
        <v>-0.17524356000872199</v>
      </c>
    </row>
    <row r="654" spans="1:2" x14ac:dyDescent="0.35">
      <c r="A654" s="5">
        <v>30505</v>
      </c>
      <c r="B654">
        <v>-0.16103635746285699</v>
      </c>
    </row>
    <row r="655" spans="1:2" x14ac:dyDescent="0.35">
      <c r="A655" s="5">
        <v>30512</v>
      </c>
      <c r="B655">
        <v>-0.145782557635807</v>
      </c>
    </row>
    <row r="656" spans="1:2" x14ac:dyDescent="0.35">
      <c r="A656" s="5">
        <v>30519</v>
      </c>
      <c r="B656">
        <v>-0.130706644808841</v>
      </c>
    </row>
    <row r="657" spans="1:2" x14ac:dyDescent="0.35">
      <c r="A657" s="5">
        <v>30526</v>
      </c>
      <c r="B657">
        <v>-0.116889086213764</v>
      </c>
    </row>
    <row r="658" spans="1:2" x14ac:dyDescent="0.35">
      <c r="A658" s="5">
        <v>30533</v>
      </c>
      <c r="B658">
        <v>-0.104350308149536</v>
      </c>
    </row>
    <row r="659" spans="1:2" x14ac:dyDescent="0.35">
      <c r="A659" s="5">
        <v>30540</v>
      </c>
      <c r="B659">
        <v>-9.4118679727942606E-2</v>
      </c>
    </row>
    <row r="660" spans="1:2" x14ac:dyDescent="0.35">
      <c r="A660" s="5">
        <v>30547</v>
      </c>
      <c r="B660">
        <v>-8.5758023055873905E-2</v>
      </c>
    </row>
    <row r="661" spans="1:2" x14ac:dyDescent="0.35">
      <c r="A661" s="5">
        <v>30554</v>
      </c>
      <c r="B661">
        <v>-7.81871635035188E-2</v>
      </c>
    </row>
    <row r="662" spans="1:2" x14ac:dyDescent="0.35">
      <c r="A662" s="5">
        <v>30561</v>
      </c>
      <c r="B662">
        <v>-7.0693287676910896E-2</v>
      </c>
    </row>
    <row r="663" spans="1:2" x14ac:dyDescent="0.35">
      <c r="A663" s="5">
        <v>30568</v>
      </c>
      <c r="B663">
        <v>-6.2439851177115903E-2</v>
      </c>
    </row>
    <row r="664" spans="1:2" x14ac:dyDescent="0.35">
      <c r="A664" s="5">
        <v>30575</v>
      </c>
      <c r="B664">
        <v>-5.2572679919997402E-2</v>
      </c>
    </row>
    <row r="665" spans="1:2" x14ac:dyDescent="0.35">
      <c r="A665" s="5">
        <v>30582</v>
      </c>
      <c r="B665">
        <v>-3.9912136568825203E-2</v>
      </c>
    </row>
    <row r="666" spans="1:2" x14ac:dyDescent="0.35">
      <c r="A666" s="5">
        <v>30589</v>
      </c>
      <c r="B666">
        <v>-2.4654798933259399E-2</v>
      </c>
    </row>
    <row r="667" spans="1:2" x14ac:dyDescent="0.35">
      <c r="A667" s="5">
        <v>30596</v>
      </c>
      <c r="B667">
        <v>-6.4714287590662599E-3</v>
      </c>
    </row>
    <row r="668" spans="1:2" x14ac:dyDescent="0.35">
      <c r="A668" s="5">
        <v>30603</v>
      </c>
      <c r="B668">
        <v>1.3280558327367799E-2</v>
      </c>
    </row>
    <row r="669" spans="1:2" x14ac:dyDescent="0.35">
      <c r="A669" s="5">
        <v>30610</v>
      </c>
      <c r="B669">
        <v>3.4522672226218597E-2</v>
      </c>
    </row>
    <row r="670" spans="1:2" x14ac:dyDescent="0.35">
      <c r="A670" s="5">
        <v>30617</v>
      </c>
      <c r="B670">
        <v>5.4067992121120997E-2</v>
      </c>
    </row>
    <row r="671" spans="1:2" x14ac:dyDescent="0.35">
      <c r="A671" s="5">
        <v>30624</v>
      </c>
      <c r="B671">
        <v>7.2177656444450497E-2</v>
      </c>
    </row>
    <row r="672" spans="1:2" x14ac:dyDescent="0.35">
      <c r="A672" s="5">
        <v>30631</v>
      </c>
      <c r="B672">
        <v>8.5733613549609303E-2</v>
      </c>
    </row>
    <row r="673" spans="1:2" x14ac:dyDescent="0.35">
      <c r="A673" s="5">
        <v>30638</v>
      </c>
      <c r="B673">
        <v>9.4461884368826299E-2</v>
      </c>
    </row>
    <row r="674" spans="1:2" x14ac:dyDescent="0.35">
      <c r="A674" s="5">
        <v>30645</v>
      </c>
      <c r="B674">
        <v>9.7136103625115794E-2</v>
      </c>
    </row>
    <row r="675" spans="1:2" x14ac:dyDescent="0.35">
      <c r="A675" s="5">
        <v>30652</v>
      </c>
      <c r="B675">
        <v>9.3119198043391194E-2</v>
      </c>
    </row>
    <row r="676" spans="1:2" x14ac:dyDescent="0.35">
      <c r="A676" s="5">
        <v>30659</v>
      </c>
      <c r="B676">
        <v>8.2332168399294303E-2</v>
      </c>
    </row>
    <row r="677" spans="1:2" x14ac:dyDescent="0.35">
      <c r="A677" s="5">
        <v>30666</v>
      </c>
      <c r="B677">
        <v>6.50935520114128E-2</v>
      </c>
    </row>
    <row r="678" spans="1:2" x14ac:dyDescent="0.35">
      <c r="A678" s="5">
        <v>30673</v>
      </c>
      <c r="B678">
        <v>4.12628404508186E-2</v>
      </c>
    </row>
    <row r="679" spans="1:2" x14ac:dyDescent="0.35">
      <c r="A679" s="5">
        <v>30680</v>
      </c>
      <c r="B679">
        <v>1.1501370947815601E-2</v>
      </c>
    </row>
    <row r="680" spans="1:2" x14ac:dyDescent="0.35">
      <c r="A680" s="5">
        <v>30687</v>
      </c>
      <c r="B680">
        <v>-2.1504003282323499E-2</v>
      </c>
    </row>
    <row r="681" spans="1:2" x14ac:dyDescent="0.35">
      <c r="A681" s="5">
        <v>30694</v>
      </c>
      <c r="B681">
        <v>-5.6628122947900102E-2</v>
      </c>
    </row>
    <row r="682" spans="1:2" x14ac:dyDescent="0.35">
      <c r="A682" s="5">
        <v>30701</v>
      </c>
      <c r="B682">
        <v>-9.1518761456523601E-2</v>
      </c>
    </row>
    <row r="683" spans="1:2" x14ac:dyDescent="0.35">
      <c r="A683" s="5">
        <v>30708</v>
      </c>
      <c r="B683">
        <v>-0.124170634354808</v>
      </c>
    </row>
    <row r="684" spans="1:2" x14ac:dyDescent="0.35">
      <c r="A684" s="5">
        <v>30715</v>
      </c>
      <c r="B684">
        <v>-0.15196270496776201</v>
      </c>
    </row>
    <row r="685" spans="1:2" x14ac:dyDescent="0.35">
      <c r="A685" s="5">
        <v>30722</v>
      </c>
      <c r="B685">
        <v>-0.173784662898266</v>
      </c>
    </row>
    <row r="686" spans="1:2" x14ac:dyDescent="0.35">
      <c r="A686" s="5">
        <v>30729</v>
      </c>
      <c r="B686">
        <v>-0.186652204488576</v>
      </c>
    </row>
    <row r="687" spans="1:2" x14ac:dyDescent="0.35">
      <c r="A687" s="5">
        <v>30736</v>
      </c>
      <c r="B687">
        <v>-0.18968490964239501</v>
      </c>
    </row>
    <row r="688" spans="1:2" x14ac:dyDescent="0.35">
      <c r="A688" s="5">
        <v>30743</v>
      </c>
      <c r="B688">
        <v>-0.18135293002863501</v>
      </c>
    </row>
    <row r="689" spans="1:2" x14ac:dyDescent="0.35">
      <c r="A689" s="5">
        <v>30750</v>
      </c>
      <c r="B689">
        <v>-0.160578963386587</v>
      </c>
    </row>
    <row r="690" spans="1:2" x14ac:dyDescent="0.35">
      <c r="A690" s="5">
        <v>30757</v>
      </c>
      <c r="B690">
        <v>-0.125990793053392</v>
      </c>
    </row>
    <row r="691" spans="1:2" x14ac:dyDescent="0.35">
      <c r="A691" s="5">
        <v>30764</v>
      </c>
      <c r="B691">
        <v>-7.7414362281886306E-2</v>
      </c>
    </row>
    <row r="692" spans="1:2" x14ac:dyDescent="0.35">
      <c r="A692" s="5">
        <v>30771</v>
      </c>
      <c r="B692">
        <v>-1.45840632355909E-2</v>
      </c>
    </row>
    <row r="693" spans="1:2" x14ac:dyDescent="0.35">
      <c r="A693" s="5">
        <v>30778</v>
      </c>
      <c r="B693">
        <v>6.2054342593130099E-2</v>
      </c>
    </row>
    <row r="694" spans="1:2" x14ac:dyDescent="0.35">
      <c r="A694" s="5">
        <v>30785</v>
      </c>
      <c r="B694">
        <v>0.15055999637370299</v>
      </c>
    </row>
    <row r="695" spans="1:2" x14ac:dyDescent="0.35">
      <c r="A695" s="5">
        <v>30792</v>
      </c>
      <c r="B695">
        <v>0.24953443982495799</v>
      </c>
    </row>
    <row r="696" spans="1:2" x14ac:dyDescent="0.35">
      <c r="A696" s="5">
        <v>30799</v>
      </c>
      <c r="B696">
        <v>0.35596152116556501</v>
      </c>
    </row>
    <row r="697" spans="1:2" x14ac:dyDescent="0.35">
      <c r="A697" s="5">
        <v>30806</v>
      </c>
      <c r="B697">
        <v>0.46675511075391002</v>
      </c>
    </row>
    <row r="698" spans="1:2" x14ac:dyDescent="0.35">
      <c r="A698" s="5">
        <v>30813</v>
      </c>
      <c r="B698">
        <v>0.57815101582036799</v>
      </c>
    </row>
    <row r="699" spans="1:2" x14ac:dyDescent="0.35">
      <c r="A699" s="5">
        <v>30820</v>
      </c>
      <c r="B699">
        <v>0.68658060858454695</v>
      </c>
    </row>
    <row r="700" spans="1:2" x14ac:dyDescent="0.35">
      <c r="A700" s="5">
        <v>30827</v>
      </c>
      <c r="B700">
        <v>0.78767093352962803</v>
      </c>
    </row>
    <row r="701" spans="1:2" x14ac:dyDescent="0.35">
      <c r="A701" s="5">
        <v>30834</v>
      </c>
      <c r="B701">
        <v>0.87869995923058397</v>
      </c>
    </row>
    <row r="702" spans="1:2" x14ac:dyDescent="0.35">
      <c r="A702" s="5">
        <v>30841</v>
      </c>
      <c r="B702">
        <v>0.95551909328225604</v>
      </c>
    </row>
    <row r="703" spans="1:2" x14ac:dyDescent="0.35">
      <c r="A703" s="5">
        <v>30848</v>
      </c>
      <c r="B703">
        <v>1.01625126101899</v>
      </c>
    </row>
    <row r="704" spans="1:2" x14ac:dyDescent="0.35">
      <c r="A704" s="5">
        <v>30855</v>
      </c>
      <c r="B704">
        <v>1.05847431268781</v>
      </c>
    </row>
    <row r="705" spans="1:2" x14ac:dyDescent="0.35">
      <c r="A705" s="5">
        <v>30862</v>
      </c>
      <c r="B705">
        <v>1.08068445303881</v>
      </c>
    </row>
    <row r="706" spans="1:2" x14ac:dyDescent="0.35">
      <c r="A706" s="5">
        <v>30869</v>
      </c>
      <c r="B706">
        <v>1.0817357129390099</v>
      </c>
    </row>
    <row r="707" spans="1:2" x14ac:dyDescent="0.35">
      <c r="A707" s="5">
        <v>30876</v>
      </c>
      <c r="B707">
        <v>1.06179637285744</v>
      </c>
    </row>
    <row r="708" spans="1:2" x14ac:dyDescent="0.35">
      <c r="A708" s="5">
        <v>30883</v>
      </c>
      <c r="B708">
        <v>1.0247757526780099</v>
      </c>
    </row>
    <row r="709" spans="1:2" x14ac:dyDescent="0.35">
      <c r="A709" s="5">
        <v>30890</v>
      </c>
      <c r="B709">
        <v>0.97312670404421797</v>
      </c>
    </row>
    <row r="710" spans="1:2" x14ac:dyDescent="0.35">
      <c r="A710" s="5">
        <v>30897</v>
      </c>
      <c r="B710">
        <v>0.91130692616394104</v>
      </c>
    </row>
    <row r="711" spans="1:2" x14ac:dyDescent="0.35">
      <c r="A711" s="5">
        <v>30904</v>
      </c>
      <c r="B711">
        <v>0.84274713044882699</v>
      </c>
    </row>
    <row r="712" spans="1:2" x14ac:dyDescent="0.35">
      <c r="A712" s="5">
        <v>30911</v>
      </c>
      <c r="B712">
        <v>0.77153325048497901</v>
      </c>
    </row>
    <row r="713" spans="1:2" x14ac:dyDescent="0.35">
      <c r="A713" s="5">
        <v>30918</v>
      </c>
      <c r="B713">
        <v>0.69915142224499205</v>
      </c>
    </row>
    <row r="714" spans="1:2" x14ac:dyDescent="0.35">
      <c r="A714" s="5">
        <v>30925</v>
      </c>
      <c r="B714">
        <v>0.62765454324422798</v>
      </c>
    </row>
    <row r="715" spans="1:2" x14ac:dyDescent="0.35">
      <c r="A715" s="5">
        <v>30932</v>
      </c>
      <c r="B715">
        <v>0.55848896232225498</v>
      </c>
    </row>
    <row r="716" spans="1:2" x14ac:dyDescent="0.35">
      <c r="A716" s="5">
        <v>30939</v>
      </c>
      <c r="B716">
        <v>0.49093698012922798</v>
      </c>
    </row>
    <row r="717" spans="1:2" x14ac:dyDescent="0.35">
      <c r="A717" s="5">
        <v>30946</v>
      </c>
      <c r="B717">
        <v>0.42453093930431601</v>
      </c>
    </row>
    <row r="718" spans="1:2" x14ac:dyDescent="0.35">
      <c r="A718" s="5">
        <v>30953</v>
      </c>
      <c r="B718">
        <v>0.35968253726687199</v>
      </c>
    </row>
    <row r="719" spans="1:2" x14ac:dyDescent="0.35">
      <c r="A719" s="5">
        <v>30960</v>
      </c>
      <c r="B719">
        <v>0.29655282254190701</v>
      </c>
    </row>
    <row r="720" spans="1:2" x14ac:dyDescent="0.35">
      <c r="A720" s="5">
        <v>30967</v>
      </c>
      <c r="B720">
        <v>0.23472930139053899</v>
      </c>
    </row>
    <row r="721" spans="1:2" x14ac:dyDescent="0.35">
      <c r="A721" s="5">
        <v>30974</v>
      </c>
      <c r="B721">
        <v>0.174928078129403</v>
      </c>
    </row>
    <row r="722" spans="1:2" x14ac:dyDescent="0.35">
      <c r="A722" s="5">
        <v>30981</v>
      </c>
      <c r="B722">
        <v>0.117466376710396</v>
      </c>
    </row>
    <row r="723" spans="1:2" x14ac:dyDescent="0.35">
      <c r="A723" s="5">
        <v>30988</v>
      </c>
      <c r="B723">
        <v>6.2967201151226102E-2</v>
      </c>
    </row>
    <row r="724" spans="1:2" x14ac:dyDescent="0.35">
      <c r="A724" s="5">
        <v>30995</v>
      </c>
      <c r="B724">
        <v>1.0279983680942999E-2</v>
      </c>
    </row>
    <row r="725" spans="1:2" x14ac:dyDescent="0.35">
      <c r="A725" s="5">
        <v>31002</v>
      </c>
      <c r="B725">
        <v>-4.0880146350280498E-2</v>
      </c>
    </row>
    <row r="726" spans="1:2" x14ac:dyDescent="0.35">
      <c r="A726" s="5">
        <v>31009</v>
      </c>
      <c r="B726">
        <v>-9.1088771249448697E-2</v>
      </c>
    </row>
    <row r="727" spans="1:2" x14ac:dyDescent="0.35">
      <c r="A727" s="5">
        <v>31016</v>
      </c>
      <c r="B727">
        <v>-0.14122667551430801</v>
      </c>
    </row>
    <row r="728" spans="1:2" x14ac:dyDescent="0.35">
      <c r="A728" s="5">
        <v>31023</v>
      </c>
      <c r="B728">
        <v>-0.190766953198485</v>
      </c>
    </row>
    <row r="729" spans="1:2" x14ac:dyDescent="0.35">
      <c r="A729" s="5">
        <v>31030</v>
      </c>
      <c r="B729">
        <v>-0.24068129129902499</v>
      </c>
    </row>
    <row r="730" spans="1:2" x14ac:dyDescent="0.35">
      <c r="A730" s="5">
        <v>31037</v>
      </c>
      <c r="B730">
        <v>-0.290122951220734</v>
      </c>
    </row>
    <row r="731" spans="1:2" x14ac:dyDescent="0.35">
      <c r="A731" s="5">
        <v>31044</v>
      </c>
      <c r="B731">
        <v>-0.33741110813047498</v>
      </c>
    </row>
    <row r="732" spans="1:2" x14ac:dyDescent="0.35">
      <c r="A732" s="5">
        <v>31051</v>
      </c>
      <c r="B732">
        <v>-0.38206911567609497</v>
      </c>
    </row>
    <row r="733" spans="1:2" x14ac:dyDescent="0.35">
      <c r="A733" s="5">
        <v>31058</v>
      </c>
      <c r="B733">
        <v>-0.421030854133148</v>
      </c>
    </row>
    <row r="734" spans="1:2" x14ac:dyDescent="0.35">
      <c r="A734" s="5">
        <v>31065</v>
      </c>
      <c r="B734">
        <v>-0.45214531718876899</v>
      </c>
    </row>
    <row r="735" spans="1:2" x14ac:dyDescent="0.35">
      <c r="A735" s="5">
        <v>31072</v>
      </c>
      <c r="B735">
        <v>-0.47506003396423302</v>
      </c>
    </row>
    <row r="736" spans="1:2" x14ac:dyDescent="0.35">
      <c r="A736" s="5">
        <v>31079</v>
      </c>
      <c r="B736">
        <v>-0.48872251123064703</v>
      </c>
    </row>
    <row r="737" spans="1:2" x14ac:dyDescent="0.35">
      <c r="A737" s="5">
        <v>31086</v>
      </c>
      <c r="B737">
        <v>-0.49349535290023699</v>
      </c>
    </row>
    <row r="738" spans="1:2" x14ac:dyDescent="0.35">
      <c r="A738" s="5">
        <v>31093</v>
      </c>
      <c r="B738">
        <v>-0.49007616825829903</v>
      </c>
    </row>
    <row r="739" spans="1:2" x14ac:dyDescent="0.35">
      <c r="A739" s="5">
        <v>31100</v>
      </c>
      <c r="B739">
        <v>-0.48055058980640197</v>
      </c>
    </row>
    <row r="740" spans="1:2" x14ac:dyDescent="0.35">
      <c r="A740" s="5">
        <v>31107</v>
      </c>
      <c r="B740">
        <v>-0.46641199233692898</v>
      </c>
    </row>
    <row r="741" spans="1:2" x14ac:dyDescent="0.35">
      <c r="A741" s="5">
        <v>31114</v>
      </c>
      <c r="B741">
        <v>-0.44998016136001601</v>
      </c>
    </row>
    <row r="742" spans="1:2" x14ac:dyDescent="0.35">
      <c r="A742" s="5">
        <v>31121</v>
      </c>
      <c r="B742">
        <v>-0.43368450819017301</v>
      </c>
    </row>
    <row r="743" spans="1:2" x14ac:dyDescent="0.35">
      <c r="A743" s="5">
        <v>31128</v>
      </c>
      <c r="B743">
        <v>-0.41870106387920603</v>
      </c>
    </row>
    <row r="744" spans="1:2" x14ac:dyDescent="0.35">
      <c r="A744" s="5">
        <v>31135</v>
      </c>
      <c r="B744">
        <v>-0.40615814116368998</v>
      </c>
    </row>
    <row r="745" spans="1:2" x14ac:dyDescent="0.35">
      <c r="A745" s="5">
        <v>31142</v>
      </c>
      <c r="B745">
        <v>-0.397989398033194</v>
      </c>
    </row>
    <row r="746" spans="1:2" x14ac:dyDescent="0.35">
      <c r="A746" s="5">
        <v>31149</v>
      </c>
      <c r="B746">
        <v>-0.39458829817369401</v>
      </c>
    </row>
    <row r="747" spans="1:2" x14ac:dyDescent="0.35">
      <c r="A747" s="5">
        <v>31156</v>
      </c>
      <c r="B747">
        <v>-0.39555669071668997</v>
      </c>
    </row>
    <row r="748" spans="1:2" x14ac:dyDescent="0.35">
      <c r="A748" s="5">
        <v>31163</v>
      </c>
      <c r="B748">
        <v>-0.40106247571845199</v>
      </c>
    </row>
    <row r="749" spans="1:2" x14ac:dyDescent="0.35">
      <c r="A749" s="5">
        <v>31170</v>
      </c>
      <c r="B749">
        <v>-0.40970911008861099</v>
      </c>
    </row>
    <row r="750" spans="1:2" x14ac:dyDescent="0.35">
      <c r="A750" s="5">
        <v>31177</v>
      </c>
      <c r="B750">
        <v>-0.42162663343580897</v>
      </c>
    </row>
    <row r="751" spans="1:2" x14ac:dyDescent="0.35">
      <c r="A751" s="5">
        <v>31184</v>
      </c>
      <c r="B751">
        <v>-0.43364961317773199</v>
      </c>
    </row>
    <row r="752" spans="1:2" x14ac:dyDescent="0.35">
      <c r="A752" s="5">
        <v>31191</v>
      </c>
      <c r="B752">
        <v>-0.44562191789175798</v>
      </c>
    </row>
    <row r="753" spans="1:2" x14ac:dyDescent="0.35">
      <c r="A753" s="5">
        <v>31198</v>
      </c>
      <c r="B753">
        <v>-0.455943932902455</v>
      </c>
    </row>
    <row r="754" spans="1:2" x14ac:dyDescent="0.35">
      <c r="A754" s="5">
        <v>31205</v>
      </c>
      <c r="B754">
        <v>-0.46326807593297797</v>
      </c>
    </row>
    <row r="755" spans="1:2" x14ac:dyDescent="0.35">
      <c r="A755" s="5">
        <v>31212</v>
      </c>
      <c r="B755">
        <v>-0.46635625817145698</v>
      </c>
    </row>
    <row r="756" spans="1:2" x14ac:dyDescent="0.35">
      <c r="A756" s="5">
        <v>31219</v>
      </c>
      <c r="B756">
        <v>-0.46486513369834398</v>
      </c>
    </row>
    <row r="757" spans="1:2" x14ac:dyDescent="0.35">
      <c r="A757" s="5">
        <v>31226</v>
      </c>
      <c r="B757">
        <v>-0.45799663280578801</v>
      </c>
    </row>
    <row r="758" spans="1:2" x14ac:dyDescent="0.35">
      <c r="A758" s="5">
        <v>31233</v>
      </c>
      <c r="B758">
        <v>-0.44586755089747798</v>
      </c>
    </row>
    <row r="759" spans="1:2" x14ac:dyDescent="0.35">
      <c r="A759" s="5">
        <v>31240</v>
      </c>
      <c r="B759">
        <v>-0.42919507549591102</v>
      </c>
    </row>
    <row r="760" spans="1:2" x14ac:dyDescent="0.35">
      <c r="A760" s="5">
        <v>31247</v>
      </c>
      <c r="B760">
        <v>-0.40777272301644801</v>
      </c>
    </row>
    <row r="761" spans="1:2" x14ac:dyDescent="0.35">
      <c r="A761" s="5">
        <v>31254</v>
      </c>
      <c r="B761">
        <v>-0.38287900545109099</v>
      </c>
    </row>
    <row r="762" spans="1:2" x14ac:dyDescent="0.35">
      <c r="A762" s="5">
        <v>31261</v>
      </c>
      <c r="B762">
        <v>-0.35558190128558897</v>
      </c>
    </row>
    <row r="763" spans="1:2" x14ac:dyDescent="0.35">
      <c r="A763" s="5">
        <v>31268</v>
      </c>
      <c r="B763">
        <v>-0.327690703259154</v>
      </c>
    </row>
    <row r="764" spans="1:2" x14ac:dyDescent="0.35">
      <c r="A764" s="5">
        <v>31275</v>
      </c>
      <c r="B764">
        <v>-0.30032279452803501</v>
      </c>
    </row>
    <row r="765" spans="1:2" x14ac:dyDescent="0.35">
      <c r="A765" s="5">
        <v>31282</v>
      </c>
      <c r="B765">
        <v>-0.27574374226098097</v>
      </c>
    </row>
    <row r="766" spans="1:2" x14ac:dyDescent="0.35">
      <c r="A766" s="5">
        <v>31289</v>
      </c>
      <c r="B766">
        <v>-0.25527937664135503</v>
      </c>
    </row>
    <row r="767" spans="1:2" x14ac:dyDescent="0.35">
      <c r="A767" s="5">
        <v>31296</v>
      </c>
      <c r="B767">
        <v>-0.24007008776744099</v>
      </c>
    </row>
    <row r="768" spans="1:2" x14ac:dyDescent="0.35">
      <c r="A768" s="5">
        <v>31303</v>
      </c>
      <c r="B768">
        <v>-0.23088174157442901</v>
      </c>
    </row>
    <row r="769" spans="1:2" x14ac:dyDescent="0.35">
      <c r="A769" s="5">
        <v>31310</v>
      </c>
      <c r="B769">
        <v>-0.228230712311117</v>
      </c>
    </row>
    <row r="770" spans="1:2" x14ac:dyDescent="0.35">
      <c r="A770" s="5">
        <v>31317</v>
      </c>
      <c r="B770">
        <v>-0.231065009309285</v>
      </c>
    </row>
    <row r="771" spans="1:2" x14ac:dyDescent="0.35">
      <c r="A771" s="5">
        <v>31324</v>
      </c>
      <c r="B771">
        <v>-0.23892271298804801</v>
      </c>
    </row>
    <row r="772" spans="1:2" x14ac:dyDescent="0.35">
      <c r="A772" s="5">
        <v>31331</v>
      </c>
      <c r="B772">
        <v>-0.24972109300161199</v>
      </c>
    </row>
    <row r="773" spans="1:2" x14ac:dyDescent="0.35">
      <c r="A773" s="5">
        <v>31338</v>
      </c>
      <c r="B773">
        <v>-0.26148063530717602</v>
      </c>
    </row>
    <row r="774" spans="1:2" x14ac:dyDescent="0.35">
      <c r="A774" s="5">
        <v>31345</v>
      </c>
      <c r="B774">
        <v>-0.27296232269196602</v>
      </c>
    </row>
    <row r="775" spans="1:2" x14ac:dyDescent="0.35">
      <c r="A775" s="5">
        <v>31352</v>
      </c>
      <c r="B775">
        <v>-0.28241239898551401</v>
      </c>
    </row>
    <row r="776" spans="1:2" x14ac:dyDescent="0.35">
      <c r="A776" s="5">
        <v>31359</v>
      </c>
      <c r="B776">
        <v>-0.28934303800133998</v>
      </c>
    </row>
    <row r="777" spans="1:2" x14ac:dyDescent="0.35">
      <c r="A777" s="5">
        <v>31366</v>
      </c>
      <c r="B777">
        <v>-0.29332966684425199</v>
      </c>
    </row>
    <row r="778" spans="1:2" x14ac:dyDescent="0.35">
      <c r="A778" s="5">
        <v>31373</v>
      </c>
      <c r="B778">
        <v>-0.29452868248077102</v>
      </c>
    </row>
    <row r="779" spans="1:2" x14ac:dyDescent="0.35">
      <c r="A779" s="5">
        <v>31380</v>
      </c>
      <c r="B779">
        <v>-0.29381679848477299</v>
      </c>
    </row>
    <row r="780" spans="1:2" x14ac:dyDescent="0.35">
      <c r="A780" s="5">
        <v>31387</v>
      </c>
      <c r="B780">
        <v>-0.29254323417046801</v>
      </c>
    </row>
    <row r="781" spans="1:2" x14ac:dyDescent="0.35">
      <c r="A781" s="5">
        <v>31394</v>
      </c>
      <c r="B781">
        <v>-0.29101723801526602</v>
      </c>
    </row>
    <row r="782" spans="1:2" x14ac:dyDescent="0.35">
      <c r="A782" s="5">
        <v>31401</v>
      </c>
      <c r="B782">
        <v>-0.29026684554078203</v>
      </c>
    </row>
    <row r="783" spans="1:2" x14ac:dyDescent="0.35">
      <c r="A783" s="5">
        <v>31408</v>
      </c>
      <c r="B783">
        <v>-0.28934587078926599</v>
      </c>
    </row>
    <row r="784" spans="1:2" x14ac:dyDescent="0.35">
      <c r="A784" s="5">
        <v>31415</v>
      </c>
      <c r="B784">
        <v>-0.28923154640677401</v>
      </c>
    </row>
    <row r="785" spans="1:2" x14ac:dyDescent="0.35">
      <c r="A785" s="5">
        <v>31422</v>
      </c>
      <c r="B785">
        <v>-0.28857040409504098</v>
      </c>
    </row>
    <row r="786" spans="1:2" x14ac:dyDescent="0.35">
      <c r="A786" s="5">
        <v>31429</v>
      </c>
      <c r="B786">
        <v>-0.286094220838848</v>
      </c>
    </row>
    <row r="787" spans="1:2" x14ac:dyDescent="0.35">
      <c r="A787" s="5">
        <v>31436</v>
      </c>
      <c r="B787">
        <v>-0.28207906545677602</v>
      </c>
    </row>
    <row r="788" spans="1:2" x14ac:dyDescent="0.35">
      <c r="A788" s="5">
        <v>31443</v>
      </c>
      <c r="B788">
        <v>-0.27653511994479801</v>
      </c>
    </row>
    <row r="789" spans="1:2" x14ac:dyDescent="0.35">
      <c r="A789" s="5">
        <v>31450</v>
      </c>
      <c r="B789">
        <v>-0.26938313534653402</v>
      </c>
    </row>
    <row r="790" spans="1:2" x14ac:dyDescent="0.35">
      <c r="A790" s="5">
        <v>31457</v>
      </c>
      <c r="B790">
        <v>-0.260490637048992</v>
      </c>
    </row>
    <row r="791" spans="1:2" x14ac:dyDescent="0.35">
      <c r="A791" s="5">
        <v>31464</v>
      </c>
      <c r="B791">
        <v>-0.251252357636088</v>
      </c>
    </row>
    <row r="792" spans="1:2" x14ac:dyDescent="0.35">
      <c r="A792" s="5">
        <v>31471</v>
      </c>
      <c r="B792">
        <v>-0.24263594656873</v>
      </c>
    </row>
    <row r="793" spans="1:2" x14ac:dyDescent="0.35">
      <c r="A793" s="5">
        <v>31478</v>
      </c>
      <c r="B793">
        <v>-0.23590704125204601</v>
      </c>
    </row>
    <row r="794" spans="1:2" x14ac:dyDescent="0.35">
      <c r="A794" s="5">
        <v>31485</v>
      </c>
      <c r="B794">
        <v>-0.23190454587584</v>
      </c>
    </row>
    <row r="795" spans="1:2" x14ac:dyDescent="0.35">
      <c r="A795" s="5">
        <v>31492</v>
      </c>
      <c r="B795">
        <v>-0.23225589116018799</v>
      </c>
    </row>
    <row r="796" spans="1:2" x14ac:dyDescent="0.35">
      <c r="A796" s="5">
        <v>31499</v>
      </c>
      <c r="B796">
        <v>-0.23670950952046099</v>
      </c>
    </row>
    <row r="797" spans="1:2" x14ac:dyDescent="0.35">
      <c r="A797" s="5">
        <v>31506</v>
      </c>
      <c r="B797">
        <v>-0.24625657717240301</v>
      </c>
    </row>
    <row r="798" spans="1:2" x14ac:dyDescent="0.35">
      <c r="A798" s="5">
        <v>31513</v>
      </c>
      <c r="B798">
        <v>-0.25869345134225702</v>
      </c>
    </row>
    <row r="799" spans="1:2" x14ac:dyDescent="0.35">
      <c r="A799" s="5">
        <v>31520</v>
      </c>
      <c r="B799">
        <v>-0.27213076930699698</v>
      </c>
    </row>
    <row r="800" spans="1:2" x14ac:dyDescent="0.35">
      <c r="A800" s="5">
        <v>31527</v>
      </c>
      <c r="B800">
        <v>-0.28525979058597001</v>
      </c>
    </row>
    <row r="801" spans="1:2" x14ac:dyDescent="0.35">
      <c r="A801" s="5">
        <v>31534</v>
      </c>
      <c r="B801">
        <v>-0.29443154987162601</v>
      </c>
    </row>
    <row r="802" spans="1:2" x14ac:dyDescent="0.35">
      <c r="A802" s="5">
        <v>31541</v>
      </c>
      <c r="B802">
        <v>-0.29784625287236099</v>
      </c>
    </row>
    <row r="803" spans="1:2" x14ac:dyDescent="0.35">
      <c r="A803" s="5">
        <v>31548</v>
      </c>
      <c r="B803">
        <v>-0.29374971079480799</v>
      </c>
    </row>
    <row r="804" spans="1:2" x14ac:dyDescent="0.35">
      <c r="A804" s="5">
        <v>31555</v>
      </c>
      <c r="B804">
        <v>-0.28141453717841097</v>
      </c>
    </row>
    <row r="805" spans="1:2" x14ac:dyDescent="0.35">
      <c r="A805" s="5">
        <v>31562</v>
      </c>
      <c r="B805">
        <v>-0.26127773345521699</v>
      </c>
    </row>
    <row r="806" spans="1:2" x14ac:dyDescent="0.35">
      <c r="A806" s="5">
        <v>31569</v>
      </c>
      <c r="B806">
        <v>-0.234710326383546</v>
      </c>
    </row>
    <row r="807" spans="1:2" x14ac:dyDescent="0.35">
      <c r="A807" s="5">
        <v>31576</v>
      </c>
      <c r="B807">
        <v>-0.202993605524041</v>
      </c>
    </row>
    <row r="808" spans="1:2" x14ac:dyDescent="0.35">
      <c r="A808" s="5">
        <v>31583</v>
      </c>
      <c r="B808">
        <v>-0.17027175403421099</v>
      </c>
    </row>
    <row r="809" spans="1:2" x14ac:dyDescent="0.35">
      <c r="A809" s="5">
        <v>31590</v>
      </c>
      <c r="B809">
        <v>-0.13960330708497501</v>
      </c>
    </row>
    <row r="810" spans="1:2" x14ac:dyDescent="0.35">
      <c r="A810" s="5">
        <v>31597</v>
      </c>
      <c r="B810">
        <v>-0.11407777956684299</v>
      </c>
    </row>
    <row r="811" spans="1:2" x14ac:dyDescent="0.35">
      <c r="A811" s="5">
        <v>31604</v>
      </c>
      <c r="B811">
        <v>-9.5389116683205197E-2</v>
      </c>
    </row>
    <row r="812" spans="1:2" x14ac:dyDescent="0.35">
      <c r="A812" s="5">
        <v>31611</v>
      </c>
      <c r="B812">
        <v>-8.47008513748677E-2</v>
      </c>
    </row>
    <row r="813" spans="1:2" x14ac:dyDescent="0.35">
      <c r="A813" s="5">
        <v>31618</v>
      </c>
      <c r="B813">
        <v>-8.2229336913026502E-2</v>
      </c>
    </row>
    <row r="814" spans="1:2" x14ac:dyDescent="0.35">
      <c r="A814" s="5">
        <v>31625</v>
      </c>
      <c r="B814">
        <v>-8.6845038677139899E-2</v>
      </c>
    </row>
    <row r="815" spans="1:2" x14ac:dyDescent="0.35">
      <c r="A815" s="5">
        <v>31632</v>
      </c>
      <c r="B815">
        <v>-9.6107236503151394E-2</v>
      </c>
    </row>
    <row r="816" spans="1:2" x14ac:dyDescent="0.35">
      <c r="A816" s="5">
        <v>31639</v>
      </c>
      <c r="B816">
        <v>-0.10813421625222901</v>
      </c>
    </row>
    <row r="817" spans="1:2" x14ac:dyDescent="0.35">
      <c r="A817" s="5">
        <v>31646</v>
      </c>
      <c r="B817">
        <v>-0.120517078155884</v>
      </c>
    </row>
    <row r="818" spans="1:2" x14ac:dyDescent="0.35">
      <c r="A818" s="5">
        <v>31653</v>
      </c>
      <c r="B818">
        <v>-0.131667799398518</v>
      </c>
    </row>
    <row r="819" spans="1:2" x14ac:dyDescent="0.35">
      <c r="A819" s="5">
        <v>31660</v>
      </c>
      <c r="B819">
        <v>-0.14105351699368199</v>
      </c>
    </row>
    <row r="820" spans="1:2" x14ac:dyDescent="0.35">
      <c r="A820" s="5">
        <v>31667</v>
      </c>
      <c r="B820">
        <v>-0.14790473862560699</v>
      </c>
    </row>
    <row r="821" spans="1:2" x14ac:dyDescent="0.35">
      <c r="A821" s="5">
        <v>31674</v>
      </c>
      <c r="B821">
        <v>-0.15465193171756</v>
      </c>
    </row>
    <row r="822" spans="1:2" x14ac:dyDescent="0.35">
      <c r="A822" s="5">
        <v>31681</v>
      </c>
      <c r="B822">
        <v>-0.162274483030346</v>
      </c>
    </row>
    <row r="823" spans="1:2" x14ac:dyDescent="0.35">
      <c r="A823" s="5">
        <v>31688</v>
      </c>
      <c r="B823">
        <v>-0.172287372334609</v>
      </c>
    </row>
    <row r="824" spans="1:2" x14ac:dyDescent="0.35">
      <c r="A824" s="5">
        <v>31695</v>
      </c>
      <c r="B824">
        <v>-0.18562056983193201</v>
      </c>
    </row>
    <row r="825" spans="1:2" x14ac:dyDescent="0.35">
      <c r="A825" s="5">
        <v>31702</v>
      </c>
      <c r="B825">
        <v>-0.202804312407629</v>
      </c>
    </row>
    <row r="826" spans="1:2" x14ac:dyDescent="0.35">
      <c r="A826" s="5">
        <v>31709</v>
      </c>
      <c r="B826">
        <v>-0.222493383784265</v>
      </c>
    </row>
    <row r="827" spans="1:2" x14ac:dyDescent="0.35">
      <c r="A827" s="5">
        <v>31716</v>
      </c>
      <c r="B827">
        <v>-0.243928620771515</v>
      </c>
    </row>
    <row r="828" spans="1:2" x14ac:dyDescent="0.35">
      <c r="A828" s="5">
        <v>31723</v>
      </c>
      <c r="B828">
        <v>-0.26561024395517702</v>
      </c>
    </row>
    <row r="829" spans="1:2" x14ac:dyDescent="0.35">
      <c r="A829" s="5">
        <v>31730</v>
      </c>
      <c r="B829">
        <v>-0.28514772853169901</v>
      </c>
    </row>
    <row r="830" spans="1:2" x14ac:dyDescent="0.35">
      <c r="A830" s="5">
        <v>31737</v>
      </c>
      <c r="B830">
        <v>-0.30135555910553302</v>
      </c>
    </row>
    <row r="831" spans="1:2" x14ac:dyDescent="0.35">
      <c r="A831" s="5">
        <v>31744</v>
      </c>
      <c r="B831">
        <v>-0.31381293114976</v>
      </c>
    </row>
    <row r="832" spans="1:2" x14ac:dyDescent="0.35">
      <c r="A832" s="5">
        <v>31751</v>
      </c>
      <c r="B832">
        <v>-0.32275222751636601</v>
      </c>
    </row>
    <row r="833" spans="1:2" x14ac:dyDescent="0.35">
      <c r="A833" s="5">
        <v>31758</v>
      </c>
      <c r="B833">
        <v>-0.32865186724650802</v>
      </c>
    </row>
    <row r="834" spans="1:2" x14ac:dyDescent="0.35">
      <c r="A834" s="5">
        <v>31765</v>
      </c>
      <c r="B834">
        <v>-0.33279272826175599</v>
      </c>
    </row>
    <row r="835" spans="1:2" x14ac:dyDescent="0.35">
      <c r="A835" s="5">
        <v>31772</v>
      </c>
      <c r="B835">
        <v>-0.336615226280298</v>
      </c>
    </row>
    <row r="836" spans="1:2" x14ac:dyDescent="0.35">
      <c r="A836" s="5">
        <v>31779</v>
      </c>
      <c r="B836">
        <v>-0.34259916917045302</v>
      </c>
    </row>
    <row r="837" spans="1:2" x14ac:dyDescent="0.35">
      <c r="A837" s="5">
        <v>31786</v>
      </c>
      <c r="B837">
        <v>-0.34990860239267502</v>
      </c>
    </row>
    <row r="838" spans="1:2" x14ac:dyDescent="0.35">
      <c r="A838" s="5">
        <v>31793</v>
      </c>
      <c r="B838">
        <v>-0.36004154429280799</v>
      </c>
    </row>
    <row r="839" spans="1:2" x14ac:dyDescent="0.35">
      <c r="A839" s="5">
        <v>31800</v>
      </c>
      <c r="B839">
        <v>-0.37235632197375301</v>
      </c>
    </row>
    <row r="840" spans="1:2" x14ac:dyDescent="0.35">
      <c r="A840" s="5">
        <v>31807</v>
      </c>
      <c r="B840">
        <v>-0.38641366495185903</v>
      </c>
    </row>
    <row r="841" spans="1:2" x14ac:dyDescent="0.35">
      <c r="A841" s="5">
        <v>31814</v>
      </c>
      <c r="B841">
        <v>-0.400310083072415</v>
      </c>
    </row>
    <row r="842" spans="1:2" x14ac:dyDescent="0.35">
      <c r="A842" s="5">
        <v>31821</v>
      </c>
      <c r="B842">
        <v>-0.41212459678769903</v>
      </c>
    </row>
    <row r="843" spans="1:2" x14ac:dyDescent="0.35">
      <c r="A843" s="5">
        <v>31828</v>
      </c>
      <c r="B843">
        <v>-0.41917959631511498</v>
      </c>
    </row>
    <row r="844" spans="1:2" x14ac:dyDescent="0.35">
      <c r="A844" s="5">
        <v>31835</v>
      </c>
      <c r="B844">
        <v>-0.421102283614674</v>
      </c>
    </row>
    <row r="845" spans="1:2" x14ac:dyDescent="0.35">
      <c r="A845" s="5">
        <v>31842</v>
      </c>
      <c r="B845">
        <v>-0.41568341659139602</v>
      </c>
    </row>
    <row r="846" spans="1:2" x14ac:dyDescent="0.35">
      <c r="A846" s="5">
        <v>31849</v>
      </c>
      <c r="B846">
        <v>-0.40051064458313201</v>
      </c>
    </row>
    <row r="847" spans="1:2" x14ac:dyDescent="0.35">
      <c r="A847" s="5">
        <v>31856</v>
      </c>
      <c r="B847">
        <v>-0.37537158775232898</v>
      </c>
    </row>
    <row r="848" spans="1:2" x14ac:dyDescent="0.35">
      <c r="A848" s="5">
        <v>31863</v>
      </c>
      <c r="B848">
        <v>-0.34022735570130802</v>
      </c>
    </row>
    <row r="849" spans="1:2" x14ac:dyDescent="0.35">
      <c r="A849" s="5">
        <v>31870</v>
      </c>
      <c r="B849">
        <v>-0.29606745118293298</v>
      </c>
    </row>
    <row r="850" spans="1:2" x14ac:dyDescent="0.35">
      <c r="A850" s="5">
        <v>31877</v>
      </c>
      <c r="B850">
        <v>-0.2455395357763</v>
      </c>
    </row>
    <row r="851" spans="1:2" x14ac:dyDescent="0.35">
      <c r="A851" s="5">
        <v>31884</v>
      </c>
      <c r="B851">
        <v>-0.19077581569760399</v>
      </c>
    </row>
    <row r="852" spans="1:2" x14ac:dyDescent="0.35">
      <c r="A852" s="5">
        <v>31891</v>
      </c>
      <c r="B852">
        <v>-0.13591068442115001</v>
      </c>
    </row>
    <row r="853" spans="1:2" x14ac:dyDescent="0.35">
      <c r="A853" s="5">
        <v>31898</v>
      </c>
      <c r="B853">
        <v>-8.5995974865645197E-2</v>
      </c>
    </row>
    <row r="854" spans="1:2" x14ac:dyDescent="0.35">
      <c r="A854" s="5">
        <v>31905</v>
      </c>
      <c r="B854">
        <v>-4.3621835081546503E-2</v>
      </c>
    </row>
    <row r="855" spans="1:2" x14ac:dyDescent="0.35">
      <c r="A855" s="5">
        <v>31912</v>
      </c>
      <c r="B855">
        <v>-1.2586075859781699E-2</v>
      </c>
    </row>
    <row r="856" spans="1:2" x14ac:dyDescent="0.35">
      <c r="A856" s="5">
        <v>31919</v>
      </c>
      <c r="B856">
        <v>7.9895476622716399E-3</v>
      </c>
    </row>
    <row r="857" spans="1:2" x14ac:dyDescent="0.35">
      <c r="A857" s="5">
        <v>31926</v>
      </c>
      <c r="B857">
        <v>1.4026889774739801E-2</v>
      </c>
    </row>
    <row r="858" spans="1:2" x14ac:dyDescent="0.35">
      <c r="A858" s="5">
        <v>31933</v>
      </c>
      <c r="B858">
        <v>7.6489591214985797E-3</v>
      </c>
    </row>
    <row r="859" spans="1:2" x14ac:dyDescent="0.35">
      <c r="A859" s="5">
        <v>31940</v>
      </c>
      <c r="B859">
        <v>-9.5959859421335895E-3</v>
      </c>
    </row>
    <row r="860" spans="1:2" x14ac:dyDescent="0.35">
      <c r="A860" s="5">
        <v>31947</v>
      </c>
      <c r="B860">
        <v>-3.77178368959495E-2</v>
      </c>
    </row>
    <row r="861" spans="1:2" x14ac:dyDescent="0.35">
      <c r="A861" s="5">
        <v>31954</v>
      </c>
      <c r="B861">
        <v>-7.1924968480835405E-2</v>
      </c>
    </row>
    <row r="862" spans="1:2" x14ac:dyDescent="0.35">
      <c r="A862" s="5">
        <v>31961</v>
      </c>
      <c r="B862">
        <v>-0.11226491808681099</v>
      </c>
    </row>
    <row r="863" spans="1:2" x14ac:dyDescent="0.35">
      <c r="A863" s="5">
        <v>31968</v>
      </c>
      <c r="B863">
        <v>-0.155207916041913</v>
      </c>
    </row>
    <row r="864" spans="1:2" x14ac:dyDescent="0.35">
      <c r="A864" s="5">
        <v>31975</v>
      </c>
      <c r="B864">
        <v>-0.200240455606981</v>
      </c>
    </row>
    <row r="865" spans="1:2" x14ac:dyDescent="0.35">
      <c r="A865" s="5">
        <v>31982</v>
      </c>
      <c r="B865">
        <v>-0.244160932561056</v>
      </c>
    </row>
    <row r="866" spans="1:2" x14ac:dyDescent="0.35">
      <c r="A866" s="5">
        <v>31989</v>
      </c>
      <c r="B866">
        <v>-0.28369070615977698</v>
      </c>
    </row>
    <row r="867" spans="1:2" x14ac:dyDescent="0.35">
      <c r="A867" s="5">
        <v>31996</v>
      </c>
      <c r="B867">
        <v>-0.315491191059248</v>
      </c>
    </row>
    <row r="868" spans="1:2" x14ac:dyDescent="0.35">
      <c r="A868" s="5">
        <v>32003</v>
      </c>
      <c r="B868">
        <v>-0.33717291738663102</v>
      </c>
    </row>
    <row r="869" spans="1:2" x14ac:dyDescent="0.35">
      <c r="A869" s="5">
        <v>32010</v>
      </c>
      <c r="B869">
        <v>-0.34226686254510302</v>
      </c>
    </row>
    <row r="870" spans="1:2" x14ac:dyDescent="0.35">
      <c r="A870" s="5">
        <v>32017</v>
      </c>
      <c r="B870">
        <v>-0.32952037804471301</v>
      </c>
    </row>
    <row r="871" spans="1:2" x14ac:dyDescent="0.35">
      <c r="A871" s="5">
        <v>32024</v>
      </c>
      <c r="B871">
        <v>-0.29670087950894403</v>
      </c>
    </row>
    <row r="872" spans="1:2" x14ac:dyDescent="0.35">
      <c r="A872" s="5">
        <v>32031</v>
      </c>
      <c r="B872">
        <v>-0.24578316107992801</v>
      </c>
    </row>
    <row r="873" spans="1:2" x14ac:dyDescent="0.35">
      <c r="A873" s="5">
        <v>32038</v>
      </c>
      <c r="B873">
        <v>-0.17813712559080999</v>
      </c>
    </row>
    <row r="874" spans="1:2" x14ac:dyDescent="0.35">
      <c r="A874" s="5">
        <v>32045</v>
      </c>
      <c r="B874">
        <v>-9.8647839565270595E-2</v>
      </c>
    </row>
    <row r="875" spans="1:2" x14ac:dyDescent="0.35">
      <c r="A875" s="5">
        <v>32052</v>
      </c>
      <c r="B875">
        <v>-1.1114563069063801E-2</v>
      </c>
    </row>
    <row r="876" spans="1:2" x14ac:dyDescent="0.35">
      <c r="A876" s="5">
        <v>32059</v>
      </c>
      <c r="B876">
        <v>7.7276084210568599E-2</v>
      </c>
    </row>
    <row r="877" spans="1:2" x14ac:dyDescent="0.35">
      <c r="A877" s="5">
        <v>32066</v>
      </c>
      <c r="B877">
        <v>0.160392074643285</v>
      </c>
    </row>
    <row r="878" spans="1:2" x14ac:dyDescent="0.35">
      <c r="A878" s="5">
        <v>32073</v>
      </c>
      <c r="B878">
        <v>0.234352685199748</v>
      </c>
    </row>
    <row r="879" spans="1:2" x14ac:dyDescent="0.35">
      <c r="A879" s="5">
        <v>32080</v>
      </c>
      <c r="B879">
        <v>0.29436448306840401</v>
      </c>
    </row>
    <row r="880" spans="1:2" x14ac:dyDescent="0.35">
      <c r="A880" s="5">
        <v>32087</v>
      </c>
      <c r="B880">
        <v>0.33450697406947999</v>
      </c>
    </row>
    <row r="881" spans="1:2" x14ac:dyDescent="0.35">
      <c r="A881" s="5">
        <v>32094</v>
      </c>
      <c r="B881">
        <v>0.358014459382276</v>
      </c>
    </row>
    <row r="882" spans="1:2" x14ac:dyDescent="0.35">
      <c r="A882" s="5">
        <v>32101</v>
      </c>
      <c r="B882">
        <v>0.36774903067652298</v>
      </c>
    </row>
    <row r="883" spans="1:2" x14ac:dyDescent="0.35">
      <c r="A883" s="5">
        <v>32108</v>
      </c>
      <c r="B883">
        <v>0.36312861983420103</v>
      </c>
    </row>
    <row r="884" spans="1:2" x14ac:dyDescent="0.35">
      <c r="A884" s="5">
        <v>32115</v>
      </c>
      <c r="B884">
        <v>0.34847687865010202</v>
      </c>
    </row>
    <row r="885" spans="1:2" x14ac:dyDescent="0.35">
      <c r="A885" s="5">
        <v>32122</v>
      </c>
      <c r="B885">
        <v>0.32272093616415098</v>
      </c>
    </row>
    <row r="886" spans="1:2" x14ac:dyDescent="0.35">
      <c r="A886" s="5">
        <v>32129</v>
      </c>
      <c r="B886">
        <v>0.290829380385629</v>
      </c>
    </row>
    <row r="887" spans="1:2" x14ac:dyDescent="0.35">
      <c r="A887" s="5">
        <v>32136</v>
      </c>
      <c r="B887">
        <v>0.25241940070077301</v>
      </c>
    </row>
    <row r="888" spans="1:2" x14ac:dyDescent="0.35">
      <c r="A888" s="5">
        <v>32143</v>
      </c>
      <c r="B888">
        <v>0.21015742728150699</v>
      </c>
    </row>
    <row r="889" spans="1:2" x14ac:dyDescent="0.35">
      <c r="A889" s="5">
        <v>32150</v>
      </c>
      <c r="B889">
        <v>0.16490280757192399</v>
      </c>
    </row>
    <row r="890" spans="1:2" x14ac:dyDescent="0.35">
      <c r="A890" s="5">
        <v>32157</v>
      </c>
      <c r="B890">
        <v>0.119053018150214</v>
      </c>
    </row>
    <row r="891" spans="1:2" x14ac:dyDescent="0.35">
      <c r="A891" s="5">
        <v>32164</v>
      </c>
      <c r="B891">
        <v>7.3177877724627693E-2</v>
      </c>
    </row>
    <row r="892" spans="1:2" x14ac:dyDescent="0.35">
      <c r="A892" s="5">
        <v>32171</v>
      </c>
      <c r="B892">
        <v>2.9159669532954999E-2</v>
      </c>
    </row>
    <row r="893" spans="1:2" x14ac:dyDescent="0.35">
      <c r="A893" s="5">
        <v>32178</v>
      </c>
      <c r="B893">
        <v>-1.19626034432309E-2</v>
      </c>
    </row>
    <row r="894" spans="1:2" x14ac:dyDescent="0.35">
      <c r="A894" s="5">
        <v>32185</v>
      </c>
      <c r="B894">
        <v>-4.8533489397461202E-2</v>
      </c>
    </row>
    <row r="895" spans="1:2" x14ac:dyDescent="0.35">
      <c r="A895" s="5">
        <v>32192</v>
      </c>
      <c r="B895">
        <v>-7.8233580691620994E-2</v>
      </c>
    </row>
    <row r="896" spans="1:2" x14ac:dyDescent="0.35">
      <c r="A896" s="5">
        <v>32199</v>
      </c>
      <c r="B896">
        <v>-0.101396674435798</v>
      </c>
    </row>
    <row r="897" spans="1:2" x14ac:dyDescent="0.35">
      <c r="A897" s="5">
        <v>32206</v>
      </c>
      <c r="B897">
        <v>-0.116531448478375</v>
      </c>
    </row>
    <row r="898" spans="1:2" x14ac:dyDescent="0.35">
      <c r="A898" s="5">
        <v>32213</v>
      </c>
      <c r="B898">
        <v>-0.12383429655876201</v>
      </c>
    </row>
    <row r="899" spans="1:2" x14ac:dyDescent="0.35">
      <c r="A899" s="5">
        <v>32220</v>
      </c>
      <c r="B899">
        <v>-0.122821835194944</v>
      </c>
    </row>
    <row r="900" spans="1:2" x14ac:dyDescent="0.35">
      <c r="A900" s="5">
        <v>32227</v>
      </c>
      <c r="B900">
        <v>-0.116507154154918</v>
      </c>
    </row>
    <row r="901" spans="1:2" x14ac:dyDescent="0.35">
      <c r="A901" s="5">
        <v>32234</v>
      </c>
      <c r="B901">
        <v>-0.105802985851479</v>
      </c>
    </row>
    <row r="902" spans="1:2" x14ac:dyDescent="0.35">
      <c r="A902" s="5">
        <v>32241</v>
      </c>
      <c r="B902">
        <v>-9.3054209857119694E-2</v>
      </c>
    </row>
    <row r="903" spans="1:2" x14ac:dyDescent="0.35">
      <c r="A903" s="5">
        <v>32248</v>
      </c>
      <c r="B903">
        <v>-8.1999492261739595E-2</v>
      </c>
    </row>
    <row r="904" spans="1:2" x14ac:dyDescent="0.35">
      <c r="A904" s="5">
        <v>32255</v>
      </c>
      <c r="B904">
        <v>-7.3505298747685702E-2</v>
      </c>
    </row>
    <row r="905" spans="1:2" x14ac:dyDescent="0.35">
      <c r="A905" s="5">
        <v>32262</v>
      </c>
      <c r="B905">
        <v>-7.0605498191691402E-2</v>
      </c>
    </row>
    <row r="906" spans="1:2" x14ac:dyDescent="0.35">
      <c r="A906" s="5">
        <v>32269</v>
      </c>
      <c r="B906">
        <v>-7.24217015291517E-2</v>
      </c>
    </row>
    <row r="907" spans="1:2" x14ac:dyDescent="0.35">
      <c r="A907" s="5">
        <v>32276</v>
      </c>
      <c r="B907">
        <v>-7.7843542954361397E-2</v>
      </c>
    </row>
    <row r="908" spans="1:2" x14ac:dyDescent="0.35">
      <c r="A908" s="5">
        <v>32283</v>
      </c>
      <c r="B908">
        <v>-8.5032619441160306E-2</v>
      </c>
    </row>
    <row r="909" spans="1:2" x14ac:dyDescent="0.35">
      <c r="A909" s="5">
        <v>32290</v>
      </c>
      <c r="B909">
        <v>-9.2084881434547197E-2</v>
      </c>
    </row>
    <row r="910" spans="1:2" x14ac:dyDescent="0.35">
      <c r="A910" s="5">
        <v>32297</v>
      </c>
      <c r="B910">
        <v>-9.5903121529827995E-2</v>
      </c>
    </row>
    <row r="911" spans="1:2" x14ac:dyDescent="0.35">
      <c r="A911" s="5">
        <v>32304</v>
      </c>
      <c r="B911">
        <v>-9.5221749186836901E-2</v>
      </c>
    </row>
    <row r="912" spans="1:2" x14ac:dyDescent="0.35">
      <c r="A912" s="5">
        <v>32311</v>
      </c>
      <c r="B912">
        <v>-8.8547333358342098E-2</v>
      </c>
    </row>
    <row r="913" spans="1:2" x14ac:dyDescent="0.35">
      <c r="A913" s="5">
        <v>32318</v>
      </c>
      <c r="B913">
        <v>-7.65946645040953E-2</v>
      </c>
    </row>
    <row r="914" spans="1:2" x14ac:dyDescent="0.35">
      <c r="A914" s="5">
        <v>32325</v>
      </c>
      <c r="B914">
        <v>-6.0237031257927502E-2</v>
      </c>
    </row>
    <row r="915" spans="1:2" x14ac:dyDescent="0.35">
      <c r="A915" s="5">
        <v>32332</v>
      </c>
      <c r="B915">
        <v>-4.1676147233294901E-2</v>
      </c>
    </row>
    <row r="916" spans="1:2" x14ac:dyDescent="0.35">
      <c r="A916" s="5">
        <v>32339</v>
      </c>
      <c r="B916">
        <v>-2.29728875107366E-2</v>
      </c>
    </row>
    <row r="917" spans="1:2" x14ac:dyDescent="0.35">
      <c r="A917" s="5">
        <v>32346</v>
      </c>
      <c r="B917">
        <v>-6.71370876723636E-3</v>
      </c>
    </row>
    <row r="918" spans="1:2" x14ac:dyDescent="0.35">
      <c r="A918" s="5">
        <v>32353</v>
      </c>
      <c r="B918">
        <v>4.2605000610082804E-3</v>
      </c>
    </row>
    <row r="919" spans="1:2" x14ac:dyDescent="0.35">
      <c r="A919" s="5">
        <v>32360</v>
      </c>
      <c r="B919">
        <v>9.4384175557153099E-3</v>
      </c>
    </row>
    <row r="920" spans="1:2" x14ac:dyDescent="0.35">
      <c r="A920" s="5">
        <v>32367</v>
      </c>
      <c r="B920">
        <v>8.0743723644280709E-3</v>
      </c>
    </row>
    <row r="921" spans="1:2" x14ac:dyDescent="0.35">
      <c r="A921" s="5">
        <v>32374</v>
      </c>
      <c r="B921">
        <v>7.8150241077969899E-4</v>
      </c>
    </row>
    <row r="922" spans="1:2" x14ac:dyDescent="0.35">
      <c r="A922" s="5">
        <v>32381</v>
      </c>
      <c r="B922">
        <v>-1.21299118185728E-2</v>
      </c>
    </row>
    <row r="923" spans="1:2" x14ac:dyDescent="0.35">
      <c r="A923" s="5">
        <v>32388</v>
      </c>
      <c r="B923">
        <v>-2.8532149414322801E-2</v>
      </c>
    </row>
    <row r="924" spans="1:2" x14ac:dyDescent="0.35">
      <c r="A924" s="5">
        <v>32395</v>
      </c>
      <c r="B924">
        <v>-4.7556185552604102E-2</v>
      </c>
    </row>
    <row r="925" spans="1:2" x14ac:dyDescent="0.35">
      <c r="A925" s="5">
        <v>32402</v>
      </c>
      <c r="B925">
        <v>-6.7142787457722203E-2</v>
      </c>
    </row>
    <row r="926" spans="1:2" x14ac:dyDescent="0.35">
      <c r="A926" s="5">
        <v>32409</v>
      </c>
      <c r="B926">
        <v>-8.6171945244378503E-2</v>
      </c>
    </row>
    <row r="927" spans="1:2" x14ac:dyDescent="0.35">
      <c r="A927" s="5">
        <v>32416</v>
      </c>
      <c r="B927">
        <v>-0.103773955428948</v>
      </c>
    </row>
    <row r="928" spans="1:2" x14ac:dyDescent="0.35">
      <c r="A928" s="5">
        <v>32423</v>
      </c>
      <c r="B928">
        <v>-0.120015149544637</v>
      </c>
    </row>
    <row r="929" spans="1:2" x14ac:dyDescent="0.35">
      <c r="A929" s="5">
        <v>32430</v>
      </c>
      <c r="B929">
        <v>-0.13519295848243401</v>
      </c>
    </row>
    <row r="930" spans="1:2" x14ac:dyDescent="0.35">
      <c r="A930" s="5">
        <v>32437</v>
      </c>
      <c r="B930">
        <v>-0.148805712992439</v>
      </c>
    </row>
    <row r="931" spans="1:2" x14ac:dyDescent="0.35">
      <c r="A931" s="5">
        <v>32444</v>
      </c>
      <c r="B931">
        <v>-0.16099919313938299</v>
      </c>
    </row>
    <row r="932" spans="1:2" x14ac:dyDescent="0.35">
      <c r="A932" s="5">
        <v>32451</v>
      </c>
      <c r="B932">
        <v>-0.17175710821984599</v>
      </c>
    </row>
    <row r="933" spans="1:2" x14ac:dyDescent="0.35">
      <c r="A933" s="5">
        <v>32458</v>
      </c>
      <c r="B933">
        <v>-0.180545645750882</v>
      </c>
    </row>
    <row r="934" spans="1:2" x14ac:dyDescent="0.35">
      <c r="A934" s="5">
        <v>32465</v>
      </c>
      <c r="B934">
        <v>-0.187222331093721</v>
      </c>
    </row>
    <row r="935" spans="1:2" x14ac:dyDescent="0.35">
      <c r="A935" s="5">
        <v>32472</v>
      </c>
      <c r="B935">
        <v>-0.19139264553400101</v>
      </c>
    </row>
    <row r="936" spans="1:2" x14ac:dyDescent="0.35">
      <c r="A936" s="5">
        <v>32479</v>
      </c>
      <c r="B936">
        <v>-0.19296797102841001</v>
      </c>
    </row>
    <row r="937" spans="1:2" x14ac:dyDescent="0.35">
      <c r="A937" s="5">
        <v>32486</v>
      </c>
      <c r="B937">
        <v>-0.19203134444071099</v>
      </c>
    </row>
    <row r="938" spans="1:2" x14ac:dyDescent="0.35">
      <c r="A938" s="5">
        <v>32493</v>
      </c>
      <c r="B938">
        <v>-0.18996917991392101</v>
      </c>
    </row>
    <row r="939" spans="1:2" x14ac:dyDescent="0.35">
      <c r="A939" s="5">
        <v>32500</v>
      </c>
      <c r="B939">
        <v>-0.186241920893225</v>
      </c>
    </row>
    <row r="940" spans="1:2" x14ac:dyDescent="0.35">
      <c r="A940" s="5">
        <v>32507</v>
      </c>
      <c r="B940">
        <v>-0.18149145690733101</v>
      </c>
    </row>
    <row r="941" spans="1:2" x14ac:dyDescent="0.35">
      <c r="A941" s="5">
        <v>32514</v>
      </c>
      <c r="B941">
        <v>-0.17485864413549199</v>
      </c>
    </row>
    <row r="942" spans="1:2" x14ac:dyDescent="0.35">
      <c r="A942" s="5">
        <v>32521</v>
      </c>
      <c r="B942">
        <v>-0.166835183302872</v>
      </c>
    </row>
    <row r="943" spans="1:2" x14ac:dyDescent="0.35">
      <c r="A943" s="5">
        <v>32528</v>
      </c>
      <c r="B943">
        <v>-0.15650423808136901</v>
      </c>
    </row>
    <row r="944" spans="1:2" x14ac:dyDescent="0.35">
      <c r="A944" s="5">
        <v>32535</v>
      </c>
      <c r="B944">
        <v>-0.14293832288224501</v>
      </c>
    </row>
    <row r="945" spans="1:2" x14ac:dyDescent="0.35">
      <c r="A945" s="5">
        <v>32542</v>
      </c>
      <c r="B945">
        <v>-0.124943811368293</v>
      </c>
    </row>
    <row r="946" spans="1:2" x14ac:dyDescent="0.35">
      <c r="A946" s="5">
        <v>32549</v>
      </c>
      <c r="B946">
        <v>-0.102190428715563</v>
      </c>
    </row>
    <row r="947" spans="1:2" x14ac:dyDescent="0.35">
      <c r="A947" s="5">
        <v>32556</v>
      </c>
      <c r="B947">
        <v>-7.4092906607952494E-2</v>
      </c>
    </row>
    <row r="948" spans="1:2" x14ac:dyDescent="0.35">
      <c r="A948" s="5">
        <v>32563</v>
      </c>
      <c r="B948">
        <v>-4.2475544440512401E-2</v>
      </c>
    </row>
    <row r="949" spans="1:2" x14ac:dyDescent="0.35">
      <c r="A949" s="5">
        <v>32570</v>
      </c>
      <c r="B949">
        <v>-7.8573628168418196E-3</v>
      </c>
    </row>
    <row r="950" spans="1:2" x14ac:dyDescent="0.35">
      <c r="A950" s="5">
        <v>32577</v>
      </c>
      <c r="B950">
        <v>2.6732183297244701E-2</v>
      </c>
    </row>
    <row r="951" spans="1:2" x14ac:dyDescent="0.35">
      <c r="A951" s="5">
        <v>32584</v>
      </c>
      <c r="B951">
        <v>5.9783011908478102E-2</v>
      </c>
    </row>
    <row r="952" spans="1:2" x14ac:dyDescent="0.35">
      <c r="A952" s="5">
        <v>32591</v>
      </c>
      <c r="B952">
        <v>8.8108357588800507E-2</v>
      </c>
    </row>
    <row r="953" spans="1:2" x14ac:dyDescent="0.35">
      <c r="A953" s="5">
        <v>32598</v>
      </c>
      <c r="B953">
        <v>0.10930505704002499</v>
      </c>
    </row>
    <row r="954" spans="1:2" x14ac:dyDescent="0.35">
      <c r="A954" s="5">
        <v>32605</v>
      </c>
      <c r="B954">
        <v>0.12222857734140199</v>
      </c>
    </row>
    <row r="955" spans="1:2" x14ac:dyDescent="0.35">
      <c r="A955" s="5">
        <v>32612</v>
      </c>
      <c r="B955">
        <v>0.12538986930329399</v>
      </c>
    </row>
    <row r="956" spans="1:2" x14ac:dyDescent="0.35">
      <c r="A956" s="5">
        <v>32619</v>
      </c>
      <c r="B956">
        <v>0.118551222554182</v>
      </c>
    </row>
    <row r="957" spans="1:2" x14ac:dyDescent="0.35">
      <c r="A957" s="5">
        <v>32626</v>
      </c>
      <c r="B957">
        <v>0.105069508756665</v>
      </c>
    </row>
    <row r="958" spans="1:2" x14ac:dyDescent="0.35">
      <c r="A958" s="5">
        <v>32633</v>
      </c>
      <c r="B958">
        <v>8.5030334996049201E-2</v>
      </c>
    </row>
    <row r="959" spans="1:2" x14ac:dyDescent="0.35">
      <c r="A959" s="5">
        <v>32640</v>
      </c>
      <c r="B959">
        <v>6.2890323097508596E-2</v>
      </c>
    </row>
    <row r="960" spans="1:2" x14ac:dyDescent="0.35">
      <c r="A960" s="5">
        <v>32647</v>
      </c>
      <c r="B960">
        <v>4.0646652583711203E-2</v>
      </c>
    </row>
    <row r="961" spans="1:2" x14ac:dyDescent="0.35">
      <c r="A961" s="5">
        <v>32654</v>
      </c>
      <c r="B961">
        <v>2.1202900184621301E-2</v>
      </c>
    </row>
    <row r="962" spans="1:2" x14ac:dyDescent="0.35">
      <c r="A962" s="5">
        <v>32661</v>
      </c>
      <c r="B962">
        <v>6.0320265302401897E-3</v>
      </c>
    </row>
    <row r="963" spans="1:2" x14ac:dyDescent="0.35">
      <c r="A963" s="5">
        <v>32668</v>
      </c>
      <c r="B963">
        <v>-4.6350612275842798E-3</v>
      </c>
    </row>
    <row r="964" spans="1:2" x14ac:dyDescent="0.35">
      <c r="A964" s="5">
        <v>32675</v>
      </c>
      <c r="B964">
        <v>-1.2423691228597499E-2</v>
      </c>
    </row>
    <row r="965" spans="1:2" x14ac:dyDescent="0.35">
      <c r="A965" s="5">
        <v>32682</v>
      </c>
      <c r="B965">
        <v>-1.8816729628797602E-2</v>
      </c>
    </row>
    <row r="966" spans="1:2" x14ac:dyDescent="0.35">
      <c r="A966" s="5">
        <v>32689</v>
      </c>
      <c r="B966">
        <v>-2.5148534718997698E-2</v>
      </c>
    </row>
    <row r="967" spans="1:2" x14ac:dyDescent="0.35">
      <c r="A967" s="5">
        <v>32696</v>
      </c>
      <c r="B967">
        <v>-3.2503726152281899E-2</v>
      </c>
    </row>
    <row r="968" spans="1:2" x14ac:dyDescent="0.35">
      <c r="A968" s="5">
        <v>32703</v>
      </c>
      <c r="B968">
        <v>-4.1761684215749897E-2</v>
      </c>
    </row>
    <row r="969" spans="1:2" x14ac:dyDescent="0.35">
      <c r="A969" s="5">
        <v>32710</v>
      </c>
      <c r="B969">
        <v>-5.1165587006651102E-2</v>
      </c>
    </row>
    <row r="970" spans="1:2" x14ac:dyDescent="0.35">
      <c r="A970" s="5">
        <v>32717</v>
      </c>
      <c r="B970">
        <v>-5.85248116938221E-2</v>
      </c>
    </row>
    <row r="971" spans="1:2" x14ac:dyDescent="0.35">
      <c r="A971" s="5">
        <v>32724</v>
      </c>
      <c r="B971">
        <v>-6.3102561394045797E-2</v>
      </c>
    </row>
    <row r="972" spans="1:2" x14ac:dyDescent="0.35">
      <c r="A972" s="5">
        <v>32731</v>
      </c>
      <c r="B972">
        <v>-6.2318303117359003E-2</v>
      </c>
    </row>
    <row r="973" spans="1:2" x14ac:dyDescent="0.35">
      <c r="A973" s="5">
        <v>32738</v>
      </c>
      <c r="B973">
        <v>-5.55618791835195E-2</v>
      </c>
    </row>
    <row r="974" spans="1:2" x14ac:dyDescent="0.35">
      <c r="A974" s="5">
        <v>32745</v>
      </c>
      <c r="B974">
        <v>-4.3121165303706903E-2</v>
      </c>
    </row>
    <row r="975" spans="1:2" x14ac:dyDescent="0.35">
      <c r="A975" s="5">
        <v>32752</v>
      </c>
      <c r="B975">
        <v>-2.5479206730145601E-2</v>
      </c>
    </row>
    <row r="976" spans="1:2" x14ac:dyDescent="0.35">
      <c r="A976" s="5">
        <v>32759</v>
      </c>
      <c r="B976">
        <v>-4.9762295666457698E-3</v>
      </c>
    </row>
    <row r="977" spans="1:2" x14ac:dyDescent="0.35">
      <c r="A977" s="5">
        <v>32766</v>
      </c>
      <c r="B977">
        <v>1.6173113916377602E-2</v>
      </c>
    </row>
    <row r="978" spans="1:2" x14ac:dyDescent="0.35">
      <c r="A978" s="5">
        <v>32773</v>
      </c>
      <c r="B978">
        <v>3.3941769550602199E-2</v>
      </c>
    </row>
    <row r="979" spans="1:2" x14ac:dyDescent="0.35">
      <c r="A979" s="5">
        <v>32780</v>
      </c>
      <c r="B979">
        <v>4.71151794712137E-2</v>
      </c>
    </row>
    <row r="980" spans="1:2" x14ac:dyDescent="0.35">
      <c r="A980" s="5">
        <v>32787</v>
      </c>
      <c r="B980">
        <v>5.3076444312164003E-2</v>
      </c>
    </row>
    <row r="981" spans="1:2" x14ac:dyDescent="0.35">
      <c r="A981" s="5">
        <v>32794</v>
      </c>
      <c r="B981">
        <v>5.0078663467228203E-2</v>
      </c>
    </row>
    <row r="982" spans="1:2" x14ac:dyDescent="0.35">
      <c r="A982" s="5">
        <v>32801</v>
      </c>
      <c r="B982">
        <v>3.7501853146532399E-2</v>
      </c>
    </row>
    <row r="983" spans="1:2" x14ac:dyDescent="0.35">
      <c r="A983" s="5">
        <v>32808</v>
      </c>
      <c r="B983">
        <v>1.66537838899538E-2</v>
      </c>
    </row>
    <row r="984" spans="1:2" x14ac:dyDescent="0.35">
      <c r="A984" s="5">
        <v>32815</v>
      </c>
      <c r="B984">
        <v>-1.0865100863402199E-2</v>
      </c>
    </row>
    <row r="985" spans="1:2" x14ac:dyDescent="0.35">
      <c r="A985" s="5">
        <v>32822</v>
      </c>
      <c r="B985">
        <v>-4.14778033415985E-2</v>
      </c>
    </row>
    <row r="986" spans="1:2" x14ac:dyDescent="0.35">
      <c r="A986" s="5">
        <v>32829</v>
      </c>
      <c r="B986">
        <v>-7.2761957233923799E-2</v>
      </c>
    </row>
    <row r="987" spans="1:2" x14ac:dyDescent="0.35">
      <c r="A987" s="5">
        <v>32836</v>
      </c>
      <c r="B987">
        <v>-0.101842589077712</v>
      </c>
    </row>
    <row r="988" spans="1:2" x14ac:dyDescent="0.35">
      <c r="A988" s="5">
        <v>32843</v>
      </c>
      <c r="B988">
        <v>-0.12623211455806899</v>
      </c>
    </row>
    <row r="989" spans="1:2" x14ac:dyDescent="0.35">
      <c r="A989" s="5">
        <v>32850</v>
      </c>
      <c r="B989">
        <v>-0.14380220684384401</v>
      </c>
    </row>
    <row r="990" spans="1:2" x14ac:dyDescent="0.35">
      <c r="A990" s="5">
        <v>32857</v>
      </c>
      <c r="B990">
        <v>-0.15380337123271001</v>
      </c>
    </row>
    <row r="991" spans="1:2" x14ac:dyDescent="0.35">
      <c r="A991" s="5">
        <v>32864</v>
      </c>
      <c r="B991">
        <v>-0.15690866616926</v>
      </c>
    </row>
    <row r="992" spans="1:2" x14ac:dyDescent="0.35">
      <c r="A992" s="5">
        <v>32871</v>
      </c>
      <c r="B992">
        <v>-0.15392956847906999</v>
      </c>
    </row>
    <row r="993" spans="1:2" x14ac:dyDescent="0.35">
      <c r="A993" s="5">
        <v>32878</v>
      </c>
      <c r="B993">
        <v>-0.14649731101265701</v>
      </c>
    </row>
    <row r="994" spans="1:2" x14ac:dyDescent="0.35">
      <c r="A994" s="5">
        <v>32885</v>
      </c>
      <c r="B994">
        <v>-0.136345405268056</v>
      </c>
    </row>
    <row r="995" spans="1:2" x14ac:dyDescent="0.35">
      <c r="A995" s="5">
        <v>32892</v>
      </c>
      <c r="B995">
        <v>-0.126280375596481</v>
      </c>
    </row>
    <row r="996" spans="1:2" x14ac:dyDescent="0.35">
      <c r="A996" s="5">
        <v>32899</v>
      </c>
      <c r="B996">
        <v>-0.116704178811745</v>
      </c>
    </row>
    <row r="997" spans="1:2" x14ac:dyDescent="0.35">
      <c r="A997" s="5">
        <v>32906</v>
      </c>
      <c r="B997">
        <v>-0.110262934018801</v>
      </c>
    </row>
    <row r="998" spans="1:2" x14ac:dyDescent="0.35">
      <c r="A998" s="5">
        <v>32913</v>
      </c>
      <c r="B998">
        <v>-0.106859242515097</v>
      </c>
    </row>
    <row r="999" spans="1:2" x14ac:dyDescent="0.35">
      <c r="A999" s="5">
        <v>32920</v>
      </c>
      <c r="B999">
        <v>-0.105994303034791</v>
      </c>
    </row>
    <row r="1000" spans="1:2" x14ac:dyDescent="0.35">
      <c r="A1000" s="5">
        <v>32927</v>
      </c>
      <c r="B1000">
        <v>-0.107315266565556</v>
      </c>
    </row>
    <row r="1001" spans="1:2" x14ac:dyDescent="0.35">
      <c r="A1001" s="5">
        <v>32934</v>
      </c>
      <c r="B1001">
        <v>-0.10961651579432</v>
      </c>
    </row>
    <row r="1002" spans="1:2" x14ac:dyDescent="0.35">
      <c r="A1002" s="5">
        <v>32941</v>
      </c>
      <c r="B1002">
        <v>-0.112270978869504</v>
      </c>
    </row>
    <row r="1003" spans="1:2" x14ac:dyDescent="0.35">
      <c r="A1003" s="5">
        <v>32948</v>
      </c>
      <c r="B1003">
        <v>-0.11340183854897599</v>
      </c>
    </row>
    <row r="1004" spans="1:2" x14ac:dyDescent="0.35">
      <c r="A1004" s="5">
        <v>32955</v>
      </c>
      <c r="B1004">
        <v>-0.11356417896564899</v>
      </c>
    </row>
    <row r="1005" spans="1:2" x14ac:dyDescent="0.35">
      <c r="A1005" s="5">
        <v>32962</v>
      </c>
      <c r="B1005">
        <v>-0.112574322248272</v>
      </c>
    </row>
    <row r="1006" spans="1:2" x14ac:dyDescent="0.35">
      <c r="A1006" s="5">
        <v>32969</v>
      </c>
      <c r="B1006">
        <v>-0.112232413211256</v>
      </c>
    </row>
    <row r="1007" spans="1:2" x14ac:dyDescent="0.35">
      <c r="A1007" s="5">
        <v>32976</v>
      </c>
      <c r="B1007">
        <v>-0.113269205496559</v>
      </c>
    </row>
    <row r="1008" spans="1:2" x14ac:dyDescent="0.35">
      <c r="A1008" s="5">
        <v>32983</v>
      </c>
      <c r="B1008">
        <v>-0.118071201206604</v>
      </c>
    </row>
    <row r="1009" spans="1:2" x14ac:dyDescent="0.35">
      <c r="A1009" s="5">
        <v>32990</v>
      </c>
      <c r="B1009">
        <v>-0.12595016219028601</v>
      </c>
    </row>
    <row r="1010" spans="1:2" x14ac:dyDescent="0.35">
      <c r="A1010" s="5">
        <v>32997</v>
      </c>
      <c r="B1010">
        <v>-0.139041593810624</v>
      </c>
    </row>
    <row r="1011" spans="1:2" x14ac:dyDescent="0.35">
      <c r="A1011" s="5">
        <v>33004</v>
      </c>
      <c r="B1011">
        <v>-0.155442619465541</v>
      </c>
    </row>
    <row r="1012" spans="1:2" x14ac:dyDescent="0.35">
      <c r="A1012" s="5">
        <v>33011</v>
      </c>
      <c r="B1012">
        <v>-0.17483004408612299</v>
      </c>
    </row>
    <row r="1013" spans="1:2" x14ac:dyDescent="0.35">
      <c r="A1013" s="5">
        <v>33018</v>
      </c>
      <c r="B1013">
        <v>-0.194082872660614</v>
      </c>
    </row>
    <row r="1014" spans="1:2" x14ac:dyDescent="0.35">
      <c r="A1014" s="5">
        <v>33025</v>
      </c>
      <c r="B1014">
        <v>-0.21088026950746699</v>
      </c>
    </row>
    <row r="1015" spans="1:2" x14ac:dyDescent="0.35">
      <c r="A1015" s="5">
        <v>33032</v>
      </c>
      <c r="B1015">
        <v>-0.22328455474844</v>
      </c>
    </row>
    <row r="1016" spans="1:2" x14ac:dyDescent="0.35">
      <c r="A1016" s="5">
        <v>33039</v>
      </c>
      <c r="B1016">
        <v>-0.22955825464504201</v>
      </c>
    </row>
    <row r="1017" spans="1:2" x14ac:dyDescent="0.35">
      <c r="A1017" s="5">
        <v>33046</v>
      </c>
      <c r="B1017">
        <v>-0.22971960239872499</v>
      </c>
    </row>
    <row r="1018" spans="1:2" x14ac:dyDescent="0.35">
      <c r="A1018" s="5">
        <v>33053</v>
      </c>
      <c r="B1018">
        <v>-0.22275675004130999</v>
      </c>
    </row>
    <row r="1019" spans="1:2" x14ac:dyDescent="0.35">
      <c r="A1019" s="5">
        <v>33060</v>
      </c>
      <c r="B1019">
        <v>-0.210954473861586</v>
      </c>
    </row>
    <row r="1020" spans="1:2" x14ac:dyDescent="0.35">
      <c r="A1020" s="5">
        <v>33067</v>
      </c>
      <c r="B1020">
        <v>-0.19085533963572299</v>
      </c>
    </row>
    <row r="1021" spans="1:2" x14ac:dyDescent="0.35">
      <c r="A1021" s="5">
        <v>33074</v>
      </c>
      <c r="B1021">
        <v>-0.174560599660145</v>
      </c>
    </row>
    <row r="1022" spans="1:2" x14ac:dyDescent="0.35">
      <c r="A1022" s="5">
        <v>33081</v>
      </c>
      <c r="B1022">
        <v>-0.151274042140181</v>
      </c>
    </row>
    <row r="1023" spans="1:2" x14ac:dyDescent="0.35">
      <c r="A1023" s="5">
        <v>33088</v>
      </c>
      <c r="B1023">
        <v>-0.125291664889184</v>
      </c>
    </row>
    <row r="1024" spans="1:2" x14ac:dyDescent="0.35">
      <c r="A1024" s="5">
        <v>33095</v>
      </c>
      <c r="B1024">
        <v>-9.4016133481894595E-2</v>
      </c>
    </row>
    <row r="1025" spans="1:2" x14ac:dyDescent="0.35">
      <c r="A1025" s="5">
        <v>33102</v>
      </c>
      <c r="B1025">
        <v>-5.9628480415554498E-2</v>
      </c>
    </row>
    <row r="1026" spans="1:2" x14ac:dyDescent="0.35">
      <c r="A1026" s="5">
        <v>33109</v>
      </c>
      <c r="B1026">
        <v>-1.84618320253426E-2</v>
      </c>
    </row>
    <row r="1027" spans="1:2" x14ac:dyDescent="0.35">
      <c r="A1027" s="5">
        <v>33116</v>
      </c>
      <c r="B1027">
        <v>2.7126729888391599E-2</v>
      </c>
    </row>
    <row r="1028" spans="1:2" x14ac:dyDescent="0.35">
      <c r="A1028" s="5">
        <v>33123</v>
      </c>
      <c r="B1028">
        <v>7.6942009552940893E-2</v>
      </c>
    </row>
    <row r="1029" spans="1:2" x14ac:dyDescent="0.35">
      <c r="A1029" s="5">
        <v>33130</v>
      </c>
      <c r="B1029">
        <v>0.12916231971335401</v>
      </c>
    </row>
    <row r="1030" spans="1:2" x14ac:dyDescent="0.35">
      <c r="A1030" s="5">
        <v>33137</v>
      </c>
      <c r="B1030">
        <v>0.18009003030565099</v>
      </c>
    </row>
    <row r="1031" spans="1:2" x14ac:dyDescent="0.35">
      <c r="A1031" s="5">
        <v>33144</v>
      </c>
      <c r="B1031">
        <v>0.22709526832457599</v>
      </c>
    </row>
    <row r="1032" spans="1:2" x14ac:dyDescent="0.35">
      <c r="A1032" s="5">
        <v>33151</v>
      </c>
      <c r="B1032">
        <v>0.26310429914120698</v>
      </c>
    </row>
    <row r="1033" spans="1:2" x14ac:dyDescent="0.35">
      <c r="A1033" s="5">
        <v>33158</v>
      </c>
      <c r="B1033">
        <v>0.29230786478844101</v>
      </c>
    </row>
    <row r="1034" spans="1:2" x14ac:dyDescent="0.35">
      <c r="A1034" s="5">
        <v>33165</v>
      </c>
      <c r="B1034">
        <v>0.30105537856054398</v>
      </c>
    </row>
    <row r="1035" spans="1:2" x14ac:dyDescent="0.35">
      <c r="A1035" s="5">
        <v>33172</v>
      </c>
      <c r="B1035">
        <v>0.30177955845266802</v>
      </c>
    </row>
    <row r="1036" spans="1:2" x14ac:dyDescent="0.35">
      <c r="A1036" s="5">
        <v>33179</v>
      </c>
      <c r="B1036">
        <v>0.29455701083472402</v>
      </c>
    </row>
    <row r="1037" spans="1:2" x14ac:dyDescent="0.35">
      <c r="A1037" s="5">
        <v>33186</v>
      </c>
      <c r="B1037">
        <v>0.28497891995393099</v>
      </c>
    </row>
    <row r="1038" spans="1:2" x14ac:dyDescent="0.35">
      <c r="A1038" s="5">
        <v>33193</v>
      </c>
      <c r="B1038">
        <v>0.27560200836987903</v>
      </c>
    </row>
    <row r="1039" spans="1:2" x14ac:dyDescent="0.35">
      <c r="A1039" s="5">
        <v>33200</v>
      </c>
      <c r="B1039">
        <v>0.273564405125095</v>
      </c>
    </row>
    <row r="1040" spans="1:2" x14ac:dyDescent="0.35">
      <c r="A1040" s="5">
        <v>33207</v>
      </c>
      <c r="B1040">
        <v>0.28161434090870002</v>
      </c>
    </row>
    <row r="1041" spans="1:2" x14ac:dyDescent="0.35">
      <c r="A1041" s="5">
        <v>33214</v>
      </c>
      <c r="B1041">
        <v>0.29717195801493101</v>
      </c>
    </row>
    <row r="1042" spans="1:2" x14ac:dyDescent="0.35">
      <c r="A1042" s="5">
        <v>33221</v>
      </c>
      <c r="B1042">
        <v>0.31999871052712497</v>
      </c>
    </row>
    <row r="1043" spans="1:2" x14ac:dyDescent="0.35">
      <c r="A1043" s="5">
        <v>33228</v>
      </c>
      <c r="B1043">
        <v>0.34549172192612199</v>
      </c>
    </row>
    <row r="1044" spans="1:2" x14ac:dyDescent="0.35">
      <c r="A1044" s="5">
        <v>33235</v>
      </c>
      <c r="B1044">
        <v>0.36662067565585998</v>
      </c>
    </row>
    <row r="1045" spans="1:2" x14ac:dyDescent="0.35">
      <c r="A1045" s="5">
        <v>33242</v>
      </c>
      <c r="B1045">
        <v>0.37485843312381201</v>
      </c>
    </row>
    <row r="1046" spans="1:2" x14ac:dyDescent="0.35">
      <c r="A1046" s="5">
        <v>33249</v>
      </c>
      <c r="B1046">
        <v>0.37283573310008</v>
      </c>
    </row>
    <row r="1047" spans="1:2" x14ac:dyDescent="0.35">
      <c r="A1047" s="5">
        <v>33256</v>
      </c>
      <c r="B1047">
        <v>0.346649396157448</v>
      </c>
    </row>
    <row r="1048" spans="1:2" x14ac:dyDescent="0.35">
      <c r="A1048" s="5">
        <v>33263</v>
      </c>
      <c r="B1048">
        <v>0.30393200017656802</v>
      </c>
    </row>
    <row r="1049" spans="1:2" x14ac:dyDescent="0.35">
      <c r="A1049" s="5">
        <v>33270</v>
      </c>
      <c r="B1049">
        <v>0.24781748134342399</v>
      </c>
    </row>
    <row r="1050" spans="1:2" x14ac:dyDescent="0.35">
      <c r="A1050" s="5">
        <v>33277</v>
      </c>
      <c r="B1050">
        <v>0.183816737405677</v>
      </c>
    </row>
    <row r="1051" spans="1:2" x14ac:dyDescent="0.35">
      <c r="A1051" s="5">
        <v>33284</v>
      </c>
      <c r="B1051">
        <v>0.116221910603583</v>
      </c>
    </row>
    <row r="1052" spans="1:2" x14ac:dyDescent="0.35">
      <c r="A1052" s="5">
        <v>33291</v>
      </c>
      <c r="B1052">
        <v>5.1905203130605503E-2</v>
      </c>
    </row>
    <row r="1053" spans="1:2" x14ac:dyDescent="0.35">
      <c r="A1053" s="5">
        <v>33298</v>
      </c>
      <c r="B1053">
        <v>-5.4317335042438804E-3</v>
      </c>
    </row>
    <row r="1054" spans="1:2" x14ac:dyDescent="0.35">
      <c r="A1054" s="5">
        <v>33305</v>
      </c>
      <c r="B1054">
        <v>-5.4530657130479297E-2</v>
      </c>
    </row>
    <row r="1055" spans="1:2" x14ac:dyDescent="0.35">
      <c r="A1055" s="5">
        <v>33312</v>
      </c>
      <c r="B1055">
        <v>-9.4022912408589898E-2</v>
      </c>
    </row>
    <row r="1056" spans="1:2" x14ac:dyDescent="0.35">
      <c r="A1056" s="5">
        <v>33319</v>
      </c>
      <c r="B1056">
        <v>-0.125339761189907</v>
      </c>
    </row>
    <row r="1057" spans="1:2" x14ac:dyDescent="0.35">
      <c r="A1057" s="5">
        <v>33326</v>
      </c>
      <c r="B1057">
        <v>-0.149945075386095</v>
      </c>
    </row>
    <row r="1058" spans="1:2" x14ac:dyDescent="0.35">
      <c r="A1058" s="5">
        <v>33333</v>
      </c>
      <c r="B1058">
        <v>-0.17177008872067101</v>
      </c>
    </row>
    <row r="1059" spans="1:2" x14ac:dyDescent="0.35">
      <c r="A1059" s="5">
        <v>33340</v>
      </c>
      <c r="B1059">
        <v>-0.18781899535857299</v>
      </c>
    </row>
    <row r="1060" spans="1:2" x14ac:dyDescent="0.35">
      <c r="A1060" s="5">
        <v>33347</v>
      </c>
      <c r="B1060">
        <v>-0.21020429186915801</v>
      </c>
    </row>
    <row r="1061" spans="1:2" x14ac:dyDescent="0.35">
      <c r="A1061" s="5">
        <v>33354</v>
      </c>
      <c r="B1061">
        <v>-0.228108534079702</v>
      </c>
    </row>
    <row r="1062" spans="1:2" x14ac:dyDescent="0.35">
      <c r="A1062" s="5">
        <v>33361</v>
      </c>
      <c r="B1062">
        <v>-0.24562862385560599</v>
      </c>
    </row>
    <row r="1063" spans="1:2" x14ac:dyDescent="0.35">
      <c r="A1063" s="5">
        <v>33368</v>
      </c>
      <c r="B1063">
        <v>-0.26037549274477301</v>
      </c>
    </row>
    <row r="1064" spans="1:2" x14ac:dyDescent="0.35">
      <c r="A1064" s="5">
        <v>33375</v>
      </c>
      <c r="B1064">
        <v>-0.27247421938773603</v>
      </c>
    </row>
    <row r="1065" spans="1:2" x14ac:dyDescent="0.35">
      <c r="A1065" s="5">
        <v>33382</v>
      </c>
      <c r="B1065">
        <v>-0.28074596352360998</v>
      </c>
    </row>
    <row r="1066" spans="1:2" x14ac:dyDescent="0.35">
      <c r="A1066" s="5">
        <v>33389</v>
      </c>
      <c r="B1066">
        <v>-0.28631140667273097</v>
      </c>
    </row>
    <row r="1067" spans="1:2" x14ac:dyDescent="0.35">
      <c r="A1067" s="5">
        <v>33396</v>
      </c>
      <c r="B1067">
        <v>-0.290677952590086</v>
      </c>
    </row>
    <row r="1068" spans="1:2" x14ac:dyDescent="0.35">
      <c r="A1068" s="5">
        <v>33403</v>
      </c>
      <c r="B1068">
        <v>-0.295554521703218</v>
      </c>
    </row>
    <row r="1069" spans="1:2" x14ac:dyDescent="0.35">
      <c r="A1069" s="5">
        <v>33410</v>
      </c>
      <c r="B1069">
        <v>-0.30441063463694401</v>
      </c>
    </row>
    <row r="1070" spans="1:2" x14ac:dyDescent="0.35">
      <c r="A1070" s="5">
        <v>33417</v>
      </c>
      <c r="B1070">
        <v>-0.317427235748868</v>
      </c>
    </row>
    <row r="1071" spans="1:2" x14ac:dyDescent="0.35">
      <c r="A1071" s="5">
        <v>33424</v>
      </c>
      <c r="B1071">
        <v>-0.33795534809877797</v>
      </c>
    </row>
    <row r="1072" spans="1:2" x14ac:dyDescent="0.35">
      <c r="A1072" s="5">
        <v>33431</v>
      </c>
      <c r="B1072">
        <v>-0.35941161208926298</v>
      </c>
    </row>
    <row r="1073" spans="1:2" x14ac:dyDescent="0.35">
      <c r="A1073" s="5">
        <v>33438</v>
      </c>
      <c r="B1073">
        <v>-0.392281336844299</v>
      </c>
    </row>
    <row r="1074" spans="1:2" x14ac:dyDescent="0.35">
      <c r="A1074" s="5">
        <v>33445</v>
      </c>
      <c r="B1074">
        <v>-0.42208076300747599</v>
      </c>
    </row>
    <row r="1075" spans="1:2" x14ac:dyDescent="0.35">
      <c r="A1075" s="5">
        <v>33452</v>
      </c>
      <c r="B1075">
        <v>-0.45096626114144001</v>
      </c>
    </row>
    <row r="1076" spans="1:2" x14ac:dyDescent="0.35">
      <c r="A1076" s="5">
        <v>33459</v>
      </c>
      <c r="B1076">
        <v>-0.47483838968797898</v>
      </c>
    </row>
    <row r="1077" spans="1:2" x14ac:dyDescent="0.35">
      <c r="A1077" s="5">
        <v>33466</v>
      </c>
      <c r="B1077">
        <v>-0.49247800292545901</v>
      </c>
    </row>
    <row r="1078" spans="1:2" x14ac:dyDescent="0.35">
      <c r="A1078" s="5">
        <v>33473</v>
      </c>
      <c r="B1078">
        <v>-0.50185552494674102</v>
      </c>
    </row>
    <row r="1079" spans="1:2" x14ac:dyDescent="0.35">
      <c r="A1079" s="5">
        <v>33480</v>
      </c>
      <c r="B1079">
        <v>-0.505191922582227</v>
      </c>
    </row>
    <row r="1080" spans="1:2" x14ac:dyDescent="0.35">
      <c r="A1080" s="5">
        <v>33487</v>
      </c>
      <c r="B1080">
        <v>-0.50198135801291399</v>
      </c>
    </row>
    <row r="1081" spans="1:2" x14ac:dyDescent="0.35">
      <c r="A1081" s="5">
        <v>33494</v>
      </c>
      <c r="B1081">
        <v>-0.49546211015119002</v>
      </c>
    </row>
    <row r="1082" spans="1:2" x14ac:dyDescent="0.35">
      <c r="A1082" s="5">
        <v>33501</v>
      </c>
      <c r="B1082">
        <v>-0.488086721017995</v>
      </c>
    </row>
    <row r="1083" spans="1:2" x14ac:dyDescent="0.35">
      <c r="A1083" s="5">
        <v>33508</v>
      </c>
      <c r="B1083">
        <v>-0.48146462355752001</v>
      </c>
    </row>
    <row r="1084" spans="1:2" x14ac:dyDescent="0.35">
      <c r="A1084" s="5">
        <v>33515</v>
      </c>
      <c r="B1084">
        <v>-0.47807548558575302</v>
      </c>
    </row>
    <row r="1085" spans="1:2" x14ac:dyDescent="0.35">
      <c r="A1085" s="5">
        <v>33522</v>
      </c>
      <c r="B1085">
        <v>-0.47576192085994701</v>
      </c>
    </row>
    <row r="1086" spans="1:2" x14ac:dyDescent="0.35">
      <c r="A1086" s="5">
        <v>33529</v>
      </c>
      <c r="B1086">
        <v>-0.48438086161320998</v>
      </c>
    </row>
    <row r="1087" spans="1:2" x14ac:dyDescent="0.35">
      <c r="A1087" s="5">
        <v>33536</v>
      </c>
      <c r="B1087">
        <v>-0.49205712004435598</v>
      </c>
    </row>
    <row r="1088" spans="1:2" x14ac:dyDescent="0.35">
      <c r="A1088" s="5">
        <v>33543</v>
      </c>
      <c r="B1088">
        <v>-0.50234680898811801</v>
      </c>
    </row>
    <row r="1089" spans="1:2" x14ac:dyDescent="0.35">
      <c r="A1089" s="5">
        <v>33550</v>
      </c>
      <c r="B1089">
        <v>-0.51170022085373001</v>
      </c>
    </row>
    <row r="1090" spans="1:2" x14ac:dyDescent="0.35">
      <c r="A1090" s="5">
        <v>33557</v>
      </c>
      <c r="B1090">
        <v>-0.51947550039172496</v>
      </c>
    </row>
    <row r="1091" spans="1:2" x14ac:dyDescent="0.35">
      <c r="A1091" s="5">
        <v>33564</v>
      </c>
      <c r="B1091">
        <v>-0.52280418995279598</v>
      </c>
    </row>
    <row r="1092" spans="1:2" x14ac:dyDescent="0.35">
      <c r="A1092" s="5">
        <v>33571</v>
      </c>
      <c r="B1092">
        <v>-0.52305704114806995</v>
      </c>
    </row>
    <row r="1093" spans="1:2" x14ac:dyDescent="0.35">
      <c r="A1093" s="5">
        <v>33578</v>
      </c>
      <c r="B1093">
        <v>-0.51972950229237602</v>
      </c>
    </row>
    <row r="1094" spans="1:2" x14ac:dyDescent="0.35">
      <c r="A1094" s="5">
        <v>33585</v>
      </c>
      <c r="B1094">
        <v>-0.51395542699045105</v>
      </c>
    </row>
    <row r="1095" spans="1:2" x14ac:dyDescent="0.35">
      <c r="A1095" s="5">
        <v>33592</v>
      </c>
      <c r="B1095">
        <v>-0.50674922916833798</v>
      </c>
    </row>
    <row r="1096" spans="1:2" x14ac:dyDescent="0.35">
      <c r="A1096" s="5">
        <v>33599</v>
      </c>
      <c r="B1096">
        <v>-0.50106532380820501</v>
      </c>
    </row>
    <row r="1097" spans="1:2" x14ac:dyDescent="0.35">
      <c r="A1097" s="5">
        <v>33606</v>
      </c>
      <c r="B1097">
        <v>-0.49642483222525102</v>
      </c>
    </row>
    <row r="1098" spans="1:2" x14ac:dyDescent="0.35">
      <c r="A1098" s="5">
        <v>33613</v>
      </c>
      <c r="B1098">
        <v>-0.49437010180095298</v>
      </c>
    </row>
    <row r="1099" spans="1:2" x14ac:dyDescent="0.35">
      <c r="A1099" s="5">
        <v>33620</v>
      </c>
      <c r="B1099">
        <v>-0.50050281978220601</v>
      </c>
    </row>
    <row r="1100" spans="1:2" x14ac:dyDescent="0.35">
      <c r="A1100" s="5">
        <v>33627</v>
      </c>
      <c r="B1100">
        <v>-0.50856090282302702</v>
      </c>
    </row>
    <row r="1101" spans="1:2" x14ac:dyDescent="0.35">
      <c r="A1101" s="5">
        <v>33634</v>
      </c>
      <c r="B1101">
        <v>-0.52086328510098601</v>
      </c>
    </row>
    <row r="1102" spans="1:2" x14ac:dyDescent="0.35">
      <c r="A1102" s="5">
        <v>33641</v>
      </c>
      <c r="B1102">
        <v>-0.53394536705592199</v>
      </c>
    </row>
    <row r="1103" spans="1:2" x14ac:dyDescent="0.35">
      <c r="A1103" s="5">
        <v>33648</v>
      </c>
      <c r="B1103">
        <v>-0.54776724715429603</v>
      </c>
    </row>
    <row r="1104" spans="1:2" x14ac:dyDescent="0.35">
      <c r="A1104" s="5">
        <v>33655</v>
      </c>
      <c r="B1104">
        <v>-0.559346240162786</v>
      </c>
    </row>
    <row r="1105" spans="1:2" x14ac:dyDescent="0.35">
      <c r="A1105" s="5">
        <v>33662</v>
      </c>
      <c r="B1105">
        <v>-0.56852658332497297</v>
      </c>
    </row>
    <row r="1106" spans="1:2" x14ac:dyDescent="0.35">
      <c r="A1106" s="5">
        <v>33669</v>
      </c>
      <c r="B1106">
        <v>-0.57503207431647696</v>
      </c>
    </row>
    <row r="1107" spans="1:2" x14ac:dyDescent="0.35">
      <c r="A1107" s="5">
        <v>33676</v>
      </c>
      <c r="B1107">
        <v>-0.57911286987257804</v>
      </c>
    </row>
    <row r="1108" spans="1:2" x14ac:dyDescent="0.35">
      <c r="A1108" s="5">
        <v>33683</v>
      </c>
      <c r="B1108">
        <v>-0.58295527260741498</v>
      </c>
    </row>
    <row r="1109" spans="1:2" x14ac:dyDescent="0.35">
      <c r="A1109" s="5">
        <v>33690</v>
      </c>
      <c r="B1109">
        <v>-0.58776097753023804</v>
      </c>
    </row>
    <row r="1110" spans="1:2" x14ac:dyDescent="0.35">
      <c r="A1110" s="5">
        <v>33697</v>
      </c>
      <c r="B1110">
        <v>-0.59510939507393301</v>
      </c>
    </row>
    <row r="1111" spans="1:2" x14ac:dyDescent="0.35">
      <c r="A1111" s="5">
        <v>33704</v>
      </c>
      <c r="B1111">
        <v>-0.60383858682115799</v>
      </c>
    </row>
    <row r="1112" spans="1:2" x14ac:dyDescent="0.35">
      <c r="A1112" s="5">
        <v>33711</v>
      </c>
      <c r="B1112">
        <v>-0.620649809294754</v>
      </c>
    </row>
    <row r="1113" spans="1:2" x14ac:dyDescent="0.35">
      <c r="A1113" s="5">
        <v>33718</v>
      </c>
      <c r="B1113">
        <v>-0.63815354717711903</v>
      </c>
    </row>
    <row r="1114" spans="1:2" x14ac:dyDescent="0.35">
      <c r="A1114" s="5">
        <v>33725</v>
      </c>
      <c r="B1114">
        <v>-0.657968052906163</v>
      </c>
    </row>
    <row r="1115" spans="1:2" x14ac:dyDescent="0.35">
      <c r="A1115" s="5">
        <v>33732</v>
      </c>
      <c r="B1115">
        <v>-0.67691039984158496</v>
      </c>
    </row>
    <row r="1116" spans="1:2" x14ac:dyDescent="0.35">
      <c r="A1116" s="5">
        <v>33739</v>
      </c>
      <c r="B1116">
        <v>-0.69447671805494304</v>
      </c>
    </row>
    <row r="1117" spans="1:2" x14ac:dyDescent="0.35">
      <c r="A1117" s="5">
        <v>33746</v>
      </c>
      <c r="B1117">
        <v>-0.70863982870379405</v>
      </c>
    </row>
    <row r="1118" spans="1:2" x14ac:dyDescent="0.35">
      <c r="A1118" s="5">
        <v>33753</v>
      </c>
      <c r="B1118">
        <v>-0.71835770955795797</v>
      </c>
    </row>
    <row r="1119" spans="1:2" x14ac:dyDescent="0.35">
      <c r="A1119" s="5">
        <v>33760</v>
      </c>
      <c r="B1119">
        <v>-0.72369161688949701</v>
      </c>
    </row>
    <row r="1120" spans="1:2" x14ac:dyDescent="0.35">
      <c r="A1120" s="5">
        <v>33767</v>
      </c>
      <c r="B1120">
        <v>-0.724887889243783</v>
      </c>
    </row>
    <row r="1121" spans="1:2" x14ac:dyDescent="0.35">
      <c r="A1121" s="5">
        <v>33774</v>
      </c>
      <c r="B1121">
        <v>-0.72315218072089804</v>
      </c>
    </row>
    <row r="1122" spans="1:2" x14ac:dyDescent="0.35">
      <c r="A1122" s="5">
        <v>33781</v>
      </c>
      <c r="B1122">
        <v>-0.71942452346952701</v>
      </c>
    </row>
    <row r="1123" spans="1:2" x14ac:dyDescent="0.35">
      <c r="A1123" s="5">
        <v>33788</v>
      </c>
      <c r="B1123">
        <v>-0.71465439273368603</v>
      </c>
    </row>
    <row r="1124" spans="1:2" x14ac:dyDescent="0.35">
      <c r="A1124" s="5">
        <v>33795</v>
      </c>
      <c r="B1124">
        <v>-0.70758748465544596</v>
      </c>
    </row>
    <row r="1125" spans="1:2" x14ac:dyDescent="0.35">
      <c r="A1125" s="5">
        <v>33802</v>
      </c>
      <c r="B1125">
        <v>-0.70516031429361403</v>
      </c>
    </row>
    <row r="1126" spans="1:2" x14ac:dyDescent="0.35">
      <c r="A1126" s="5">
        <v>33809</v>
      </c>
      <c r="B1126">
        <v>-0.70043979371215204</v>
      </c>
    </row>
    <row r="1127" spans="1:2" x14ac:dyDescent="0.35">
      <c r="A1127" s="5">
        <v>33816</v>
      </c>
      <c r="B1127">
        <v>-0.69568014914746901</v>
      </c>
    </row>
    <row r="1128" spans="1:2" x14ac:dyDescent="0.35">
      <c r="A1128" s="5">
        <v>33823</v>
      </c>
      <c r="B1128">
        <v>-0.68920556607660699</v>
      </c>
    </row>
    <row r="1129" spans="1:2" x14ac:dyDescent="0.35">
      <c r="A1129" s="5">
        <v>33830</v>
      </c>
      <c r="B1129">
        <v>-0.68060885985132102</v>
      </c>
    </row>
    <row r="1130" spans="1:2" x14ac:dyDescent="0.35">
      <c r="A1130" s="5">
        <v>33837</v>
      </c>
      <c r="B1130">
        <v>-0.66871508525602097</v>
      </c>
    </row>
    <row r="1131" spans="1:2" x14ac:dyDescent="0.35">
      <c r="A1131" s="5">
        <v>33844</v>
      </c>
      <c r="B1131">
        <v>-0.65347422027417401</v>
      </c>
    </row>
    <row r="1132" spans="1:2" x14ac:dyDescent="0.35">
      <c r="A1132" s="5">
        <v>33851</v>
      </c>
      <c r="B1132">
        <v>-0.634668867904842</v>
      </c>
    </row>
    <row r="1133" spans="1:2" x14ac:dyDescent="0.35">
      <c r="A1133" s="5">
        <v>33858</v>
      </c>
      <c r="B1133">
        <v>-0.61348372655479999</v>
      </c>
    </row>
    <row r="1134" spans="1:2" x14ac:dyDescent="0.35">
      <c r="A1134" s="5">
        <v>33865</v>
      </c>
      <c r="B1134">
        <v>-0.59065415245309005</v>
      </c>
    </row>
    <row r="1135" spans="1:2" x14ac:dyDescent="0.35">
      <c r="A1135" s="5">
        <v>33872</v>
      </c>
      <c r="B1135">
        <v>-0.568335706223288</v>
      </c>
    </row>
    <row r="1136" spans="1:2" x14ac:dyDescent="0.35">
      <c r="A1136" s="5">
        <v>33879</v>
      </c>
      <c r="B1136">
        <v>-0.54842802482702102</v>
      </c>
    </row>
    <row r="1137" spans="1:2" x14ac:dyDescent="0.35">
      <c r="A1137" s="5">
        <v>33886</v>
      </c>
      <c r="B1137">
        <v>-0.53311781077383902</v>
      </c>
    </row>
    <row r="1138" spans="1:2" x14ac:dyDescent="0.35">
      <c r="A1138" s="5">
        <v>33893</v>
      </c>
      <c r="B1138">
        <v>-0.52462208739189398</v>
      </c>
    </row>
    <row r="1139" spans="1:2" x14ac:dyDescent="0.35">
      <c r="A1139" s="5">
        <v>33900</v>
      </c>
      <c r="B1139">
        <v>-0.52391111155002101</v>
      </c>
    </row>
    <row r="1140" spans="1:2" x14ac:dyDescent="0.35">
      <c r="A1140" s="5">
        <v>33907</v>
      </c>
      <c r="B1140">
        <v>-0.53070854886348295</v>
      </c>
    </row>
    <row r="1141" spans="1:2" x14ac:dyDescent="0.35">
      <c r="A1141" s="5">
        <v>33914</v>
      </c>
      <c r="B1141">
        <v>-0.54507136489312502</v>
      </c>
    </row>
    <row r="1142" spans="1:2" x14ac:dyDescent="0.35">
      <c r="A1142" s="5">
        <v>33921</v>
      </c>
      <c r="B1142">
        <v>-0.56439142640889095</v>
      </c>
    </row>
    <row r="1143" spans="1:2" x14ac:dyDescent="0.35">
      <c r="A1143" s="5">
        <v>33928</v>
      </c>
      <c r="B1143">
        <v>-0.58716529011116003</v>
      </c>
    </row>
    <row r="1144" spans="1:2" x14ac:dyDescent="0.35">
      <c r="A1144" s="5">
        <v>33935</v>
      </c>
      <c r="B1144">
        <v>-0.61187510112382804</v>
      </c>
    </row>
    <row r="1145" spans="1:2" x14ac:dyDescent="0.35">
      <c r="A1145" s="5">
        <v>33942</v>
      </c>
      <c r="B1145">
        <v>-0.63640501031115604</v>
      </c>
    </row>
    <row r="1146" spans="1:2" x14ac:dyDescent="0.35">
      <c r="A1146" s="5">
        <v>33949</v>
      </c>
      <c r="B1146">
        <v>-0.659207218569692</v>
      </c>
    </row>
    <row r="1147" spans="1:2" x14ac:dyDescent="0.35">
      <c r="A1147" s="5">
        <v>33956</v>
      </c>
      <c r="B1147">
        <v>-0.67828995461404396</v>
      </c>
    </row>
    <row r="1148" spans="1:2" x14ac:dyDescent="0.35">
      <c r="A1148" s="5">
        <v>33963</v>
      </c>
      <c r="B1148">
        <v>-0.69373494693194304</v>
      </c>
    </row>
    <row r="1149" spans="1:2" x14ac:dyDescent="0.35">
      <c r="A1149" s="5">
        <v>33970</v>
      </c>
      <c r="B1149">
        <v>-0.70510548668514506</v>
      </c>
    </row>
    <row r="1150" spans="1:2" x14ac:dyDescent="0.35">
      <c r="A1150" s="5">
        <v>33977</v>
      </c>
      <c r="B1150">
        <v>-0.71302745435930603</v>
      </c>
    </row>
    <row r="1151" spans="1:2" x14ac:dyDescent="0.35">
      <c r="A1151" s="5">
        <v>33984</v>
      </c>
      <c r="B1151">
        <v>-0.71756867547400105</v>
      </c>
    </row>
    <row r="1152" spans="1:2" x14ac:dyDescent="0.35">
      <c r="A1152" s="5">
        <v>33991</v>
      </c>
      <c r="B1152">
        <v>-0.72390223715546098</v>
      </c>
    </row>
    <row r="1153" spans="1:2" x14ac:dyDescent="0.35">
      <c r="A1153" s="5">
        <v>33998</v>
      </c>
      <c r="B1153">
        <v>-0.72633776842516795</v>
      </c>
    </row>
    <row r="1154" spans="1:2" x14ac:dyDescent="0.35">
      <c r="A1154" s="5">
        <v>34005</v>
      </c>
      <c r="B1154">
        <v>-0.72781475287949804</v>
      </c>
    </row>
    <row r="1155" spans="1:2" x14ac:dyDescent="0.35">
      <c r="A1155" s="5">
        <v>34012</v>
      </c>
      <c r="B1155">
        <v>-0.72808457824914996</v>
      </c>
    </row>
    <row r="1156" spans="1:2" x14ac:dyDescent="0.35">
      <c r="A1156" s="5">
        <v>34019</v>
      </c>
      <c r="B1156">
        <v>-0.72725891254914998</v>
      </c>
    </row>
    <row r="1157" spans="1:2" x14ac:dyDescent="0.35">
      <c r="A1157" s="5">
        <v>34026</v>
      </c>
      <c r="B1157">
        <v>-0.72651005364176202</v>
      </c>
    </row>
    <row r="1158" spans="1:2" x14ac:dyDescent="0.35">
      <c r="A1158" s="5">
        <v>34033</v>
      </c>
      <c r="B1158">
        <v>-0.72584140861562096</v>
      </c>
    </row>
    <row r="1159" spans="1:2" x14ac:dyDescent="0.35">
      <c r="A1159" s="5">
        <v>34040</v>
      </c>
      <c r="B1159">
        <v>-0.72586683743344405</v>
      </c>
    </row>
    <row r="1160" spans="1:2" x14ac:dyDescent="0.35">
      <c r="A1160" s="5">
        <v>34047</v>
      </c>
      <c r="B1160">
        <v>-0.72696895386596905</v>
      </c>
    </row>
    <row r="1161" spans="1:2" x14ac:dyDescent="0.35">
      <c r="A1161" s="5">
        <v>34054</v>
      </c>
      <c r="B1161">
        <v>-0.72974106714422504</v>
      </c>
    </row>
    <row r="1162" spans="1:2" x14ac:dyDescent="0.35">
      <c r="A1162" s="5">
        <v>34061</v>
      </c>
      <c r="B1162">
        <v>-0.73368630183345196</v>
      </c>
    </row>
    <row r="1163" spans="1:2" x14ac:dyDescent="0.35">
      <c r="A1163" s="5">
        <v>34068</v>
      </c>
      <c r="B1163">
        <v>-0.73891044696572405</v>
      </c>
    </row>
    <row r="1164" spans="1:2" x14ac:dyDescent="0.35">
      <c r="A1164" s="5">
        <v>34075</v>
      </c>
      <c r="B1164">
        <v>-0.74365157842566199</v>
      </c>
    </row>
    <row r="1165" spans="1:2" x14ac:dyDescent="0.35">
      <c r="A1165" s="5">
        <v>34082</v>
      </c>
      <c r="B1165">
        <v>-0.75075847751477698</v>
      </c>
    </row>
    <row r="1166" spans="1:2" x14ac:dyDescent="0.35">
      <c r="A1166" s="5">
        <v>34089</v>
      </c>
      <c r="B1166">
        <v>-0.75613188831701095</v>
      </c>
    </row>
    <row r="1167" spans="1:2" x14ac:dyDescent="0.35">
      <c r="A1167" s="5">
        <v>34096</v>
      </c>
      <c r="B1167">
        <v>-0.76130676869774905</v>
      </c>
    </row>
    <row r="1168" spans="1:2" x14ac:dyDescent="0.35">
      <c r="A1168" s="5">
        <v>34103</v>
      </c>
      <c r="B1168">
        <v>-0.76744820115911805</v>
      </c>
    </row>
    <row r="1169" spans="1:2" x14ac:dyDescent="0.35">
      <c r="A1169" s="5">
        <v>34110</v>
      </c>
      <c r="B1169">
        <v>-0.77456416567267505</v>
      </c>
    </row>
    <row r="1170" spans="1:2" x14ac:dyDescent="0.35">
      <c r="A1170" s="5">
        <v>34117</v>
      </c>
      <c r="B1170">
        <v>-0.78320324847037504</v>
      </c>
    </row>
    <row r="1171" spans="1:2" x14ac:dyDescent="0.35">
      <c r="A1171" s="5">
        <v>34124</v>
      </c>
      <c r="B1171">
        <v>-0.793829080687945</v>
      </c>
    </row>
    <row r="1172" spans="1:2" x14ac:dyDescent="0.35">
      <c r="A1172" s="5">
        <v>34131</v>
      </c>
      <c r="B1172">
        <v>-0.80700436168267398</v>
      </c>
    </row>
    <row r="1173" spans="1:2" x14ac:dyDescent="0.35">
      <c r="A1173" s="5">
        <v>34138</v>
      </c>
      <c r="B1173">
        <v>-0.82233585839951395</v>
      </c>
    </row>
    <row r="1174" spans="1:2" x14ac:dyDescent="0.35">
      <c r="A1174" s="5">
        <v>34145</v>
      </c>
      <c r="B1174">
        <v>-0.83879202963313804</v>
      </c>
    </row>
    <row r="1175" spans="1:2" x14ac:dyDescent="0.35">
      <c r="A1175" s="5">
        <v>34152</v>
      </c>
      <c r="B1175">
        <v>-0.85483694674244404</v>
      </c>
    </row>
    <row r="1176" spans="1:2" x14ac:dyDescent="0.35">
      <c r="A1176" s="5">
        <v>34159</v>
      </c>
      <c r="B1176">
        <v>-0.86971938003850002</v>
      </c>
    </row>
    <row r="1177" spans="1:2" x14ac:dyDescent="0.35">
      <c r="A1177" s="5">
        <v>34166</v>
      </c>
      <c r="B1177">
        <v>-0.88173383287168605</v>
      </c>
    </row>
    <row r="1178" spans="1:2" x14ac:dyDescent="0.35">
      <c r="A1178" s="5">
        <v>34173</v>
      </c>
      <c r="B1178">
        <v>-0.89044442394288004</v>
      </c>
    </row>
    <row r="1179" spans="1:2" x14ac:dyDescent="0.35">
      <c r="A1179" s="5">
        <v>34180</v>
      </c>
      <c r="B1179">
        <v>-0.89443458082066296</v>
      </c>
    </row>
    <row r="1180" spans="1:2" x14ac:dyDescent="0.35">
      <c r="A1180" s="5">
        <v>34187</v>
      </c>
      <c r="B1180">
        <v>-0.89476232914817999</v>
      </c>
    </row>
    <row r="1181" spans="1:2" x14ac:dyDescent="0.35">
      <c r="A1181" s="5">
        <v>34194</v>
      </c>
      <c r="B1181">
        <v>-0.89137549877135103</v>
      </c>
    </row>
    <row r="1182" spans="1:2" x14ac:dyDescent="0.35">
      <c r="A1182" s="5">
        <v>34201</v>
      </c>
      <c r="B1182">
        <v>-0.88506569301886895</v>
      </c>
    </row>
    <row r="1183" spans="1:2" x14ac:dyDescent="0.35">
      <c r="A1183" s="5">
        <v>34208</v>
      </c>
      <c r="B1183">
        <v>-0.87703468187137501</v>
      </c>
    </row>
    <row r="1184" spans="1:2" x14ac:dyDescent="0.35">
      <c r="A1184" s="5">
        <v>34215</v>
      </c>
      <c r="B1184">
        <v>-0.86880933336098298</v>
      </c>
    </row>
    <row r="1185" spans="1:2" x14ac:dyDescent="0.35">
      <c r="A1185" s="5">
        <v>34222</v>
      </c>
      <c r="B1185">
        <v>-0.86028693902068398</v>
      </c>
    </row>
    <row r="1186" spans="1:2" x14ac:dyDescent="0.35">
      <c r="A1186" s="5">
        <v>34229</v>
      </c>
      <c r="B1186">
        <v>-0.85190657835890404</v>
      </c>
    </row>
    <row r="1187" spans="1:2" x14ac:dyDescent="0.35">
      <c r="A1187" s="5">
        <v>34236</v>
      </c>
      <c r="B1187">
        <v>-0.84383445078587505</v>
      </c>
    </row>
    <row r="1188" spans="1:2" x14ac:dyDescent="0.35">
      <c r="A1188" s="5">
        <v>34243</v>
      </c>
      <c r="B1188">
        <v>-0.83579240138993804</v>
      </c>
    </row>
    <row r="1189" spans="1:2" x14ac:dyDescent="0.35">
      <c r="A1189" s="5">
        <v>34250</v>
      </c>
      <c r="B1189">
        <v>-0.82786167709587</v>
      </c>
    </row>
    <row r="1190" spans="1:2" x14ac:dyDescent="0.35">
      <c r="A1190" s="5">
        <v>34257</v>
      </c>
      <c r="B1190">
        <v>-0.82020033072214904</v>
      </c>
    </row>
    <row r="1191" spans="1:2" x14ac:dyDescent="0.35">
      <c r="A1191" s="5">
        <v>34264</v>
      </c>
      <c r="B1191">
        <v>-0.810483927315365</v>
      </c>
    </row>
    <row r="1192" spans="1:2" x14ac:dyDescent="0.35">
      <c r="A1192" s="5">
        <v>34271</v>
      </c>
      <c r="B1192">
        <v>-0.80137363077562396</v>
      </c>
    </row>
    <row r="1193" spans="1:2" x14ac:dyDescent="0.35">
      <c r="A1193" s="5">
        <v>34278</v>
      </c>
      <c r="B1193">
        <v>-0.79357015840745804</v>
      </c>
    </row>
    <row r="1194" spans="1:2" x14ac:dyDescent="0.35">
      <c r="A1194" s="5">
        <v>34285</v>
      </c>
      <c r="B1194">
        <v>-0.78818346214175194</v>
      </c>
    </row>
    <row r="1195" spans="1:2" x14ac:dyDescent="0.35">
      <c r="A1195" s="5">
        <v>34292</v>
      </c>
      <c r="B1195">
        <v>-0.78625684119819494</v>
      </c>
    </row>
    <row r="1196" spans="1:2" x14ac:dyDescent="0.35">
      <c r="A1196" s="5">
        <v>34299</v>
      </c>
      <c r="B1196">
        <v>-0.78871217644018699</v>
      </c>
    </row>
    <row r="1197" spans="1:2" x14ac:dyDescent="0.35">
      <c r="A1197" s="5">
        <v>34306</v>
      </c>
      <c r="B1197">
        <v>-0.79525153447444297</v>
      </c>
    </row>
    <row r="1198" spans="1:2" x14ac:dyDescent="0.35">
      <c r="A1198" s="5">
        <v>34313</v>
      </c>
      <c r="B1198">
        <v>-0.80539821534022304</v>
      </c>
    </row>
    <row r="1199" spans="1:2" x14ac:dyDescent="0.35">
      <c r="A1199" s="5">
        <v>34320</v>
      </c>
      <c r="B1199">
        <v>-0.81816121787202301</v>
      </c>
    </row>
    <row r="1200" spans="1:2" x14ac:dyDescent="0.35">
      <c r="A1200" s="5">
        <v>34327</v>
      </c>
      <c r="B1200">
        <v>-0.83141704055392696</v>
      </c>
    </row>
    <row r="1201" spans="1:2" x14ac:dyDescent="0.35">
      <c r="A1201" s="5">
        <v>34334</v>
      </c>
      <c r="B1201">
        <v>-0.84345597945732598</v>
      </c>
    </row>
    <row r="1202" spans="1:2" x14ac:dyDescent="0.35">
      <c r="A1202" s="5">
        <v>34341</v>
      </c>
      <c r="B1202">
        <v>-0.85293205004543904</v>
      </c>
    </row>
    <row r="1203" spans="1:2" x14ac:dyDescent="0.35">
      <c r="A1203" s="5">
        <v>34348</v>
      </c>
      <c r="B1203">
        <v>-0.85921504626031497</v>
      </c>
    </row>
    <row r="1204" spans="1:2" x14ac:dyDescent="0.35">
      <c r="A1204" s="5">
        <v>34355</v>
      </c>
      <c r="B1204">
        <v>-0.85953622569236299</v>
      </c>
    </row>
    <row r="1205" spans="1:2" x14ac:dyDescent="0.35">
      <c r="A1205" s="5">
        <v>34362</v>
      </c>
      <c r="B1205">
        <v>-0.85517097551432697</v>
      </c>
    </row>
    <row r="1206" spans="1:2" x14ac:dyDescent="0.35">
      <c r="A1206" s="5">
        <v>34369</v>
      </c>
      <c r="B1206">
        <v>-0.84462975904385995</v>
      </c>
    </row>
    <row r="1207" spans="1:2" x14ac:dyDescent="0.35">
      <c r="A1207" s="5">
        <v>34376</v>
      </c>
      <c r="B1207">
        <v>-0.82870731863952196</v>
      </c>
    </row>
    <row r="1208" spans="1:2" x14ac:dyDescent="0.35">
      <c r="A1208" s="5">
        <v>34383</v>
      </c>
      <c r="B1208">
        <v>-0.80947702520588605</v>
      </c>
    </row>
    <row r="1209" spans="1:2" x14ac:dyDescent="0.35">
      <c r="A1209" s="5">
        <v>34390</v>
      </c>
      <c r="B1209">
        <v>-0.78817874259074805</v>
      </c>
    </row>
    <row r="1210" spans="1:2" x14ac:dyDescent="0.35">
      <c r="A1210" s="5">
        <v>34397</v>
      </c>
      <c r="B1210">
        <v>-0.765717908359135</v>
      </c>
    </row>
    <row r="1211" spans="1:2" x14ac:dyDescent="0.35">
      <c r="A1211" s="5">
        <v>34404</v>
      </c>
      <c r="B1211">
        <v>-0.74499422283385497</v>
      </c>
    </row>
    <row r="1212" spans="1:2" x14ac:dyDescent="0.35">
      <c r="A1212" s="5">
        <v>34411</v>
      </c>
      <c r="B1212">
        <v>-0.726922086860748</v>
      </c>
    </row>
    <row r="1213" spans="1:2" x14ac:dyDescent="0.35">
      <c r="A1213" s="5">
        <v>34418</v>
      </c>
      <c r="B1213">
        <v>-0.71149379743229901</v>
      </c>
    </row>
    <row r="1214" spans="1:2" x14ac:dyDescent="0.35">
      <c r="A1214" s="5">
        <v>34425</v>
      </c>
      <c r="B1214">
        <v>-0.69888947568155302</v>
      </c>
    </row>
    <row r="1215" spans="1:2" x14ac:dyDescent="0.35">
      <c r="A1215" s="5">
        <v>34432</v>
      </c>
      <c r="B1215">
        <v>-0.68961838482459803</v>
      </c>
    </row>
    <row r="1216" spans="1:2" x14ac:dyDescent="0.35">
      <c r="A1216" s="5">
        <v>34439</v>
      </c>
      <c r="B1216">
        <v>-0.68477712078344399</v>
      </c>
    </row>
    <row r="1217" spans="1:2" x14ac:dyDescent="0.35">
      <c r="A1217" s="5">
        <v>34446</v>
      </c>
      <c r="B1217">
        <v>-0.67848029347369798</v>
      </c>
    </row>
    <row r="1218" spans="1:2" x14ac:dyDescent="0.35">
      <c r="A1218" s="5">
        <v>34453</v>
      </c>
      <c r="B1218">
        <v>-0.675517363902021</v>
      </c>
    </row>
    <row r="1219" spans="1:2" x14ac:dyDescent="0.35">
      <c r="A1219" s="5">
        <v>34460</v>
      </c>
      <c r="B1219">
        <v>-0.672028177616947</v>
      </c>
    </row>
    <row r="1220" spans="1:2" x14ac:dyDescent="0.35">
      <c r="A1220" s="5">
        <v>34467</v>
      </c>
      <c r="B1220">
        <v>-0.66903040439747397</v>
      </c>
    </row>
    <row r="1221" spans="1:2" x14ac:dyDescent="0.35">
      <c r="A1221" s="5">
        <v>34474</v>
      </c>
      <c r="B1221">
        <v>-0.66703721323116305</v>
      </c>
    </row>
    <row r="1222" spans="1:2" x14ac:dyDescent="0.35">
      <c r="A1222" s="5">
        <v>34481</v>
      </c>
      <c r="B1222">
        <v>-0.66537152954951495</v>
      </c>
    </row>
    <row r="1223" spans="1:2" x14ac:dyDescent="0.35">
      <c r="A1223" s="5">
        <v>34488</v>
      </c>
      <c r="B1223">
        <v>-0.66332213206011603</v>
      </c>
    </row>
    <row r="1224" spans="1:2" x14ac:dyDescent="0.35">
      <c r="A1224" s="5">
        <v>34495</v>
      </c>
      <c r="B1224">
        <v>-0.66334357154310197</v>
      </c>
    </row>
    <row r="1225" spans="1:2" x14ac:dyDescent="0.35">
      <c r="A1225" s="5">
        <v>34502</v>
      </c>
      <c r="B1225">
        <v>-0.66440607390645801</v>
      </c>
    </row>
    <row r="1226" spans="1:2" x14ac:dyDescent="0.35">
      <c r="A1226" s="5">
        <v>34509</v>
      </c>
      <c r="B1226">
        <v>-0.66690115468947497</v>
      </c>
    </row>
    <row r="1227" spans="1:2" x14ac:dyDescent="0.35">
      <c r="A1227" s="5">
        <v>34516</v>
      </c>
      <c r="B1227">
        <v>-0.67101888437039803</v>
      </c>
    </row>
    <row r="1228" spans="1:2" x14ac:dyDescent="0.35">
      <c r="A1228" s="5">
        <v>34523</v>
      </c>
      <c r="B1228">
        <v>-0.67790195455614799</v>
      </c>
    </row>
    <row r="1229" spans="1:2" x14ac:dyDescent="0.35">
      <c r="A1229" s="5">
        <v>34530</v>
      </c>
      <c r="B1229">
        <v>-0.68797505587289198</v>
      </c>
    </row>
    <row r="1230" spans="1:2" x14ac:dyDescent="0.35">
      <c r="A1230" s="5">
        <v>34537</v>
      </c>
      <c r="B1230">
        <v>-0.69701281379540903</v>
      </c>
    </row>
    <row r="1231" spans="1:2" x14ac:dyDescent="0.35">
      <c r="A1231" s="5">
        <v>34544</v>
      </c>
      <c r="B1231">
        <v>-0.70694161581810899</v>
      </c>
    </row>
    <row r="1232" spans="1:2" x14ac:dyDescent="0.35">
      <c r="A1232" s="5">
        <v>34551</v>
      </c>
      <c r="B1232">
        <v>-0.71507734029807202</v>
      </c>
    </row>
    <row r="1233" spans="1:2" x14ac:dyDescent="0.35">
      <c r="A1233" s="5">
        <v>34558</v>
      </c>
      <c r="B1233">
        <v>-0.72118382803551995</v>
      </c>
    </row>
    <row r="1234" spans="1:2" x14ac:dyDescent="0.35">
      <c r="A1234" s="5">
        <v>34565</v>
      </c>
      <c r="B1234">
        <v>-0.72422563017893005</v>
      </c>
    </row>
    <row r="1235" spans="1:2" x14ac:dyDescent="0.35">
      <c r="A1235" s="5">
        <v>34572</v>
      </c>
      <c r="B1235">
        <v>-0.72359396405472798</v>
      </c>
    </row>
    <row r="1236" spans="1:2" x14ac:dyDescent="0.35">
      <c r="A1236" s="5">
        <v>34579</v>
      </c>
      <c r="B1236">
        <v>-0.71938822503162603</v>
      </c>
    </row>
    <row r="1237" spans="1:2" x14ac:dyDescent="0.35">
      <c r="A1237" s="5">
        <v>34586</v>
      </c>
      <c r="B1237">
        <v>-0.71190558364133105</v>
      </c>
    </row>
    <row r="1238" spans="1:2" x14ac:dyDescent="0.35">
      <c r="A1238" s="5">
        <v>34593</v>
      </c>
      <c r="B1238">
        <v>-0.70222760797498396</v>
      </c>
    </row>
    <row r="1239" spans="1:2" x14ac:dyDescent="0.35">
      <c r="A1239" s="5">
        <v>34600</v>
      </c>
      <c r="B1239">
        <v>-0.69118767054409203</v>
      </c>
    </row>
    <row r="1240" spans="1:2" x14ac:dyDescent="0.35">
      <c r="A1240" s="5">
        <v>34607</v>
      </c>
      <c r="B1240">
        <v>-0.67902281326803604</v>
      </c>
    </row>
    <row r="1241" spans="1:2" x14ac:dyDescent="0.35">
      <c r="A1241" s="5">
        <v>34614</v>
      </c>
      <c r="B1241">
        <v>-0.66659129794054295</v>
      </c>
    </row>
    <row r="1242" spans="1:2" x14ac:dyDescent="0.35">
      <c r="A1242" s="5">
        <v>34621</v>
      </c>
      <c r="B1242">
        <v>-0.65596828157600395</v>
      </c>
    </row>
    <row r="1243" spans="1:2" x14ac:dyDescent="0.35">
      <c r="A1243" s="5">
        <v>34628</v>
      </c>
      <c r="B1243">
        <v>-0.64055143553749205</v>
      </c>
    </row>
    <row r="1244" spans="1:2" x14ac:dyDescent="0.35">
      <c r="A1244" s="5">
        <v>34635</v>
      </c>
      <c r="B1244">
        <v>-0.62521954483250397</v>
      </c>
    </row>
    <row r="1245" spans="1:2" x14ac:dyDescent="0.35">
      <c r="A1245" s="5">
        <v>34642</v>
      </c>
      <c r="B1245">
        <v>-0.60776956852651898</v>
      </c>
    </row>
    <row r="1246" spans="1:2" x14ac:dyDescent="0.35">
      <c r="A1246" s="5">
        <v>34649</v>
      </c>
      <c r="B1246">
        <v>-0.58785292781769505</v>
      </c>
    </row>
    <row r="1247" spans="1:2" x14ac:dyDescent="0.35">
      <c r="A1247" s="5">
        <v>34656</v>
      </c>
      <c r="B1247">
        <v>-0.56597170530465402</v>
      </c>
    </row>
    <row r="1248" spans="1:2" x14ac:dyDescent="0.35">
      <c r="A1248" s="5">
        <v>34663</v>
      </c>
      <c r="B1248">
        <v>-0.54386203492394503</v>
      </c>
    </row>
    <row r="1249" spans="1:2" x14ac:dyDescent="0.35">
      <c r="A1249" s="5">
        <v>34670</v>
      </c>
      <c r="B1249">
        <v>-0.52368621596972198</v>
      </c>
    </row>
    <row r="1250" spans="1:2" x14ac:dyDescent="0.35">
      <c r="A1250" s="5">
        <v>34677</v>
      </c>
      <c r="B1250">
        <v>-0.50559628509612997</v>
      </c>
    </row>
    <row r="1251" spans="1:2" x14ac:dyDescent="0.35">
      <c r="A1251" s="5">
        <v>34684</v>
      </c>
      <c r="B1251">
        <v>-0.49403891400363897</v>
      </c>
    </row>
    <row r="1252" spans="1:2" x14ac:dyDescent="0.35">
      <c r="A1252" s="5">
        <v>34691</v>
      </c>
      <c r="B1252">
        <v>-0.48884874870791101</v>
      </c>
    </row>
    <row r="1253" spans="1:2" x14ac:dyDescent="0.35">
      <c r="A1253" s="5">
        <v>34698</v>
      </c>
      <c r="B1253">
        <v>-0.49036976438109198</v>
      </c>
    </row>
    <row r="1254" spans="1:2" x14ac:dyDescent="0.35">
      <c r="A1254" s="5">
        <v>34705</v>
      </c>
      <c r="B1254">
        <v>-0.49897706438761902</v>
      </c>
    </row>
    <row r="1255" spans="1:2" x14ac:dyDescent="0.35">
      <c r="A1255" s="5">
        <v>34712</v>
      </c>
      <c r="B1255">
        <v>-0.51472873189910995</v>
      </c>
    </row>
    <row r="1256" spans="1:2" x14ac:dyDescent="0.35">
      <c r="A1256" s="5">
        <v>34719</v>
      </c>
      <c r="B1256">
        <v>-0.52960912367783697</v>
      </c>
    </row>
    <row r="1257" spans="1:2" x14ac:dyDescent="0.35">
      <c r="A1257" s="5">
        <v>34726</v>
      </c>
      <c r="B1257">
        <v>-0.54699566254348198</v>
      </c>
    </row>
    <row r="1258" spans="1:2" x14ac:dyDescent="0.35">
      <c r="A1258" s="5">
        <v>34733</v>
      </c>
      <c r="B1258">
        <v>-0.56316522848918305</v>
      </c>
    </row>
    <row r="1259" spans="1:2" x14ac:dyDescent="0.35">
      <c r="A1259" s="5">
        <v>34740</v>
      </c>
      <c r="B1259">
        <v>-0.577176669469179</v>
      </c>
    </row>
    <row r="1260" spans="1:2" x14ac:dyDescent="0.35">
      <c r="A1260" s="5">
        <v>34747</v>
      </c>
      <c r="B1260">
        <v>-0.58818845956923205</v>
      </c>
    </row>
    <row r="1261" spans="1:2" x14ac:dyDescent="0.35">
      <c r="A1261" s="5">
        <v>34754</v>
      </c>
      <c r="B1261">
        <v>-0.597112066156682</v>
      </c>
    </row>
    <row r="1262" spans="1:2" x14ac:dyDescent="0.35">
      <c r="A1262" s="5">
        <v>34761</v>
      </c>
      <c r="B1262">
        <v>-0.603830764257408</v>
      </c>
    </row>
    <row r="1263" spans="1:2" x14ac:dyDescent="0.35">
      <c r="A1263" s="5">
        <v>34768</v>
      </c>
      <c r="B1263">
        <v>-0.60967439405935198</v>
      </c>
    </row>
    <row r="1264" spans="1:2" x14ac:dyDescent="0.35">
      <c r="A1264" s="5">
        <v>34775</v>
      </c>
      <c r="B1264">
        <v>-0.61668664564837095</v>
      </c>
    </row>
    <row r="1265" spans="1:2" x14ac:dyDescent="0.35">
      <c r="A1265" s="5">
        <v>34782</v>
      </c>
      <c r="B1265">
        <v>-0.62391285036655397</v>
      </c>
    </row>
    <row r="1266" spans="1:2" x14ac:dyDescent="0.35">
      <c r="A1266" s="5">
        <v>34789</v>
      </c>
      <c r="B1266">
        <v>-0.63255939210719503</v>
      </c>
    </row>
    <row r="1267" spans="1:2" x14ac:dyDescent="0.35">
      <c r="A1267" s="5">
        <v>34796</v>
      </c>
      <c r="B1267">
        <v>-0.64173976708105496</v>
      </c>
    </row>
    <row r="1268" spans="1:2" x14ac:dyDescent="0.35">
      <c r="A1268" s="5">
        <v>34803</v>
      </c>
      <c r="B1268">
        <v>-0.65267787336876604</v>
      </c>
    </row>
    <row r="1269" spans="1:2" x14ac:dyDescent="0.35">
      <c r="A1269" s="5">
        <v>34810</v>
      </c>
      <c r="B1269">
        <v>-0.66063824804006599</v>
      </c>
    </row>
    <row r="1270" spans="1:2" x14ac:dyDescent="0.35">
      <c r="A1270" s="5">
        <v>34817</v>
      </c>
      <c r="B1270">
        <v>-0.66843052586742402</v>
      </c>
    </row>
    <row r="1271" spans="1:2" x14ac:dyDescent="0.35">
      <c r="A1271" s="5">
        <v>34824</v>
      </c>
      <c r="B1271">
        <v>-0.67323408948362595</v>
      </c>
    </row>
    <row r="1272" spans="1:2" x14ac:dyDescent="0.35">
      <c r="A1272" s="5">
        <v>34831</v>
      </c>
      <c r="B1272">
        <v>-0.67430536695933696</v>
      </c>
    </row>
    <row r="1273" spans="1:2" x14ac:dyDescent="0.35">
      <c r="A1273" s="5">
        <v>34838</v>
      </c>
      <c r="B1273">
        <v>-0.67145357547232698</v>
      </c>
    </row>
    <row r="1274" spans="1:2" x14ac:dyDescent="0.35">
      <c r="A1274" s="5">
        <v>34845</v>
      </c>
      <c r="B1274">
        <v>-0.665684496942897</v>
      </c>
    </row>
    <row r="1275" spans="1:2" x14ac:dyDescent="0.35">
      <c r="A1275" s="5">
        <v>34852</v>
      </c>
      <c r="B1275">
        <v>-0.65672752829233205</v>
      </c>
    </row>
    <row r="1276" spans="1:2" x14ac:dyDescent="0.35">
      <c r="A1276" s="5">
        <v>34859</v>
      </c>
      <c r="B1276">
        <v>-0.64648964491926098</v>
      </c>
    </row>
    <row r="1277" spans="1:2" x14ac:dyDescent="0.35">
      <c r="A1277" s="5">
        <v>34866</v>
      </c>
      <c r="B1277">
        <v>-0.63609015676415304</v>
      </c>
    </row>
    <row r="1278" spans="1:2" x14ac:dyDescent="0.35">
      <c r="A1278" s="5">
        <v>34873</v>
      </c>
      <c r="B1278">
        <v>-0.62761664402819894</v>
      </c>
    </row>
    <row r="1279" spans="1:2" x14ac:dyDescent="0.35">
      <c r="A1279" s="5">
        <v>34880</v>
      </c>
      <c r="B1279">
        <v>-0.62198478119693301</v>
      </c>
    </row>
    <row r="1280" spans="1:2" x14ac:dyDescent="0.35">
      <c r="A1280" s="5">
        <v>34887</v>
      </c>
      <c r="B1280">
        <v>-0.61950185168578997</v>
      </c>
    </row>
    <row r="1281" spans="1:2" x14ac:dyDescent="0.35">
      <c r="A1281" s="5">
        <v>34894</v>
      </c>
      <c r="B1281">
        <v>-0.62129011369178899</v>
      </c>
    </row>
    <row r="1282" spans="1:2" x14ac:dyDescent="0.35">
      <c r="A1282" s="5">
        <v>34901</v>
      </c>
      <c r="B1282">
        <v>-0.62497665201109998</v>
      </c>
    </row>
    <row r="1283" spans="1:2" x14ac:dyDescent="0.35">
      <c r="A1283" s="5">
        <v>34908</v>
      </c>
      <c r="B1283">
        <v>-0.63044531826123296</v>
      </c>
    </row>
    <row r="1284" spans="1:2" x14ac:dyDescent="0.35">
      <c r="A1284" s="5">
        <v>34915</v>
      </c>
      <c r="B1284">
        <v>-0.63682658148209004</v>
      </c>
    </row>
    <row r="1285" spans="1:2" x14ac:dyDescent="0.35">
      <c r="A1285" s="5">
        <v>34922</v>
      </c>
      <c r="B1285">
        <v>-0.64256063788578299</v>
      </c>
    </row>
    <row r="1286" spans="1:2" x14ac:dyDescent="0.35">
      <c r="A1286" s="5">
        <v>34929</v>
      </c>
      <c r="B1286">
        <v>-0.64658172385040602</v>
      </c>
    </row>
    <row r="1287" spans="1:2" x14ac:dyDescent="0.35">
      <c r="A1287" s="5">
        <v>34936</v>
      </c>
      <c r="B1287">
        <v>-0.64863534244333099</v>
      </c>
    </row>
    <row r="1288" spans="1:2" x14ac:dyDescent="0.35">
      <c r="A1288" s="5">
        <v>34943</v>
      </c>
      <c r="B1288">
        <v>-0.64750703049465397</v>
      </c>
    </row>
    <row r="1289" spans="1:2" x14ac:dyDescent="0.35">
      <c r="A1289" s="5">
        <v>34950</v>
      </c>
      <c r="B1289">
        <v>-0.645385368219759</v>
      </c>
    </row>
    <row r="1290" spans="1:2" x14ac:dyDescent="0.35">
      <c r="A1290" s="5">
        <v>34957</v>
      </c>
      <c r="B1290">
        <v>-0.64284315556032401</v>
      </c>
    </row>
    <row r="1291" spans="1:2" x14ac:dyDescent="0.35">
      <c r="A1291" s="5">
        <v>34964</v>
      </c>
      <c r="B1291">
        <v>-0.64019117196542397</v>
      </c>
    </row>
    <row r="1292" spans="1:2" x14ac:dyDescent="0.35">
      <c r="A1292" s="5">
        <v>34971</v>
      </c>
      <c r="B1292">
        <v>-0.63957069025514801</v>
      </c>
    </row>
    <row r="1293" spans="1:2" x14ac:dyDescent="0.35">
      <c r="A1293" s="5">
        <v>34978</v>
      </c>
      <c r="B1293">
        <v>-0.64308461687809004</v>
      </c>
    </row>
    <row r="1294" spans="1:2" x14ac:dyDescent="0.35">
      <c r="A1294" s="5">
        <v>34985</v>
      </c>
      <c r="B1294">
        <v>-0.64914499976329298</v>
      </c>
    </row>
    <row r="1295" spans="1:2" x14ac:dyDescent="0.35">
      <c r="A1295" s="5">
        <v>34992</v>
      </c>
      <c r="B1295">
        <v>-0.66017159922575597</v>
      </c>
    </row>
    <row r="1296" spans="1:2" x14ac:dyDescent="0.35">
      <c r="A1296" s="5">
        <v>34999</v>
      </c>
      <c r="B1296">
        <v>-0.67240553405829195</v>
      </c>
    </row>
    <row r="1297" spans="1:2" x14ac:dyDescent="0.35">
      <c r="A1297" s="5">
        <v>35006</v>
      </c>
      <c r="B1297">
        <v>-0.68554883209621997</v>
      </c>
    </row>
    <row r="1298" spans="1:2" x14ac:dyDescent="0.35">
      <c r="A1298" s="5">
        <v>35013</v>
      </c>
      <c r="B1298">
        <v>-0.69717728816921698</v>
      </c>
    </row>
    <row r="1299" spans="1:2" x14ac:dyDescent="0.35">
      <c r="A1299" s="5">
        <v>35020</v>
      </c>
      <c r="B1299">
        <v>-0.70416848332770798</v>
      </c>
    </row>
    <row r="1300" spans="1:2" x14ac:dyDescent="0.35">
      <c r="A1300" s="5">
        <v>35027</v>
      </c>
      <c r="B1300">
        <v>-0.70625068115536604</v>
      </c>
    </row>
    <row r="1301" spans="1:2" x14ac:dyDescent="0.35">
      <c r="A1301" s="5">
        <v>35034</v>
      </c>
      <c r="B1301">
        <v>-0.70313398178475495</v>
      </c>
    </row>
    <row r="1302" spans="1:2" x14ac:dyDescent="0.35">
      <c r="A1302" s="5">
        <v>35041</v>
      </c>
      <c r="B1302">
        <v>-0.69561365804243103</v>
      </c>
    </row>
    <row r="1303" spans="1:2" x14ac:dyDescent="0.35">
      <c r="A1303" s="5">
        <v>35048</v>
      </c>
      <c r="B1303">
        <v>-0.685219507490334</v>
      </c>
    </row>
    <row r="1304" spans="1:2" x14ac:dyDescent="0.35">
      <c r="A1304" s="5">
        <v>35055</v>
      </c>
      <c r="B1304">
        <v>-0.67525576538913001</v>
      </c>
    </row>
    <row r="1305" spans="1:2" x14ac:dyDescent="0.35">
      <c r="A1305" s="5">
        <v>35062</v>
      </c>
      <c r="B1305">
        <v>-0.66762820496810404</v>
      </c>
    </row>
    <row r="1306" spans="1:2" x14ac:dyDescent="0.35">
      <c r="A1306" s="5">
        <v>35069</v>
      </c>
      <c r="B1306">
        <v>-0.66555172326201695</v>
      </c>
    </row>
    <row r="1307" spans="1:2" x14ac:dyDescent="0.35">
      <c r="A1307" s="5">
        <v>35076</v>
      </c>
      <c r="B1307">
        <v>-0.66667811424974999</v>
      </c>
    </row>
    <row r="1308" spans="1:2" x14ac:dyDescent="0.35">
      <c r="A1308" s="5">
        <v>35083</v>
      </c>
      <c r="B1308">
        <v>-0.67663872031319405</v>
      </c>
    </row>
    <row r="1309" spans="1:2" x14ac:dyDescent="0.35">
      <c r="A1309" s="5">
        <v>35090</v>
      </c>
      <c r="B1309">
        <v>-0.68828367546652502</v>
      </c>
    </row>
    <row r="1310" spans="1:2" x14ac:dyDescent="0.35">
      <c r="A1310" s="5">
        <v>35097</v>
      </c>
      <c r="B1310">
        <v>-0.70016163183839997</v>
      </c>
    </row>
    <row r="1311" spans="1:2" x14ac:dyDescent="0.35">
      <c r="A1311" s="5">
        <v>35104</v>
      </c>
      <c r="B1311">
        <v>-0.70945349135617397</v>
      </c>
    </row>
    <row r="1312" spans="1:2" x14ac:dyDescent="0.35">
      <c r="A1312" s="5">
        <v>35111</v>
      </c>
      <c r="B1312">
        <v>-0.71414441458410705</v>
      </c>
    </row>
    <row r="1313" spans="1:2" x14ac:dyDescent="0.35">
      <c r="A1313" s="5">
        <v>35118</v>
      </c>
      <c r="B1313">
        <v>-0.71200448014042095</v>
      </c>
    </row>
    <row r="1314" spans="1:2" x14ac:dyDescent="0.35">
      <c r="A1314" s="5">
        <v>35125</v>
      </c>
      <c r="B1314">
        <v>-0.70309295095781399</v>
      </c>
    </row>
    <row r="1315" spans="1:2" x14ac:dyDescent="0.35">
      <c r="A1315" s="5">
        <v>35132</v>
      </c>
      <c r="B1315">
        <v>-0.68924602219344</v>
      </c>
    </row>
    <row r="1316" spans="1:2" x14ac:dyDescent="0.35">
      <c r="A1316" s="5">
        <v>35139</v>
      </c>
      <c r="B1316">
        <v>-0.67192616043869402</v>
      </c>
    </row>
    <row r="1317" spans="1:2" x14ac:dyDescent="0.35">
      <c r="A1317" s="5">
        <v>35146</v>
      </c>
      <c r="B1317">
        <v>-0.65518018305779202</v>
      </c>
    </row>
    <row r="1318" spans="1:2" x14ac:dyDescent="0.35">
      <c r="A1318" s="5">
        <v>35153</v>
      </c>
      <c r="B1318">
        <v>-0.64011274832508702</v>
      </c>
    </row>
    <row r="1319" spans="1:2" x14ac:dyDescent="0.35">
      <c r="A1319" s="5">
        <v>35160</v>
      </c>
      <c r="B1319">
        <v>-0.62965353024239601</v>
      </c>
    </row>
    <row r="1320" spans="1:2" x14ac:dyDescent="0.35">
      <c r="A1320" s="5">
        <v>35167</v>
      </c>
      <c r="B1320">
        <v>-0.62297171654942196</v>
      </c>
    </row>
    <row r="1321" spans="1:2" x14ac:dyDescent="0.35">
      <c r="A1321" s="5">
        <v>35174</v>
      </c>
      <c r="B1321">
        <v>-0.62474095451689304</v>
      </c>
    </row>
    <row r="1322" spans="1:2" x14ac:dyDescent="0.35">
      <c r="A1322" s="5">
        <v>35181</v>
      </c>
      <c r="B1322">
        <v>-0.63054591573882501</v>
      </c>
    </row>
    <row r="1323" spans="1:2" x14ac:dyDescent="0.35">
      <c r="A1323" s="5">
        <v>35188</v>
      </c>
      <c r="B1323">
        <v>-0.63954547745609103</v>
      </c>
    </row>
    <row r="1324" spans="1:2" x14ac:dyDescent="0.35">
      <c r="A1324" s="5">
        <v>35195</v>
      </c>
      <c r="B1324">
        <v>-0.64955548996364498</v>
      </c>
    </row>
    <row r="1325" spans="1:2" x14ac:dyDescent="0.35">
      <c r="A1325" s="5">
        <v>35202</v>
      </c>
      <c r="B1325">
        <v>-0.65897894985541605</v>
      </c>
    </row>
    <row r="1326" spans="1:2" x14ac:dyDescent="0.35">
      <c r="A1326" s="5">
        <v>35209</v>
      </c>
      <c r="B1326">
        <v>-0.66596136170867504</v>
      </c>
    </row>
    <row r="1327" spans="1:2" x14ac:dyDescent="0.35">
      <c r="A1327" s="5">
        <v>35216</v>
      </c>
      <c r="B1327">
        <v>-0.66902107940188205</v>
      </c>
    </row>
    <row r="1328" spans="1:2" x14ac:dyDescent="0.35">
      <c r="A1328" s="5">
        <v>35223</v>
      </c>
      <c r="B1328">
        <v>-0.66766403073811897</v>
      </c>
    </row>
    <row r="1329" spans="1:2" x14ac:dyDescent="0.35">
      <c r="A1329" s="5">
        <v>35230</v>
      </c>
      <c r="B1329">
        <v>-0.66409674659568196</v>
      </c>
    </row>
    <row r="1330" spans="1:2" x14ac:dyDescent="0.35">
      <c r="A1330" s="5">
        <v>35237</v>
      </c>
      <c r="B1330">
        <v>-0.65913776794850898</v>
      </c>
    </row>
    <row r="1331" spans="1:2" x14ac:dyDescent="0.35">
      <c r="A1331" s="5">
        <v>35244</v>
      </c>
      <c r="B1331">
        <v>-0.65510982430570497</v>
      </c>
    </row>
    <row r="1332" spans="1:2" x14ac:dyDescent="0.35">
      <c r="A1332" s="5">
        <v>35251</v>
      </c>
      <c r="B1332">
        <v>-0.65325944453976104</v>
      </c>
    </row>
    <row r="1333" spans="1:2" x14ac:dyDescent="0.35">
      <c r="A1333" s="5">
        <v>35258</v>
      </c>
      <c r="B1333">
        <v>-0.65323610189158199</v>
      </c>
    </row>
    <row r="1334" spans="1:2" x14ac:dyDescent="0.35">
      <c r="A1334" s="5">
        <v>35265</v>
      </c>
      <c r="B1334">
        <v>-0.65969630192274198</v>
      </c>
    </row>
    <row r="1335" spans="1:2" x14ac:dyDescent="0.35">
      <c r="A1335" s="5">
        <v>35272</v>
      </c>
      <c r="B1335">
        <v>-0.66808514512852701</v>
      </c>
    </row>
    <row r="1336" spans="1:2" x14ac:dyDescent="0.35">
      <c r="A1336" s="5">
        <v>35279</v>
      </c>
      <c r="B1336">
        <v>-0.67766679095367499</v>
      </c>
    </row>
    <row r="1337" spans="1:2" x14ac:dyDescent="0.35">
      <c r="A1337" s="5">
        <v>35286</v>
      </c>
      <c r="B1337">
        <v>-0.68798825546834896</v>
      </c>
    </row>
    <row r="1338" spans="1:2" x14ac:dyDescent="0.35">
      <c r="A1338" s="5">
        <v>35293</v>
      </c>
      <c r="B1338">
        <v>-0.69526636576685097</v>
      </c>
    </row>
    <row r="1339" spans="1:2" x14ac:dyDescent="0.35">
      <c r="A1339" s="5">
        <v>35300</v>
      </c>
      <c r="B1339">
        <v>-0.69853406723168598</v>
      </c>
    </row>
    <row r="1340" spans="1:2" x14ac:dyDescent="0.35">
      <c r="A1340" s="5">
        <v>35307</v>
      </c>
      <c r="B1340">
        <v>-0.69808887962209698</v>
      </c>
    </row>
    <row r="1341" spans="1:2" x14ac:dyDescent="0.35">
      <c r="A1341" s="5">
        <v>35314</v>
      </c>
      <c r="B1341">
        <v>-0.69416145332289703</v>
      </c>
    </row>
    <row r="1342" spans="1:2" x14ac:dyDescent="0.35">
      <c r="A1342" s="5">
        <v>35321</v>
      </c>
      <c r="B1342">
        <v>-0.68966950502101898</v>
      </c>
    </row>
    <row r="1343" spans="1:2" x14ac:dyDescent="0.35">
      <c r="A1343" s="5">
        <v>35328</v>
      </c>
      <c r="B1343">
        <v>-0.685397546163654</v>
      </c>
    </row>
    <row r="1344" spans="1:2" x14ac:dyDescent="0.35">
      <c r="A1344" s="5">
        <v>35335</v>
      </c>
      <c r="B1344">
        <v>-0.68306682145005404</v>
      </c>
    </row>
    <row r="1345" spans="1:2" x14ac:dyDescent="0.35">
      <c r="A1345" s="5">
        <v>35342</v>
      </c>
      <c r="B1345">
        <v>-0.684456545650171</v>
      </c>
    </row>
    <row r="1346" spans="1:2" x14ac:dyDescent="0.35">
      <c r="A1346" s="5">
        <v>35349</v>
      </c>
      <c r="B1346">
        <v>-0.68921388981699605</v>
      </c>
    </row>
    <row r="1347" spans="1:2" x14ac:dyDescent="0.35">
      <c r="A1347" s="5">
        <v>35356</v>
      </c>
      <c r="B1347">
        <v>-0.69684635636897396</v>
      </c>
    </row>
    <row r="1348" spans="1:2" x14ac:dyDescent="0.35">
      <c r="A1348" s="5">
        <v>35363</v>
      </c>
      <c r="B1348">
        <v>-0.704958388323629</v>
      </c>
    </row>
    <row r="1349" spans="1:2" x14ac:dyDescent="0.35">
      <c r="A1349" s="5">
        <v>35370</v>
      </c>
      <c r="B1349">
        <v>-0.71202130303967004</v>
      </c>
    </row>
    <row r="1350" spans="1:2" x14ac:dyDescent="0.35">
      <c r="A1350" s="5">
        <v>35377</v>
      </c>
      <c r="B1350">
        <v>-0.71601709186147</v>
      </c>
    </row>
    <row r="1351" spans="1:2" x14ac:dyDescent="0.35">
      <c r="A1351" s="5">
        <v>35384</v>
      </c>
      <c r="B1351">
        <v>-0.71504293370083105</v>
      </c>
    </row>
    <row r="1352" spans="1:2" x14ac:dyDescent="0.35">
      <c r="A1352" s="5">
        <v>35391</v>
      </c>
      <c r="B1352">
        <v>-0.70915669432331796</v>
      </c>
    </row>
    <row r="1353" spans="1:2" x14ac:dyDescent="0.35">
      <c r="A1353" s="5">
        <v>35398</v>
      </c>
      <c r="B1353">
        <v>-0.69802624077340003</v>
      </c>
    </row>
    <row r="1354" spans="1:2" x14ac:dyDescent="0.35">
      <c r="A1354" s="5">
        <v>35405</v>
      </c>
      <c r="B1354">
        <v>-0.68275558948104997</v>
      </c>
    </row>
    <row r="1355" spans="1:2" x14ac:dyDescent="0.35">
      <c r="A1355" s="5">
        <v>35412</v>
      </c>
      <c r="B1355">
        <v>-0.66621852363360801</v>
      </c>
    </row>
    <row r="1356" spans="1:2" x14ac:dyDescent="0.35">
      <c r="A1356" s="5">
        <v>35419</v>
      </c>
      <c r="B1356">
        <v>-0.65086455956910605</v>
      </c>
    </row>
    <row r="1357" spans="1:2" x14ac:dyDescent="0.35">
      <c r="A1357" s="5">
        <v>35426</v>
      </c>
      <c r="B1357">
        <v>-0.63868359010849196</v>
      </c>
    </row>
    <row r="1358" spans="1:2" x14ac:dyDescent="0.35">
      <c r="A1358" s="5">
        <v>35433</v>
      </c>
      <c r="B1358">
        <v>-0.62987036820713904</v>
      </c>
    </row>
    <row r="1359" spans="1:2" x14ac:dyDescent="0.35">
      <c r="A1359" s="5">
        <v>35440</v>
      </c>
      <c r="B1359">
        <v>-0.62780697334391899</v>
      </c>
    </row>
    <row r="1360" spans="1:2" x14ac:dyDescent="0.35">
      <c r="A1360" s="5">
        <v>35447</v>
      </c>
      <c r="B1360">
        <v>-0.63188108153788503</v>
      </c>
    </row>
    <row r="1361" spans="1:2" x14ac:dyDescent="0.35">
      <c r="A1361" s="5">
        <v>35454</v>
      </c>
      <c r="B1361">
        <v>-0.639760029335666</v>
      </c>
    </row>
    <row r="1362" spans="1:2" x14ac:dyDescent="0.35">
      <c r="A1362" s="5">
        <v>35461</v>
      </c>
      <c r="B1362">
        <v>-0.65070107784016995</v>
      </c>
    </row>
    <row r="1363" spans="1:2" x14ac:dyDescent="0.35">
      <c r="A1363" s="5">
        <v>35468</v>
      </c>
      <c r="B1363">
        <v>-0.66287664218037401</v>
      </c>
    </row>
    <row r="1364" spans="1:2" x14ac:dyDescent="0.35">
      <c r="A1364" s="5">
        <v>35475</v>
      </c>
      <c r="B1364">
        <v>-0.67505860061784995</v>
      </c>
    </row>
    <row r="1365" spans="1:2" x14ac:dyDescent="0.35">
      <c r="A1365" s="5">
        <v>35482</v>
      </c>
      <c r="B1365">
        <v>-0.68421724866358102</v>
      </c>
    </row>
    <row r="1366" spans="1:2" x14ac:dyDescent="0.35">
      <c r="A1366" s="5">
        <v>35489</v>
      </c>
      <c r="B1366">
        <v>-0.68994861652059403</v>
      </c>
    </row>
    <row r="1367" spans="1:2" x14ac:dyDescent="0.35">
      <c r="A1367" s="5">
        <v>35496</v>
      </c>
      <c r="B1367">
        <v>-0.69129331641313396</v>
      </c>
    </row>
    <row r="1368" spans="1:2" x14ac:dyDescent="0.35">
      <c r="A1368" s="5">
        <v>35503</v>
      </c>
      <c r="B1368">
        <v>-0.68919211061619601</v>
      </c>
    </row>
    <row r="1369" spans="1:2" x14ac:dyDescent="0.35">
      <c r="A1369" s="5">
        <v>35510</v>
      </c>
      <c r="B1369">
        <v>-0.68382935832496505</v>
      </c>
    </row>
    <row r="1370" spans="1:2" x14ac:dyDescent="0.35">
      <c r="A1370" s="5">
        <v>35517</v>
      </c>
      <c r="B1370">
        <v>-0.67652467172668995</v>
      </c>
    </row>
    <row r="1371" spans="1:2" x14ac:dyDescent="0.35">
      <c r="A1371" s="5">
        <v>35524</v>
      </c>
      <c r="B1371">
        <v>-0.66741158909293796</v>
      </c>
    </row>
    <row r="1372" spans="1:2" x14ac:dyDescent="0.35">
      <c r="A1372" s="5">
        <v>35531</v>
      </c>
      <c r="B1372">
        <v>-0.65892997146489496</v>
      </c>
    </row>
    <row r="1373" spans="1:2" x14ac:dyDescent="0.35">
      <c r="A1373" s="5">
        <v>35538</v>
      </c>
      <c r="B1373">
        <v>-0.65145164530371602</v>
      </c>
    </row>
    <row r="1374" spans="1:2" x14ac:dyDescent="0.35">
      <c r="A1374" s="5">
        <v>35545</v>
      </c>
      <c r="B1374">
        <v>-0.645902768424646</v>
      </c>
    </row>
    <row r="1375" spans="1:2" x14ac:dyDescent="0.35">
      <c r="A1375" s="5">
        <v>35552</v>
      </c>
      <c r="B1375">
        <v>-0.64337063394795702</v>
      </c>
    </row>
    <row r="1376" spans="1:2" x14ac:dyDescent="0.35">
      <c r="A1376" s="5">
        <v>35559</v>
      </c>
      <c r="B1376">
        <v>-0.64252428663116501</v>
      </c>
    </row>
    <row r="1377" spans="1:2" x14ac:dyDescent="0.35">
      <c r="A1377" s="5">
        <v>35566</v>
      </c>
      <c r="B1377">
        <v>-0.64386004180761103</v>
      </c>
    </row>
    <row r="1378" spans="1:2" x14ac:dyDescent="0.35">
      <c r="A1378" s="5">
        <v>35573</v>
      </c>
      <c r="B1378">
        <v>-0.64747760033453705</v>
      </c>
    </row>
    <row r="1379" spans="1:2" x14ac:dyDescent="0.35">
      <c r="A1379" s="5">
        <v>35580</v>
      </c>
      <c r="B1379">
        <v>-0.65174131274615299</v>
      </c>
    </row>
    <row r="1380" spans="1:2" x14ac:dyDescent="0.35">
      <c r="A1380" s="5">
        <v>35587</v>
      </c>
      <c r="B1380">
        <v>-0.65681311042426305</v>
      </c>
    </row>
    <row r="1381" spans="1:2" x14ac:dyDescent="0.35">
      <c r="A1381" s="5">
        <v>35594</v>
      </c>
      <c r="B1381">
        <v>-0.66231294216595105</v>
      </c>
    </row>
    <row r="1382" spans="1:2" x14ac:dyDescent="0.35">
      <c r="A1382" s="5">
        <v>35601</v>
      </c>
      <c r="B1382">
        <v>-0.667536292012887</v>
      </c>
    </row>
    <row r="1383" spans="1:2" x14ac:dyDescent="0.35">
      <c r="A1383" s="5">
        <v>35608</v>
      </c>
      <c r="B1383">
        <v>-0.67177888352233595</v>
      </c>
    </row>
    <row r="1384" spans="1:2" x14ac:dyDescent="0.35">
      <c r="A1384" s="5">
        <v>35615</v>
      </c>
      <c r="B1384">
        <v>-0.67522326309578695</v>
      </c>
    </row>
    <row r="1385" spans="1:2" x14ac:dyDescent="0.35">
      <c r="A1385" s="5">
        <v>35622</v>
      </c>
      <c r="B1385">
        <v>-0.67700399884717</v>
      </c>
    </row>
    <row r="1386" spans="1:2" x14ac:dyDescent="0.35">
      <c r="A1386" s="5">
        <v>35629</v>
      </c>
      <c r="B1386">
        <v>-0.67654945895293706</v>
      </c>
    </row>
    <row r="1387" spans="1:2" x14ac:dyDescent="0.35">
      <c r="A1387" s="5">
        <v>35636</v>
      </c>
      <c r="B1387">
        <v>-0.67451884192123801</v>
      </c>
    </row>
    <row r="1388" spans="1:2" x14ac:dyDescent="0.35">
      <c r="A1388" s="5">
        <v>35643</v>
      </c>
      <c r="B1388">
        <v>-0.67074398293899595</v>
      </c>
    </row>
    <row r="1389" spans="1:2" x14ac:dyDescent="0.35">
      <c r="A1389" s="5">
        <v>35650</v>
      </c>
      <c r="B1389">
        <v>-0.66565072380053902</v>
      </c>
    </row>
    <row r="1390" spans="1:2" x14ac:dyDescent="0.35">
      <c r="A1390" s="5">
        <v>35657</v>
      </c>
      <c r="B1390">
        <v>-0.65935139388583297</v>
      </c>
    </row>
    <row r="1391" spans="1:2" x14ac:dyDescent="0.35">
      <c r="A1391" s="5">
        <v>35664</v>
      </c>
      <c r="B1391">
        <v>-0.65391152404622199</v>
      </c>
    </row>
    <row r="1392" spans="1:2" x14ac:dyDescent="0.35">
      <c r="A1392" s="5">
        <v>35671</v>
      </c>
      <c r="B1392">
        <v>-0.64879907636966605</v>
      </c>
    </row>
    <row r="1393" spans="1:2" x14ac:dyDescent="0.35">
      <c r="A1393" s="5">
        <v>35678</v>
      </c>
      <c r="B1393">
        <v>-0.64446684438023205</v>
      </c>
    </row>
    <row r="1394" spans="1:2" x14ac:dyDescent="0.35">
      <c r="A1394" s="5">
        <v>35685</v>
      </c>
      <c r="B1394">
        <v>-0.64057988121655396</v>
      </c>
    </row>
    <row r="1395" spans="1:2" x14ac:dyDescent="0.35">
      <c r="A1395" s="5">
        <v>35692</v>
      </c>
      <c r="B1395">
        <v>-0.63617838844191898</v>
      </c>
    </row>
    <row r="1396" spans="1:2" x14ac:dyDescent="0.35">
      <c r="A1396" s="5">
        <v>35699</v>
      </c>
      <c r="B1396">
        <v>-0.629801794595649</v>
      </c>
    </row>
    <row r="1397" spans="1:2" x14ac:dyDescent="0.35">
      <c r="A1397" s="5">
        <v>35706</v>
      </c>
      <c r="B1397">
        <v>-0.62076259622268304</v>
      </c>
    </row>
    <row r="1398" spans="1:2" x14ac:dyDescent="0.35">
      <c r="A1398" s="5">
        <v>35713</v>
      </c>
      <c r="B1398">
        <v>-0.60878799649194104</v>
      </c>
    </row>
    <row r="1399" spans="1:2" x14ac:dyDescent="0.35">
      <c r="A1399" s="5">
        <v>35720</v>
      </c>
      <c r="B1399">
        <v>-0.592281096541865</v>
      </c>
    </row>
    <row r="1400" spans="1:2" x14ac:dyDescent="0.35">
      <c r="A1400" s="5">
        <v>35727</v>
      </c>
      <c r="B1400">
        <v>-0.57454077236725598</v>
      </c>
    </row>
    <row r="1401" spans="1:2" x14ac:dyDescent="0.35">
      <c r="A1401" s="5">
        <v>35734</v>
      </c>
      <c r="B1401">
        <v>-0.55617497938202198</v>
      </c>
    </row>
    <row r="1402" spans="1:2" x14ac:dyDescent="0.35">
      <c r="A1402" s="5">
        <v>35741</v>
      </c>
      <c r="B1402">
        <v>-0.54169098645970604</v>
      </c>
    </row>
    <row r="1403" spans="1:2" x14ac:dyDescent="0.35">
      <c r="A1403" s="5">
        <v>35748</v>
      </c>
      <c r="B1403">
        <v>-0.53043428934741998</v>
      </c>
    </row>
    <row r="1404" spans="1:2" x14ac:dyDescent="0.35">
      <c r="A1404" s="5">
        <v>35755</v>
      </c>
      <c r="B1404">
        <v>-0.52517106836543204</v>
      </c>
    </row>
    <row r="1405" spans="1:2" x14ac:dyDescent="0.35">
      <c r="A1405" s="5">
        <v>35762</v>
      </c>
      <c r="B1405">
        <v>-0.524791894225347</v>
      </c>
    </row>
    <row r="1406" spans="1:2" x14ac:dyDescent="0.35">
      <c r="A1406" s="5">
        <v>35769</v>
      </c>
      <c r="B1406">
        <v>-0.52847316758056695</v>
      </c>
    </row>
    <row r="1407" spans="1:2" x14ac:dyDescent="0.35">
      <c r="A1407" s="5">
        <v>35776</v>
      </c>
      <c r="B1407">
        <v>-0.53395607062310302</v>
      </c>
    </row>
    <row r="1408" spans="1:2" x14ac:dyDescent="0.35">
      <c r="A1408" s="5">
        <v>35783</v>
      </c>
      <c r="B1408">
        <v>-0.54143029567168899</v>
      </c>
    </row>
    <row r="1409" spans="1:2" x14ac:dyDescent="0.35">
      <c r="A1409" s="5">
        <v>35790</v>
      </c>
      <c r="B1409">
        <v>-0.54975810089203803</v>
      </c>
    </row>
    <row r="1410" spans="1:2" x14ac:dyDescent="0.35">
      <c r="A1410" s="5">
        <v>35797</v>
      </c>
      <c r="B1410">
        <v>-0.55822321438518596</v>
      </c>
    </row>
    <row r="1411" spans="1:2" x14ac:dyDescent="0.35">
      <c r="A1411" s="5">
        <v>35804</v>
      </c>
      <c r="B1411">
        <v>-0.56701642809202002</v>
      </c>
    </row>
    <row r="1412" spans="1:2" x14ac:dyDescent="0.35">
      <c r="A1412" s="5">
        <v>35811</v>
      </c>
      <c r="B1412">
        <v>-0.57634872182320196</v>
      </c>
    </row>
    <row r="1413" spans="1:2" x14ac:dyDescent="0.35">
      <c r="A1413" s="5">
        <v>35818</v>
      </c>
      <c r="B1413">
        <v>-0.58622630839330603</v>
      </c>
    </row>
    <row r="1414" spans="1:2" x14ac:dyDescent="0.35">
      <c r="A1414" s="5">
        <v>35825</v>
      </c>
      <c r="B1414">
        <v>-0.596538002569453</v>
      </c>
    </row>
    <row r="1415" spans="1:2" x14ac:dyDescent="0.35">
      <c r="A1415" s="5">
        <v>35832</v>
      </c>
      <c r="B1415">
        <v>-0.60805397080755397</v>
      </c>
    </row>
    <row r="1416" spans="1:2" x14ac:dyDescent="0.35">
      <c r="A1416" s="5">
        <v>35839</v>
      </c>
      <c r="B1416">
        <v>-0.61853282421909395</v>
      </c>
    </row>
    <row r="1417" spans="1:2" x14ac:dyDescent="0.35">
      <c r="A1417" s="5">
        <v>35846</v>
      </c>
      <c r="B1417">
        <v>-0.62863281058540998</v>
      </c>
    </row>
    <row r="1418" spans="1:2" x14ac:dyDescent="0.35">
      <c r="A1418" s="5">
        <v>35853</v>
      </c>
      <c r="B1418">
        <v>-0.637358526956182</v>
      </c>
    </row>
    <row r="1419" spans="1:2" x14ac:dyDescent="0.35">
      <c r="A1419" s="5">
        <v>35860</v>
      </c>
      <c r="B1419">
        <v>-0.64348827514111595</v>
      </c>
    </row>
    <row r="1420" spans="1:2" x14ac:dyDescent="0.35">
      <c r="A1420" s="5">
        <v>35867</v>
      </c>
      <c r="B1420">
        <v>-0.64784609661457504</v>
      </c>
    </row>
    <row r="1421" spans="1:2" x14ac:dyDescent="0.35">
      <c r="A1421" s="5">
        <v>35874</v>
      </c>
      <c r="B1421">
        <v>-0.65055300254624104</v>
      </c>
    </row>
    <row r="1422" spans="1:2" x14ac:dyDescent="0.35">
      <c r="A1422" s="5">
        <v>35881</v>
      </c>
      <c r="B1422">
        <v>-0.65065426642389601</v>
      </c>
    </row>
    <row r="1423" spans="1:2" x14ac:dyDescent="0.35">
      <c r="A1423" s="5">
        <v>35888</v>
      </c>
      <c r="B1423">
        <v>-0.64925902104577404</v>
      </c>
    </row>
    <row r="1424" spans="1:2" x14ac:dyDescent="0.35">
      <c r="A1424" s="5">
        <v>35895</v>
      </c>
      <c r="B1424">
        <v>-0.64665479497380596</v>
      </c>
    </row>
    <row r="1425" spans="1:2" x14ac:dyDescent="0.35">
      <c r="A1425" s="5">
        <v>35902</v>
      </c>
      <c r="B1425">
        <v>-0.64211256864469901</v>
      </c>
    </row>
    <row r="1426" spans="1:2" x14ac:dyDescent="0.35">
      <c r="A1426" s="5">
        <v>35909</v>
      </c>
      <c r="B1426">
        <v>-0.637373911383459</v>
      </c>
    </row>
    <row r="1427" spans="1:2" x14ac:dyDescent="0.35">
      <c r="A1427" s="5">
        <v>35916</v>
      </c>
      <c r="B1427">
        <v>-0.63152631749529198</v>
      </c>
    </row>
    <row r="1428" spans="1:2" x14ac:dyDescent="0.35">
      <c r="A1428" s="5">
        <v>35923</v>
      </c>
      <c r="B1428">
        <v>-0.62570895715971997</v>
      </c>
    </row>
    <row r="1429" spans="1:2" x14ac:dyDescent="0.35">
      <c r="A1429" s="5">
        <v>35930</v>
      </c>
      <c r="B1429">
        <v>-0.61984751450599196</v>
      </c>
    </row>
    <row r="1430" spans="1:2" x14ac:dyDescent="0.35">
      <c r="A1430" s="5">
        <v>35937</v>
      </c>
      <c r="B1430">
        <v>-0.61430614973977304</v>
      </c>
    </row>
    <row r="1431" spans="1:2" x14ac:dyDescent="0.35">
      <c r="A1431" s="5">
        <v>35944</v>
      </c>
      <c r="B1431">
        <v>-0.60803768158211602</v>
      </c>
    </row>
    <row r="1432" spans="1:2" x14ac:dyDescent="0.35">
      <c r="A1432" s="5">
        <v>35951</v>
      </c>
      <c r="B1432">
        <v>-0.60315108680066698</v>
      </c>
    </row>
    <row r="1433" spans="1:2" x14ac:dyDescent="0.35">
      <c r="A1433" s="5">
        <v>35958</v>
      </c>
      <c r="B1433">
        <v>-0.59964240266669999</v>
      </c>
    </row>
    <row r="1434" spans="1:2" x14ac:dyDescent="0.35">
      <c r="A1434" s="5">
        <v>35965</v>
      </c>
      <c r="B1434">
        <v>-0.59836490565525402</v>
      </c>
    </row>
    <row r="1435" spans="1:2" x14ac:dyDescent="0.35">
      <c r="A1435" s="5">
        <v>35972</v>
      </c>
      <c r="B1435">
        <v>-0.59951479078688696</v>
      </c>
    </row>
    <row r="1436" spans="1:2" x14ac:dyDescent="0.35">
      <c r="A1436" s="5">
        <v>35979</v>
      </c>
      <c r="B1436">
        <v>-0.60211145653438203</v>
      </c>
    </row>
    <row r="1437" spans="1:2" x14ac:dyDescent="0.35">
      <c r="A1437" s="5">
        <v>35986</v>
      </c>
      <c r="B1437">
        <v>-0.60447619001132602</v>
      </c>
    </row>
    <row r="1438" spans="1:2" x14ac:dyDescent="0.35">
      <c r="A1438" s="5">
        <v>35993</v>
      </c>
      <c r="B1438">
        <v>-0.604346128246671</v>
      </c>
    </row>
    <row r="1439" spans="1:2" x14ac:dyDescent="0.35">
      <c r="A1439" s="5">
        <v>36000</v>
      </c>
      <c r="B1439">
        <v>-0.59972429326565702</v>
      </c>
    </row>
    <row r="1440" spans="1:2" x14ac:dyDescent="0.35">
      <c r="A1440" s="5">
        <v>36007</v>
      </c>
      <c r="B1440">
        <v>-0.58669556079032203</v>
      </c>
    </row>
    <row r="1441" spans="1:2" x14ac:dyDescent="0.35">
      <c r="A1441" s="5">
        <v>36014</v>
      </c>
      <c r="B1441">
        <v>-0.56428393156189804</v>
      </c>
    </row>
    <row r="1442" spans="1:2" x14ac:dyDescent="0.35">
      <c r="A1442" s="5">
        <v>36021</v>
      </c>
      <c r="B1442">
        <v>-0.53127571372637505</v>
      </c>
    </row>
    <row r="1443" spans="1:2" x14ac:dyDescent="0.35">
      <c r="A1443" s="5">
        <v>36028</v>
      </c>
      <c r="B1443">
        <v>-0.48792408110681501</v>
      </c>
    </row>
    <row r="1444" spans="1:2" x14ac:dyDescent="0.35">
      <c r="A1444" s="5">
        <v>36035</v>
      </c>
      <c r="B1444">
        <v>-0.43448314023370399</v>
      </c>
    </row>
    <row r="1445" spans="1:2" x14ac:dyDescent="0.35">
      <c r="A1445" s="5">
        <v>36042</v>
      </c>
      <c r="B1445">
        <v>-0.37443826173891998</v>
      </c>
    </row>
    <row r="1446" spans="1:2" x14ac:dyDescent="0.35">
      <c r="A1446" s="5">
        <v>36049</v>
      </c>
      <c r="B1446">
        <v>-0.31277032859575699</v>
      </c>
    </row>
    <row r="1447" spans="1:2" x14ac:dyDescent="0.35">
      <c r="A1447" s="5">
        <v>36056</v>
      </c>
      <c r="B1447">
        <v>-0.25230120019867902</v>
      </c>
    </row>
    <row r="1448" spans="1:2" x14ac:dyDescent="0.35">
      <c r="A1448" s="5">
        <v>36063</v>
      </c>
      <c r="B1448">
        <v>-0.19746830725346101</v>
      </c>
    </row>
    <row r="1449" spans="1:2" x14ac:dyDescent="0.35">
      <c r="A1449" s="5">
        <v>36070</v>
      </c>
      <c r="B1449">
        <v>-0.151038095618135</v>
      </c>
    </row>
    <row r="1450" spans="1:2" x14ac:dyDescent="0.35">
      <c r="A1450" s="5">
        <v>36077</v>
      </c>
      <c r="B1450">
        <v>-0.11768091003292901</v>
      </c>
    </row>
    <row r="1451" spans="1:2" x14ac:dyDescent="0.35">
      <c r="A1451" s="5">
        <v>36084</v>
      </c>
      <c r="B1451">
        <v>-9.8505211296023895E-2</v>
      </c>
    </row>
    <row r="1452" spans="1:2" x14ac:dyDescent="0.35">
      <c r="A1452" s="5">
        <v>36091</v>
      </c>
      <c r="B1452">
        <v>-0.100152658266794</v>
      </c>
    </row>
    <row r="1453" spans="1:2" x14ac:dyDescent="0.35">
      <c r="A1453" s="5">
        <v>36098</v>
      </c>
      <c r="B1453">
        <v>-0.11331851182823199</v>
      </c>
    </row>
    <row r="1454" spans="1:2" x14ac:dyDescent="0.35">
      <c r="A1454" s="5">
        <v>36105</v>
      </c>
      <c r="B1454">
        <v>-0.135764541306193</v>
      </c>
    </row>
    <row r="1455" spans="1:2" x14ac:dyDescent="0.35">
      <c r="A1455" s="5">
        <v>36112</v>
      </c>
      <c r="B1455">
        <v>-0.16151882477753299</v>
      </c>
    </row>
    <row r="1456" spans="1:2" x14ac:dyDescent="0.35">
      <c r="A1456" s="5">
        <v>36119</v>
      </c>
      <c r="B1456">
        <v>-0.190630029281561</v>
      </c>
    </row>
    <row r="1457" spans="1:2" x14ac:dyDescent="0.35">
      <c r="A1457" s="5">
        <v>36126</v>
      </c>
      <c r="B1457">
        <v>-0.21668737645073</v>
      </c>
    </row>
    <row r="1458" spans="1:2" x14ac:dyDescent="0.35">
      <c r="A1458" s="5">
        <v>36133</v>
      </c>
      <c r="B1458">
        <v>-0.23570482361842801</v>
      </c>
    </row>
    <row r="1459" spans="1:2" x14ac:dyDescent="0.35">
      <c r="A1459" s="5">
        <v>36140</v>
      </c>
      <c r="B1459">
        <v>-0.24954527824442499</v>
      </c>
    </row>
    <row r="1460" spans="1:2" x14ac:dyDescent="0.35">
      <c r="A1460" s="5">
        <v>36147</v>
      </c>
      <c r="B1460">
        <v>-0.25895542926478998</v>
      </c>
    </row>
    <row r="1461" spans="1:2" x14ac:dyDescent="0.35">
      <c r="A1461" s="5">
        <v>36154</v>
      </c>
      <c r="B1461">
        <v>-0.26685628432039499</v>
      </c>
    </row>
    <row r="1462" spans="1:2" x14ac:dyDescent="0.35">
      <c r="A1462" s="5">
        <v>36161</v>
      </c>
      <c r="B1462">
        <v>-0.27288324763473798</v>
      </c>
    </row>
    <row r="1463" spans="1:2" x14ac:dyDescent="0.35">
      <c r="A1463" s="5">
        <v>36168</v>
      </c>
      <c r="B1463">
        <v>-0.28080104743937401</v>
      </c>
    </row>
    <row r="1464" spans="1:2" x14ac:dyDescent="0.35">
      <c r="A1464" s="5">
        <v>36175</v>
      </c>
      <c r="B1464">
        <v>-0.29056500399973201</v>
      </c>
    </row>
    <row r="1465" spans="1:2" x14ac:dyDescent="0.35">
      <c r="A1465" s="5">
        <v>36182</v>
      </c>
      <c r="B1465">
        <v>-0.30596697506412301</v>
      </c>
    </row>
    <row r="1466" spans="1:2" x14ac:dyDescent="0.35">
      <c r="A1466" s="5">
        <v>36189</v>
      </c>
      <c r="B1466">
        <v>-0.32448245837435902</v>
      </c>
    </row>
    <row r="1467" spans="1:2" x14ac:dyDescent="0.35">
      <c r="A1467" s="5">
        <v>36196</v>
      </c>
      <c r="B1467">
        <v>-0.34518216090878601</v>
      </c>
    </row>
    <row r="1468" spans="1:2" x14ac:dyDescent="0.35">
      <c r="A1468" s="5">
        <v>36203</v>
      </c>
      <c r="B1468">
        <v>-0.366202339355651</v>
      </c>
    </row>
    <row r="1469" spans="1:2" x14ac:dyDescent="0.35">
      <c r="A1469" s="5">
        <v>36210</v>
      </c>
      <c r="B1469">
        <v>-0.38714156143256501</v>
      </c>
    </row>
    <row r="1470" spans="1:2" x14ac:dyDescent="0.35">
      <c r="A1470" s="5">
        <v>36217</v>
      </c>
      <c r="B1470">
        <v>-0.405951845990983</v>
      </c>
    </row>
    <row r="1471" spans="1:2" x14ac:dyDescent="0.35">
      <c r="A1471" s="5">
        <v>36224</v>
      </c>
      <c r="B1471">
        <v>-0.42077915708400598</v>
      </c>
    </row>
    <row r="1472" spans="1:2" x14ac:dyDescent="0.35">
      <c r="A1472" s="5">
        <v>36231</v>
      </c>
      <c r="B1472">
        <v>-0.43263697471058499</v>
      </c>
    </row>
    <row r="1473" spans="1:2" x14ac:dyDescent="0.35">
      <c r="A1473" s="5">
        <v>36238</v>
      </c>
      <c r="B1473">
        <v>-0.44090902499137202</v>
      </c>
    </row>
    <row r="1474" spans="1:2" x14ac:dyDescent="0.35">
      <c r="A1474" s="5">
        <v>36245</v>
      </c>
      <c r="B1474">
        <v>-0.44671951814991101</v>
      </c>
    </row>
    <row r="1475" spans="1:2" x14ac:dyDescent="0.35">
      <c r="A1475" s="5">
        <v>36252</v>
      </c>
      <c r="B1475">
        <v>-0.45103147839625302</v>
      </c>
    </row>
    <row r="1476" spans="1:2" x14ac:dyDescent="0.35">
      <c r="A1476" s="5">
        <v>36259</v>
      </c>
      <c r="B1476">
        <v>-0.45535668056450301</v>
      </c>
    </row>
    <row r="1477" spans="1:2" x14ac:dyDescent="0.35">
      <c r="A1477" s="5">
        <v>36266</v>
      </c>
      <c r="B1477">
        <v>-0.45737131828383698</v>
      </c>
    </row>
    <row r="1478" spans="1:2" x14ac:dyDescent="0.35">
      <c r="A1478" s="5">
        <v>36273</v>
      </c>
      <c r="B1478">
        <v>-0.461526956615877</v>
      </c>
    </row>
    <row r="1479" spans="1:2" x14ac:dyDescent="0.35">
      <c r="A1479" s="5">
        <v>36280</v>
      </c>
      <c r="B1479">
        <v>-0.46377495044854</v>
      </c>
    </row>
    <row r="1480" spans="1:2" x14ac:dyDescent="0.35">
      <c r="A1480" s="5">
        <v>36287</v>
      </c>
      <c r="B1480">
        <v>-0.46413395607861602</v>
      </c>
    </row>
    <row r="1481" spans="1:2" x14ac:dyDescent="0.35">
      <c r="A1481" s="5">
        <v>36294</v>
      </c>
      <c r="B1481">
        <v>-0.462074373232918</v>
      </c>
    </row>
    <row r="1482" spans="1:2" x14ac:dyDescent="0.35">
      <c r="A1482" s="5">
        <v>36301</v>
      </c>
      <c r="B1482">
        <v>-0.45749323835773997</v>
      </c>
    </row>
    <row r="1483" spans="1:2" x14ac:dyDescent="0.35">
      <c r="A1483" s="5">
        <v>36308</v>
      </c>
      <c r="B1483">
        <v>-0.45005310365131501</v>
      </c>
    </row>
    <row r="1484" spans="1:2" x14ac:dyDescent="0.35">
      <c r="A1484" s="5">
        <v>36315</v>
      </c>
      <c r="B1484">
        <v>-0.44043910397046798</v>
      </c>
    </row>
    <row r="1485" spans="1:2" x14ac:dyDescent="0.35">
      <c r="A1485" s="5">
        <v>36322</v>
      </c>
      <c r="B1485">
        <v>-0.42982677705501199</v>
      </c>
    </row>
    <row r="1486" spans="1:2" x14ac:dyDescent="0.35">
      <c r="A1486" s="5">
        <v>36329</v>
      </c>
      <c r="B1486">
        <v>-0.41749775333244099</v>
      </c>
    </row>
    <row r="1487" spans="1:2" x14ac:dyDescent="0.35">
      <c r="A1487" s="5">
        <v>36336</v>
      </c>
      <c r="B1487">
        <v>-0.40322789851099899</v>
      </c>
    </row>
    <row r="1488" spans="1:2" x14ac:dyDescent="0.35">
      <c r="A1488" s="5">
        <v>36343</v>
      </c>
      <c r="B1488">
        <v>-0.38688113854064199</v>
      </c>
    </row>
    <row r="1489" spans="1:2" x14ac:dyDescent="0.35">
      <c r="A1489" s="5">
        <v>36350</v>
      </c>
      <c r="B1489">
        <v>-0.369012957141158</v>
      </c>
    </row>
    <row r="1490" spans="1:2" x14ac:dyDescent="0.35">
      <c r="A1490" s="5">
        <v>36357</v>
      </c>
      <c r="B1490">
        <v>-0.34896502644333899</v>
      </c>
    </row>
    <row r="1491" spans="1:2" x14ac:dyDescent="0.35">
      <c r="A1491" s="5">
        <v>36364</v>
      </c>
      <c r="B1491">
        <v>-0.32923407706334801</v>
      </c>
    </row>
    <row r="1492" spans="1:2" x14ac:dyDescent="0.35">
      <c r="A1492" s="5">
        <v>36371</v>
      </c>
      <c r="B1492">
        <v>-0.310208418170977</v>
      </c>
    </row>
    <row r="1493" spans="1:2" x14ac:dyDescent="0.35">
      <c r="A1493" s="5">
        <v>36378</v>
      </c>
      <c r="B1493">
        <v>-0.29275080836060202</v>
      </c>
    </row>
    <row r="1494" spans="1:2" x14ac:dyDescent="0.35">
      <c r="A1494" s="5">
        <v>36385</v>
      </c>
      <c r="B1494">
        <v>-0.27836170680052802</v>
      </c>
    </row>
    <row r="1495" spans="1:2" x14ac:dyDescent="0.35">
      <c r="A1495" s="5">
        <v>36392</v>
      </c>
      <c r="B1495">
        <v>-0.26747985028389898</v>
      </c>
    </row>
    <row r="1496" spans="1:2" x14ac:dyDescent="0.35">
      <c r="A1496" s="5">
        <v>36399</v>
      </c>
      <c r="B1496">
        <v>-0.25894976927554197</v>
      </c>
    </row>
    <row r="1497" spans="1:2" x14ac:dyDescent="0.35">
      <c r="A1497" s="5">
        <v>36406</v>
      </c>
      <c r="B1497">
        <v>-0.25117641985977102</v>
      </c>
    </row>
    <row r="1498" spans="1:2" x14ac:dyDescent="0.35">
      <c r="A1498" s="5">
        <v>36413</v>
      </c>
      <c r="B1498">
        <v>-0.24479167972642099</v>
      </c>
    </row>
    <row r="1499" spans="1:2" x14ac:dyDescent="0.35">
      <c r="A1499" s="5">
        <v>36420</v>
      </c>
      <c r="B1499">
        <v>-0.240255184986713</v>
      </c>
    </row>
    <row r="1500" spans="1:2" x14ac:dyDescent="0.35">
      <c r="A1500" s="5">
        <v>36427</v>
      </c>
      <c r="B1500">
        <v>-0.23768847959335501</v>
      </c>
    </row>
    <row r="1501" spans="1:2" x14ac:dyDescent="0.35">
      <c r="A1501" s="5">
        <v>36434</v>
      </c>
      <c r="B1501">
        <v>-0.23683074782996599</v>
      </c>
    </row>
    <row r="1502" spans="1:2" x14ac:dyDescent="0.35">
      <c r="A1502" s="5">
        <v>36441</v>
      </c>
      <c r="B1502">
        <v>-0.23897597941447099</v>
      </c>
    </row>
    <row r="1503" spans="1:2" x14ac:dyDescent="0.35">
      <c r="A1503" s="5">
        <v>36448</v>
      </c>
      <c r="B1503">
        <v>-0.246567153906877</v>
      </c>
    </row>
    <row r="1504" spans="1:2" x14ac:dyDescent="0.35">
      <c r="A1504" s="5">
        <v>36455</v>
      </c>
      <c r="B1504">
        <v>-0.258305958729451</v>
      </c>
    </row>
    <row r="1505" spans="1:2" x14ac:dyDescent="0.35">
      <c r="A1505" s="5">
        <v>36462</v>
      </c>
      <c r="B1505">
        <v>-0.27374530198989899</v>
      </c>
    </row>
    <row r="1506" spans="1:2" x14ac:dyDescent="0.35">
      <c r="A1506" s="5">
        <v>36469</v>
      </c>
      <c r="B1506">
        <v>-0.29042884424343302</v>
      </c>
    </row>
    <row r="1507" spans="1:2" x14ac:dyDescent="0.35">
      <c r="A1507" s="5">
        <v>36476</v>
      </c>
      <c r="B1507">
        <v>-0.30627874967354601</v>
      </c>
    </row>
    <row r="1508" spans="1:2" x14ac:dyDescent="0.35">
      <c r="A1508" s="5">
        <v>36483</v>
      </c>
      <c r="B1508">
        <v>-0.320113780909764</v>
      </c>
    </row>
    <row r="1509" spans="1:2" x14ac:dyDescent="0.35">
      <c r="A1509" s="5">
        <v>36490</v>
      </c>
      <c r="B1509">
        <v>-0.32865036136906001</v>
      </c>
    </row>
    <row r="1510" spans="1:2" x14ac:dyDescent="0.35">
      <c r="A1510" s="5">
        <v>36497</v>
      </c>
      <c r="B1510">
        <v>-0.332564950810182</v>
      </c>
    </row>
    <row r="1511" spans="1:2" x14ac:dyDescent="0.35">
      <c r="A1511" s="5">
        <v>36504</v>
      </c>
      <c r="B1511">
        <v>-0.33353266410972299</v>
      </c>
    </row>
    <row r="1512" spans="1:2" x14ac:dyDescent="0.35">
      <c r="A1512" s="5">
        <v>36511</v>
      </c>
      <c r="B1512">
        <v>-0.33293523960829702</v>
      </c>
    </row>
    <row r="1513" spans="1:2" x14ac:dyDescent="0.35">
      <c r="A1513" s="5">
        <v>36518</v>
      </c>
      <c r="B1513">
        <v>-0.33254284843570298</v>
      </c>
    </row>
    <row r="1514" spans="1:2" x14ac:dyDescent="0.35">
      <c r="A1514" s="5">
        <v>36525</v>
      </c>
      <c r="B1514">
        <v>-0.33305084951638197</v>
      </c>
    </row>
    <row r="1515" spans="1:2" x14ac:dyDescent="0.35">
      <c r="A1515" s="5">
        <v>36532</v>
      </c>
      <c r="B1515">
        <v>-0.33829816547559999</v>
      </c>
    </row>
    <row r="1516" spans="1:2" x14ac:dyDescent="0.35">
      <c r="A1516" s="5">
        <v>36539</v>
      </c>
      <c r="B1516">
        <v>-0.34393840925451402</v>
      </c>
    </row>
    <row r="1517" spans="1:2" x14ac:dyDescent="0.35">
      <c r="A1517" s="5">
        <v>36546</v>
      </c>
      <c r="B1517">
        <v>-0.35228365310068799</v>
      </c>
    </row>
    <row r="1518" spans="1:2" x14ac:dyDescent="0.35">
      <c r="A1518" s="5">
        <v>36553</v>
      </c>
      <c r="B1518">
        <v>-0.357748007878185</v>
      </c>
    </row>
    <row r="1519" spans="1:2" x14ac:dyDescent="0.35">
      <c r="A1519" s="5">
        <v>36560</v>
      </c>
      <c r="B1519">
        <v>-0.35888971436466399</v>
      </c>
    </row>
    <row r="1520" spans="1:2" x14ac:dyDescent="0.35">
      <c r="A1520" s="5">
        <v>36567</v>
      </c>
      <c r="B1520">
        <v>-0.35560710117634098</v>
      </c>
    </row>
    <row r="1521" spans="1:2" x14ac:dyDescent="0.35">
      <c r="A1521" s="5">
        <v>36574</v>
      </c>
      <c r="B1521">
        <v>-0.34593563011960299</v>
      </c>
    </row>
    <row r="1522" spans="1:2" x14ac:dyDescent="0.35">
      <c r="A1522" s="5">
        <v>36581</v>
      </c>
      <c r="B1522">
        <v>-0.329585495137662</v>
      </c>
    </row>
    <row r="1523" spans="1:2" x14ac:dyDescent="0.35">
      <c r="A1523" s="5">
        <v>36588</v>
      </c>
      <c r="B1523">
        <v>-0.309184931821121</v>
      </c>
    </row>
    <row r="1524" spans="1:2" x14ac:dyDescent="0.35">
      <c r="A1524" s="5">
        <v>36595</v>
      </c>
      <c r="B1524">
        <v>-0.28559503179482398</v>
      </c>
    </row>
    <row r="1525" spans="1:2" x14ac:dyDescent="0.35">
      <c r="A1525" s="5">
        <v>36602</v>
      </c>
      <c r="B1525">
        <v>-0.26055813275928003</v>
      </c>
    </row>
    <row r="1526" spans="1:2" x14ac:dyDescent="0.35">
      <c r="A1526" s="5">
        <v>36609</v>
      </c>
      <c r="B1526">
        <v>-0.23818541343591901</v>
      </c>
    </row>
    <row r="1527" spans="1:2" x14ac:dyDescent="0.35">
      <c r="A1527" s="5">
        <v>36616</v>
      </c>
      <c r="B1527">
        <v>-0.220028366083209</v>
      </c>
    </row>
    <row r="1528" spans="1:2" x14ac:dyDescent="0.35">
      <c r="A1528" s="5">
        <v>36623</v>
      </c>
      <c r="B1528">
        <v>-0.21271573160353999</v>
      </c>
    </row>
    <row r="1529" spans="1:2" x14ac:dyDescent="0.35">
      <c r="A1529" s="5">
        <v>36630</v>
      </c>
      <c r="B1529">
        <v>-0.20661353279748401</v>
      </c>
    </row>
    <row r="1530" spans="1:2" x14ac:dyDescent="0.35">
      <c r="A1530" s="5">
        <v>36637</v>
      </c>
      <c r="B1530">
        <v>-0.210361526024607</v>
      </c>
    </row>
    <row r="1531" spans="1:2" x14ac:dyDescent="0.35">
      <c r="A1531" s="5">
        <v>36644</v>
      </c>
      <c r="B1531">
        <v>-0.21456693238732799</v>
      </c>
    </row>
    <row r="1532" spans="1:2" x14ac:dyDescent="0.35">
      <c r="A1532" s="5">
        <v>36651</v>
      </c>
      <c r="B1532">
        <v>-0.219263602942842</v>
      </c>
    </row>
    <row r="1533" spans="1:2" x14ac:dyDescent="0.35">
      <c r="A1533" s="5">
        <v>36658</v>
      </c>
      <c r="B1533">
        <v>-0.22280477247302999</v>
      </c>
    </row>
    <row r="1534" spans="1:2" x14ac:dyDescent="0.35">
      <c r="A1534" s="5">
        <v>36665</v>
      </c>
      <c r="B1534">
        <v>-0.224509117684347</v>
      </c>
    </row>
    <row r="1535" spans="1:2" x14ac:dyDescent="0.35">
      <c r="A1535" s="5">
        <v>36672</v>
      </c>
      <c r="B1535">
        <v>-0.22234618818811999</v>
      </c>
    </row>
    <row r="1536" spans="1:2" x14ac:dyDescent="0.35">
      <c r="A1536" s="5">
        <v>36679</v>
      </c>
      <c r="B1536">
        <v>-0.218326545891533</v>
      </c>
    </row>
    <row r="1537" spans="1:2" x14ac:dyDescent="0.35">
      <c r="A1537" s="5">
        <v>36686</v>
      </c>
      <c r="B1537">
        <v>-0.214030772879476</v>
      </c>
    </row>
    <row r="1538" spans="1:2" x14ac:dyDescent="0.35">
      <c r="A1538" s="5">
        <v>36693</v>
      </c>
      <c r="B1538">
        <v>-0.210210356946198</v>
      </c>
    </row>
    <row r="1539" spans="1:2" x14ac:dyDescent="0.35">
      <c r="A1539" s="5">
        <v>36700</v>
      </c>
      <c r="B1539">
        <v>-0.209991822925372</v>
      </c>
    </row>
    <row r="1540" spans="1:2" x14ac:dyDescent="0.35">
      <c r="A1540" s="5">
        <v>36707</v>
      </c>
      <c r="B1540">
        <v>-0.21374800816523501</v>
      </c>
    </row>
    <row r="1541" spans="1:2" x14ac:dyDescent="0.35">
      <c r="A1541" s="5">
        <v>36714</v>
      </c>
      <c r="B1541">
        <v>-0.224898477415857</v>
      </c>
    </row>
    <row r="1542" spans="1:2" x14ac:dyDescent="0.35">
      <c r="A1542" s="5">
        <v>36721</v>
      </c>
      <c r="B1542">
        <v>-0.23663294775715099</v>
      </c>
    </row>
    <row r="1543" spans="1:2" x14ac:dyDescent="0.35">
      <c r="A1543" s="5">
        <v>36728</v>
      </c>
      <c r="B1543">
        <v>-0.25947203213181202</v>
      </c>
    </row>
    <row r="1544" spans="1:2" x14ac:dyDescent="0.35">
      <c r="A1544" s="5">
        <v>36735</v>
      </c>
      <c r="B1544">
        <v>-0.280046853319117</v>
      </c>
    </row>
    <row r="1545" spans="1:2" x14ac:dyDescent="0.35">
      <c r="A1545" s="5">
        <v>36742</v>
      </c>
      <c r="B1545">
        <v>-0.300268716341832</v>
      </c>
    </row>
    <row r="1546" spans="1:2" x14ac:dyDescent="0.35">
      <c r="A1546" s="5">
        <v>36749</v>
      </c>
      <c r="B1546">
        <v>-0.31694555791777301</v>
      </c>
    </row>
    <row r="1547" spans="1:2" x14ac:dyDescent="0.35">
      <c r="A1547" s="5">
        <v>36756</v>
      </c>
      <c r="B1547">
        <v>-0.32873945774989599</v>
      </c>
    </row>
    <row r="1548" spans="1:2" x14ac:dyDescent="0.35">
      <c r="A1548" s="5">
        <v>36763</v>
      </c>
      <c r="B1548">
        <v>-0.33382210256609302</v>
      </c>
    </row>
    <row r="1549" spans="1:2" x14ac:dyDescent="0.35">
      <c r="A1549" s="5">
        <v>36770</v>
      </c>
      <c r="B1549">
        <v>-0.33307069266419798</v>
      </c>
    </row>
    <row r="1550" spans="1:2" x14ac:dyDescent="0.35">
      <c r="A1550" s="5">
        <v>36777</v>
      </c>
      <c r="B1550">
        <v>-0.32667783932248201</v>
      </c>
    </row>
    <row r="1551" spans="1:2" x14ac:dyDescent="0.35">
      <c r="A1551" s="5">
        <v>36784</v>
      </c>
      <c r="B1551">
        <v>-0.31653969736787102</v>
      </c>
    </row>
    <row r="1552" spans="1:2" x14ac:dyDescent="0.35">
      <c r="A1552" s="5">
        <v>36791</v>
      </c>
      <c r="B1552">
        <v>-0.30554940059684599</v>
      </c>
    </row>
    <row r="1553" spans="1:2" x14ac:dyDescent="0.35">
      <c r="A1553" s="5">
        <v>36798</v>
      </c>
      <c r="B1553">
        <v>-0.295194639609697</v>
      </c>
    </row>
    <row r="1554" spans="1:2" x14ac:dyDescent="0.35">
      <c r="A1554" s="5">
        <v>36805</v>
      </c>
      <c r="B1554">
        <v>-0.28928802809419102</v>
      </c>
    </row>
    <row r="1555" spans="1:2" x14ac:dyDescent="0.35">
      <c r="A1555" s="5">
        <v>36812</v>
      </c>
      <c r="B1555">
        <v>-0.280014550817001</v>
      </c>
    </row>
    <row r="1556" spans="1:2" x14ac:dyDescent="0.35">
      <c r="A1556" s="5">
        <v>36819</v>
      </c>
      <c r="B1556">
        <v>-0.285642915337603</v>
      </c>
    </row>
    <row r="1557" spans="1:2" x14ac:dyDescent="0.35">
      <c r="A1557" s="5">
        <v>36826</v>
      </c>
      <c r="B1557">
        <v>-0.28863808216890802</v>
      </c>
    </row>
    <row r="1558" spans="1:2" x14ac:dyDescent="0.35">
      <c r="A1558" s="5">
        <v>36833</v>
      </c>
      <c r="B1558">
        <v>-0.29215930995571299</v>
      </c>
    </row>
    <row r="1559" spans="1:2" x14ac:dyDescent="0.35">
      <c r="A1559" s="5">
        <v>36840</v>
      </c>
      <c r="B1559">
        <v>-0.29115981309142802</v>
      </c>
    </row>
    <row r="1560" spans="1:2" x14ac:dyDescent="0.35">
      <c r="A1560" s="5">
        <v>36847</v>
      </c>
      <c r="B1560">
        <v>-0.28497700827116301</v>
      </c>
    </row>
    <row r="1561" spans="1:2" x14ac:dyDescent="0.35">
      <c r="A1561" s="5">
        <v>36854</v>
      </c>
      <c r="B1561">
        <v>-0.27086143819621</v>
      </c>
    </row>
    <row r="1562" spans="1:2" x14ac:dyDescent="0.35">
      <c r="A1562" s="5">
        <v>36861</v>
      </c>
      <c r="B1562">
        <v>-0.25095078366614298</v>
      </c>
    </row>
    <row r="1563" spans="1:2" x14ac:dyDescent="0.35">
      <c r="A1563" s="5">
        <v>36868</v>
      </c>
      <c r="B1563">
        <v>-0.22767502900518799</v>
      </c>
    </row>
    <row r="1564" spans="1:2" x14ac:dyDescent="0.35">
      <c r="A1564" s="5">
        <v>36875</v>
      </c>
      <c r="B1564">
        <v>-0.20490590881286999</v>
      </c>
    </row>
    <row r="1565" spans="1:2" x14ac:dyDescent="0.35">
      <c r="A1565" s="5">
        <v>36882</v>
      </c>
      <c r="B1565">
        <v>-0.18743884383333401</v>
      </c>
    </row>
    <row r="1566" spans="1:2" x14ac:dyDescent="0.35">
      <c r="A1566" s="5">
        <v>36889</v>
      </c>
      <c r="B1566">
        <v>-0.181044832344051</v>
      </c>
    </row>
    <row r="1567" spans="1:2" x14ac:dyDescent="0.35">
      <c r="A1567" s="5">
        <v>36896</v>
      </c>
      <c r="B1567">
        <v>-0.18680810542880699</v>
      </c>
    </row>
    <row r="1568" spans="1:2" x14ac:dyDescent="0.35">
      <c r="A1568" s="5">
        <v>36903</v>
      </c>
      <c r="B1568">
        <v>-0.19668116309397801</v>
      </c>
    </row>
    <row r="1569" spans="1:2" x14ac:dyDescent="0.35">
      <c r="A1569" s="5">
        <v>36910</v>
      </c>
      <c r="B1569">
        <v>-0.22844106781237999</v>
      </c>
    </row>
    <row r="1570" spans="1:2" x14ac:dyDescent="0.35">
      <c r="A1570" s="5">
        <v>36917</v>
      </c>
      <c r="B1570">
        <v>-0.25720328373215401</v>
      </c>
    </row>
    <row r="1571" spans="1:2" x14ac:dyDescent="0.35">
      <c r="A1571" s="5">
        <v>36924</v>
      </c>
      <c r="B1571">
        <v>-0.28716824751358</v>
      </c>
    </row>
    <row r="1572" spans="1:2" x14ac:dyDescent="0.35">
      <c r="A1572" s="5">
        <v>36931</v>
      </c>
      <c r="B1572">
        <v>-0.310638719615909</v>
      </c>
    </row>
    <row r="1573" spans="1:2" x14ac:dyDescent="0.35">
      <c r="A1573" s="5">
        <v>36938</v>
      </c>
      <c r="B1573">
        <v>-0.32642784820292498</v>
      </c>
    </row>
    <row r="1574" spans="1:2" x14ac:dyDescent="0.35">
      <c r="A1574" s="5">
        <v>36945</v>
      </c>
      <c r="B1574">
        <v>-0.32918155030717999</v>
      </c>
    </row>
    <row r="1575" spans="1:2" x14ac:dyDescent="0.35">
      <c r="A1575" s="5">
        <v>36952</v>
      </c>
      <c r="B1575">
        <v>-0.32307656632597498</v>
      </c>
    </row>
    <row r="1576" spans="1:2" x14ac:dyDescent="0.35">
      <c r="A1576" s="5">
        <v>36959</v>
      </c>
      <c r="B1576">
        <v>-0.310383848212684</v>
      </c>
    </row>
    <row r="1577" spans="1:2" x14ac:dyDescent="0.35">
      <c r="A1577" s="5">
        <v>36966</v>
      </c>
      <c r="B1577">
        <v>-0.29279578616524499</v>
      </c>
    </row>
    <row r="1578" spans="1:2" x14ac:dyDescent="0.35">
      <c r="A1578" s="5">
        <v>36973</v>
      </c>
      <c r="B1578">
        <v>-0.27789690508224202</v>
      </c>
    </row>
    <row r="1579" spans="1:2" x14ac:dyDescent="0.35">
      <c r="A1579" s="5">
        <v>36980</v>
      </c>
      <c r="B1579">
        <v>-0.26957968152338102</v>
      </c>
    </row>
    <row r="1580" spans="1:2" x14ac:dyDescent="0.35">
      <c r="A1580" s="5">
        <v>36987</v>
      </c>
      <c r="B1580">
        <v>-0.270901764652142</v>
      </c>
    </row>
    <row r="1581" spans="1:2" x14ac:dyDescent="0.35">
      <c r="A1581" s="5">
        <v>36994</v>
      </c>
      <c r="B1581">
        <v>-0.277158190767404</v>
      </c>
    </row>
    <row r="1582" spans="1:2" x14ac:dyDescent="0.35">
      <c r="A1582" s="5">
        <v>37001</v>
      </c>
      <c r="B1582">
        <v>-0.30599023411557602</v>
      </c>
    </row>
    <row r="1583" spans="1:2" x14ac:dyDescent="0.35">
      <c r="A1583" s="5">
        <v>37008</v>
      </c>
      <c r="B1583">
        <v>-0.33390059724527998</v>
      </c>
    </row>
    <row r="1584" spans="1:2" x14ac:dyDescent="0.35">
      <c r="A1584" s="5">
        <v>37015</v>
      </c>
      <c r="B1584">
        <v>-0.366880057193465</v>
      </c>
    </row>
    <row r="1585" spans="1:2" x14ac:dyDescent="0.35">
      <c r="A1585" s="5">
        <v>37022</v>
      </c>
      <c r="B1585">
        <v>-0.39672477942002299</v>
      </c>
    </row>
    <row r="1586" spans="1:2" x14ac:dyDescent="0.35">
      <c r="A1586" s="5">
        <v>37029</v>
      </c>
      <c r="B1586">
        <v>-0.42129467541896798</v>
      </c>
    </row>
    <row r="1587" spans="1:2" x14ac:dyDescent="0.35">
      <c r="A1587" s="5">
        <v>37036</v>
      </c>
      <c r="B1587">
        <v>-0.43749422790275999</v>
      </c>
    </row>
    <row r="1588" spans="1:2" x14ac:dyDescent="0.35">
      <c r="A1588" s="5">
        <v>37043</v>
      </c>
      <c r="B1588">
        <v>-0.444792513464144</v>
      </c>
    </row>
    <row r="1589" spans="1:2" x14ac:dyDescent="0.35">
      <c r="A1589" s="5">
        <v>37050</v>
      </c>
      <c r="B1589">
        <v>-0.444048208359061</v>
      </c>
    </row>
    <row r="1590" spans="1:2" x14ac:dyDescent="0.35">
      <c r="A1590" s="5">
        <v>37057</v>
      </c>
      <c r="B1590">
        <v>-0.43681341830457998</v>
      </c>
    </row>
    <row r="1591" spans="1:2" x14ac:dyDescent="0.35">
      <c r="A1591" s="5">
        <v>37064</v>
      </c>
      <c r="B1591">
        <v>-0.42919231315883799</v>
      </c>
    </row>
    <row r="1592" spans="1:2" x14ac:dyDescent="0.35">
      <c r="A1592" s="5">
        <v>37071</v>
      </c>
      <c r="B1592">
        <v>-0.42284726700340403</v>
      </c>
    </row>
    <row r="1593" spans="1:2" x14ac:dyDescent="0.35">
      <c r="A1593" s="5">
        <v>37078</v>
      </c>
      <c r="B1593">
        <v>-0.42236029999569202</v>
      </c>
    </row>
    <row r="1594" spans="1:2" x14ac:dyDescent="0.35">
      <c r="A1594" s="5">
        <v>37085</v>
      </c>
      <c r="B1594">
        <v>-0.41932027351802298</v>
      </c>
    </row>
    <row r="1595" spans="1:2" x14ac:dyDescent="0.35">
      <c r="A1595" s="5">
        <v>37092</v>
      </c>
      <c r="B1595">
        <v>-0.43565795191253798</v>
      </c>
    </row>
    <row r="1596" spans="1:2" x14ac:dyDescent="0.35">
      <c r="A1596" s="5">
        <v>37099</v>
      </c>
      <c r="B1596">
        <v>-0.44641533414703999</v>
      </c>
    </row>
    <row r="1597" spans="1:2" x14ac:dyDescent="0.35">
      <c r="A1597" s="5">
        <v>37106</v>
      </c>
      <c r="B1597">
        <v>-0.456339528289264</v>
      </c>
    </row>
    <row r="1598" spans="1:2" x14ac:dyDescent="0.35">
      <c r="A1598" s="5">
        <v>37113</v>
      </c>
      <c r="B1598">
        <v>-0.45666034453099402</v>
      </c>
    </row>
    <row r="1599" spans="1:2" x14ac:dyDescent="0.35">
      <c r="A1599" s="5">
        <v>37120</v>
      </c>
      <c r="B1599">
        <v>-0.447344423240084</v>
      </c>
    </row>
    <row r="1600" spans="1:2" x14ac:dyDescent="0.35">
      <c r="A1600" s="5">
        <v>37127</v>
      </c>
      <c r="B1600">
        <v>-0.42474629423559301</v>
      </c>
    </row>
    <row r="1601" spans="1:2" x14ac:dyDescent="0.35">
      <c r="A1601" s="5">
        <v>37134</v>
      </c>
      <c r="B1601">
        <v>-0.39231408953958602</v>
      </c>
    </row>
    <row r="1602" spans="1:2" x14ac:dyDescent="0.35">
      <c r="A1602" s="5">
        <v>37141</v>
      </c>
      <c r="B1602">
        <v>-0.3519390410905</v>
      </c>
    </row>
    <row r="1603" spans="1:2" x14ac:dyDescent="0.35">
      <c r="A1603" s="5">
        <v>37148</v>
      </c>
      <c r="B1603">
        <v>-0.30752123274078802</v>
      </c>
    </row>
    <row r="1604" spans="1:2" x14ac:dyDescent="0.35">
      <c r="A1604" s="5">
        <v>37155</v>
      </c>
      <c r="B1604">
        <v>-0.27052843327592002</v>
      </c>
    </row>
    <row r="1605" spans="1:2" x14ac:dyDescent="0.35">
      <c r="A1605" s="5">
        <v>37162</v>
      </c>
      <c r="B1605">
        <v>-0.247191945783623</v>
      </c>
    </row>
    <row r="1606" spans="1:2" x14ac:dyDescent="0.35">
      <c r="A1606" s="5">
        <v>37169</v>
      </c>
      <c r="B1606">
        <v>-0.23691184507197999</v>
      </c>
    </row>
    <row r="1607" spans="1:2" x14ac:dyDescent="0.35">
      <c r="A1607" s="5">
        <v>37176</v>
      </c>
      <c r="B1607">
        <v>-0.23279174506789499</v>
      </c>
    </row>
    <row r="1608" spans="1:2" x14ac:dyDescent="0.35">
      <c r="A1608" s="5">
        <v>37183</v>
      </c>
      <c r="B1608">
        <v>-0.25395334735149799</v>
      </c>
    </row>
    <row r="1609" spans="1:2" x14ac:dyDescent="0.35">
      <c r="A1609" s="5">
        <v>37190</v>
      </c>
      <c r="B1609">
        <v>-0.27483056458324101</v>
      </c>
    </row>
    <row r="1610" spans="1:2" x14ac:dyDescent="0.35">
      <c r="A1610" s="5">
        <v>37197</v>
      </c>
      <c r="B1610">
        <v>-0.29792319280941798</v>
      </c>
    </row>
    <row r="1611" spans="1:2" x14ac:dyDescent="0.35">
      <c r="A1611" s="5">
        <v>37204</v>
      </c>
      <c r="B1611">
        <v>-0.3167482923055</v>
      </c>
    </row>
    <row r="1612" spans="1:2" x14ac:dyDescent="0.35">
      <c r="A1612" s="5">
        <v>37211</v>
      </c>
      <c r="B1612">
        <v>-0.33057209655832798</v>
      </c>
    </row>
    <row r="1613" spans="1:2" x14ac:dyDescent="0.35">
      <c r="A1613" s="5">
        <v>37218</v>
      </c>
      <c r="B1613">
        <v>-0.33291502745432</v>
      </c>
    </row>
    <row r="1614" spans="1:2" x14ac:dyDescent="0.35">
      <c r="A1614" s="5">
        <v>37225</v>
      </c>
      <c r="B1614">
        <v>-0.32807261936489701</v>
      </c>
    </row>
    <row r="1615" spans="1:2" x14ac:dyDescent="0.35">
      <c r="A1615" s="5">
        <v>37232</v>
      </c>
      <c r="B1615">
        <v>-0.319221918401288</v>
      </c>
    </row>
    <row r="1616" spans="1:2" x14ac:dyDescent="0.35">
      <c r="A1616" s="5">
        <v>37239</v>
      </c>
      <c r="B1616">
        <v>-0.30857251098030303</v>
      </c>
    </row>
    <row r="1617" spans="1:2" x14ac:dyDescent="0.35">
      <c r="A1617" s="5">
        <v>37246</v>
      </c>
      <c r="B1617">
        <v>-0.30075652447589102</v>
      </c>
    </row>
    <row r="1618" spans="1:2" x14ac:dyDescent="0.35">
      <c r="A1618" s="5">
        <v>37253</v>
      </c>
      <c r="B1618">
        <v>-0.299475373207713</v>
      </c>
    </row>
    <row r="1619" spans="1:2" x14ac:dyDescent="0.35">
      <c r="A1619" s="5">
        <v>37260</v>
      </c>
      <c r="B1619">
        <v>-0.30532289039148802</v>
      </c>
    </row>
    <row r="1620" spans="1:2" x14ac:dyDescent="0.35">
      <c r="A1620" s="5">
        <v>37267</v>
      </c>
      <c r="B1620">
        <v>-0.312444511548648</v>
      </c>
    </row>
    <row r="1621" spans="1:2" x14ac:dyDescent="0.35">
      <c r="A1621" s="5">
        <v>37274</v>
      </c>
      <c r="B1621">
        <v>-0.33784060020213702</v>
      </c>
    </row>
    <row r="1622" spans="1:2" x14ac:dyDescent="0.35">
      <c r="A1622" s="5">
        <v>37281</v>
      </c>
      <c r="B1622">
        <v>-0.35785874321114702</v>
      </c>
    </row>
    <row r="1623" spans="1:2" x14ac:dyDescent="0.35">
      <c r="A1623" s="5">
        <v>37288</v>
      </c>
      <c r="B1623">
        <v>-0.37865755785889299</v>
      </c>
    </row>
    <row r="1624" spans="1:2" x14ac:dyDescent="0.35">
      <c r="A1624" s="5">
        <v>37295</v>
      </c>
      <c r="B1624">
        <v>-0.39485811705163698</v>
      </c>
    </row>
    <row r="1625" spans="1:2" x14ac:dyDescent="0.35">
      <c r="A1625" s="5">
        <v>37302</v>
      </c>
      <c r="B1625">
        <v>-0.40910065991607703</v>
      </c>
    </row>
    <row r="1626" spans="1:2" x14ac:dyDescent="0.35">
      <c r="A1626" s="5">
        <v>37309</v>
      </c>
      <c r="B1626">
        <v>-0.41696038162717802</v>
      </c>
    </row>
    <row r="1627" spans="1:2" x14ac:dyDescent="0.35">
      <c r="A1627" s="5">
        <v>37316</v>
      </c>
      <c r="B1627">
        <v>-0.42235019186815997</v>
      </c>
    </row>
    <row r="1628" spans="1:2" x14ac:dyDescent="0.35">
      <c r="A1628" s="5">
        <v>37323</v>
      </c>
      <c r="B1628">
        <v>-0.42490486101444103</v>
      </c>
    </row>
    <row r="1629" spans="1:2" x14ac:dyDescent="0.35">
      <c r="A1629" s="5">
        <v>37330</v>
      </c>
      <c r="B1629">
        <v>-0.42618976916718898</v>
      </c>
    </row>
    <row r="1630" spans="1:2" x14ac:dyDescent="0.35">
      <c r="A1630" s="5">
        <v>37337</v>
      </c>
      <c r="B1630">
        <v>-0.430963033848907</v>
      </c>
    </row>
    <row r="1631" spans="1:2" x14ac:dyDescent="0.35">
      <c r="A1631" s="5">
        <v>37344</v>
      </c>
      <c r="B1631">
        <v>-0.43842147480513</v>
      </c>
    </row>
    <row r="1632" spans="1:2" x14ac:dyDescent="0.35">
      <c r="A1632" s="5">
        <v>37351</v>
      </c>
      <c r="B1632">
        <v>-0.451844529996625</v>
      </c>
    </row>
    <row r="1633" spans="1:2" x14ac:dyDescent="0.35">
      <c r="A1633" s="5">
        <v>37358</v>
      </c>
      <c r="B1633">
        <v>-0.46413243679398097</v>
      </c>
    </row>
    <row r="1634" spans="1:2" x14ac:dyDescent="0.35">
      <c r="A1634" s="5">
        <v>37365</v>
      </c>
      <c r="B1634">
        <v>-0.491438082600273</v>
      </c>
    </row>
    <row r="1635" spans="1:2" x14ac:dyDescent="0.35">
      <c r="A1635" s="5">
        <v>37372</v>
      </c>
      <c r="B1635">
        <v>-0.51394195141935295</v>
      </c>
    </row>
    <row r="1636" spans="1:2" x14ac:dyDescent="0.35">
      <c r="A1636" s="5">
        <v>37379</v>
      </c>
      <c r="B1636">
        <v>-0.53741665722647203</v>
      </c>
    </row>
    <row r="1637" spans="1:2" x14ac:dyDescent="0.35">
      <c r="A1637" s="5">
        <v>37386</v>
      </c>
      <c r="B1637">
        <v>-0.55437208375909197</v>
      </c>
    </row>
    <row r="1638" spans="1:2" x14ac:dyDescent="0.35">
      <c r="A1638" s="5">
        <v>37393</v>
      </c>
      <c r="B1638">
        <v>-0.56589710692232698</v>
      </c>
    </row>
    <row r="1639" spans="1:2" x14ac:dyDescent="0.35">
      <c r="A1639" s="5">
        <v>37400</v>
      </c>
      <c r="B1639">
        <v>-0.56625371342430397</v>
      </c>
    </row>
    <row r="1640" spans="1:2" x14ac:dyDescent="0.35">
      <c r="A1640" s="5">
        <v>37407</v>
      </c>
      <c r="B1640">
        <v>-0.55731037262887095</v>
      </c>
    </row>
    <row r="1641" spans="1:2" x14ac:dyDescent="0.35">
      <c r="A1641" s="5">
        <v>37414</v>
      </c>
      <c r="B1641">
        <v>-0.537888106905969</v>
      </c>
    </row>
    <row r="1642" spans="1:2" x14ac:dyDescent="0.35">
      <c r="A1642" s="5">
        <v>37421</v>
      </c>
      <c r="B1642">
        <v>-0.51109527456666404</v>
      </c>
    </row>
    <row r="1643" spans="1:2" x14ac:dyDescent="0.35">
      <c r="A1643" s="5">
        <v>37428</v>
      </c>
      <c r="B1643">
        <v>-0.47838979456490899</v>
      </c>
    </row>
    <row r="1644" spans="1:2" x14ac:dyDescent="0.35">
      <c r="A1644" s="5">
        <v>37435</v>
      </c>
      <c r="B1644">
        <v>-0.44346919417158198</v>
      </c>
    </row>
    <row r="1645" spans="1:2" x14ac:dyDescent="0.35">
      <c r="A1645" s="5">
        <v>37442</v>
      </c>
      <c r="B1645">
        <v>-0.41108208687362702</v>
      </c>
    </row>
    <row r="1646" spans="1:2" x14ac:dyDescent="0.35">
      <c r="A1646" s="5">
        <v>37449</v>
      </c>
      <c r="B1646">
        <v>-0.37808786645911602</v>
      </c>
    </row>
    <row r="1647" spans="1:2" x14ac:dyDescent="0.35">
      <c r="A1647" s="5">
        <v>37456</v>
      </c>
      <c r="B1647">
        <v>-0.357658373200893</v>
      </c>
    </row>
    <row r="1648" spans="1:2" x14ac:dyDescent="0.35">
      <c r="A1648" s="5">
        <v>37463</v>
      </c>
      <c r="B1648">
        <v>-0.33967624600407798</v>
      </c>
    </row>
    <row r="1649" spans="1:2" x14ac:dyDescent="0.35">
      <c r="A1649" s="5">
        <v>37470</v>
      </c>
      <c r="B1649">
        <v>-0.33073117594617601</v>
      </c>
    </row>
    <row r="1650" spans="1:2" x14ac:dyDescent="0.35">
      <c r="A1650" s="5">
        <v>37477</v>
      </c>
      <c r="B1650">
        <v>-0.32378429047032797</v>
      </c>
    </row>
    <row r="1651" spans="1:2" x14ac:dyDescent="0.35">
      <c r="A1651" s="5">
        <v>37484</v>
      </c>
      <c r="B1651">
        <v>-0.32079492769235002</v>
      </c>
    </row>
    <row r="1652" spans="1:2" x14ac:dyDescent="0.35">
      <c r="A1652" s="5">
        <v>37491</v>
      </c>
      <c r="B1652">
        <v>-0.31665680914747202</v>
      </c>
    </row>
    <row r="1653" spans="1:2" x14ac:dyDescent="0.35">
      <c r="A1653" s="5">
        <v>37498</v>
      </c>
      <c r="B1653">
        <v>-0.31059846144134001</v>
      </c>
    </row>
    <row r="1654" spans="1:2" x14ac:dyDescent="0.35">
      <c r="A1654" s="5">
        <v>37505</v>
      </c>
      <c r="B1654">
        <v>-0.30048546070686499</v>
      </c>
    </row>
    <row r="1655" spans="1:2" x14ac:dyDescent="0.35">
      <c r="A1655" s="5">
        <v>37512</v>
      </c>
      <c r="B1655">
        <v>-0.28860376923125702</v>
      </c>
    </row>
    <row r="1656" spans="1:2" x14ac:dyDescent="0.35">
      <c r="A1656" s="5">
        <v>37519</v>
      </c>
      <c r="B1656">
        <v>-0.27505482849756302</v>
      </c>
    </row>
    <row r="1657" spans="1:2" x14ac:dyDescent="0.35">
      <c r="A1657" s="5">
        <v>37526</v>
      </c>
      <c r="B1657">
        <v>-0.26336592062418701</v>
      </c>
    </row>
    <row r="1658" spans="1:2" x14ac:dyDescent="0.35">
      <c r="A1658" s="5">
        <v>37533</v>
      </c>
      <c r="B1658">
        <v>-0.25726183707845701</v>
      </c>
    </row>
    <row r="1659" spans="1:2" x14ac:dyDescent="0.35">
      <c r="A1659" s="5">
        <v>37540</v>
      </c>
      <c r="B1659">
        <v>-0.25492533340071</v>
      </c>
    </row>
    <row r="1660" spans="1:2" x14ac:dyDescent="0.35">
      <c r="A1660" s="5">
        <v>37547</v>
      </c>
      <c r="B1660">
        <v>-0.266657022644257</v>
      </c>
    </row>
    <row r="1661" spans="1:2" x14ac:dyDescent="0.35">
      <c r="A1661" s="5">
        <v>37554</v>
      </c>
      <c r="B1661">
        <v>-0.28120670854033603</v>
      </c>
    </row>
    <row r="1662" spans="1:2" x14ac:dyDescent="0.35">
      <c r="A1662" s="5">
        <v>37561</v>
      </c>
      <c r="B1662">
        <v>-0.301280403256658</v>
      </c>
    </row>
    <row r="1663" spans="1:2" x14ac:dyDescent="0.35">
      <c r="A1663" s="5">
        <v>37568</v>
      </c>
      <c r="B1663">
        <v>-0.32160078652233198</v>
      </c>
    </row>
    <row r="1664" spans="1:2" x14ac:dyDescent="0.35">
      <c r="A1664" s="5">
        <v>37575</v>
      </c>
      <c r="B1664">
        <v>-0.340902371204235</v>
      </c>
    </row>
    <row r="1665" spans="1:2" x14ac:dyDescent="0.35">
      <c r="A1665" s="5">
        <v>37582</v>
      </c>
      <c r="B1665">
        <v>-0.35581506250678802</v>
      </c>
    </row>
    <row r="1666" spans="1:2" x14ac:dyDescent="0.35">
      <c r="A1666" s="5">
        <v>37589</v>
      </c>
      <c r="B1666">
        <v>-0.364337654242119</v>
      </c>
    </row>
    <row r="1667" spans="1:2" x14ac:dyDescent="0.35">
      <c r="A1667" s="5">
        <v>37596</v>
      </c>
      <c r="B1667">
        <v>-0.36708234893684599</v>
      </c>
    </row>
    <row r="1668" spans="1:2" x14ac:dyDescent="0.35">
      <c r="A1668" s="5">
        <v>37603</v>
      </c>
      <c r="B1668">
        <v>-0.36632184368336301</v>
      </c>
    </row>
    <row r="1669" spans="1:2" x14ac:dyDescent="0.35">
      <c r="A1669" s="5">
        <v>37610</v>
      </c>
      <c r="B1669">
        <v>-0.36451433238744901</v>
      </c>
    </row>
    <row r="1670" spans="1:2" x14ac:dyDescent="0.35">
      <c r="A1670" s="5">
        <v>37617</v>
      </c>
      <c r="B1670">
        <v>-0.361731499692657</v>
      </c>
    </row>
    <row r="1671" spans="1:2" x14ac:dyDescent="0.35">
      <c r="A1671" s="5">
        <v>37624</v>
      </c>
      <c r="B1671">
        <v>-0.36183269646868899</v>
      </c>
    </row>
    <row r="1672" spans="1:2" x14ac:dyDescent="0.35">
      <c r="A1672" s="5">
        <v>37631</v>
      </c>
      <c r="B1672">
        <v>-0.36271244702052902</v>
      </c>
    </row>
    <row r="1673" spans="1:2" x14ac:dyDescent="0.35">
      <c r="A1673" s="5">
        <v>37638</v>
      </c>
      <c r="B1673">
        <v>-0.37152929369123899</v>
      </c>
    </row>
    <row r="1674" spans="1:2" x14ac:dyDescent="0.35">
      <c r="A1674" s="5">
        <v>37645</v>
      </c>
      <c r="B1674">
        <v>-0.37797702050222898</v>
      </c>
    </row>
    <row r="1675" spans="1:2" x14ac:dyDescent="0.35">
      <c r="A1675" s="5">
        <v>37652</v>
      </c>
      <c r="B1675">
        <v>-0.38542133352597102</v>
      </c>
    </row>
    <row r="1676" spans="1:2" x14ac:dyDescent="0.35">
      <c r="A1676" s="5">
        <v>37659</v>
      </c>
      <c r="B1676">
        <v>-0.39102106643102802</v>
      </c>
    </row>
    <row r="1677" spans="1:2" x14ac:dyDescent="0.35">
      <c r="A1677" s="5">
        <v>37666</v>
      </c>
      <c r="B1677">
        <v>-0.39571074578336801</v>
      </c>
    </row>
    <row r="1678" spans="1:2" x14ac:dyDescent="0.35">
      <c r="A1678" s="5">
        <v>37673</v>
      </c>
      <c r="B1678">
        <v>-0.40096576648268001</v>
      </c>
    </row>
    <row r="1679" spans="1:2" x14ac:dyDescent="0.35">
      <c r="A1679" s="5">
        <v>37680</v>
      </c>
      <c r="B1679">
        <v>-0.40599217741636001</v>
      </c>
    </row>
    <row r="1680" spans="1:2" x14ac:dyDescent="0.35">
      <c r="A1680" s="5">
        <v>37687</v>
      </c>
      <c r="B1680">
        <v>-0.41241873554870501</v>
      </c>
    </row>
    <row r="1681" spans="1:2" x14ac:dyDescent="0.35">
      <c r="A1681" s="5">
        <v>37694</v>
      </c>
      <c r="B1681">
        <v>-0.42127448063803502</v>
      </c>
    </row>
    <row r="1682" spans="1:2" x14ac:dyDescent="0.35">
      <c r="A1682" s="5">
        <v>37701</v>
      </c>
      <c r="B1682">
        <v>-0.43607203297321501</v>
      </c>
    </row>
    <row r="1683" spans="1:2" x14ac:dyDescent="0.35">
      <c r="A1683" s="5">
        <v>37708</v>
      </c>
      <c r="B1683">
        <v>-0.45492533330250101</v>
      </c>
    </row>
    <row r="1684" spans="1:2" x14ac:dyDescent="0.35">
      <c r="A1684" s="5">
        <v>37715</v>
      </c>
      <c r="B1684">
        <v>-0.47898760004700602</v>
      </c>
    </row>
    <row r="1685" spans="1:2" x14ac:dyDescent="0.35">
      <c r="A1685" s="5">
        <v>37722</v>
      </c>
      <c r="B1685">
        <v>-0.50217836168587404</v>
      </c>
    </row>
    <row r="1686" spans="1:2" x14ac:dyDescent="0.35">
      <c r="A1686" s="5">
        <v>37729</v>
      </c>
      <c r="B1686">
        <v>-0.531757205804268</v>
      </c>
    </row>
    <row r="1687" spans="1:2" x14ac:dyDescent="0.35">
      <c r="A1687" s="5">
        <v>37736</v>
      </c>
      <c r="B1687">
        <v>-0.55642032956281295</v>
      </c>
    </row>
    <row r="1688" spans="1:2" x14ac:dyDescent="0.35">
      <c r="A1688" s="5">
        <v>37743</v>
      </c>
      <c r="B1688">
        <v>-0.57690084724819901</v>
      </c>
    </row>
    <row r="1689" spans="1:2" x14ac:dyDescent="0.35">
      <c r="A1689" s="5">
        <v>37750</v>
      </c>
      <c r="B1689">
        <v>-0.59063381682374005</v>
      </c>
    </row>
    <row r="1690" spans="1:2" x14ac:dyDescent="0.35">
      <c r="A1690" s="5">
        <v>37757</v>
      </c>
      <c r="B1690">
        <v>-0.598392891086303</v>
      </c>
    </row>
    <row r="1691" spans="1:2" x14ac:dyDescent="0.35">
      <c r="A1691" s="5">
        <v>37764</v>
      </c>
      <c r="B1691">
        <v>-0.60094473501020695</v>
      </c>
    </row>
    <row r="1692" spans="1:2" x14ac:dyDescent="0.35">
      <c r="A1692" s="5">
        <v>37771</v>
      </c>
      <c r="B1692">
        <v>-0.60006663653018799</v>
      </c>
    </row>
    <row r="1693" spans="1:2" x14ac:dyDescent="0.35">
      <c r="A1693" s="5">
        <v>37778</v>
      </c>
      <c r="B1693">
        <v>-0.59775377367714499</v>
      </c>
    </row>
    <row r="1694" spans="1:2" x14ac:dyDescent="0.35">
      <c r="A1694" s="5">
        <v>37785</v>
      </c>
      <c r="B1694">
        <v>-0.59526919516374099</v>
      </c>
    </row>
    <row r="1695" spans="1:2" x14ac:dyDescent="0.35">
      <c r="A1695" s="5">
        <v>37792</v>
      </c>
      <c r="B1695">
        <v>-0.59550473758731304</v>
      </c>
    </row>
    <row r="1696" spans="1:2" x14ac:dyDescent="0.35">
      <c r="A1696" s="5">
        <v>37799</v>
      </c>
      <c r="B1696">
        <v>-0.59641688653775604</v>
      </c>
    </row>
    <row r="1697" spans="1:2" x14ac:dyDescent="0.35">
      <c r="A1697" s="5">
        <v>37806</v>
      </c>
      <c r="B1697">
        <v>-0.59866357308435603</v>
      </c>
    </row>
    <row r="1698" spans="1:2" x14ac:dyDescent="0.35">
      <c r="A1698" s="5">
        <v>37813</v>
      </c>
      <c r="B1698">
        <v>-0.59833182274311703</v>
      </c>
    </row>
    <row r="1699" spans="1:2" x14ac:dyDescent="0.35">
      <c r="A1699" s="5">
        <v>37820</v>
      </c>
      <c r="B1699">
        <v>-0.60029977996508799</v>
      </c>
    </row>
    <row r="1700" spans="1:2" x14ac:dyDescent="0.35">
      <c r="A1700" s="5">
        <v>37827</v>
      </c>
      <c r="B1700">
        <v>-0.59733698063440299</v>
      </c>
    </row>
    <row r="1701" spans="1:2" x14ac:dyDescent="0.35">
      <c r="A1701" s="5">
        <v>37834</v>
      </c>
      <c r="B1701">
        <v>-0.59080552443895695</v>
      </c>
    </row>
    <row r="1702" spans="1:2" x14ac:dyDescent="0.35">
      <c r="A1702" s="5">
        <v>37841</v>
      </c>
      <c r="B1702">
        <v>-0.58258909561828198</v>
      </c>
    </row>
    <row r="1703" spans="1:2" x14ac:dyDescent="0.35">
      <c r="A1703" s="5">
        <v>37848</v>
      </c>
      <c r="B1703">
        <v>-0.574933007551647</v>
      </c>
    </row>
    <row r="1704" spans="1:2" x14ac:dyDescent="0.35">
      <c r="A1704" s="5">
        <v>37855</v>
      </c>
      <c r="B1704">
        <v>-0.56682503412156204</v>
      </c>
    </row>
    <row r="1705" spans="1:2" x14ac:dyDescent="0.35">
      <c r="A1705" s="5">
        <v>37862</v>
      </c>
      <c r="B1705">
        <v>-0.56109992251563201</v>
      </c>
    </row>
    <row r="1706" spans="1:2" x14ac:dyDescent="0.35">
      <c r="A1706" s="5">
        <v>37869</v>
      </c>
      <c r="B1706">
        <v>-0.55833424745061899</v>
      </c>
    </row>
    <row r="1707" spans="1:2" x14ac:dyDescent="0.35">
      <c r="A1707" s="5">
        <v>37876</v>
      </c>
      <c r="B1707">
        <v>-0.55955729972740698</v>
      </c>
    </row>
    <row r="1708" spans="1:2" x14ac:dyDescent="0.35">
      <c r="A1708" s="5">
        <v>37883</v>
      </c>
      <c r="B1708">
        <v>-0.56358591661868496</v>
      </c>
    </row>
    <row r="1709" spans="1:2" x14ac:dyDescent="0.35">
      <c r="A1709" s="5">
        <v>37890</v>
      </c>
      <c r="B1709">
        <v>-0.56974928932668201</v>
      </c>
    </row>
    <row r="1710" spans="1:2" x14ac:dyDescent="0.35">
      <c r="A1710" s="5">
        <v>37897</v>
      </c>
      <c r="B1710">
        <v>-0.57818510203059403</v>
      </c>
    </row>
    <row r="1711" spans="1:2" x14ac:dyDescent="0.35">
      <c r="A1711" s="5">
        <v>37904</v>
      </c>
      <c r="B1711">
        <v>-0.587464940532332</v>
      </c>
    </row>
    <row r="1712" spans="1:2" x14ac:dyDescent="0.35">
      <c r="A1712" s="5">
        <v>37911</v>
      </c>
      <c r="B1712">
        <v>-0.60014898126982597</v>
      </c>
    </row>
    <row r="1713" spans="1:2" x14ac:dyDescent="0.35">
      <c r="A1713" s="5">
        <v>37918</v>
      </c>
      <c r="B1713">
        <v>-0.60782357554014799</v>
      </c>
    </row>
    <row r="1714" spans="1:2" x14ac:dyDescent="0.35">
      <c r="A1714" s="5">
        <v>37925</v>
      </c>
      <c r="B1714">
        <v>-0.61660487737414504</v>
      </c>
    </row>
    <row r="1715" spans="1:2" x14ac:dyDescent="0.35">
      <c r="A1715" s="5">
        <v>37932</v>
      </c>
      <c r="B1715">
        <v>-0.62265418511202197</v>
      </c>
    </row>
    <row r="1716" spans="1:2" x14ac:dyDescent="0.35">
      <c r="A1716" s="5">
        <v>37939</v>
      </c>
      <c r="B1716">
        <v>-0.62907716322292295</v>
      </c>
    </row>
    <row r="1717" spans="1:2" x14ac:dyDescent="0.35">
      <c r="A1717" s="5">
        <v>37946</v>
      </c>
      <c r="B1717">
        <v>-0.63152744807502903</v>
      </c>
    </row>
    <row r="1718" spans="1:2" x14ac:dyDescent="0.35">
      <c r="A1718" s="5">
        <v>37953</v>
      </c>
      <c r="B1718">
        <v>-0.63525614400726904</v>
      </c>
    </row>
    <row r="1719" spans="1:2" x14ac:dyDescent="0.35">
      <c r="A1719" s="5">
        <v>37960</v>
      </c>
      <c r="B1719">
        <v>-0.638164111939026</v>
      </c>
    </row>
    <row r="1720" spans="1:2" x14ac:dyDescent="0.35">
      <c r="A1720" s="5">
        <v>37967</v>
      </c>
      <c r="B1720">
        <v>-0.64242028847678101</v>
      </c>
    </row>
    <row r="1721" spans="1:2" x14ac:dyDescent="0.35">
      <c r="A1721" s="5">
        <v>37974</v>
      </c>
      <c r="B1721">
        <v>-0.64870770674978995</v>
      </c>
    </row>
    <row r="1722" spans="1:2" x14ac:dyDescent="0.35">
      <c r="A1722" s="5">
        <v>37981</v>
      </c>
      <c r="B1722">
        <v>-0.65466398902582701</v>
      </c>
    </row>
    <row r="1723" spans="1:2" x14ac:dyDescent="0.35">
      <c r="A1723" s="5">
        <v>37988</v>
      </c>
      <c r="B1723">
        <v>-0.66338696174298695</v>
      </c>
    </row>
    <row r="1724" spans="1:2" x14ac:dyDescent="0.35">
      <c r="A1724" s="5">
        <v>37995</v>
      </c>
      <c r="B1724">
        <v>-0.673161726101831</v>
      </c>
    </row>
    <row r="1725" spans="1:2" x14ac:dyDescent="0.35">
      <c r="A1725" s="5">
        <v>38002</v>
      </c>
      <c r="B1725">
        <v>-0.68566142649877404</v>
      </c>
    </row>
    <row r="1726" spans="1:2" x14ac:dyDescent="0.35">
      <c r="A1726" s="5">
        <v>38009</v>
      </c>
      <c r="B1726">
        <v>-0.69249598514339095</v>
      </c>
    </row>
    <row r="1727" spans="1:2" x14ac:dyDescent="0.35">
      <c r="A1727" s="5">
        <v>38016</v>
      </c>
      <c r="B1727">
        <v>-0.70082708180092601</v>
      </c>
    </row>
    <row r="1728" spans="1:2" x14ac:dyDescent="0.35">
      <c r="A1728" s="5">
        <v>38023</v>
      </c>
      <c r="B1728">
        <v>-0.70664298599738795</v>
      </c>
    </row>
    <row r="1729" spans="1:2" x14ac:dyDescent="0.35">
      <c r="A1729" s="5">
        <v>38030</v>
      </c>
      <c r="B1729">
        <v>-0.71314230553485503</v>
      </c>
    </row>
    <row r="1730" spans="1:2" x14ac:dyDescent="0.35">
      <c r="A1730" s="5">
        <v>38037</v>
      </c>
      <c r="B1730">
        <v>-0.71508527724829796</v>
      </c>
    </row>
    <row r="1731" spans="1:2" x14ac:dyDescent="0.35">
      <c r="A1731" s="5">
        <v>38044</v>
      </c>
      <c r="B1731">
        <v>-0.71787068386185005</v>
      </c>
    </row>
    <row r="1732" spans="1:2" x14ac:dyDescent="0.35">
      <c r="A1732" s="5">
        <v>38051</v>
      </c>
      <c r="B1732">
        <v>-0.71949339445777805</v>
      </c>
    </row>
    <row r="1733" spans="1:2" x14ac:dyDescent="0.35">
      <c r="A1733" s="5">
        <v>38058</v>
      </c>
      <c r="B1733">
        <v>-0.72099848719019</v>
      </c>
    </row>
    <row r="1734" spans="1:2" x14ac:dyDescent="0.35">
      <c r="A1734" s="5">
        <v>38065</v>
      </c>
      <c r="B1734">
        <v>-0.72337839305342799</v>
      </c>
    </row>
    <row r="1735" spans="1:2" x14ac:dyDescent="0.35">
      <c r="A1735" s="5">
        <v>38072</v>
      </c>
      <c r="B1735">
        <v>-0.72268260347594104</v>
      </c>
    </row>
    <row r="1736" spans="1:2" x14ac:dyDescent="0.35">
      <c r="A1736" s="5">
        <v>38079</v>
      </c>
      <c r="B1736">
        <v>-0.72231924575016504</v>
      </c>
    </row>
    <row r="1737" spans="1:2" x14ac:dyDescent="0.35">
      <c r="A1737" s="5">
        <v>38086</v>
      </c>
      <c r="B1737">
        <v>-0.71850298494878495</v>
      </c>
    </row>
    <row r="1738" spans="1:2" x14ac:dyDescent="0.35">
      <c r="A1738" s="5">
        <v>38093</v>
      </c>
      <c r="B1738">
        <v>-0.715982044762839</v>
      </c>
    </row>
    <row r="1739" spans="1:2" x14ac:dyDescent="0.35">
      <c r="A1739" s="5">
        <v>38100</v>
      </c>
      <c r="B1739">
        <v>-0.70449137353194502</v>
      </c>
    </row>
    <row r="1740" spans="1:2" x14ac:dyDescent="0.35">
      <c r="A1740" s="5">
        <v>38107</v>
      </c>
      <c r="B1740">
        <v>-0.69550660117298801</v>
      </c>
    </row>
    <row r="1741" spans="1:2" x14ac:dyDescent="0.35">
      <c r="A1741" s="5">
        <v>38114</v>
      </c>
      <c r="B1741">
        <v>-0.68503278026056502</v>
      </c>
    </row>
    <row r="1742" spans="1:2" x14ac:dyDescent="0.35">
      <c r="A1742" s="5">
        <v>38121</v>
      </c>
      <c r="B1742">
        <v>-0.67833799327482203</v>
      </c>
    </row>
    <row r="1743" spans="1:2" x14ac:dyDescent="0.35">
      <c r="A1743" s="5">
        <v>38128</v>
      </c>
      <c r="B1743">
        <v>-0.67093926527473302</v>
      </c>
    </row>
    <row r="1744" spans="1:2" x14ac:dyDescent="0.35">
      <c r="A1744" s="5">
        <v>38135</v>
      </c>
      <c r="B1744">
        <v>-0.66847755144253795</v>
      </c>
    </row>
    <row r="1745" spans="1:2" x14ac:dyDescent="0.35">
      <c r="A1745" s="5">
        <v>38142</v>
      </c>
      <c r="B1745">
        <v>-0.66817448330355</v>
      </c>
    </row>
    <row r="1746" spans="1:2" x14ac:dyDescent="0.35">
      <c r="A1746" s="5">
        <v>38149</v>
      </c>
      <c r="B1746">
        <v>-0.67046432358869201</v>
      </c>
    </row>
    <row r="1747" spans="1:2" x14ac:dyDescent="0.35">
      <c r="A1747" s="5">
        <v>38156</v>
      </c>
      <c r="B1747">
        <v>-0.67405344201589501</v>
      </c>
    </row>
    <row r="1748" spans="1:2" x14ac:dyDescent="0.35">
      <c r="A1748" s="5">
        <v>38163</v>
      </c>
      <c r="B1748">
        <v>-0.67519322187251596</v>
      </c>
    </row>
    <row r="1749" spans="1:2" x14ac:dyDescent="0.35">
      <c r="A1749" s="5">
        <v>38170</v>
      </c>
      <c r="B1749">
        <v>-0.67669816294719398</v>
      </c>
    </row>
    <row r="1750" spans="1:2" x14ac:dyDescent="0.35">
      <c r="A1750" s="5">
        <v>38177</v>
      </c>
      <c r="B1750">
        <v>-0.67529920653966602</v>
      </c>
    </row>
    <row r="1751" spans="1:2" x14ac:dyDescent="0.35">
      <c r="A1751" s="5">
        <v>38184</v>
      </c>
      <c r="B1751">
        <v>-0.67532756729207</v>
      </c>
    </row>
    <row r="1752" spans="1:2" x14ac:dyDescent="0.35">
      <c r="A1752" s="5">
        <v>38191</v>
      </c>
      <c r="B1752">
        <v>-0.66847968661018597</v>
      </c>
    </row>
    <row r="1753" spans="1:2" x14ac:dyDescent="0.35">
      <c r="A1753" s="5">
        <v>38198</v>
      </c>
      <c r="B1753">
        <v>-0.66395023280200405</v>
      </c>
    </row>
    <row r="1754" spans="1:2" x14ac:dyDescent="0.35">
      <c r="A1754" s="5">
        <v>38205</v>
      </c>
      <c r="B1754">
        <v>-0.65797533737931502</v>
      </c>
    </row>
    <row r="1755" spans="1:2" x14ac:dyDescent="0.35">
      <c r="A1755" s="5">
        <v>38212</v>
      </c>
      <c r="B1755">
        <v>-0.65544194637465103</v>
      </c>
    </row>
    <row r="1756" spans="1:2" x14ac:dyDescent="0.35">
      <c r="A1756" s="5">
        <v>38219</v>
      </c>
      <c r="B1756">
        <v>-0.65111608418923905</v>
      </c>
    </row>
    <row r="1757" spans="1:2" x14ac:dyDescent="0.35">
      <c r="A1757" s="5">
        <v>38226</v>
      </c>
      <c r="B1757">
        <v>-0.65094349848747901</v>
      </c>
    </row>
    <row r="1758" spans="1:2" x14ac:dyDescent="0.35">
      <c r="A1758" s="5">
        <v>38233</v>
      </c>
      <c r="B1758">
        <v>-0.65189607152985596</v>
      </c>
    </row>
    <row r="1759" spans="1:2" x14ac:dyDescent="0.35">
      <c r="A1759" s="5">
        <v>38240</v>
      </c>
      <c r="B1759">
        <v>-0.65482168493377602</v>
      </c>
    </row>
    <row r="1760" spans="1:2" x14ac:dyDescent="0.35">
      <c r="A1760" s="5">
        <v>38247</v>
      </c>
      <c r="B1760">
        <v>-0.65909043660952005</v>
      </c>
    </row>
    <row r="1761" spans="1:2" x14ac:dyDescent="0.35">
      <c r="A1761" s="5">
        <v>38254</v>
      </c>
      <c r="B1761">
        <v>-0.66259496836340004</v>
      </c>
    </row>
    <row r="1762" spans="1:2" x14ac:dyDescent="0.35">
      <c r="A1762" s="5">
        <v>38261</v>
      </c>
      <c r="B1762">
        <v>-0.66652315955727803</v>
      </c>
    </row>
    <row r="1763" spans="1:2" x14ac:dyDescent="0.35">
      <c r="A1763" s="5">
        <v>38268</v>
      </c>
      <c r="B1763">
        <v>-0.66828119343006298</v>
      </c>
    </row>
    <row r="1764" spans="1:2" x14ac:dyDescent="0.35">
      <c r="A1764" s="5">
        <v>38275</v>
      </c>
      <c r="B1764">
        <v>-0.67310517586344198</v>
      </c>
    </row>
    <row r="1765" spans="1:2" x14ac:dyDescent="0.35">
      <c r="A1765" s="5">
        <v>38282</v>
      </c>
      <c r="B1765">
        <v>-0.672297977216193</v>
      </c>
    </row>
    <row r="1766" spans="1:2" x14ac:dyDescent="0.35">
      <c r="A1766" s="5">
        <v>38289</v>
      </c>
      <c r="B1766">
        <v>-0.67509303439941004</v>
      </c>
    </row>
    <row r="1767" spans="1:2" x14ac:dyDescent="0.35">
      <c r="A1767" s="5">
        <v>38296</v>
      </c>
      <c r="B1767">
        <v>-0.67785151299445601</v>
      </c>
    </row>
    <row r="1768" spans="1:2" x14ac:dyDescent="0.35">
      <c r="A1768" s="5">
        <v>38303</v>
      </c>
      <c r="B1768">
        <v>-0.68308556608302695</v>
      </c>
    </row>
    <row r="1769" spans="1:2" x14ac:dyDescent="0.35">
      <c r="A1769" s="5">
        <v>38310</v>
      </c>
      <c r="B1769">
        <v>-0.68682357883463097</v>
      </c>
    </row>
    <row r="1770" spans="1:2" x14ac:dyDescent="0.35">
      <c r="A1770" s="5">
        <v>38317</v>
      </c>
      <c r="B1770">
        <v>-0.69207280795957804</v>
      </c>
    </row>
    <row r="1771" spans="1:2" x14ac:dyDescent="0.35">
      <c r="A1771" s="5">
        <v>38324</v>
      </c>
      <c r="B1771">
        <v>-0.69587178117422399</v>
      </c>
    </row>
    <row r="1772" spans="1:2" x14ac:dyDescent="0.35">
      <c r="A1772" s="5">
        <v>38331</v>
      </c>
      <c r="B1772">
        <v>-0.69846764418129403</v>
      </c>
    </row>
    <row r="1773" spans="1:2" x14ac:dyDescent="0.35">
      <c r="A1773" s="5">
        <v>38338</v>
      </c>
      <c r="B1773">
        <v>-0.69949448174455398</v>
      </c>
    </row>
    <row r="1774" spans="1:2" x14ac:dyDescent="0.35">
      <c r="A1774" s="5">
        <v>38345</v>
      </c>
      <c r="B1774">
        <v>-0.69675149761381205</v>
      </c>
    </row>
    <row r="1775" spans="1:2" x14ac:dyDescent="0.35">
      <c r="A1775" s="5">
        <v>38352</v>
      </c>
      <c r="B1775">
        <v>-0.69309873378310705</v>
      </c>
    </row>
    <row r="1776" spans="1:2" x14ac:dyDescent="0.35">
      <c r="A1776" s="5">
        <v>38359</v>
      </c>
      <c r="B1776">
        <v>-0.68707027936272402</v>
      </c>
    </row>
    <row r="1777" spans="1:2" x14ac:dyDescent="0.35">
      <c r="A1777" s="5">
        <v>38366</v>
      </c>
      <c r="B1777">
        <v>-0.685161565724554</v>
      </c>
    </row>
    <row r="1778" spans="1:2" x14ac:dyDescent="0.35">
      <c r="A1778" s="5">
        <v>38373</v>
      </c>
      <c r="B1778">
        <v>-0.67763423211674501</v>
      </c>
    </row>
    <row r="1779" spans="1:2" x14ac:dyDescent="0.35">
      <c r="A1779" s="5">
        <v>38380</v>
      </c>
      <c r="B1779">
        <v>-0.67502358960571995</v>
      </c>
    </row>
    <row r="1780" spans="1:2" x14ac:dyDescent="0.35">
      <c r="A1780" s="5">
        <v>38387</v>
      </c>
      <c r="B1780">
        <v>-0.67368607529827795</v>
      </c>
    </row>
    <row r="1781" spans="1:2" x14ac:dyDescent="0.35">
      <c r="A1781" s="5">
        <v>38394</v>
      </c>
      <c r="B1781">
        <v>-0.67436337023220705</v>
      </c>
    </row>
    <row r="1782" spans="1:2" x14ac:dyDescent="0.35">
      <c r="A1782" s="5">
        <v>38401</v>
      </c>
      <c r="B1782">
        <v>-0.67413176853041501</v>
      </c>
    </row>
    <row r="1783" spans="1:2" x14ac:dyDescent="0.35">
      <c r="A1783" s="5">
        <v>38408</v>
      </c>
      <c r="B1783">
        <v>-0.67579641578261496</v>
      </c>
    </row>
    <row r="1784" spans="1:2" x14ac:dyDescent="0.35">
      <c r="A1784" s="5">
        <v>38415</v>
      </c>
      <c r="B1784">
        <v>-0.676633053785623</v>
      </c>
    </row>
    <row r="1785" spans="1:2" x14ac:dyDescent="0.35">
      <c r="A1785" s="5">
        <v>38422</v>
      </c>
      <c r="B1785">
        <v>-0.676652040099742</v>
      </c>
    </row>
    <row r="1786" spans="1:2" x14ac:dyDescent="0.35">
      <c r="A1786" s="5">
        <v>38429</v>
      </c>
      <c r="B1786">
        <v>-0.67516535348985696</v>
      </c>
    </row>
    <row r="1787" spans="1:2" x14ac:dyDescent="0.35">
      <c r="A1787" s="5">
        <v>38436</v>
      </c>
      <c r="B1787">
        <v>-0.67093735085046202</v>
      </c>
    </row>
    <row r="1788" spans="1:2" x14ac:dyDescent="0.35">
      <c r="A1788" s="5">
        <v>38443</v>
      </c>
      <c r="B1788">
        <v>-0.66292892555454497</v>
      </c>
    </row>
    <row r="1789" spans="1:2" x14ac:dyDescent="0.35">
      <c r="A1789" s="5">
        <v>38450</v>
      </c>
      <c r="B1789">
        <v>-0.65204938840387405</v>
      </c>
    </row>
    <row r="1790" spans="1:2" x14ac:dyDescent="0.35">
      <c r="A1790" s="5">
        <v>38457</v>
      </c>
      <c r="B1790">
        <v>-0.64189662673855696</v>
      </c>
    </row>
    <row r="1791" spans="1:2" x14ac:dyDescent="0.35">
      <c r="A1791" s="5">
        <v>38464</v>
      </c>
      <c r="B1791">
        <v>-0.62224310980725395</v>
      </c>
    </row>
    <row r="1792" spans="1:2" x14ac:dyDescent="0.35">
      <c r="A1792" s="5">
        <v>38471</v>
      </c>
      <c r="B1792">
        <v>-0.60732054647862399</v>
      </c>
    </row>
    <row r="1793" spans="1:2" x14ac:dyDescent="0.35">
      <c r="A1793" s="5">
        <v>38478</v>
      </c>
      <c r="B1793">
        <v>-0.59310839901016199</v>
      </c>
    </row>
    <row r="1794" spans="1:2" x14ac:dyDescent="0.35">
      <c r="A1794" s="5">
        <v>38485</v>
      </c>
      <c r="B1794">
        <v>-0.58192095089575102</v>
      </c>
    </row>
    <row r="1795" spans="1:2" x14ac:dyDescent="0.35">
      <c r="A1795" s="5">
        <v>38492</v>
      </c>
      <c r="B1795">
        <v>-0.57461248748863503</v>
      </c>
    </row>
    <row r="1796" spans="1:2" x14ac:dyDescent="0.35">
      <c r="A1796" s="5">
        <v>38499</v>
      </c>
      <c r="B1796">
        <v>-0.57411094648046901</v>
      </c>
    </row>
    <row r="1797" spans="1:2" x14ac:dyDescent="0.35">
      <c r="A1797" s="5">
        <v>38506</v>
      </c>
      <c r="B1797">
        <v>-0.57639236363737401</v>
      </c>
    </row>
    <row r="1798" spans="1:2" x14ac:dyDescent="0.35">
      <c r="A1798" s="5">
        <v>38513</v>
      </c>
      <c r="B1798">
        <v>-0.58185777166281905</v>
      </c>
    </row>
    <row r="1799" spans="1:2" x14ac:dyDescent="0.35">
      <c r="A1799" s="5">
        <v>38520</v>
      </c>
      <c r="B1799">
        <v>-0.59030964761298499</v>
      </c>
    </row>
    <row r="1800" spans="1:2" x14ac:dyDescent="0.35">
      <c r="A1800" s="5">
        <v>38527</v>
      </c>
      <c r="B1800">
        <v>-0.59842659422480504</v>
      </c>
    </row>
    <row r="1801" spans="1:2" x14ac:dyDescent="0.35">
      <c r="A1801" s="5">
        <v>38534</v>
      </c>
      <c r="B1801">
        <v>-0.60694878372405803</v>
      </c>
    </row>
    <row r="1802" spans="1:2" x14ac:dyDescent="0.35">
      <c r="A1802" s="5">
        <v>38541</v>
      </c>
      <c r="B1802">
        <v>-0.61319695811556596</v>
      </c>
    </row>
    <row r="1803" spans="1:2" x14ac:dyDescent="0.35">
      <c r="A1803" s="5">
        <v>38548</v>
      </c>
      <c r="B1803">
        <v>-0.62153850372309005</v>
      </c>
    </row>
    <row r="1804" spans="1:2" x14ac:dyDescent="0.35">
      <c r="A1804" s="5">
        <v>38555</v>
      </c>
      <c r="B1804">
        <v>-0.62129268826367301</v>
      </c>
    </row>
    <row r="1805" spans="1:2" x14ac:dyDescent="0.35">
      <c r="A1805" s="5">
        <v>38562</v>
      </c>
      <c r="B1805">
        <v>-0.62216494904380704</v>
      </c>
    </row>
    <row r="1806" spans="1:2" x14ac:dyDescent="0.35">
      <c r="A1806" s="5">
        <v>38569</v>
      </c>
      <c r="B1806">
        <v>-0.619215679035234</v>
      </c>
    </row>
    <row r="1807" spans="1:2" x14ac:dyDescent="0.35">
      <c r="A1807" s="5">
        <v>38576</v>
      </c>
      <c r="B1807">
        <v>-0.61533830808128298</v>
      </c>
    </row>
    <row r="1808" spans="1:2" x14ac:dyDescent="0.35">
      <c r="A1808" s="5">
        <v>38583</v>
      </c>
      <c r="B1808">
        <v>-0.60904721632802095</v>
      </c>
    </row>
    <row r="1809" spans="1:2" x14ac:dyDescent="0.35">
      <c r="A1809" s="5">
        <v>38590</v>
      </c>
      <c r="B1809">
        <v>-0.60392461244185602</v>
      </c>
    </row>
    <row r="1810" spans="1:2" x14ac:dyDescent="0.35">
      <c r="A1810" s="5">
        <v>38597</v>
      </c>
      <c r="B1810">
        <v>-0.598332960865538</v>
      </c>
    </row>
    <row r="1811" spans="1:2" x14ac:dyDescent="0.35">
      <c r="A1811" s="5">
        <v>38604</v>
      </c>
      <c r="B1811">
        <v>-0.59407268964582605</v>
      </c>
    </row>
    <row r="1812" spans="1:2" x14ac:dyDescent="0.35">
      <c r="A1812" s="5">
        <v>38611</v>
      </c>
      <c r="B1812">
        <v>-0.59240426380368205</v>
      </c>
    </row>
    <row r="1813" spans="1:2" x14ac:dyDescent="0.35">
      <c r="A1813" s="5">
        <v>38618</v>
      </c>
      <c r="B1813">
        <v>-0.59050171013574204</v>
      </c>
    </row>
    <row r="1814" spans="1:2" x14ac:dyDescent="0.35">
      <c r="A1814" s="5">
        <v>38625</v>
      </c>
      <c r="B1814">
        <v>-0.59135015633235399</v>
      </c>
    </row>
    <row r="1815" spans="1:2" x14ac:dyDescent="0.35">
      <c r="A1815" s="5">
        <v>38632</v>
      </c>
      <c r="B1815">
        <v>-0.59309516433011</v>
      </c>
    </row>
    <row r="1816" spans="1:2" x14ac:dyDescent="0.35">
      <c r="A1816" s="5">
        <v>38639</v>
      </c>
      <c r="B1816">
        <v>-0.59877217301669805</v>
      </c>
    </row>
    <row r="1817" spans="1:2" x14ac:dyDescent="0.35">
      <c r="A1817" s="5">
        <v>38646</v>
      </c>
      <c r="B1817">
        <v>-0.60013318238733504</v>
      </c>
    </row>
    <row r="1818" spans="1:2" x14ac:dyDescent="0.35">
      <c r="A1818" s="5">
        <v>38653</v>
      </c>
      <c r="B1818">
        <v>-0.60416460943855499</v>
      </c>
    </row>
    <row r="1819" spans="1:2" x14ac:dyDescent="0.35">
      <c r="A1819" s="5">
        <v>38660</v>
      </c>
      <c r="B1819">
        <v>-0.60597872777492701</v>
      </c>
    </row>
    <row r="1820" spans="1:2" x14ac:dyDescent="0.35">
      <c r="A1820" s="5">
        <v>38667</v>
      </c>
      <c r="B1820">
        <v>-0.60850759706050395</v>
      </c>
    </row>
    <row r="1821" spans="1:2" x14ac:dyDescent="0.35">
      <c r="A1821" s="5">
        <v>38674</v>
      </c>
      <c r="B1821">
        <v>-0.60791293501483701</v>
      </c>
    </row>
    <row r="1822" spans="1:2" x14ac:dyDescent="0.35">
      <c r="A1822" s="5">
        <v>38681</v>
      </c>
      <c r="B1822">
        <v>-0.60692455356082398</v>
      </c>
    </row>
    <row r="1823" spans="1:2" x14ac:dyDescent="0.35">
      <c r="A1823" s="5">
        <v>38688</v>
      </c>
      <c r="B1823">
        <v>-0.60568564161414395</v>
      </c>
    </row>
    <row r="1824" spans="1:2" x14ac:dyDescent="0.35">
      <c r="A1824" s="5">
        <v>38695</v>
      </c>
      <c r="B1824">
        <v>-0.60479094081468698</v>
      </c>
    </row>
    <row r="1825" spans="1:2" x14ac:dyDescent="0.35">
      <c r="A1825" s="5">
        <v>38702</v>
      </c>
      <c r="B1825">
        <v>-0.60598018701467804</v>
      </c>
    </row>
    <row r="1826" spans="1:2" x14ac:dyDescent="0.35">
      <c r="A1826" s="5">
        <v>38709</v>
      </c>
      <c r="B1826">
        <v>-0.60614772939350203</v>
      </c>
    </row>
    <row r="1827" spans="1:2" x14ac:dyDescent="0.35">
      <c r="A1827" s="5">
        <v>38716</v>
      </c>
      <c r="B1827">
        <v>-0.60677312105534198</v>
      </c>
    </row>
    <row r="1828" spans="1:2" x14ac:dyDescent="0.35">
      <c r="A1828" s="5">
        <v>38723</v>
      </c>
      <c r="B1828">
        <v>-0.60804365816739003</v>
      </c>
    </row>
    <row r="1829" spans="1:2" x14ac:dyDescent="0.35">
      <c r="A1829" s="5">
        <v>38730</v>
      </c>
      <c r="B1829">
        <v>-0.61345621119325</v>
      </c>
    </row>
    <row r="1830" spans="1:2" x14ac:dyDescent="0.35">
      <c r="A1830" s="5">
        <v>38737</v>
      </c>
      <c r="B1830">
        <v>-0.61394737792060206</v>
      </c>
    </row>
    <row r="1831" spans="1:2" x14ac:dyDescent="0.35">
      <c r="A1831" s="5">
        <v>38744</v>
      </c>
      <c r="B1831">
        <v>-0.61802592195641404</v>
      </c>
    </row>
    <row r="1832" spans="1:2" x14ac:dyDescent="0.35">
      <c r="A1832" s="5">
        <v>38751</v>
      </c>
      <c r="B1832">
        <v>-0.62128841680203395</v>
      </c>
    </row>
    <row r="1833" spans="1:2" x14ac:dyDescent="0.35">
      <c r="A1833" s="5">
        <v>38758</v>
      </c>
      <c r="B1833">
        <v>-0.62550837500441203</v>
      </c>
    </row>
    <row r="1834" spans="1:2" x14ac:dyDescent="0.35">
      <c r="A1834" s="5">
        <v>38765</v>
      </c>
      <c r="B1834">
        <v>-0.62881529897193</v>
      </c>
    </row>
    <row r="1835" spans="1:2" x14ac:dyDescent="0.35">
      <c r="A1835" s="5">
        <v>38772</v>
      </c>
      <c r="B1835">
        <v>-0.63377882710619704</v>
      </c>
    </row>
    <row r="1836" spans="1:2" x14ac:dyDescent="0.35">
      <c r="A1836" s="5">
        <v>38779</v>
      </c>
      <c r="B1836">
        <v>-0.63851614335190299</v>
      </c>
    </row>
    <row r="1837" spans="1:2" x14ac:dyDescent="0.35">
      <c r="A1837" s="5">
        <v>38786</v>
      </c>
      <c r="B1837">
        <v>-0.64402115882602695</v>
      </c>
    </row>
    <row r="1838" spans="1:2" x14ac:dyDescent="0.35">
      <c r="A1838" s="5">
        <v>38793</v>
      </c>
      <c r="B1838">
        <v>-0.65215556114363404</v>
      </c>
    </row>
    <row r="1839" spans="1:2" x14ac:dyDescent="0.35">
      <c r="A1839" s="5">
        <v>38800</v>
      </c>
      <c r="B1839">
        <v>-0.65904021204088703</v>
      </c>
    </row>
    <row r="1840" spans="1:2" x14ac:dyDescent="0.35">
      <c r="A1840" s="5">
        <v>38807</v>
      </c>
      <c r="B1840">
        <v>-0.66607187676235202</v>
      </c>
    </row>
    <row r="1841" spans="1:2" x14ac:dyDescent="0.35">
      <c r="A1841" s="5">
        <v>38814</v>
      </c>
      <c r="B1841">
        <v>-0.67225898632654701</v>
      </c>
    </row>
    <row r="1842" spans="1:2" x14ac:dyDescent="0.35">
      <c r="A1842" s="5">
        <v>38821</v>
      </c>
      <c r="B1842">
        <v>-0.67916056287801996</v>
      </c>
    </row>
    <row r="1843" spans="1:2" x14ac:dyDescent="0.35">
      <c r="A1843" s="5">
        <v>38828</v>
      </c>
      <c r="B1843">
        <v>-0.67834002625493695</v>
      </c>
    </row>
    <row r="1844" spans="1:2" x14ac:dyDescent="0.35">
      <c r="A1844" s="5">
        <v>38835</v>
      </c>
      <c r="B1844">
        <v>-0.677848045023284</v>
      </c>
    </row>
    <row r="1845" spans="1:2" x14ac:dyDescent="0.35">
      <c r="A1845" s="5">
        <v>38842</v>
      </c>
      <c r="B1845">
        <v>-0.67310278063427897</v>
      </c>
    </row>
    <row r="1846" spans="1:2" x14ac:dyDescent="0.35">
      <c r="A1846" s="5">
        <v>38849</v>
      </c>
      <c r="B1846">
        <v>-0.66582488547646801</v>
      </c>
    </row>
    <row r="1847" spans="1:2" x14ac:dyDescent="0.35">
      <c r="A1847" s="5">
        <v>38856</v>
      </c>
      <c r="B1847">
        <v>-0.65494945809099803</v>
      </c>
    </row>
    <row r="1848" spans="1:2" x14ac:dyDescent="0.35">
      <c r="A1848" s="5">
        <v>38863</v>
      </c>
      <c r="B1848">
        <v>-0.64451363378711302</v>
      </c>
    </row>
    <row r="1849" spans="1:2" x14ac:dyDescent="0.35">
      <c r="A1849" s="5">
        <v>38870</v>
      </c>
      <c r="B1849">
        <v>-0.63405699467902699</v>
      </c>
    </row>
    <row r="1850" spans="1:2" x14ac:dyDescent="0.35">
      <c r="A1850" s="5">
        <v>38877</v>
      </c>
      <c r="B1850">
        <v>-0.62417828823698096</v>
      </c>
    </row>
    <row r="1851" spans="1:2" x14ac:dyDescent="0.35">
      <c r="A1851" s="5">
        <v>38884</v>
      </c>
      <c r="B1851">
        <v>-0.61716118892876803</v>
      </c>
    </row>
    <row r="1852" spans="1:2" x14ac:dyDescent="0.35">
      <c r="A1852" s="5">
        <v>38891</v>
      </c>
      <c r="B1852">
        <v>-0.61114541631060104</v>
      </c>
    </row>
    <row r="1853" spans="1:2" x14ac:dyDescent="0.35">
      <c r="A1853" s="5">
        <v>38898</v>
      </c>
      <c r="B1853">
        <v>-0.60942375583415398</v>
      </c>
    </row>
    <row r="1854" spans="1:2" x14ac:dyDescent="0.35">
      <c r="A1854" s="5">
        <v>38905</v>
      </c>
      <c r="B1854">
        <v>-0.61011365969974996</v>
      </c>
    </row>
    <row r="1855" spans="1:2" x14ac:dyDescent="0.35">
      <c r="A1855" s="5">
        <v>38912</v>
      </c>
      <c r="B1855">
        <v>-0.614114474575018</v>
      </c>
    </row>
    <row r="1856" spans="1:2" x14ac:dyDescent="0.35">
      <c r="A1856" s="5">
        <v>38919</v>
      </c>
      <c r="B1856">
        <v>-0.61764013436045795</v>
      </c>
    </row>
    <row r="1857" spans="1:2" x14ac:dyDescent="0.35">
      <c r="A1857" s="5">
        <v>38926</v>
      </c>
      <c r="B1857">
        <v>-0.62419594986518101</v>
      </c>
    </row>
    <row r="1858" spans="1:2" x14ac:dyDescent="0.35">
      <c r="A1858" s="5">
        <v>38933</v>
      </c>
      <c r="B1858">
        <v>-0.63004418453803002</v>
      </c>
    </row>
    <row r="1859" spans="1:2" x14ac:dyDescent="0.35">
      <c r="A1859" s="5">
        <v>38940</v>
      </c>
      <c r="B1859">
        <v>-0.63527975852054597</v>
      </c>
    </row>
    <row r="1860" spans="1:2" x14ac:dyDescent="0.35">
      <c r="A1860" s="5">
        <v>38947</v>
      </c>
      <c r="B1860">
        <v>-0.63925739438501095</v>
      </c>
    </row>
    <row r="1861" spans="1:2" x14ac:dyDescent="0.35">
      <c r="A1861" s="5">
        <v>38954</v>
      </c>
      <c r="B1861">
        <v>-0.64022207208922</v>
      </c>
    </row>
    <row r="1862" spans="1:2" x14ac:dyDescent="0.35">
      <c r="A1862" s="5">
        <v>38961</v>
      </c>
      <c r="B1862">
        <v>-0.63955806186622</v>
      </c>
    </row>
    <row r="1863" spans="1:2" x14ac:dyDescent="0.35">
      <c r="A1863" s="5">
        <v>38968</v>
      </c>
      <c r="B1863">
        <v>-0.63802429398648997</v>
      </c>
    </row>
    <row r="1864" spans="1:2" x14ac:dyDescent="0.35">
      <c r="A1864" s="5">
        <v>38975</v>
      </c>
      <c r="B1864">
        <v>-0.63696151443973203</v>
      </c>
    </row>
    <row r="1865" spans="1:2" x14ac:dyDescent="0.35">
      <c r="A1865" s="5">
        <v>38982</v>
      </c>
      <c r="B1865">
        <v>-0.63527242630926195</v>
      </c>
    </row>
    <row r="1866" spans="1:2" x14ac:dyDescent="0.35">
      <c r="A1866" s="5">
        <v>38989</v>
      </c>
      <c r="B1866">
        <v>-0.63621194989165197</v>
      </c>
    </row>
    <row r="1867" spans="1:2" x14ac:dyDescent="0.35">
      <c r="A1867" s="5">
        <v>38996</v>
      </c>
      <c r="B1867">
        <v>-0.640739311155608</v>
      </c>
    </row>
    <row r="1868" spans="1:2" x14ac:dyDescent="0.35">
      <c r="A1868" s="5">
        <v>39003</v>
      </c>
      <c r="B1868">
        <v>-0.64563981176121599</v>
      </c>
    </row>
    <row r="1869" spans="1:2" x14ac:dyDescent="0.35">
      <c r="A1869" s="5">
        <v>39010</v>
      </c>
      <c r="B1869">
        <v>-0.65513640666565498</v>
      </c>
    </row>
    <row r="1870" spans="1:2" x14ac:dyDescent="0.35">
      <c r="A1870" s="5">
        <v>39017</v>
      </c>
      <c r="B1870">
        <v>-0.66320006610147897</v>
      </c>
    </row>
    <row r="1871" spans="1:2" x14ac:dyDescent="0.35">
      <c r="A1871" s="5">
        <v>39024</v>
      </c>
      <c r="B1871">
        <v>-0.66910780166273298</v>
      </c>
    </row>
    <row r="1872" spans="1:2" x14ac:dyDescent="0.35">
      <c r="A1872" s="5">
        <v>39031</v>
      </c>
      <c r="B1872">
        <v>-0.67272931429591398</v>
      </c>
    </row>
    <row r="1873" spans="1:2" x14ac:dyDescent="0.35">
      <c r="A1873" s="5">
        <v>39038</v>
      </c>
      <c r="B1873">
        <v>-0.67291935845242201</v>
      </c>
    </row>
    <row r="1874" spans="1:2" x14ac:dyDescent="0.35">
      <c r="A1874" s="5">
        <v>39045</v>
      </c>
      <c r="B1874">
        <v>-0.67036754534800502</v>
      </c>
    </row>
    <row r="1875" spans="1:2" x14ac:dyDescent="0.35">
      <c r="A1875" s="5">
        <v>39052</v>
      </c>
      <c r="B1875">
        <v>-0.66492453430282505</v>
      </c>
    </row>
    <row r="1876" spans="1:2" x14ac:dyDescent="0.35">
      <c r="A1876" s="5">
        <v>39059</v>
      </c>
      <c r="B1876">
        <v>-0.65996414098366396</v>
      </c>
    </row>
    <row r="1877" spans="1:2" x14ac:dyDescent="0.35">
      <c r="A1877" s="5">
        <v>39066</v>
      </c>
      <c r="B1877">
        <v>-0.65573675738732295</v>
      </c>
    </row>
    <row r="1878" spans="1:2" x14ac:dyDescent="0.35">
      <c r="A1878" s="5">
        <v>39073</v>
      </c>
      <c r="B1878">
        <v>-0.65588429584362995</v>
      </c>
    </row>
    <row r="1879" spans="1:2" x14ac:dyDescent="0.35">
      <c r="A1879" s="5">
        <v>39080</v>
      </c>
      <c r="B1879">
        <v>-0.65884379779175695</v>
      </c>
    </row>
    <row r="1880" spans="1:2" x14ac:dyDescent="0.35">
      <c r="A1880" s="5">
        <v>39087</v>
      </c>
      <c r="B1880">
        <v>-0.66679722160198696</v>
      </c>
    </row>
    <row r="1881" spans="1:2" x14ac:dyDescent="0.35">
      <c r="A1881" s="5">
        <v>39094</v>
      </c>
      <c r="B1881">
        <v>-0.67479159359672303</v>
      </c>
    </row>
    <row r="1882" spans="1:2" x14ac:dyDescent="0.35">
      <c r="A1882" s="5">
        <v>39101</v>
      </c>
      <c r="B1882">
        <v>-0.69021611805051197</v>
      </c>
    </row>
    <row r="1883" spans="1:2" x14ac:dyDescent="0.35">
      <c r="A1883" s="5">
        <v>39108</v>
      </c>
      <c r="B1883">
        <v>-0.70138923985696899</v>
      </c>
    </row>
    <row r="1884" spans="1:2" x14ac:dyDescent="0.35">
      <c r="A1884" s="5">
        <v>39115</v>
      </c>
      <c r="B1884">
        <v>-0.70932736513502204</v>
      </c>
    </row>
    <row r="1885" spans="1:2" x14ac:dyDescent="0.35">
      <c r="A1885" s="5">
        <v>39122</v>
      </c>
      <c r="B1885">
        <v>-0.71271803560762403</v>
      </c>
    </row>
    <row r="1886" spans="1:2" x14ac:dyDescent="0.35">
      <c r="A1886" s="5">
        <v>39129</v>
      </c>
      <c r="B1886">
        <v>-0.71013246639421002</v>
      </c>
    </row>
    <row r="1887" spans="1:2" x14ac:dyDescent="0.35">
      <c r="A1887" s="5">
        <v>39136</v>
      </c>
      <c r="B1887">
        <v>-0.70215662057721095</v>
      </c>
    </row>
    <row r="1888" spans="1:2" x14ac:dyDescent="0.35">
      <c r="A1888" s="5">
        <v>39143</v>
      </c>
      <c r="B1888">
        <v>-0.68886953643428295</v>
      </c>
    </row>
    <row r="1889" spans="1:2" x14ac:dyDescent="0.35">
      <c r="A1889" s="5">
        <v>39150</v>
      </c>
      <c r="B1889">
        <v>-0.67536730501212405</v>
      </c>
    </row>
    <row r="1890" spans="1:2" x14ac:dyDescent="0.35">
      <c r="A1890" s="5">
        <v>39157</v>
      </c>
      <c r="B1890">
        <v>-0.66120040874128805</v>
      </c>
    </row>
    <row r="1891" spans="1:2" x14ac:dyDescent="0.35">
      <c r="A1891" s="5">
        <v>39164</v>
      </c>
      <c r="B1891">
        <v>-0.65183422922253598</v>
      </c>
    </row>
    <row r="1892" spans="1:2" x14ac:dyDescent="0.35">
      <c r="A1892" s="5">
        <v>39171</v>
      </c>
      <c r="B1892">
        <v>-0.64379489770338805</v>
      </c>
    </row>
    <row r="1893" spans="1:2" x14ac:dyDescent="0.35">
      <c r="A1893" s="5">
        <v>39178</v>
      </c>
      <c r="B1893">
        <v>-0.64143399588875005</v>
      </c>
    </row>
    <row r="1894" spans="1:2" x14ac:dyDescent="0.35">
      <c r="A1894" s="5">
        <v>39185</v>
      </c>
      <c r="B1894">
        <v>-0.63704635409921195</v>
      </c>
    </row>
    <row r="1895" spans="1:2" x14ac:dyDescent="0.35">
      <c r="A1895" s="5">
        <v>39192</v>
      </c>
      <c r="B1895">
        <v>-0.64286955259614897</v>
      </c>
    </row>
    <row r="1896" spans="1:2" x14ac:dyDescent="0.35">
      <c r="A1896" s="5">
        <v>39199</v>
      </c>
      <c r="B1896">
        <v>-0.64561717939165597</v>
      </c>
    </row>
    <row r="1897" spans="1:2" x14ac:dyDescent="0.35">
      <c r="A1897" s="5">
        <v>39206</v>
      </c>
      <c r="B1897">
        <v>-0.64893226254131398</v>
      </c>
    </row>
    <row r="1898" spans="1:2" x14ac:dyDescent="0.35">
      <c r="A1898" s="5">
        <v>39213</v>
      </c>
      <c r="B1898">
        <v>-0.65172909683445102</v>
      </c>
    </row>
    <row r="1899" spans="1:2" x14ac:dyDescent="0.35">
      <c r="A1899" s="5">
        <v>39220</v>
      </c>
      <c r="B1899">
        <v>-0.65300326451113999</v>
      </c>
    </row>
    <row r="1900" spans="1:2" x14ac:dyDescent="0.35">
      <c r="A1900" s="5">
        <v>39227</v>
      </c>
      <c r="B1900">
        <v>-0.65225502831734905</v>
      </c>
    </row>
    <row r="1901" spans="1:2" x14ac:dyDescent="0.35">
      <c r="A1901" s="5">
        <v>39234</v>
      </c>
      <c r="B1901">
        <v>-0.64896062908552299</v>
      </c>
    </row>
    <row r="1902" spans="1:2" x14ac:dyDescent="0.35">
      <c r="A1902" s="5">
        <v>39241</v>
      </c>
      <c r="B1902">
        <v>-0.64330851750441798</v>
      </c>
    </row>
    <row r="1903" spans="1:2" x14ac:dyDescent="0.35">
      <c r="A1903" s="5">
        <v>39248</v>
      </c>
      <c r="B1903">
        <v>-0.63330979364478002</v>
      </c>
    </row>
    <row r="1904" spans="1:2" x14ac:dyDescent="0.35">
      <c r="A1904" s="5">
        <v>39255</v>
      </c>
      <c r="B1904">
        <v>-0.619330588650712</v>
      </c>
    </row>
    <row r="1905" spans="1:2" x14ac:dyDescent="0.35">
      <c r="A1905" s="5">
        <v>39262</v>
      </c>
      <c r="B1905">
        <v>-0.59701664945263799</v>
      </c>
    </row>
    <row r="1906" spans="1:2" x14ac:dyDescent="0.35">
      <c r="A1906" s="5">
        <v>39269</v>
      </c>
      <c r="B1906">
        <v>-0.56645557562755</v>
      </c>
    </row>
    <row r="1907" spans="1:2" x14ac:dyDescent="0.35">
      <c r="A1907" s="5">
        <v>39276</v>
      </c>
      <c r="B1907">
        <v>-0.51873992122273604</v>
      </c>
    </row>
    <row r="1908" spans="1:2" x14ac:dyDescent="0.35">
      <c r="A1908" s="5">
        <v>39283</v>
      </c>
      <c r="B1908">
        <v>-0.464121755008988</v>
      </c>
    </row>
    <row r="1909" spans="1:2" x14ac:dyDescent="0.35">
      <c r="A1909" s="5">
        <v>39290</v>
      </c>
      <c r="B1909">
        <v>-0.39041169600770598</v>
      </c>
    </row>
    <row r="1910" spans="1:2" x14ac:dyDescent="0.35">
      <c r="A1910" s="5">
        <v>39297</v>
      </c>
      <c r="B1910">
        <v>-0.30976958357082002</v>
      </c>
    </row>
    <row r="1911" spans="1:2" x14ac:dyDescent="0.35">
      <c r="A1911" s="5">
        <v>39304</v>
      </c>
      <c r="B1911">
        <v>-0.22574998442458899</v>
      </c>
    </row>
    <row r="1912" spans="1:2" x14ac:dyDescent="0.35">
      <c r="A1912" s="5">
        <v>39311</v>
      </c>
      <c r="B1912">
        <v>-0.146448098988993</v>
      </c>
    </row>
    <row r="1913" spans="1:2" x14ac:dyDescent="0.35">
      <c r="A1913" s="5">
        <v>39318</v>
      </c>
      <c r="B1913">
        <v>-8.1530270644262506E-2</v>
      </c>
    </row>
    <row r="1914" spans="1:2" x14ac:dyDescent="0.35">
      <c r="A1914" s="5">
        <v>39325</v>
      </c>
      <c r="B1914">
        <v>-4.2242214879943403E-2</v>
      </c>
    </row>
    <row r="1915" spans="1:2" x14ac:dyDescent="0.35">
      <c r="A1915" s="5">
        <v>39332</v>
      </c>
      <c r="B1915">
        <v>-2.5498192456843E-2</v>
      </c>
    </row>
    <row r="1916" spans="1:2" x14ac:dyDescent="0.35">
      <c r="A1916" s="5">
        <v>39339</v>
      </c>
      <c r="B1916">
        <v>-3.3216262678603101E-2</v>
      </c>
    </row>
    <row r="1917" spans="1:2" x14ac:dyDescent="0.35">
      <c r="A1917" s="5">
        <v>39346</v>
      </c>
      <c r="B1917">
        <v>-6.2570289802148002E-2</v>
      </c>
    </row>
    <row r="1918" spans="1:2" x14ac:dyDescent="0.35">
      <c r="A1918" s="5">
        <v>39353</v>
      </c>
      <c r="B1918">
        <v>-0.100817947279989</v>
      </c>
    </row>
    <row r="1919" spans="1:2" x14ac:dyDescent="0.35">
      <c r="A1919" s="5">
        <v>39360</v>
      </c>
      <c r="B1919">
        <v>-0.139127519207632</v>
      </c>
    </row>
    <row r="1920" spans="1:2" x14ac:dyDescent="0.35">
      <c r="A1920" s="5">
        <v>39367</v>
      </c>
      <c r="B1920">
        <v>-0.162145328434634</v>
      </c>
    </row>
    <row r="1921" spans="1:2" x14ac:dyDescent="0.35">
      <c r="A1921" s="5">
        <v>39374</v>
      </c>
      <c r="B1921">
        <v>-0.174669157910261</v>
      </c>
    </row>
    <row r="1922" spans="1:2" x14ac:dyDescent="0.35">
      <c r="A1922" s="5">
        <v>39381</v>
      </c>
      <c r="B1922">
        <v>-0.157423259465131</v>
      </c>
    </row>
    <row r="1923" spans="1:2" x14ac:dyDescent="0.35">
      <c r="A1923" s="5">
        <v>39388</v>
      </c>
      <c r="B1923">
        <v>-0.118976078791012</v>
      </c>
    </row>
    <row r="1924" spans="1:2" x14ac:dyDescent="0.35">
      <c r="A1924" s="5">
        <v>39395</v>
      </c>
      <c r="B1924">
        <v>-5.7397324491490098E-2</v>
      </c>
    </row>
    <row r="1925" spans="1:2" x14ac:dyDescent="0.35">
      <c r="A1925" s="5">
        <v>39402</v>
      </c>
      <c r="B1925">
        <v>1.36737011963604E-2</v>
      </c>
    </row>
    <row r="1926" spans="1:2" x14ac:dyDescent="0.35">
      <c r="A1926" s="5">
        <v>39409</v>
      </c>
      <c r="B1926">
        <v>9.1429861425033704E-2</v>
      </c>
    </row>
    <row r="1927" spans="1:2" x14ac:dyDescent="0.35">
      <c r="A1927" s="5">
        <v>39416</v>
      </c>
      <c r="B1927">
        <v>0.158721926719082</v>
      </c>
    </row>
    <row r="1928" spans="1:2" x14ac:dyDescent="0.35">
      <c r="A1928" s="5">
        <v>39423</v>
      </c>
      <c r="B1928">
        <v>0.21369854315842601</v>
      </c>
    </row>
    <row r="1929" spans="1:2" x14ac:dyDescent="0.35">
      <c r="A1929" s="5">
        <v>39430</v>
      </c>
      <c r="B1929">
        <v>0.24973006766023501</v>
      </c>
    </row>
    <row r="1930" spans="1:2" x14ac:dyDescent="0.35">
      <c r="A1930" s="5">
        <v>39437</v>
      </c>
      <c r="B1930">
        <v>0.26601234912685001</v>
      </c>
    </row>
    <row r="1931" spans="1:2" x14ac:dyDescent="0.35">
      <c r="A1931" s="5">
        <v>39444</v>
      </c>
      <c r="B1931">
        <v>0.26469103481309397</v>
      </c>
    </row>
    <row r="1932" spans="1:2" x14ac:dyDescent="0.35">
      <c r="A1932" s="5">
        <v>39451</v>
      </c>
      <c r="B1932">
        <v>0.25690012353736302</v>
      </c>
    </row>
    <row r="1933" spans="1:2" x14ac:dyDescent="0.35">
      <c r="A1933" s="5">
        <v>39458</v>
      </c>
      <c r="B1933">
        <v>0.25145858675308802</v>
      </c>
    </row>
    <row r="1934" spans="1:2" x14ac:dyDescent="0.35">
      <c r="A1934" s="5">
        <v>39465</v>
      </c>
      <c r="B1934">
        <v>0.24169725990648799</v>
      </c>
    </row>
    <row r="1935" spans="1:2" x14ac:dyDescent="0.35">
      <c r="A1935" s="5">
        <v>39472</v>
      </c>
      <c r="B1935">
        <v>0.25568780064077501</v>
      </c>
    </row>
    <row r="1936" spans="1:2" x14ac:dyDescent="0.35">
      <c r="A1936" s="5">
        <v>39479</v>
      </c>
      <c r="B1936">
        <v>0.278222361457796</v>
      </c>
    </row>
    <row r="1937" spans="1:2" x14ac:dyDescent="0.35">
      <c r="A1937" s="5">
        <v>39486</v>
      </c>
      <c r="B1937">
        <v>0.32358018144460998</v>
      </c>
    </row>
    <row r="1938" spans="1:2" x14ac:dyDescent="0.35">
      <c r="A1938" s="5">
        <v>39493</v>
      </c>
      <c r="B1938">
        <v>0.383295739478692</v>
      </c>
    </row>
    <row r="1939" spans="1:2" x14ac:dyDescent="0.35">
      <c r="A1939" s="5">
        <v>39500</v>
      </c>
      <c r="B1939">
        <v>0.45594539835785702</v>
      </c>
    </row>
    <row r="1940" spans="1:2" x14ac:dyDescent="0.35">
      <c r="A1940" s="5">
        <v>39507</v>
      </c>
      <c r="B1940">
        <v>0.52823150187797696</v>
      </c>
    </row>
    <row r="1941" spans="1:2" x14ac:dyDescent="0.35">
      <c r="A1941" s="5">
        <v>39514</v>
      </c>
      <c r="B1941">
        <v>0.60199347103078005</v>
      </c>
    </row>
    <row r="1942" spans="1:2" x14ac:dyDescent="0.35">
      <c r="A1942" s="5">
        <v>39521</v>
      </c>
      <c r="B1942">
        <v>0.65499696442992905</v>
      </c>
    </row>
    <row r="1943" spans="1:2" x14ac:dyDescent="0.35">
      <c r="A1943" s="5">
        <v>39528</v>
      </c>
      <c r="B1943">
        <v>0.68567121608720405</v>
      </c>
    </row>
    <row r="1944" spans="1:2" x14ac:dyDescent="0.35">
      <c r="A1944" s="5">
        <v>39535</v>
      </c>
      <c r="B1944">
        <v>0.68081487677185903</v>
      </c>
    </row>
    <row r="1945" spans="1:2" x14ac:dyDescent="0.35">
      <c r="A1945" s="5">
        <v>39542</v>
      </c>
      <c r="B1945">
        <v>0.65007843986354297</v>
      </c>
    </row>
    <row r="1946" spans="1:2" x14ac:dyDescent="0.35">
      <c r="A1946" s="5">
        <v>39549</v>
      </c>
      <c r="B1946">
        <v>0.60363164267873903</v>
      </c>
    </row>
    <row r="1947" spans="1:2" x14ac:dyDescent="0.35">
      <c r="A1947" s="5">
        <v>39556</v>
      </c>
      <c r="B1947">
        <v>0.52889696859989399</v>
      </c>
    </row>
    <row r="1948" spans="1:2" x14ac:dyDescent="0.35">
      <c r="A1948" s="5">
        <v>39563</v>
      </c>
      <c r="B1948">
        <v>0.45300210579419897</v>
      </c>
    </row>
    <row r="1949" spans="1:2" x14ac:dyDescent="0.35">
      <c r="A1949" s="5">
        <v>39570</v>
      </c>
      <c r="B1949">
        <v>0.38009427116682998</v>
      </c>
    </row>
    <row r="1950" spans="1:2" x14ac:dyDescent="0.35">
      <c r="A1950" s="5">
        <v>39577</v>
      </c>
      <c r="B1950">
        <v>0.32342132943426699</v>
      </c>
    </row>
    <row r="1951" spans="1:2" x14ac:dyDescent="0.35">
      <c r="A1951" s="5">
        <v>39584</v>
      </c>
      <c r="B1951">
        <v>0.286519819062314</v>
      </c>
    </row>
    <row r="1952" spans="1:2" x14ac:dyDescent="0.35">
      <c r="A1952" s="5">
        <v>39591</v>
      </c>
      <c r="B1952">
        <v>0.275729236375719</v>
      </c>
    </row>
    <row r="1953" spans="1:2" x14ac:dyDescent="0.35">
      <c r="A1953" s="5">
        <v>39598</v>
      </c>
      <c r="B1953">
        <v>0.288622293702268</v>
      </c>
    </row>
    <row r="1954" spans="1:2" x14ac:dyDescent="0.35">
      <c r="A1954" s="5">
        <v>39605</v>
      </c>
      <c r="B1954">
        <v>0.32258553810315599</v>
      </c>
    </row>
    <row r="1955" spans="1:2" x14ac:dyDescent="0.35">
      <c r="A1955" s="5">
        <v>39612</v>
      </c>
      <c r="B1955">
        <v>0.36878787381761802</v>
      </c>
    </row>
    <row r="1956" spans="1:2" x14ac:dyDescent="0.35">
      <c r="A1956" s="5">
        <v>39619</v>
      </c>
      <c r="B1956">
        <v>0.41784284183046699</v>
      </c>
    </row>
    <row r="1957" spans="1:2" x14ac:dyDescent="0.35">
      <c r="A1957" s="5">
        <v>39626</v>
      </c>
      <c r="B1957">
        <v>0.45963488973715899</v>
      </c>
    </row>
    <row r="1958" spans="1:2" x14ac:dyDescent="0.35">
      <c r="A1958" s="5">
        <v>39633</v>
      </c>
      <c r="B1958">
        <v>0.49047149476456903</v>
      </c>
    </row>
    <row r="1959" spans="1:2" x14ac:dyDescent="0.35">
      <c r="A1959" s="5">
        <v>39640</v>
      </c>
      <c r="B1959">
        <v>0.50880587599836202</v>
      </c>
    </row>
    <row r="1960" spans="1:2" x14ac:dyDescent="0.35">
      <c r="A1960" s="5">
        <v>39647</v>
      </c>
      <c r="B1960">
        <v>0.49446530275020301</v>
      </c>
    </row>
    <row r="1961" spans="1:2" x14ac:dyDescent="0.35">
      <c r="A1961" s="5">
        <v>39654</v>
      </c>
      <c r="B1961">
        <v>0.471179716684891</v>
      </c>
    </row>
    <row r="1962" spans="1:2" x14ac:dyDescent="0.35">
      <c r="A1962" s="5">
        <v>39661</v>
      </c>
      <c r="B1962">
        <v>0.446529338658884</v>
      </c>
    </row>
    <row r="1963" spans="1:2" x14ac:dyDescent="0.35">
      <c r="A1963" s="5">
        <v>39668</v>
      </c>
      <c r="B1963">
        <v>0.43038698372261702</v>
      </c>
    </row>
    <row r="1964" spans="1:2" x14ac:dyDescent="0.35">
      <c r="A1964" s="5">
        <v>39675</v>
      </c>
      <c r="B1964">
        <v>0.43474462182467499</v>
      </c>
    </row>
    <row r="1965" spans="1:2" x14ac:dyDescent="0.35">
      <c r="A1965" s="5">
        <v>39682</v>
      </c>
      <c r="B1965">
        <v>0.48141866009963902</v>
      </c>
    </row>
    <row r="1966" spans="1:2" x14ac:dyDescent="0.35">
      <c r="A1966" s="5">
        <v>39689</v>
      </c>
      <c r="B1966">
        <v>0.56701136291209897</v>
      </c>
    </row>
    <row r="1967" spans="1:2" x14ac:dyDescent="0.35">
      <c r="A1967" s="5">
        <v>39696</v>
      </c>
      <c r="B1967">
        <v>0.70188941520228099</v>
      </c>
    </row>
    <row r="1968" spans="1:2" x14ac:dyDescent="0.35">
      <c r="A1968" s="5">
        <v>39703</v>
      </c>
      <c r="B1968">
        <v>0.87856454485255397</v>
      </c>
    </row>
    <row r="1969" spans="1:2" x14ac:dyDescent="0.35">
      <c r="A1969" s="5">
        <v>39710</v>
      </c>
      <c r="B1969">
        <v>1.09819945784726</v>
      </c>
    </row>
    <row r="1970" spans="1:2" x14ac:dyDescent="0.35">
      <c r="A1970" s="5">
        <v>39717</v>
      </c>
      <c r="B1970">
        <v>1.3135056803554801</v>
      </c>
    </row>
    <row r="1971" spans="1:2" x14ac:dyDescent="0.35">
      <c r="A1971" s="5">
        <v>39724</v>
      </c>
      <c r="B1971">
        <v>1.5321584632513701</v>
      </c>
    </row>
    <row r="1972" spans="1:2" x14ac:dyDescent="0.35">
      <c r="A1972" s="5">
        <v>39731</v>
      </c>
      <c r="B1972">
        <v>1.7300981027609099</v>
      </c>
    </row>
    <row r="1973" spans="1:2" x14ac:dyDescent="0.35">
      <c r="A1973" s="5">
        <v>39738</v>
      </c>
      <c r="B1973">
        <v>1.8900312847293601</v>
      </c>
    </row>
    <row r="1974" spans="1:2" x14ac:dyDescent="0.35">
      <c r="A1974" s="5">
        <v>39745</v>
      </c>
      <c r="B1974">
        <v>2.0121844588539899</v>
      </c>
    </row>
    <row r="1975" spans="1:2" x14ac:dyDescent="0.35">
      <c r="A1975" s="5">
        <v>39752</v>
      </c>
      <c r="B1975">
        <v>2.11688080674111</v>
      </c>
    </row>
    <row r="1976" spans="1:2" x14ac:dyDescent="0.35">
      <c r="A1976" s="5">
        <v>39759</v>
      </c>
      <c r="B1976">
        <v>2.1945868647389601</v>
      </c>
    </row>
    <row r="1977" spans="1:2" x14ac:dyDescent="0.35">
      <c r="A1977" s="5">
        <v>39766</v>
      </c>
      <c r="B1977">
        <v>2.26040041453343</v>
      </c>
    </row>
    <row r="1978" spans="1:2" x14ac:dyDescent="0.35">
      <c r="A1978" s="5">
        <v>39773</v>
      </c>
      <c r="B1978">
        <v>2.3269277601359102</v>
      </c>
    </row>
    <row r="1979" spans="1:2" x14ac:dyDescent="0.35">
      <c r="A1979" s="5">
        <v>39780</v>
      </c>
      <c r="B1979">
        <v>2.34977859443807</v>
      </c>
    </row>
    <row r="1980" spans="1:2" x14ac:dyDescent="0.35">
      <c r="A1980" s="5">
        <v>39787</v>
      </c>
      <c r="B1980">
        <v>2.3518065247564799</v>
      </c>
    </row>
    <row r="1981" spans="1:2" x14ac:dyDescent="0.35">
      <c r="A1981" s="5">
        <v>39794</v>
      </c>
      <c r="B1981">
        <v>2.3196580525176498</v>
      </c>
    </row>
    <row r="1982" spans="1:2" x14ac:dyDescent="0.35">
      <c r="A1982" s="5">
        <v>39801</v>
      </c>
      <c r="B1982">
        <v>2.2542862892297602</v>
      </c>
    </row>
    <row r="1983" spans="1:2" x14ac:dyDescent="0.35">
      <c r="A1983" s="5">
        <v>39808</v>
      </c>
      <c r="B1983">
        <v>2.15336220575541</v>
      </c>
    </row>
    <row r="1984" spans="1:2" x14ac:dyDescent="0.35">
      <c r="A1984" s="5">
        <v>39815</v>
      </c>
      <c r="B1984">
        <v>2.0554743900468799</v>
      </c>
    </row>
    <row r="1985" spans="1:2" x14ac:dyDescent="0.35">
      <c r="A1985" s="5">
        <v>39822</v>
      </c>
      <c r="B1985">
        <v>1.9429531629688399</v>
      </c>
    </row>
    <row r="1986" spans="1:2" x14ac:dyDescent="0.35">
      <c r="A1986" s="5">
        <v>39829</v>
      </c>
      <c r="B1986">
        <v>1.84997408450541</v>
      </c>
    </row>
    <row r="1987" spans="1:2" x14ac:dyDescent="0.35">
      <c r="A1987" s="5">
        <v>39836</v>
      </c>
      <c r="B1987">
        <v>1.7809495461876299</v>
      </c>
    </row>
    <row r="1988" spans="1:2" x14ac:dyDescent="0.35">
      <c r="A1988" s="5">
        <v>39843</v>
      </c>
      <c r="B1988">
        <v>1.73485506534955</v>
      </c>
    </row>
    <row r="1989" spans="1:2" x14ac:dyDescent="0.35">
      <c r="A1989" s="5">
        <v>39850</v>
      </c>
      <c r="B1989">
        <v>1.71465192984621</v>
      </c>
    </row>
    <row r="1990" spans="1:2" x14ac:dyDescent="0.35">
      <c r="A1990" s="5">
        <v>39857</v>
      </c>
      <c r="B1990">
        <v>1.7204496677213199</v>
      </c>
    </row>
    <row r="1991" spans="1:2" x14ac:dyDescent="0.35">
      <c r="A1991" s="5">
        <v>39864</v>
      </c>
      <c r="B1991">
        <v>1.7397680424173001</v>
      </c>
    </row>
    <row r="1992" spans="1:2" x14ac:dyDescent="0.35">
      <c r="A1992" s="5">
        <v>39871</v>
      </c>
      <c r="B1992">
        <v>1.75613445383568</v>
      </c>
    </row>
    <row r="1993" spans="1:2" x14ac:dyDescent="0.35">
      <c r="A1993" s="5">
        <v>39878</v>
      </c>
      <c r="B1993">
        <v>1.76603269256474</v>
      </c>
    </row>
    <row r="1994" spans="1:2" x14ac:dyDescent="0.35">
      <c r="A1994" s="5">
        <v>39885</v>
      </c>
      <c r="B1994">
        <v>1.7477208664084301</v>
      </c>
    </row>
    <row r="1995" spans="1:2" x14ac:dyDescent="0.35">
      <c r="A1995" s="5">
        <v>39892</v>
      </c>
      <c r="B1995">
        <v>1.70368422574312</v>
      </c>
    </row>
    <row r="1996" spans="1:2" x14ac:dyDescent="0.35">
      <c r="A1996" s="5">
        <v>39899</v>
      </c>
      <c r="B1996">
        <v>1.6311086709250999</v>
      </c>
    </row>
    <row r="1997" spans="1:2" x14ac:dyDescent="0.35">
      <c r="A1997" s="5">
        <v>39906</v>
      </c>
      <c r="B1997">
        <v>1.5423433610005499</v>
      </c>
    </row>
    <row r="1998" spans="1:2" x14ac:dyDescent="0.35">
      <c r="A1998" s="5">
        <v>39913</v>
      </c>
      <c r="B1998">
        <v>1.43507621853821</v>
      </c>
    </row>
    <row r="1999" spans="1:2" x14ac:dyDescent="0.35">
      <c r="A1999" s="5">
        <v>39920</v>
      </c>
      <c r="B1999">
        <v>1.3312373606685299</v>
      </c>
    </row>
    <row r="2000" spans="1:2" x14ac:dyDescent="0.35">
      <c r="A2000" s="5">
        <v>39927</v>
      </c>
      <c r="B2000">
        <v>1.2272327289423299</v>
      </c>
    </row>
    <row r="2001" spans="1:2" x14ac:dyDescent="0.35">
      <c r="A2001" s="5">
        <v>39934</v>
      </c>
      <c r="B2001">
        <v>1.13076756871283</v>
      </c>
    </row>
    <row r="2002" spans="1:2" x14ac:dyDescent="0.35">
      <c r="A2002" s="5">
        <v>39941</v>
      </c>
      <c r="B2002">
        <v>1.0465968164995301</v>
      </c>
    </row>
    <row r="2003" spans="1:2" x14ac:dyDescent="0.35">
      <c r="A2003" s="5">
        <v>39948</v>
      </c>
      <c r="B2003">
        <v>0.98309992395700196</v>
      </c>
    </row>
    <row r="2004" spans="1:2" x14ac:dyDescent="0.35">
      <c r="A2004" s="5">
        <v>39955</v>
      </c>
      <c r="B2004">
        <v>0.92939057810928405</v>
      </c>
    </row>
    <row r="2005" spans="1:2" x14ac:dyDescent="0.35">
      <c r="A2005" s="5">
        <v>39962</v>
      </c>
      <c r="B2005">
        <v>0.89463574876188201</v>
      </c>
    </row>
    <row r="2006" spans="1:2" x14ac:dyDescent="0.35">
      <c r="A2006" s="5">
        <v>39969</v>
      </c>
      <c r="B2006">
        <v>0.86465637587452504</v>
      </c>
    </row>
    <row r="2007" spans="1:2" x14ac:dyDescent="0.35">
      <c r="A2007" s="5">
        <v>39976</v>
      </c>
      <c r="B2007">
        <v>0.83830022297089302</v>
      </c>
    </row>
    <row r="2008" spans="1:2" x14ac:dyDescent="0.35">
      <c r="A2008" s="5">
        <v>39983</v>
      </c>
      <c r="B2008">
        <v>0.80996170901923903</v>
      </c>
    </row>
    <row r="2009" spans="1:2" x14ac:dyDescent="0.35">
      <c r="A2009" s="5">
        <v>39990</v>
      </c>
      <c r="B2009">
        <v>0.771578457858347</v>
      </c>
    </row>
    <row r="2010" spans="1:2" x14ac:dyDescent="0.35">
      <c r="A2010" s="5">
        <v>39997</v>
      </c>
      <c r="B2010">
        <v>0.72559049229754302</v>
      </c>
    </row>
    <row r="2011" spans="1:2" x14ac:dyDescent="0.35">
      <c r="A2011" s="5">
        <v>40004</v>
      </c>
      <c r="B2011">
        <v>0.66859918722245704</v>
      </c>
    </row>
    <row r="2012" spans="1:2" x14ac:dyDescent="0.35">
      <c r="A2012" s="5">
        <v>40011</v>
      </c>
      <c r="B2012">
        <v>0.60564134170691697</v>
      </c>
    </row>
    <row r="2013" spans="1:2" x14ac:dyDescent="0.35">
      <c r="A2013" s="5">
        <v>40018</v>
      </c>
      <c r="B2013">
        <v>0.53994551025737203</v>
      </c>
    </row>
    <row r="2014" spans="1:2" x14ac:dyDescent="0.35">
      <c r="A2014" s="5">
        <v>40025</v>
      </c>
      <c r="B2014">
        <v>0.47970649570539298</v>
      </c>
    </row>
    <row r="2015" spans="1:2" x14ac:dyDescent="0.35">
      <c r="A2015" s="5">
        <v>40032</v>
      </c>
      <c r="B2015">
        <v>0.42704321966063102</v>
      </c>
    </row>
    <row r="2016" spans="1:2" x14ac:dyDescent="0.35">
      <c r="A2016" s="5">
        <v>40039</v>
      </c>
      <c r="B2016">
        <v>0.385061084950373</v>
      </c>
    </row>
    <row r="2017" spans="1:2" x14ac:dyDescent="0.35">
      <c r="A2017" s="5">
        <v>40046</v>
      </c>
      <c r="B2017">
        <v>0.35026234317546001</v>
      </c>
    </row>
    <row r="2018" spans="1:2" x14ac:dyDescent="0.35">
      <c r="A2018" s="5">
        <v>40053</v>
      </c>
      <c r="B2018">
        <v>0.322950393671039</v>
      </c>
    </row>
    <row r="2019" spans="1:2" x14ac:dyDescent="0.35">
      <c r="A2019" s="5">
        <v>40060</v>
      </c>
      <c r="B2019">
        <v>0.30153568393329899</v>
      </c>
    </row>
    <row r="2020" spans="1:2" x14ac:dyDescent="0.35">
      <c r="A2020" s="5">
        <v>40067</v>
      </c>
      <c r="B2020">
        <v>0.28110025924541199</v>
      </c>
    </row>
    <row r="2021" spans="1:2" x14ac:dyDescent="0.35">
      <c r="A2021" s="5">
        <v>40074</v>
      </c>
      <c r="B2021">
        <v>0.262494504410198</v>
      </c>
    </row>
    <row r="2022" spans="1:2" x14ac:dyDescent="0.35">
      <c r="A2022" s="5">
        <v>40081</v>
      </c>
      <c r="B2022">
        <v>0.242598458204524</v>
      </c>
    </row>
    <row r="2023" spans="1:2" x14ac:dyDescent="0.35">
      <c r="A2023" s="5">
        <v>40088</v>
      </c>
      <c r="B2023">
        <v>0.22693709120538999</v>
      </c>
    </row>
    <row r="2024" spans="1:2" x14ac:dyDescent="0.35">
      <c r="A2024" s="5">
        <v>40095</v>
      </c>
      <c r="B2024">
        <v>0.210197121161429</v>
      </c>
    </row>
    <row r="2025" spans="1:2" x14ac:dyDescent="0.35">
      <c r="A2025" s="5">
        <v>40102</v>
      </c>
      <c r="B2025">
        <v>0.19565309596918301</v>
      </c>
    </row>
    <row r="2026" spans="1:2" x14ac:dyDescent="0.35">
      <c r="A2026" s="5">
        <v>40109</v>
      </c>
      <c r="B2026">
        <v>0.182018367623485</v>
      </c>
    </row>
    <row r="2027" spans="1:2" x14ac:dyDescent="0.35">
      <c r="A2027" s="5">
        <v>40116</v>
      </c>
      <c r="B2027">
        <v>0.172033622862511</v>
      </c>
    </row>
    <row r="2028" spans="1:2" x14ac:dyDescent="0.35">
      <c r="A2028" s="5">
        <v>40123</v>
      </c>
      <c r="B2028">
        <v>0.16310942576946899</v>
      </c>
    </row>
    <row r="2029" spans="1:2" x14ac:dyDescent="0.35">
      <c r="A2029" s="5">
        <v>40130</v>
      </c>
      <c r="B2029">
        <v>0.15317826232152501</v>
      </c>
    </row>
    <row r="2030" spans="1:2" x14ac:dyDescent="0.35">
      <c r="A2030" s="5">
        <v>40137</v>
      </c>
      <c r="B2030">
        <v>0.14376223103484001</v>
      </c>
    </row>
    <row r="2031" spans="1:2" x14ac:dyDescent="0.35">
      <c r="A2031" s="5">
        <v>40144</v>
      </c>
      <c r="B2031">
        <v>0.13089411281702601</v>
      </c>
    </row>
    <row r="2032" spans="1:2" x14ac:dyDescent="0.35">
      <c r="A2032" s="5">
        <v>40151</v>
      </c>
      <c r="B2032">
        <v>0.115419278565357</v>
      </c>
    </row>
    <row r="2033" spans="1:2" x14ac:dyDescent="0.35">
      <c r="A2033" s="5">
        <v>40158</v>
      </c>
      <c r="B2033">
        <v>9.3284304043993904E-2</v>
      </c>
    </row>
    <row r="2034" spans="1:2" x14ac:dyDescent="0.35">
      <c r="A2034" s="5">
        <v>40165</v>
      </c>
      <c r="B2034">
        <v>6.82182483815887E-2</v>
      </c>
    </row>
    <row r="2035" spans="1:2" x14ac:dyDescent="0.35">
      <c r="A2035" s="5">
        <v>40172</v>
      </c>
      <c r="B2035">
        <v>3.9902454318677998E-2</v>
      </c>
    </row>
    <row r="2036" spans="1:2" x14ac:dyDescent="0.35">
      <c r="A2036" s="5">
        <v>40179</v>
      </c>
      <c r="B2036">
        <v>1.4238215171282299E-2</v>
      </c>
    </row>
    <row r="2037" spans="1:2" x14ac:dyDescent="0.35">
      <c r="A2037" s="5">
        <v>40186</v>
      </c>
      <c r="B2037">
        <v>-9.8993719789509608E-3</v>
      </c>
    </row>
    <row r="2038" spans="1:2" x14ac:dyDescent="0.35">
      <c r="A2038" s="5">
        <v>40193</v>
      </c>
      <c r="B2038">
        <v>-2.98250210139741E-2</v>
      </c>
    </row>
    <row r="2039" spans="1:2" x14ac:dyDescent="0.35">
      <c r="A2039" s="5">
        <v>40200</v>
      </c>
      <c r="B2039">
        <v>-3.7676194371736603E-2</v>
      </c>
    </row>
    <row r="2040" spans="1:2" x14ac:dyDescent="0.35">
      <c r="A2040" s="5">
        <v>40207</v>
      </c>
      <c r="B2040">
        <v>-4.3839307036922702E-2</v>
      </c>
    </row>
    <row r="2041" spans="1:2" x14ac:dyDescent="0.35">
      <c r="A2041" s="5">
        <v>40214</v>
      </c>
      <c r="B2041">
        <v>-4.8303386304531598E-2</v>
      </c>
    </row>
    <row r="2042" spans="1:2" x14ac:dyDescent="0.35">
      <c r="A2042" s="5">
        <v>40221</v>
      </c>
      <c r="B2042">
        <v>-5.7065682153508802E-2</v>
      </c>
    </row>
    <row r="2043" spans="1:2" x14ac:dyDescent="0.35">
      <c r="A2043" s="5">
        <v>40228</v>
      </c>
      <c r="B2043">
        <v>-7.0927952028359803E-2</v>
      </c>
    </row>
    <row r="2044" spans="1:2" x14ac:dyDescent="0.35">
      <c r="A2044" s="5">
        <v>40235</v>
      </c>
      <c r="B2044">
        <v>-9.4676508307722104E-2</v>
      </c>
    </row>
    <row r="2045" spans="1:2" x14ac:dyDescent="0.35">
      <c r="A2045" s="5">
        <v>40242</v>
      </c>
      <c r="B2045">
        <v>-0.125944098423725</v>
      </c>
    </row>
    <row r="2046" spans="1:2" x14ac:dyDescent="0.35">
      <c r="A2046" s="5">
        <v>40249</v>
      </c>
      <c r="B2046">
        <v>-0.16396055503887599</v>
      </c>
    </row>
    <row r="2047" spans="1:2" x14ac:dyDescent="0.35">
      <c r="A2047" s="5">
        <v>40256</v>
      </c>
      <c r="B2047">
        <v>-0.20381378731953301</v>
      </c>
    </row>
    <row r="2048" spans="1:2" x14ac:dyDescent="0.35">
      <c r="A2048" s="5">
        <v>40263</v>
      </c>
      <c r="B2048">
        <v>-0.23869196979138799</v>
      </c>
    </row>
    <row r="2049" spans="1:2" x14ac:dyDescent="0.35">
      <c r="A2049" s="5">
        <v>40270</v>
      </c>
      <c r="B2049">
        <v>-0.26420086457388597</v>
      </c>
    </row>
    <row r="2050" spans="1:2" x14ac:dyDescent="0.35">
      <c r="A2050" s="5">
        <v>40277</v>
      </c>
      <c r="B2050">
        <v>-0.275790888615981</v>
      </c>
    </row>
    <row r="2051" spans="1:2" x14ac:dyDescent="0.35">
      <c r="A2051" s="5">
        <v>40284</v>
      </c>
      <c r="B2051">
        <v>-0.27125447881411602</v>
      </c>
    </row>
    <row r="2052" spans="1:2" x14ac:dyDescent="0.35">
      <c r="A2052" s="5">
        <v>40291</v>
      </c>
      <c r="B2052">
        <v>-0.24196381720398599</v>
      </c>
    </row>
    <row r="2053" spans="1:2" x14ac:dyDescent="0.35">
      <c r="A2053" s="5">
        <v>40298</v>
      </c>
      <c r="B2053">
        <v>-0.19745477952841001</v>
      </c>
    </row>
    <row r="2054" spans="1:2" x14ac:dyDescent="0.35">
      <c r="A2054" s="5">
        <v>40305</v>
      </c>
      <c r="B2054">
        <v>-0.13795726233384401</v>
      </c>
    </row>
    <row r="2055" spans="1:2" x14ac:dyDescent="0.35">
      <c r="A2055" s="5">
        <v>40312</v>
      </c>
      <c r="B2055">
        <v>-7.9468019825531894E-2</v>
      </c>
    </row>
    <row r="2056" spans="1:2" x14ac:dyDescent="0.35">
      <c r="A2056" s="5">
        <v>40319</v>
      </c>
      <c r="B2056">
        <v>-1.9749458823251301E-2</v>
      </c>
    </row>
    <row r="2057" spans="1:2" x14ac:dyDescent="0.35">
      <c r="A2057" s="5">
        <v>40326</v>
      </c>
      <c r="B2057">
        <v>2.4978676096860102E-2</v>
      </c>
    </row>
    <row r="2058" spans="1:2" x14ac:dyDescent="0.35">
      <c r="A2058" s="5">
        <v>40333</v>
      </c>
      <c r="B2058">
        <v>5.1800000041135399E-2</v>
      </c>
    </row>
    <row r="2059" spans="1:2" x14ac:dyDescent="0.35">
      <c r="A2059" s="5">
        <v>40340</v>
      </c>
      <c r="B2059">
        <v>6.03117954672832E-2</v>
      </c>
    </row>
    <row r="2060" spans="1:2" x14ac:dyDescent="0.35">
      <c r="A2060" s="5">
        <v>40347</v>
      </c>
      <c r="B2060">
        <v>4.7070322323635901E-2</v>
      </c>
    </row>
    <row r="2061" spans="1:2" x14ac:dyDescent="0.35">
      <c r="A2061" s="5">
        <v>40354</v>
      </c>
      <c r="B2061">
        <v>2.4065148536884001E-2</v>
      </c>
    </row>
    <row r="2062" spans="1:2" x14ac:dyDescent="0.35">
      <c r="A2062" s="5">
        <v>40361</v>
      </c>
      <c r="B2062">
        <v>-6.1314508861811303E-3</v>
      </c>
    </row>
    <row r="2063" spans="1:2" x14ac:dyDescent="0.35">
      <c r="A2063" s="5">
        <v>40368</v>
      </c>
      <c r="B2063">
        <v>-3.9623440798463E-2</v>
      </c>
    </row>
    <row r="2064" spans="1:2" x14ac:dyDescent="0.35">
      <c r="A2064" s="5">
        <v>40375</v>
      </c>
      <c r="B2064">
        <v>-7.4899385801153406E-2</v>
      </c>
    </row>
    <row r="2065" spans="1:2" x14ac:dyDescent="0.35">
      <c r="A2065" s="5">
        <v>40382</v>
      </c>
      <c r="B2065">
        <v>-9.1060165827122605E-2</v>
      </c>
    </row>
    <row r="2066" spans="1:2" x14ac:dyDescent="0.35">
      <c r="A2066" s="5">
        <v>40389</v>
      </c>
      <c r="B2066">
        <v>-0.103788243394519</v>
      </c>
    </row>
    <row r="2067" spans="1:2" x14ac:dyDescent="0.35">
      <c r="A2067" s="5">
        <v>40396</v>
      </c>
      <c r="B2067">
        <v>-0.106947468857751</v>
      </c>
    </row>
    <row r="2068" spans="1:2" x14ac:dyDescent="0.35">
      <c r="A2068" s="5">
        <v>40403</v>
      </c>
      <c r="B2068">
        <v>-0.10363176839162801</v>
      </c>
    </row>
    <row r="2069" spans="1:2" x14ac:dyDescent="0.35">
      <c r="A2069" s="5">
        <v>40410</v>
      </c>
      <c r="B2069">
        <v>-9.7169897540967304E-2</v>
      </c>
    </row>
    <row r="2070" spans="1:2" x14ac:dyDescent="0.35">
      <c r="A2070" s="5">
        <v>40417</v>
      </c>
      <c r="B2070">
        <v>-9.3646066017585003E-2</v>
      </c>
    </row>
    <row r="2071" spans="1:2" x14ac:dyDescent="0.35">
      <c r="A2071" s="5">
        <v>40424</v>
      </c>
      <c r="B2071">
        <v>-9.5587559297151597E-2</v>
      </c>
    </row>
    <row r="2072" spans="1:2" x14ac:dyDescent="0.35">
      <c r="A2072" s="5">
        <v>40431</v>
      </c>
      <c r="B2072">
        <v>-0.105894076186033</v>
      </c>
    </row>
    <row r="2073" spans="1:2" x14ac:dyDescent="0.35">
      <c r="A2073" s="5">
        <v>40438</v>
      </c>
      <c r="B2073">
        <v>-0.12350736052385</v>
      </c>
    </row>
    <row r="2074" spans="1:2" x14ac:dyDescent="0.35">
      <c r="A2074" s="5">
        <v>40445</v>
      </c>
      <c r="B2074">
        <v>-0.14341476602349501</v>
      </c>
    </row>
    <row r="2075" spans="1:2" x14ac:dyDescent="0.35">
      <c r="A2075" s="5">
        <v>40452</v>
      </c>
      <c r="B2075">
        <v>-0.167324864519453</v>
      </c>
    </row>
    <row r="2076" spans="1:2" x14ac:dyDescent="0.35">
      <c r="A2076" s="5">
        <v>40459</v>
      </c>
      <c r="B2076">
        <v>-0.187628179044183</v>
      </c>
    </row>
    <row r="2077" spans="1:2" x14ac:dyDescent="0.35">
      <c r="A2077" s="5">
        <v>40466</v>
      </c>
      <c r="B2077">
        <v>-0.20939537670594099</v>
      </c>
    </row>
    <row r="2078" spans="1:2" x14ac:dyDescent="0.35">
      <c r="A2078" s="5">
        <v>40473</v>
      </c>
      <c r="B2078">
        <v>-0.21567899319876799</v>
      </c>
    </row>
    <row r="2079" spans="1:2" x14ac:dyDescent="0.35">
      <c r="A2079" s="5">
        <v>40480</v>
      </c>
      <c r="B2079">
        <v>-0.221844198308698</v>
      </c>
    </row>
    <row r="2080" spans="1:2" x14ac:dyDescent="0.35">
      <c r="A2080" s="5">
        <v>40487</v>
      </c>
      <c r="B2080">
        <v>-0.222083094281497</v>
      </c>
    </row>
    <row r="2081" spans="1:2" x14ac:dyDescent="0.35">
      <c r="A2081" s="5">
        <v>40494</v>
      </c>
      <c r="B2081">
        <v>-0.219572176019696</v>
      </c>
    </row>
    <row r="2082" spans="1:2" x14ac:dyDescent="0.35">
      <c r="A2082" s="5">
        <v>40501</v>
      </c>
      <c r="B2082">
        <v>-0.21516999515503801</v>
      </c>
    </row>
    <row r="2083" spans="1:2" x14ac:dyDescent="0.35">
      <c r="A2083" s="5">
        <v>40508</v>
      </c>
      <c r="B2083">
        <v>-0.21377673378411799</v>
      </c>
    </row>
    <row r="2084" spans="1:2" x14ac:dyDescent="0.35">
      <c r="A2084" s="5">
        <v>40515</v>
      </c>
      <c r="B2084">
        <v>-0.216547883102091</v>
      </c>
    </row>
    <row r="2085" spans="1:2" x14ac:dyDescent="0.35">
      <c r="A2085" s="5">
        <v>40522</v>
      </c>
      <c r="B2085">
        <v>-0.22559631052221199</v>
      </c>
    </row>
    <row r="2086" spans="1:2" x14ac:dyDescent="0.35">
      <c r="A2086" s="5">
        <v>40529</v>
      </c>
      <c r="B2086">
        <v>-0.24071341069034299</v>
      </c>
    </row>
    <row r="2087" spans="1:2" x14ac:dyDescent="0.35">
      <c r="A2087" s="5">
        <v>40536</v>
      </c>
      <c r="B2087">
        <v>-0.25736971227501998</v>
      </c>
    </row>
    <row r="2088" spans="1:2" x14ac:dyDescent="0.35">
      <c r="A2088" s="5">
        <v>40543</v>
      </c>
      <c r="B2088">
        <v>-0.27608152288365401</v>
      </c>
    </row>
    <row r="2089" spans="1:2" x14ac:dyDescent="0.35">
      <c r="A2089" s="5">
        <v>40550</v>
      </c>
      <c r="B2089">
        <v>-0.293922206961163</v>
      </c>
    </row>
    <row r="2090" spans="1:2" x14ac:dyDescent="0.35">
      <c r="A2090" s="5">
        <v>40557</v>
      </c>
      <c r="B2090">
        <v>-0.31449325357568297</v>
      </c>
    </row>
    <row r="2091" spans="1:2" x14ac:dyDescent="0.35">
      <c r="A2091" s="5">
        <v>40564</v>
      </c>
      <c r="B2091">
        <v>-0.32232310693861299</v>
      </c>
    </row>
    <row r="2092" spans="1:2" x14ac:dyDescent="0.35">
      <c r="A2092" s="5">
        <v>40571</v>
      </c>
      <c r="B2092">
        <v>-0.32961549410456797</v>
      </c>
    </row>
    <row r="2093" spans="1:2" x14ac:dyDescent="0.35">
      <c r="A2093" s="5">
        <v>40578</v>
      </c>
      <c r="B2093">
        <v>-0.32955810799563501</v>
      </c>
    </row>
    <row r="2094" spans="1:2" x14ac:dyDescent="0.35">
      <c r="A2094" s="5">
        <v>40585</v>
      </c>
      <c r="B2094">
        <v>-0.32623205934878702</v>
      </c>
    </row>
    <row r="2095" spans="1:2" x14ac:dyDescent="0.35">
      <c r="A2095" s="5">
        <v>40592</v>
      </c>
      <c r="B2095">
        <v>-0.31654601793803799</v>
      </c>
    </row>
    <row r="2096" spans="1:2" x14ac:dyDescent="0.35">
      <c r="A2096" s="5">
        <v>40599</v>
      </c>
      <c r="B2096">
        <v>-0.30624275817558</v>
      </c>
    </row>
    <row r="2097" spans="1:2" x14ac:dyDescent="0.35">
      <c r="A2097" s="5">
        <v>40606</v>
      </c>
      <c r="B2097">
        <v>-0.30057945107961898</v>
      </c>
    </row>
    <row r="2098" spans="1:2" x14ac:dyDescent="0.35">
      <c r="A2098" s="5">
        <v>40613</v>
      </c>
      <c r="B2098">
        <v>-0.29896729535828898</v>
      </c>
    </row>
    <row r="2099" spans="1:2" x14ac:dyDescent="0.35">
      <c r="A2099" s="5">
        <v>40620</v>
      </c>
      <c r="B2099">
        <v>-0.30397073779989597</v>
      </c>
    </row>
    <row r="2100" spans="1:2" x14ac:dyDescent="0.35">
      <c r="A2100" s="5">
        <v>40627</v>
      </c>
      <c r="B2100">
        <v>-0.31672755491592403</v>
      </c>
    </row>
    <row r="2101" spans="1:2" x14ac:dyDescent="0.35">
      <c r="A2101" s="5">
        <v>40634</v>
      </c>
      <c r="B2101">
        <v>-0.33316503915708701</v>
      </c>
    </row>
    <row r="2102" spans="1:2" x14ac:dyDescent="0.35">
      <c r="A2102" s="5">
        <v>40641</v>
      </c>
      <c r="B2102">
        <v>-0.34838101558995499</v>
      </c>
    </row>
    <row r="2103" spans="1:2" x14ac:dyDescent="0.35">
      <c r="A2103" s="5">
        <v>40648</v>
      </c>
      <c r="B2103">
        <v>-0.36508801976864202</v>
      </c>
    </row>
    <row r="2104" spans="1:2" x14ac:dyDescent="0.35">
      <c r="A2104" s="5">
        <v>40655</v>
      </c>
      <c r="B2104">
        <v>-0.36533919411077698</v>
      </c>
    </row>
    <row r="2105" spans="1:2" x14ac:dyDescent="0.35">
      <c r="A2105" s="5">
        <v>40662</v>
      </c>
      <c r="B2105">
        <v>-0.36311209053460197</v>
      </c>
    </row>
    <row r="2106" spans="1:2" x14ac:dyDescent="0.35">
      <c r="A2106" s="5">
        <v>40669</v>
      </c>
      <c r="B2106">
        <v>-0.351660823903024</v>
      </c>
    </row>
    <row r="2107" spans="1:2" x14ac:dyDescent="0.35">
      <c r="A2107" s="5">
        <v>40676</v>
      </c>
      <c r="B2107">
        <v>-0.33533962266004302</v>
      </c>
    </row>
    <row r="2108" spans="1:2" x14ac:dyDescent="0.35">
      <c r="A2108" s="5">
        <v>40683</v>
      </c>
      <c r="B2108">
        <v>-0.318883576706673</v>
      </c>
    </row>
    <row r="2109" spans="1:2" x14ac:dyDescent="0.35">
      <c r="A2109" s="5">
        <v>40690</v>
      </c>
      <c r="B2109">
        <v>-0.30390159072081202</v>
      </c>
    </row>
    <row r="2110" spans="1:2" x14ac:dyDescent="0.35">
      <c r="A2110" s="5">
        <v>40697</v>
      </c>
      <c r="B2110">
        <v>-0.29441659881867599</v>
      </c>
    </row>
    <row r="2111" spans="1:2" x14ac:dyDescent="0.35">
      <c r="A2111" s="5">
        <v>40704</v>
      </c>
      <c r="B2111">
        <v>-0.28934568763185697</v>
      </c>
    </row>
    <row r="2112" spans="1:2" x14ac:dyDescent="0.35">
      <c r="A2112" s="5">
        <v>40711</v>
      </c>
      <c r="B2112">
        <v>-0.291104710649775</v>
      </c>
    </row>
    <row r="2113" spans="1:2" x14ac:dyDescent="0.35">
      <c r="A2113" s="5">
        <v>40718</v>
      </c>
      <c r="B2113">
        <v>-0.29394781379160401</v>
      </c>
    </row>
    <row r="2114" spans="1:2" x14ac:dyDescent="0.35">
      <c r="A2114" s="5">
        <v>40725</v>
      </c>
      <c r="B2114">
        <v>-0.29541763859426901</v>
      </c>
    </row>
    <row r="2115" spans="1:2" x14ac:dyDescent="0.35">
      <c r="A2115" s="5">
        <v>40732</v>
      </c>
      <c r="B2115">
        <v>-0.28636005481613602</v>
      </c>
    </row>
    <row r="2116" spans="1:2" x14ac:dyDescent="0.35">
      <c r="A2116" s="5">
        <v>40739</v>
      </c>
      <c r="B2116">
        <v>-0.26962279922944699</v>
      </c>
    </row>
    <row r="2117" spans="1:2" x14ac:dyDescent="0.35">
      <c r="A2117" s="5">
        <v>40746</v>
      </c>
      <c r="B2117">
        <v>-0.22725007700112601</v>
      </c>
    </row>
    <row r="2118" spans="1:2" x14ac:dyDescent="0.35">
      <c r="A2118" s="5">
        <v>40753</v>
      </c>
      <c r="B2118">
        <v>-0.17761791970913501</v>
      </c>
    </row>
    <row r="2119" spans="1:2" x14ac:dyDescent="0.35">
      <c r="A2119" s="5">
        <v>40760</v>
      </c>
      <c r="B2119">
        <v>-0.112647386836932</v>
      </c>
    </row>
    <row r="2120" spans="1:2" x14ac:dyDescent="0.35">
      <c r="A2120" s="5">
        <v>40767</v>
      </c>
      <c r="B2120">
        <v>-4.09822654715363E-2</v>
      </c>
    </row>
    <row r="2121" spans="1:2" x14ac:dyDescent="0.35">
      <c r="A2121" s="5">
        <v>40774</v>
      </c>
      <c r="B2121">
        <v>2.1481279391941398E-2</v>
      </c>
    </row>
    <row r="2122" spans="1:2" x14ac:dyDescent="0.35">
      <c r="A2122" s="5">
        <v>40781</v>
      </c>
      <c r="B2122">
        <v>7.8333016830515995E-2</v>
      </c>
    </row>
    <row r="2123" spans="1:2" x14ac:dyDescent="0.35">
      <c r="A2123" s="5">
        <v>40788</v>
      </c>
      <c r="B2123">
        <v>0.11739251446205</v>
      </c>
    </row>
    <row r="2124" spans="1:2" x14ac:dyDescent="0.35">
      <c r="A2124" s="5">
        <v>40795</v>
      </c>
      <c r="B2124">
        <v>0.143562982516552</v>
      </c>
    </row>
    <row r="2125" spans="1:2" x14ac:dyDescent="0.35">
      <c r="A2125" s="5">
        <v>40802</v>
      </c>
      <c r="B2125">
        <v>0.15049270623872901</v>
      </c>
    </row>
    <row r="2126" spans="1:2" x14ac:dyDescent="0.35">
      <c r="A2126" s="5">
        <v>40809</v>
      </c>
      <c r="B2126">
        <v>0.14989859194203101</v>
      </c>
    </row>
    <row r="2127" spans="1:2" x14ac:dyDescent="0.35">
      <c r="A2127" s="5">
        <v>40816</v>
      </c>
      <c r="B2127">
        <v>0.13748828302557201</v>
      </c>
    </row>
    <row r="2128" spans="1:2" x14ac:dyDescent="0.35">
      <c r="A2128" s="5">
        <v>40823</v>
      </c>
      <c r="B2128">
        <v>0.12215565011947301</v>
      </c>
    </row>
    <row r="2129" spans="1:2" x14ac:dyDescent="0.35">
      <c r="A2129" s="5">
        <v>40830</v>
      </c>
      <c r="B2129">
        <v>9.5355489694441395E-2</v>
      </c>
    </row>
    <row r="2130" spans="1:2" x14ac:dyDescent="0.35">
      <c r="A2130" s="5">
        <v>40837</v>
      </c>
      <c r="B2130">
        <v>9.1408898456847201E-2</v>
      </c>
    </row>
    <row r="2131" spans="1:2" x14ac:dyDescent="0.35">
      <c r="A2131" s="5">
        <v>40844</v>
      </c>
      <c r="B2131">
        <v>8.3832017466813999E-2</v>
      </c>
    </row>
    <row r="2132" spans="1:2" x14ac:dyDescent="0.35">
      <c r="A2132" s="5">
        <v>40851</v>
      </c>
      <c r="B2132">
        <v>8.8322317842198197E-2</v>
      </c>
    </row>
    <row r="2133" spans="1:2" x14ac:dyDescent="0.35">
      <c r="A2133" s="5">
        <v>40858</v>
      </c>
      <c r="B2133">
        <v>9.7194466201180593E-2</v>
      </c>
    </row>
    <row r="2134" spans="1:2" x14ac:dyDescent="0.35">
      <c r="A2134" s="5">
        <v>40865</v>
      </c>
      <c r="B2134">
        <v>0.107696226152681</v>
      </c>
    </row>
    <row r="2135" spans="1:2" x14ac:dyDescent="0.35">
      <c r="A2135" s="5">
        <v>40872</v>
      </c>
      <c r="B2135">
        <v>0.116584684644955</v>
      </c>
    </row>
    <row r="2136" spans="1:2" x14ac:dyDescent="0.35">
      <c r="A2136" s="5">
        <v>40879</v>
      </c>
      <c r="B2136">
        <v>0.11343633484108701</v>
      </c>
    </row>
    <row r="2137" spans="1:2" x14ac:dyDescent="0.35">
      <c r="A2137" s="5">
        <v>40886</v>
      </c>
      <c r="B2137">
        <v>0.102627110902849</v>
      </c>
    </row>
    <row r="2138" spans="1:2" x14ac:dyDescent="0.35">
      <c r="A2138" s="5">
        <v>40893</v>
      </c>
      <c r="B2138">
        <v>7.9397217245105303E-2</v>
      </c>
    </row>
    <row r="2139" spans="1:2" x14ac:dyDescent="0.35">
      <c r="A2139" s="5">
        <v>40900</v>
      </c>
      <c r="B2139">
        <v>4.8685264964851802E-2</v>
      </c>
    </row>
    <row r="2140" spans="1:2" x14ac:dyDescent="0.35">
      <c r="A2140" s="5">
        <v>40907</v>
      </c>
      <c r="B2140">
        <v>8.4655294056350805E-3</v>
      </c>
    </row>
    <row r="2141" spans="1:2" x14ac:dyDescent="0.35">
      <c r="A2141" s="5">
        <v>40914</v>
      </c>
      <c r="B2141">
        <v>-3.3562170271680999E-2</v>
      </c>
    </row>
    <row r="2142" spans="1:2" x14ac:dyDescent="0.35">
      <c r="A2142" s="5">
        <v>40921</v>
      </c>
      <c r="B2142">
        <v>-8.3015984178984606E-2</v>
      </c>
    </row>
    <row r="2143" spans="1:2" x14ac:dyDescent="0.35">
      <c r="A2143" s="5">
        <v>40928</v>
      </c>
      <c r="B2143">
        <v>-0.114142832478655</v>
      </c>
    </row>
    <row r="2144" spans="1:2" x14ac:dyDescent="0.35">
      <c r="A2144" s="5">
        <v>40935</v>
      </c>
      <c r="B2144">
        <v>-0.146078071052367</v>
      </c>
    </row>
    <row r="2145" spans="1:2" x14ac:dyDescent="0.35">
      <c r="A2145" s="5">
        <v>40942</v>
      </c>
      <c r="B2145">
        <v>-0.16858083484443001</v>
      </c>
    </row>
    <row r="2146" spans="1:2" x14ac:dyDescent="0.35">
      <c r="A2146" s="5">
        <v>40949</v>
      </c>
      <c r="B2146">
        <v>-0.18558108286765199</v>
      </c>
    </row>
    <row r="2147" spans="1:2" x14ac:dyDescent="0.35">
      <c r="A2147" s="5">
        <v>40956</v>
      </c>
      <c r="B2147">
        <v>-0.19830875026247899</v>
      </c>
    </row>
    <row r="2148" spans="1:2" x14ac:dyDescent="0.35">
      <c r="A2148" s="5">
        <v>40963</v>
      </c>
      <c r="B2148">
        <v>-0.20990650337323999</v>
      </c>
    </row>
    <row r="2149" spans="1:2" x14ac:dyDescent="0.35">
      <c r="A2149" s="5">
        <v>40970</v>
      </c>
      <c r="B2149">
        <v>-0.223797090940063</v>
      </c>
    </row>
    <row r="2150" spans="1:2" x14ac:dyDescent="0.35">
      <c r="A2150" s="5">
        <v>40977</v>
      </c>
      <c r="B2150">
        <v>-0.23855658594985099</v>
      </c>
    </row>
    <row r="2151" spans="1:2" x14ac:dyDescent="0.35">
      <c r="A2151" s="5">
        <v>40984</v>
      </c>
      <c r="B2151">
        <v>-0.25852359657455598</v>
      </c>
    </row>
    <row r="2152" spans="1:2" x14ac:dyDescent="0.35">
      <c r="A2152" s="5">
        <v>40991</v>
      </c>
      <c r="B2152">
        <v>-0.27424415397520502</v>
      </c>
    </row>
    <row r="2153" spans="1:2" x14ac:dyDescent="0.35">
      <c r="A2153" s="5">
        <v>40998</v>
      </c>
      <c r="B2153">
        <v>-0.288006973798833</v>
      </c>
    </row>
    <row r="2154" spans="1:2" x14ac:dyDescent="0.35">
      <c r="A2154" s="5">
        <v>41005</v>
      </c>
      <c r="B2154">
        <v>-0.29425215976031299</v>
      </c>
    </row>
    <row r="2155" spans="1:2" x14ac:dyDescent="0.35">
      <c r="A2155" s="5">
        <v>41012</v>
      </c>
      <c r="B2155">
        <v>-0.29807201913151898</v>
      </c>
    </row>
    <row r="2156" spans="1:2" x14ac:dyDescent="0.35">
      <c r="A2156" s="5">
        <v>41019</v>
      </c>
      <c r="B2156">
        <v>-0.28452524422426101</v>
      </c>
    </row>
    <row r="2157" spans="1:2" x14ac:dyDescent="0.35">
      <c r="A2157" s="5">
        <v>41026</v>
      </c>
      <c r="B2157">
        <v>-0.268800860305206</v>
      </c>
    </row>
    <row r="2158" spans="1:2" x14ac:dyDescent="0.35">
      <c r="A2158" s="5">
        <v>41033</v>
      </c>
      <c r="B2158">
        <v>-0.24574669051405201</v>
      </c>
    </row>
    <row r="2159" spans="1:2" x14ac:dyDescent="0.35">
      <c r="A2159" s="5">
        <v>41040</v>
      </c>
      <c r="B2159">
        <v>-0.217490578209484</v>
      </c>
    </row>
    <row r="2160" spans="1:2" x14ac:dyDescent="0.35">
      <c r="A2160" s="5">
        <v>41047</v>
      </c>
      <c r="B2160">
        <v>-0.18890717434475901</v>
      </c>
    </row>
    <row r="2161" spans="1:2" x14ac:dyDescent="0.35">
      <c r="A2161" s="5">
        <v>41054</v>
      </c>
      <c r="B2161">
        <v>-0.16692467018270599</v>
      </c>
    </row>
    <row r="2162" spans="1:2" x14ac:dyDescent="0.35">
      <c r="A2162" s="5">
        <v>41061</v>
      </c>
      <c r="B2162">
        <v>-0.15244886098014801</v>
      </c>
    </row>
    <row r="2163" spans="1:2" x14ac:dyDescent="0.35">
      <c r="A2163" s="5">
        <v>41068</v>
      </c>
      <c r="B2163">
        <v>-0.146716005464155</v>
      </c>
    </row>
    <row r="2164" spans="1:2" x14ac:dyDescent="0.35">
      <c r="A2164" s="5">
        <v>41075</v>
      </c>
      <c r="B2164">
        <v>-0.15449525968689801</v>
      </c>
    </row>
    <row r="2165" spans="1:2" x14ac:dyDescent="0.35">
      <c r="A2165" s="5">
        <v>41082</v>
      </c>
      <c r="B2165">
        <v>-0.16921962309802499</v>
      </c>
    </row>
    <row r="2166" spans="1:2" x14ac:dyDescent="0.35">
      <c r="A2166" s="5">
        <v>41089</v>
      </c>
      <c r="B2166">
        <v>-0.18952650349420999</v>
      </c>
    </row>
    <row r="2167" spans="1:2" x14ac:dyDescent="0.35">
      <c r="A2167" s="5">
        <v>41096</v>
      </c>
      <c r="B2167">
        <v>-0.21093514591311799</v>
      </c>
    </row>
    <row r="2168" spans="1:2" x14ac:dyDescent="0.35">
      <c r="A2168" s="5">
        <v>41103</v>
      </c>
      <c r="B2168">
        <v>-0.23652332367624501</v>
      </c>
    </row>
    <row r="2169" spans="1:2" x14ac:dyDescent="0.35">
      <c r="A2169" s="5">
        <v>41110</v>
      </c>
      <c r="B2169">
        <v>-0.24974535757365299</v>
      </c>
    </row>
    <row r="2170" spans="1:2" x14ac:dyDescent="0.35">
      <c r="A2170" s="5">
        <v>41117</v>
      </c>
      <c r="B2170">
        <v>-0.26343774594937303</v>
      </c>
    </row>
    <row r="2171" spans="1:2" x14ac:dyDescent="0.35">
      <c r="A2171" s="5">
        <v>41124</v>
      </c>
      <c r="B2171">
        <v>-0.274825098488099</v>
      </c>
    </row>
    <row r="2172" spans="1:2" x14ac:dyDescent="0.35">
      <c r="A2172" s="5">
        <v>41131</v>
      </c>
      <c r="B2172">
        <v>-0.28451855165746798</v>
      </c>
    </row>
    <row r="2173" spans="1:2" x14ac:dyDescent="0.35">
      <c r="A2173" s="5">
        <v>41138</v>
      </c>
      <c r="B2173">
        <v>-0.29513344047041901</v>
      </c>
    </row>
    <row r="2174" spans="1:2" x14ac:dyDescent="0.35">
      <c r="A2174" s="5">
        <v>41145</v>
      </c>
      <c r="B2174">
        <v>-0.30686625473373502</v>
      </c>
    </row>
    <row r="2175" spans="1:2" x14ac:dyDescent="0.35">
      <c r="A2175" s="5">
        <v>41152</v>
      </c>
      <c r="B2175">
        <v>-0.321160400547227</v>
      </c>
    </row>
    <row r="2176" spans="1:2" x14ac:dyDescent="0.35">
      <c r="A2176" s="5">
        <v>41159</v>
      </c>
      <c r="B2176">
        <v>-0.33866945346504701</v>
      </c>
    </row>
    <row r="2177" spans="1:2" x14ac:dyDescent="0.35">
      <c r="A2177" s="5">
        <v>41166</v>
      </c>
      <c r="B2177">
        <v>-0.36114268313512299</v>
      </c>
    </row>
    <row r="2178" spans="1:2" x14ac:dyDescent="0.35">
      <c r="A2178" s="5">
        <v>41173</v>
      </c>
      <c r="B2178">
        <v>-0.38166005713603202</v>
      </c>
    </row>
    <row r="2179" spans="1:2" x14ac:dyDescent="0.35">
      <c r="A2179" s="5">
        <v>41180</v>
      </c>
      <c r="B2179">
        <v>-0.40023519136498997</v>
      </c>
    </row>
    <row r="2180" spans="1:2" x14ac:dyDescent="0.35">
      <c r="A2180" s="5">
        <v>41187</v>
      </c>
      <c r="B2180">
        <v>-0.416072903304325</v>
      </c>
    </row>
    <row r="2181" spans="1:2" x14ac:dyDescent="0.35">
      <c r="A2181" s="5">
        <v>41194</v>
      </c>
      <c r="B2181">
        <v>-0.43132951101387101</v>
      </c>
    </row>
    <row r="2182" spans="1:2" x14ac:dyDescent="0.35">
      <c r="A2182" s="5">
        <v>41201</v>
      </c>
      <c r="B2182">
        <v>-0.434465509171716</v>
      </c>
    </row>
    <row r="2183" spans="1:2" x14ac:dyDescent="0.35">
      <c r="A2183" s="5">
        <v>41208</v>
      </c>
      <c r="B2183">
        <v>-0.437169069785808</v>
      </c>
    </row>
    <row r="2184" spans="1:2" x14ac:dyDescent="0.35">
      <c r="A2184" s="5">
        <v>41215</v>
      </c>
      <c r="B2184">
        <v>-0.43628763344469301</v>
      </c>
    </row>
    <row r="2185" spans="1:2" x14ac:dyDescent="0.35">
      <c r="A2185" s="5">
        <v>41222</v>
      </c>
      <c r="B2185">
        <v>-0.43417639324650897</v>
      </c>
    </row>
    <row r="2186" spans="1:2" x14ac:dyDescent="0.35">
      <c r="A2186" s="5">
        <v>41229</v>
      </c>
      <c r="B2186">
        <v>-0.43303268152451202</v>
      </c>
    </row>
    <row r="2187" spans="1:2" x14ac:dyDescent="0.35">
      <c r="A2187" s="5">
        <v>41236</v>
      </c>
      <c r="B2187">
        <v>-0.435953746621359</v>
      </c>
    </row>
    <row r="2188" spans="1:2" x14ac:dyDescent="0.35">
      <c r="A2188" s="5">
        <v>41243</v>
      </c>
      <c r="B2188">
        <v>-0.44060837294356803</v>
      </c>
    </row>
    <row r="2189" spans="1:2" x14ac:dyDescent="0.35">
      <c r="A2189" s="5">
        <v>41250</v>
      </c>
      <c r="B2189">
        <v>-0.44877376009467701</v>
      </c>
    </row>
    <row r="2190" spans="1:2" x14ac:dyDescent="0.35">
      <c r="A2190" s="5">
        <v>41257</v>
      </c>
      <c r="B2190">
        <v>-0.46135007278879497</v>
      </c>
    </row>
    <row r="2191" spans="1:2" x14ac:dyDescent="0.35">
      <c r="A2191" s="5">
        <v>41264</v>
      </c>
      <c r="B2191">
        <v>-0.47415241364299399</v>
      </c>
    </row>
    <row r="2192" spans="1:2" x14ac:dyDescent="0.35">
      <c r="A2192" s="5">
        <v>41271</v>
      </c>
      <c r="B2192">
        <v>-0.48679990071141099</v>
      </c>
    </row>
    <row r="2193" spans="1:2" x14ac:dyDescent="0.35">
      <c r="A2193" s="5">
        <v>41278</v>
      </c>
      <c r="B2193">
        <v>-0.50025384253091998</v>
      </c>
    </row>
    <row r="2194" spans="1:2" x14ac:dyDescent="0.35">
      <c r="A2194" s="5">
        <v>41285</v>
      </c>
      <c r="B2194">
        <v>-0.51481551903020495</v>
      </c>
    </row>
    <row r="2195" spans="1:2" x14ac:dyDescent="0.35">
      <c r="A2195" s="5">
        <v>41292</v>
      </c>
      <c r="B2195">
        <v>-0.51748453354335899</v>
      </c>
    </row>
    <row r="2196" spans="1:2" x14ac:dyDescent="0.35">
      <c r="A2196" s="5">
        <v>41299</v>
      </c>
      <c r="B2196">
        <v>-0.52092979057312405</v>
      </c>
    </row>
    <row r="2197" spans="1:2" x14ac:dyDescent="0.35">
      <c r="A2197" s="5">
        <v>41306</v>
      </c>
      <c r="B2197">
        <v>-0.52012238876109196</v>
      </c>
    </row>
    <row r="2198" spans="1:2" x14ac:dyDescent="0.35">
      <c r="A2198" s="5">
        <v>41313</v>
      </c>
      <c r="B2198">
        <v>-0.51719890419660097</v>
      </c>
    </row>
    <row r="2199" spans="1:2" x14ac:dyDescent="0.35">
      <c r="A2199" s="5">
        <v>41320</v>
      </c>
      <c r="B2199">
        <v>-0.51427643090645003</v>
      </c>
    </row>
    <row r="2200" spans="1:2" x14ac:dyDescent="0.35">
      <c r="A2200" s="5">
        <v>41327</v>
      </c>
      <c r="B2200">
        <v>-0.51316887648076503</v>
      </c>
    </row>
    <row r="2201" spans="1:2" x14ac:dyDescent="0.35">
      <c r="A2201" s="5">
        <v>41334</v>
      </c>
      <c r="B2201">
        <v>-0.51348620683264901</v>
      </c>
    </row>
    <row r="2202" spans="1:2" x14ac:dyDescent="0.35">
      <c r="A2202" s="5">
        <v>41341</v>
      </c>
      <c r="B2202">
        <v>-0.51804741998909498</v>
      </c>
    </row>
    <row r="2203" spans="1:2" x14ac:dyDescent="0.35">
      <c r="A2203" s="5">
        <v>41348</v>
      </c>
      <c r="B2203">
        <v>-0.52667950720100298</v>
      </c>
    </row>
    <row r="2204" spans="1:2" x14ac:dyDescent="0.35">
      <c r="A2204" s="5">
        <v>41355</v>
      </c>
      <c r="B2204">
        <v>-0.53654791818928205</v>
      </c>
    </row>
    <row r="2205" spans="1:2" x14ac:dyDescent="0.35">
      <c r="A2205" s="5">
        <v>41362</v>
      </c>
      <c r="B2205">
        <v>-0.54880537445247402</v>
      </c>
    </row>
    <row r="2206" spans="1:2" x14ac:dyDescent="0.35">
      <c r="A2206" s="5">
        <v>41369</v>
      </c>
      <c r="B2206">
        <v>-0.56074341232365199</v>
      </c>
    </row>
    <row r="2207" spans="1:2" x14ac:dyDescent="0.35">
      <c r="A2207" s="5">
        <v>41376</v>
      </c>
      <c r="B2207">
        <v>-0.57578246672886801</v>
      </c>
    </row>
    <row r="2208" spans="1:2" x14ac:dyDescent="0.35">
      <c r="A2208" s="5">
        <v>41383</v>
      </c>
      <c r="B2208">
        <v>-0.57927496403599799</v>
      </c>
    </row>
    <row r="2209" spans="1:2" x14ac:dyDescent="0.35">
      <c r="A2209" s="5">
        <v>41390</v>
      </c>
      <c r="B2209">
        <v>-0.58658289802084496</v>
      </c>
    </row>
    <row r="2210" spans="1:2" x14ac:dyDescent="0.35">
      <c r="A2210" s="5">
        <v>41397</v>
      </c>
      <c r="B2210">
        <v>-0.58858155385197897</v>
      </c>
    </row>
    <row r="2211" spans="1:2" x14ac:dyDescent="0.35">
      <c r="A2211" s="5">
        <v>41404</v>
      </c>
      <c r="B2211">
        <v>-0.58725644567482704</v>
      </c>
    </row>
    <row r="2212" spans="1:2" x14ac:dyDescent="0.35">
      <c r="A2212" s="5">
        <v>41411</v>
      </c>
      <c r="B2212">
        <v>-0.58115403814775501</v>
      </c>
    </row>
    <row r="2213" spans="1:2" x14ac:dyDescent="0.35">
      <c r="A2213" s="5">
        <v>41418</v>
      </c>
      <c r="B2213">
        <v>-0.57212712466776705</v>
      </c>
    </row>
    <row r="2214" spans="1:2" x14ac:dyDescent="0.35">
      <c r="A2214" s="5">
        <v>41425</v>
      </c>
      <c r="B2214">
        <v>-0.56075859240362202</v>
      </c>
    </row>
    <row r="2215" spans="1:2" x14ac:dyDescent="0.35">
      <c r="A2215" s="5">
        <v>41432</v>
      </c>
      <c r="B2215">
        <v>-0.549537285642688</v>
      </c>
    </row>
    <row r="2216" spans="1:2" x14ac:dyDescent="0.35">
      <c r="A2216" s="5">
        <v>41439</v>
      </c>
      <c r="B2216">
        <v>-0.54076641877003295</v>
      </c>
    </row>
    <row r="2217" spans="1:2" x14ac:dyDescent="0.35">
      <c r="A2217" s="5">
        <v>41446</v>
      </c>
      <c r="B2217">
        <v>-0.53389878052780704</v>
      </c>
    </row>
    <row r="2218" spans="1:2" x14ac:dyDescent="0.35">
      <c r="A2218" s="5">
        <v>41453</v>
      </c>
      <c r="B2218">
        <v>-0.53269729660008802</v>
      </c>
    </row>
    <row r="2219" spans="1:2" x14ac:dyDescent="0.35">
      <c r="A2219" s="5">
        <v>41460</v>
      </c>
      <c r="B2219">
        <v>-0.53433414734283802</v>
      </c>
    </row>
    <row r="2220" spans="1:2" x14ac:dyDescent="0.35">
      <c r="A2220" s="5">
        <v>41467</v>
      </c>
      <c r="B2220">
        <v>-0.54300624632195504</v>
      </c>
    </row>
    <row r="2221" spans="1:2" x14ac:dyDescent="0.35">
      <c r="A2221" s="5">
        <v>41474</v>
      </c>
      <c r="B2221">
        <v>-0.54590498439705004</v>
      </c>
    </row>
    <row r="2222" spans="1:2" x14ac:dyDescent="0.35">
      <c r="A2222" s="5">
        <v>41481</v>
      </c>
      <c r="B2222">
        <v>-0.551404368788461</v>
      </c>
    </row>
    <row r="2223" spans="1:2" x14ac:dyDescent="0.35">
      <c r="A2223" s="5">
        <v>41488</v>
      </c>
      <c r="B2223">
        <v>-0.55294871603542195</v>
      </c>
    </row>
    <row r="2224" spans="1:2" x14ac:dyDescent="0.35">
      <c r="A2224" s="5">
        <v>41495</v>
      </c>
      <c r="B2224">
        <v>-0.55258321952326805</v>
      </c>
    </row>
    <row r="2225" spans="1:2" x14ac:dyDescent="0.35">
      <c r="A2225" s="5">
        <v>41502</v>
      </c>
      <c r="B2225">
        <v>-0.55027090602641804</v>
      </c>
    </row>
    <row r="2226" spans="1:2" x14ac:dyDescent="0.35">
      <c r="A2226" s="5">
        <v>41509</v>
      </c>
      <c r="B2226">
        <v>-0.54659326536595598</v>
      </c>
    </row>
    <row r="2227" spans="1:2" x14ac:dyDescent="0.35">
      <c r="A2227" s="5">
        <v>41516</v>
      </c>
      <c r="B2227">
        <v>-0.54412861954040903</v>
      </c>
    </row>
    <row r="2228" spans="1:2" x14ac:dyDescent="0.35">
      <c r="A2228" s="5">
        <v>41523</v>
      </c>
      <c r="B2228">
        <v>-0.54543152338089895</v>
      </c>
    </row>
    <row r="2229" spans="1:2" x14ac:dyDescent="0.35">
      <c r="A2229" s="5">
        <v>41530</v>
      </c>
      <c r="B2229">
        <v>-0.552019015635548</v>
      </c>
    </row>
    <row r="2230" spans="1:2" x14ac:dyDescent="0.35">
      <c r="A2230" s="5">
        <v>41537</v>
      </c>
      <c r="B2230">
        <v>-0.56089146274504997</v>
      </c>
    </row>
    <row r="2231" spans="1:2" x14ac:dyDescent="0.35">
      <c r="A2231" s="5">
        <v>41544</v>
      </c>
      <c r="B2231">
        <v>-0.57412270205408</v>
      </c>
    </row>
    <row r="2232" spans="1:2" x14ac:dyDescent="0.35">
      <c r="A2232" s="5">
        <v>41551</v>
      </c>
      <c r="B2232">
        <v>-0.58874241218957302</v>
      </c>
    </row>
    <row r="2233" spans="1:2" x14ac:dyDescent="0.35">
      <c r="A2233" s="5">
        <v>41558</v>
      </c>
      <c r="B2233">
        <v>-0.60891575013680599</v>
      </c>
    </row>
    <row r="2234" spans="1:2" x14ac:dyDescent="0.35">
      <c r="A2234" s="5">
        <v>41565</v>
      </c>
      <c r="B2234">
        <v>-0.62496540544921297</v>
      </c>
    </row>
    <row r="2235" spans="1:2" x14ac:dyDescent="0.35">
      <c r="A2235" s="5">
        <v>41572</v>
      </c>
      <c r="B2235">
        <v>-0.64273957981317398</v>
      </c>
    </row>
    <row r="2236" spans="1:2" x14ac:dyDescent="0.35">
      <c r="A2236" s="5">
        <v>41579</v>
      </c>
      <c r="B2236">
        <v>-0.656085870752809</v>
      </c>
    </row>
    <row r="2237" spans="1:2" x14ac:dyDescent="0.35">
      <c r="A2237" s="5">
        <v>41586</v>
      </c>
      <c r="B2237">
        <v>-0.66777393670478502</v>
      </c>
    </row>
    <row r="2238" spans="1:2" x14ac:dyDescent="0.35">
      <c r="A2238" s="5">
        <v>41593</v>
      </c>
      <c r="B2238">
        <v>-0.67762897144996603</v>
      </c>
    </row>
    <row r="2239" spans="1:2" x14ac:dyDescent="0.35">
      <c r="A2239" s="5">
        <v>41600</v>
      </c>
      <c r="B2239">
        <v>-0.68411570472889305</v>
      </c>
    </row>
    <row r="2240" spans="1:2" x14ac:dyDescent="0.35">
      <c r="A2240" s="5">
        <v>41607</v>
      </c>
      <c r="B2240">
        <v>-0.68933875672737699</v>
      </c>
    </row>
    <row r="2241" spans="1:2" x14ac:dyDescent="0.35">
      <c r="A2241" s="5">
        <v>41614</v>
      </c>
      <c r="B2241">
        <v>-0.692999150513536</v>
      </c>
    </row>
    <row r="2242" spans="1:2" x14ac:dyDescent="0.35">
      <c r="A2242" s="5">
        <v>41621</v>
      </c>
      <c r="B2242">
        <v>-0.69588318286897899</v>
      </c>
    </row>
    <row r="2243" spans="1:2" x14ac:dyDescent="0.35">
      <c r="A2243" s="5">
        <v>41628</v>
      </c>
      <c r="B2243">
        <v>-0.69764982238290096</v>
      </c>
    </row>
    <row r="2244" spans="1:2" x14ac:dyDescent="0.35">
      <c r="A2244" s="5">
        <v>41635</v>
      </c>
      <c r="B2244">
        <v>-0.69981229694567704</v>
      </c>
    </row>
    <row r="2245" spans="1:2" x14ac:dyDescent="0.35">
      <c r="A2245" s="5">
        <v>41642</v>
      </c>
      <c r="B2245">
        <v>-0.69905606998344005</v>
      </c>
    </row>
    <row r="2246" spans="1:2" x14ac:dyDescent="0.35">
      <c r="A2246" s="5">
        <v>41649</v>
      </c>
      <c r="B2246">
        <v>-0.70024427822025104</v>
      </c>
    </row>
    <row r="2247" spans="1:2" x14ac:dyDescent="0.35">
      <c r="A2247" s="5">
        <v>41656</v>
      </c>
      <c r="B2247">
        <v>-0.69947156383107201</v>
      </c>
    </row>
    <row r="2248" spans="1:2" x14ac:dyDescent="0.35">
      <c r="A2248" s="5">
        <v>41663</v>
      </c>
      <c r="B2248">
        <v>-0.69966247434895901</v>
      </c>
    </row>
    <row r="2249" spans="1:2" x14ac:dyDescent="0.35">
      <c r="A2249" s="5">
        <v>41670</v>
      </c>
      <c r="B2249">
        <v>-0.700804491284026</v>
      </c>
    </row>
    <row r="2250" spans="1:2" x14ac:dyDescent="0.35">
      <c r="A2250" s="5">
        <v>41677</v>
      </c>
      <c r="B2250">
        <v>-0.70503181791376801</v>
      </c>
    </row>
    <row r="2251" spans="1:2" x14ac:dyDescent="0.35">
      <c r="A2251" s="5">
        <v>41684</v>
      </c>
      <c r="B2251">
        <v>-0.71167662628064499</v>
      </c>
    </row>
    <row r="2252" spans="1:2" x14ac:dyDescent="0.35">
      <c r="A2252" s="5">
        <v>41691</v>
      </c>
      <c r="B2252">
        <v>-0.71936052554827001</v>
      </c>
    </row>
    <row r="2253" spans="1:2" x14ac:dyDescent="0.35">
      <c r="A2253" s="5">
        <v>41698</v>
      </c>
      <c r="B2253">
        <v>-0.72678199127886001</v>
      </c>
    </row>
    <row r="2254" spans="1:2" x14ac:dyDescent="0.35">
      <c r="A2254" s="5">
        <v>41705</v>
      </c>
      <c r="B2254">
        <v>-0.73295421720838905</v>
      </c>
    </row>
    <row r="2255" spans="1:2" x14ac:dyDescent="0.35">
      <c r="A2255" s="5">
        <v>41712</v>
      </c>
      <c r="B2255">
        <v>-0.737093606574035</v>
      </c>
    </row>
    <row r="2256" spans="1:2" x14ac:dyDescent="0.35">
      <c r="A2256" s="5">
        <v>41719</v>
      </c>
      <c r="B2256">
        <v>-0.73940980261864697</v>
      </c>
    </row>
    <row r="2257" spans="1:2" x14ac:dyDescent="0.35">
      <c r="A2257" s="5">
        <v>41726</v>
      </c>
      <c r="B2257">
        <v>-0.73878962793034197</v>
      </c>
    </row>
    <row r="2258" spans="1:2" x14ac:dyDescent="0.35">
      <c r="A2258" s="5">
        <v>41733</v>
      </c>
      <c r="B2258">
        <v>-0.73811677434344103</v>
      </c>
    </row>
    <row r="2259" spans="1:2" x14ac:dyDescent="0.35">
      <c r="A2259" s="5">
        <v>41740</v>
      </c>
      <c r="B2259">
        <v>-0.73608200792614198</v>
      </c>
    </row>
    <row r="2260" spans="1:2" x14ac:dyDescent="0.35">
      <c r="A2260" s="5">
        <v>41747</v>
      </c>
      <c r="B2260">
        <v>-0.732584193622701</v>
      </c>
    </row>
    <row r="2261" spans="1:2" x14ac:dyDescent="0.35">
      <c r="A2261" s="5">
        <v>41754</v>
      </c>
      <c r="B2261">
        <v>-0.73066021877694498</v>
      </c>
    </row>
    <row r="2262" spans="1:2" x14ac:dyDescent="0.35">
      <c r="A2262" s="5">
        <v>41761</v>
      </c>
      <c r="B2262">
        <v>-0.72988424018930698</v>
      </c>
    </row>
    <row r="2263" spans="1:2" x14ac:dyDescent="0.35">
      <c r="A2263" s="5">
        <v>41768</v>
      </c>
      <c r="B2263">
        <v>-0.73028031207878397</v>
      </c>
    </row>
    <row r="2264" spans="1:2" x14ac:dyDescent="0.35">
      <c r="A2264" s="5">
        <v>41775</v>
      </c>
      <c r="B2264">
        <v>-0.732269819873828</v>
      </c>
    </row>
    <row r="2265" spans="1:2" x14ac:dyDescent="0.35">
      <c r="A2265" s="5">
        <v>41782</v>
      </c>
      <c r="B2265">
        <v>-0.73754495695043398</v>
      </c>
    </row>
    <row r="2266" spans="1:2" x14ac:dyDescent="0.35">
      <c r="A2266" s="5">
        <v>41789</v>
      </c>
      <c r="B2266">
        <v>-0.74362159676208905</v>
      </c>
    </row>
    <row r="2267" spans="1:2" x14ac:dyDescent="0.35">
      <c r="A2267" s="5">
        <v>41796</v>
      </c>
      <c r="B2267">
        <v>-0.75004403056018298</v>
      </c>
    </row>
    <row r="2268" spans="1:2" x14ac:dyDescent="0.35">
      <c r="A2268" s="5">
        <v>41803</v>
      </c>
      <c r="B2268">
        <v>-0.75583248162871497</v>
      </c>
    </row>
    <row r="2269" spans="1:2" x14ac:dyDescent="0.35">
      <c r="A2269" s="5">
        <v>41810</v>
      </c>
      <c r="B2269">
        <v>-0.76028067066593397</v>
      </c>
    </row>
    <row r="2270" spans="1:2" x14ac:dyDescent="0.35">
      <c r="A2270" s="5">
        <v>41817</v>
      </c>
      <c r="B2270">
        <v>-0.76265844460724297</v>
      </c>
    </row>
    <row r="2271" spans="1:2" x14ac:dyDescent="0.35">
      <c r="A2271" s="5">
        <v>41824</v>
      </c>
      <c r="B2271">
        <v>-0.76243700370711198</v>
      </c>
    </row>
    <row r="2272" spans="1:2" x14ac:dyDescent="0.35">
      <c r="A2272" s="5">
        <v>41831</v>
      </c>
      <c r="B2272">
        <v>-0.76177791497013103</v>
      </c>
    </row>
    <row r="2273" spans="1:2" x14ac:dyDescent="0.35">
      <c r="A2273" s="5">
        <v>41838</v>
      </c>
      <c r="B2273">
        <v>-0.75587655366172002</v>
      </c>
    </row>
    <row r="2274" spans="1:2" x14ac:dyDescent="0.35">
      <c r="A2274" s="5">
        <v>41845</v>
      </c>
      <c r="B2274">
        <v>-0.75048230845780695</v>
      </c>
    </row>
    <row r="2275" spans="1:2" x14ac:dyDescent="0.35">
      <c r="A2275" s="5">
        <v>41852</v>
      </c>
      <c r="B2275">
        <v>-0.74386133682918598</v>
      </c>
    </row>
    <row r="2276" spans="1:2" x14ac:dyDescent="0.35">
      <c r="A2276" s="5">
        <v>41859</v>
      </c>
      <c r="B2276">
        <v>-0.73861230648776999</v>
      </c>
    </row>
    <row r="2277" spans="1:2" x14ac:dyDescent="0.35">
      <c r="A2277" s="5">
        <v>41866</v>
      </c>
      <c r="B2277">
        <v>-0.73527192254389495</v>
      </c>
    </row>
    <row r="2278" spans="1:2" x14ac:dyDescent="0.35">
      <c r="A2278" s="5">
        <v>41873</v>
      </c>
      <c r="B2278">
        <v>-0.73159777377572699</v>
      </c>
    </row>
    <row r="2279" spans="1:2" x14ac:dyDescent="0.35">
      <c r="A2279" s="5">
        <v>41880</v>
      </c>
      <c r="B2279">
        <v>-0.72736963470687199</v>
      </c>
    </row>
    <row r="2280" spans="1:2" x14ac:dyDescent="0.35">
      <c r="A2280" s="5">
        <v>41887</v>
      </c>
      <c r="B2280">
        <v>-0.72265521321746695</v>
      </c>
    </row>
    <row r="2281" spans="1:2" x14ac:dyDescent="0.35">
      <c r="A2281" s="5">
        <v>41894</v>
      </c>
      <c r="B2281">
        <v>-0.71627883297713801</v>
      </c>
    </row>
    <row r="2282" spans="1:2" x14ac:dyDescent="0.35">
      <c r="A2282" s="5">
        <v>41901</v>
      </c>
      <c r="B2282">
        <v>-0.70938574197807502</v>
      </c>
    </row>
    <row r="2283" spans="1:2" x14ac:dyDescent="0.35">
      <c r="A2283" s="5">
        <v>41908</v>
      </c>
      <c r="B2283">
        <v>-0.70196432385123897</v>
      </c>
    </row>
    <row r="2284" spans="1:2" x14ac:dyDescent="0.35">
      <c r="A2284" s="5">
        <v>41915</v>
      </c>
      <c r="B2284">
        <v>-0.69508634021734494</v>
      </c>
    </row>
    <row r="2285" spans="1:2" x14ac:dyDescent="0.35">
      <c r="A2285" s="5">
        <v>41922</v>
      </c>
      <c r="B2285">
        <v>-0.69299629836737697</v>
      </c>
    </row>
    <row r="2286" spans="1:2" x14ac:dyDescent="0.35">
      <c r="A2286" s="5">
        <v>41929</v>
      </c>
      <c r="B2286">
        <v>-0.68756627256164804</v>
      </c>
    </row>
    <row r="2287" spans="1:2" x14ac:dyDescent="0.35">
      <c r="A2287" s="5">
        <v>41936</v>
      </c>
      <c r="B2287">
        <v>-0.689655073384282</v>
      </c>
    </row>
    <row r="2288" spans="1:2" x14ac:dyDescent="0.35">
      <c r="A2288" s="5">
        <v>41943</v>
      </c>
      <c r="B2288">
        <v>-0.69300360518616699</v>
      </c>
    </row>
    <row r="2289" spans="1:2" x14ac:dyDescent="0.35">
      <c r="A2289" s="5">
        <v>41950</v>
      </c>
      <c r="B2289">
        <v>-0.69649273141556001</v>
      </c>
    </row>
    <row r="2290" spans="1:2" x14ac:dyDescent="0.35">
      <c r="A2290" s="5">
        <v>41957</v>
      </c>
      <c r="B2290">
        <v>-0.69811607948225496</v>
      </c>
    </row>
    <row r="2291" spans="1:2" x14ac:dyDescent="0.35">
      <c r="A2291" s="5">
        <v>41964</v>
      </c>
      <c r="B2291">
        <v>-0.69624092371025303</v>
      </c>
    </row>
    <row r="2292" spans="1:2" x14ac:dyDescent="0.35">
      <c r="A2292" s="5">
        <v>41971</v>
      </c>
      <c r="B2292">
        <v>-0.69100172246426195</v>
      </c>
    </row>
    <row r="2293" spans="1:2" x14ac:dyDescent="0.35">
      <c r="A2293" s="5">
        <v>41978</v>
      </c>
      <c r="B2293">
        <v>-0.68186256545484902</v>
      </c>
    </row>
    <row r="2294" spans="1:2" x14ac:dyDescent="0.35">
      <c r="A2294" s="5">
        <v>41985</v>
      </c>
      <c r="B2294">
        <v>-0.66762756989026195</v>
      </c>
    </row>
    <row r="2295" spans="1:2" x14ac:dyDescent="0.35">
      <c r="A2295" s="5">
        <v>41992</v>
      </c>
      <c r="B2295">
        <v>-0.64941000992602405</v>
      </c>
    </row>
    <row r="2296" spans="1:2" x14ac:dyDescent="0.35">
      <c r="A2296" s="5">
        <v>41999</v>
      </c>
      <c r="B2296">
        <v>-0.632502044298484</v>
      </c>
    </row>
    <row r="2297" spans="1:2" x14ac:dyDescent="0.35">
      <c r="A2297" s="5">
        <v>42006</v>
      </c>
      <c r="B2297">
        <v>-0.61317661192545903</v>
      </c>
    </row>
    <row r="2298" spans="1:2" x14ac:dyDescent="0.35">
      <c r="A2298" s="5">
        <v>42013</v>
      </c>
      <c r="B2298">
        <v>-0.59737585034213803</v>
      </c>
    </row>
    <row r="2299" spans="1:2" x14ac:dyDescent="0.35">
      <c r="A2299" s="5">
        <v>42020</v>
      </c>
      <c r="B2299">
        <v>-0.58226210441623205</v>
      </c>
    </row>
    <row r="2300" spans="1:2" x14ac:dyDescent="0.35">
      <c r="A2300" s="5">
        <v>42027</v>
      </c>
      <c r="B2300">
        <v>-0.57287121539416297</v>
      </c>
    </row>
    <row r="2301" spans="1:2" x14ac:dyDescent="0.35">
      <c r="A2301" s="5">
        <v>42034</v>
      </c>
      <c r="B2301">
        <v>-0.56899965344278103</v>
      </c>
    </row>
    <row r="2302" spans="1:2" x14ac:dyDescent="0.35">
      <c r="A2302" s="5">
        <v>42041</v>
      </c>
      <c r="B2302">
        <v>-0.57041929418416304</v>
      </c>
    </row>
    <row r="2303" spans="1:2" x14ac:dyDescent="0.35">
      <c r="A2303" s="5">
        <v>42048</v>
      </c>
      <c r="B2303">
        <v>-0.57690131926650301</v>
      </c>
    </row>
    <row r="2304" spans="1:2" x14ac:dyDescent="0.35">
      <c r="A2304" s="5">
        <v>42055</v>
      </c>
      <c r="B2304">
        <v>-0.58843678262703403</v>
      </c>
    </row>
    <row r="2305" spans="1:2" x14ac:dyDescent="0.35">
      <c r="A2305" s="5">
        <v>42062</v>
      </c>
      <c r="B2305">
        <v>-0.603057747187699</v>
      </c>
    </row>
    <row r="2306" spans="1:2" x14ac:dyDescent="0.35">
      <c r="A2306" s="5">
        <v>42069</v>
      </c>
      <c r="B2306">
        <v>-0.61780630782307</v>
      </c>
    </row>
    <row r="2307" spans="1:2" x14ac:dyDescent="0.35">
      <c r="A2307" s="5">
        <v>42076</v>
      </c>
      <c r="B2307">
        <v>-0.63208553865559003</v>
      </c>
    </row>
    <row r="2308" spans="1:2" x14ac:dyDescent="0.35">
      <c r="A2308" s="5">
        <v>42083</v>
      </c>
      <c r="B2308">
        <v>-0.64648193154942601</v>
      </c>
    </row>
    <row r="2309" spans="1:2" x14ac:dyDescent="0.35">
      <c r="A2309" s="5">
        <v>42090</v>
      </c>
      <c r="B2309">
        <v>-0.658517740426668</v>
      </c>
    </row>
    <row r="2310" spans="1:2" x14ac:dyDescent="0.35">
      <c r="A2310" s="5">
        <v>42097</v>
      </c>
      <c r="B2310">
        <v>-0.66669461416777098</v>
      </c>
    </row>
    <row r="2311" spans="1:2" x14ac:dyDescent="0.35">
      <c r="A2311" s="5">
        <v>42104</v>
      </c>
      <c r="B2311">
        <v>-0.672702501139405</v>
      </c>
    </row>
    <row r="2312" spans="1:2" x14ac:dyDescent="0.35">
      <c r="A2312" s="5">
        <v>42111</v>
      </c>
      <c r="B2312">
        <v>-0.67216185130756201</v>
      </c>
    </row>
    <row r="2313" spans="1:2" x14ac:dyDescent="0.35">
      <c r="A2313" s="5">
        <v>42118</v>
      </c>
      <c r="B2313">
        <v>-0.67307358355537805</v>
      </c>
    </row>
    <row r="2314" spans="1:2" x14ac:dyDescent="0.35">
      <c r="A2314" s="5">
        <v>42125</v>
      </c>
      <c r="B2314">
        <v>-0.669803236383823</v>
      </c>
    </row>
    <row r="2315" spans="1:2" x14ac:dyDescent="0.35">
      <c r="A2315" s="5">
        <v>42132</v>
      </c>
      <c r="B2315">
        <v>-0.66498556297564504</v>
      </c>
    </row>
    <row r="2316" spans="1:2" x14ac:dyDescent="0.35">
      <c r="A2316" s="5">
        <v>42139</v>
      </c>
      <c r="B2316">
        <v>-0.66059397208502102</v>
      </c>
    </row>
    <row r="2317" spans="1:2" x14ac:dyDescent="0.35">
      <c r="A2317" s="5">
        <v>42146</v>
      </c>
      <c r="B2317">
        <v>-0.659665884411334</v>
      </c>
    </row>
    <row r="2318" spans="1:2" x14ac:dyDescent="0.35">
      <c r="A2318" s="5">
        <v>42153</v>
      </c>
      <c r="B2318">
        <v>-0.65914202030080105</v>
      </c>
    </row>
    <row r="2319" spans="1:2" x14ac:dyDescent="0.35">
      <c r="A2319" s="5">
        <v>42160</v>
      </c>
      <c r="B2319">
        <v>-0.66138172995241495</v>
      </c>
    </row>
    <row r="2320" spans="1:2" x14ac:dyDescent="0.35">
      <c r="A2320" s="5">
        <v>42167</v>
      </c>
      <c r="B2320">
        <v>-0.66374678835955703</v>
      </c>
    </row>
    <row r="2321" spans="1:2" x14ac:dyDescent="0.35">
      <c r="A2321" s="5">
        <v>42174</v>
      </c>
      <c r="B2321">
        <v>-0.66762316577631198</v>
      </c>
    </row>
    <row r="2322" spans="1:2" x14ac:dyDescent="0.35">
      <c r="A2322" s="5">
        <v>42181</v>
      </c>
      <c r="B2322">
        <v>-0.67169537586252004</v>
      </c>
    </row>
    <row r="2323" spans="1:2" x14ac:dyDescent="0.35">
      <c r="A2323" s="5">
        <v>42188</v>
      </c>
      <c r="B2323">
        <v>-0.67112461961097203</v>
      </c>
    </row>
    <row r="2324" spans="1:2" x14ac:dyDescent="0.35">
      <c r="A2324" s="5">
        <v>42195</v>
      </c>
      <c r="B2324">
        <v>-0.67023624590187603</v>
      </c>
    </row>
    <row r="2325" spans="1:2" x14ac:dyDescent="0.35">
      <c r="A2325" s="5">
        <v>42202</v>
      </c>
      <c r="B2325">
        <v>-0.66340367900098596</v>
      </c>
    </row>
    <row r="2326" spans="1:2" x14ac:dyDescent="0.35">
      <c r="A2326" s="5">
        <v>42209</v>
      </c>
      <c r="B2326">
        <v>-0.653591476920934</v>
      </c>
    </row>
    <row r="2327" spans="1:2" x14ac:dyDescent="0.35">
      <c r="A2327" s="5">
        <v>42216</v>
      </c>
      <c r="B2327">
        <v>-0.63805146429413295</v>
      </c>
    </row>
    <row r="2328" spans="1:2" x14ac:dyDescent="0.35">
      <c r="A2328" s="5">
        <v>42223</v>
      </c>
      <c r="B2328">
        <v>-0.61986247249227</v>
      </c>
    </row>
    <row r="2329" spans="1:2" x14ac:dyDescent="0.35">
      <c r="A2329" s="5">
        <v>42230</v>
      </c>
      <c r="B2329">
        <v>-0.59903261828699295</v>
      </c>
    </row>
    <row r="2330" spans="1:2" x14ac:dyDescent="0.35">
      <c r="A2330" s="5">
        <v>42237</v>
      </c>
      <c r="B2330">
        <v>-0.57995987397497395</v>
      </c>
    </row>
    <row r="2331" spans="1:2" x14ac:dyDescent="0.35">
      <c r="A2331" s="5">
        <v>42244</v>
      </c>
      <c r="B2331">
        <v>-0.56100924626708104</v>
      </c>
    </row>
    <row r="2332" spans="1:2" x14ac:dyDescent="0.35">
      <c r="A2332" s="5">
        <v>42251</v>
      </c>
      <c r="B2332">
        <v>-0.54912502974536104</v>
      </c>
    </row>
    <row r="2333" spans="1:2" x14ac:dyDescent="0.35">
      <c r="A2333" s="5">
        <v>42258</v>
      </c>
      <c r="B2333">
        <v>-0.54367604687535798</v>
      </c>
    </row>
    <row r="2334" spans="1:2" x14ac:dyDescent="0.35">
      <c r="A2334" s="5">
        <v>42265</v>
      </c>
      <c r="B2334">
        <v>-0.542400366521952</v>
      </c>
    </row>
    <row r="2335" spans="1:2" x14ac:dyDescent="0.35">
      <c r="A2335" s="5">
        <v>42272</v>
      </c>
      <c r="B2335">
        <v>-0.54887123110899105</v>
      </c>
    </row>
    <row r="2336" spans="1:2" x14ac:dyDescent="0.35">
      <c r="A2336" s="5">
        <v>42279</v>
      </c>
      <c r="B2336">
        <v>-0.556694901455562</v>
      </c>
    </row>
    <row r="2337" spans="1:2" x14ac:dyDescent="0.35">
      <c r="A2337" s="5">
        <v>42286</v>
      </c>
      <c r="B2337">
        <v>-0.57134914441298401</v>
      </c>
    </row>
    <row r="2338" spans="1:2" x14ac:dyDescent="0.35">
      <c r="A2338" s="5">
        <v>42293</v>
      </c>
      <c r="B2338">
        <v>-0.58218610679652805</v>
      </c>
    </row>
    <row r="2339" spans="1:2" x14ac:dyDescent="0.35">
      <c r="A2339" s="5">
        <v>42300</v>
      </c>
      <c r="B2339">
        <v>-0.59529260823669505</v>
      </c>
    </row>
    <row r="2340" spans="1:2" x14ac:dyDescent="0.35">
      <c r="A2340" s="5">
        <v>42307</v>
      </c>
      <c r="B2340">
        <v>-0.60278282858279497</v>
      </c>
    </row>
    <row r="2341" spans="1:2" x14ac:dyDescent="0.35">
      <c r="A2341" s="5">
        <v>42314</v>
      </c>
      <c r="B2341">
        <v>-0.60602253045716303</v>
      </c>
    </row>
    <row r="2342" spans="1:2" x14ac:dyDescent="0.35">
      <c r="A2342" s="5">
        <v>42321</v>
      </c>
      <c r="B2342">
        <v>-0.60154357064521002</v>
      </c>
    </row>
    <row r="2343" spans="1:2" x14ac:dyDescent="0.35">
      <c r="A2343" s="5">
        <v>42328</v>
      </c>
      <c r="B2343">
        <v>-0.59650643387942404</v>
      </c>
    </row>
    <row r="2344" spans="1:2" x14ac:dyDescent="0.35">
      <c r="A2344" s="5">
        <v>42335</v>
      </c>
      <c r="B2344">
        <v>-0.58524534166561804</v>
      </c>
    </row>
    <row r="2345" spans="1:2" x14ac:dyDescent="0.35">
      <c r="A2345" s="5">
        <v>42342</v>
      </c>
      <c r="B2345">
        <v>-0.57002599950118904</v>
      </c>
    </row>
    <row r="2346" spans="1:2" x14ac:dyDescent="0.35">
      <c r="A2346" s="5">
        <v>42349</v>
      </c>
      <c r="B2346">
        <v>-0.55220177699176398</v>
      </c>
    </row>
    <row r="2347" spans="1:2" x14ac:dyDescent="0.35">
      <c r="A2347" s="5">
        <v>42356</v>
      </c>
      <c r="B2347">
        <v>-0.53324143454631601</v>
      </c>
    </row>
    <row r="2348" spans="1:2" x14ac:dyDescent="0.35">
      <c r="A2348" s="5">
        <v>42363</v>
      </c>
      <c r="B2348">
        <v>-0.51784591877077002</v>
      </c>
    </row>
    <row r="2349" spans="1:2" x14ac:dyDescent="0.35">
      <c r="A2349" s="5">
        <v>42370</v>
      </c>
      <c r="B2349">
        <v>-0.50121017627449804</v>
      </c>
    </row>
    <row r="2350" spans="1:2" x14ac:dyDescent="0.35">
      <c r="A2350" s="5">
        <v>42377</v>
      </c>
      <c r="B2350">
        <v>-0.48672986768195597</v>
      </c>
    </row>
    <row r="2351" spans="1:2" x14ac:dyDescent="0.35">
      <c r="A2351" s="5">
        <v>42384</v>
      </c>
      <c r="B2351">
        <v>-0.47220331770907698</v>
      </c>
    </row>
    <row r="2352" spans="1:2" x14ac:dyDescent="0.35">
      <c r="A2352" s="5">
        <v>42391</v>
      </c>
      <c r="B2352">
        <v>-0.46444497498438603</v>
      </c>
    </row>
    <row r="2353" spans="1:2" x14ac:dyDescent="0.35">
      <c r="A2353" s="5">
        <v>42398</v>
      </c>
      <c r="B2353">
        <v>-0.45901161889198999</v>
      </c>
    </row>
    <row r="2354" spans="1:2" x14ac:dyDescent="0.35">
      <c r="A2354" s="5">
        <v>42405</v>
      </c>
      <c r="B2354">
        <v>-0.45793446650077002</v>
      </c>
    </row>
    <row r="2355" spans="1:2" x14ac:dyDescent="0.35">
      <c r="A2355" s="5">
        <v>42412</v>
      </c>
      <c r="B2355">
        <v>-0.45791742490959098</v>
      </c>
    </row>
    <row r="2356" spans="1:2" x14ac:dyDescent="0.35">
      <c r="A2356" s="5">
        <v>42419</v>
      </c>
      <c r="B2356">
        <v>-0.46764383066423099</v>
      </c>
    </row>
    <row r="2357" spans="1:2" x14ac:dyDescent="0.35">
      <c r="A2357" s="5">
        <v>42426</v>
      </c>
      <c r="B2357">
        <v>-0.47967588076821099</v>
      </c>
    </row>
    <row r="2358" spans="1:2" x14ac:dyDescent="0.35">
      <c r="A2358" s="5">
        <v>42433</v>
      </c>
      <c r="B2358">
        <v>-0.49403278393299099</v>
      </c>
    </row>
    <row r="2359" spans="1:2" x14ac:dyDescent="0.35">
      <c r="A2359" s="5">
        <v>42440</v>
      </c>
      <c r="B2359">
        <v>-0.50796876690474702</v>
      </c>
    </row>
    <row r="2360" spans="1:2" x14ac:dyDescent="0.35">
      <c r="A2360" s="5">
        <v>42447</v>
      </c>
      <c r="B2360">
        <v>-0.519774168560448</v>
      </c>
    </row>
    <row r="2361" spans="1:2" x14ac:dyDescent="0.35">
      <c r="A2361" s="5">
        <v>42454</v>
      </c>
      <c r="B2361">
        <v>-0.52988919059155104</v>
      </c>
    </row>
    <row r="2362" spans="1:2" x14ac:dyDescent="0.35">
      <c r="A2362" s="5">
        <v>42461</v>
      </c>
      <c r="B2362">
        <v>-0.53553386806335701</v>
      </c>
    </row>
    <row r="2363" spans="1:2" x14ac:dyDescent="0.35">
      <c r="A2363" s="5">
        <v>42468</v>
      </c>
      <c r="B2363">
        <v>-0.53941233102044195</v>
      </c>
    </row>
    <row r="2364" spans="1:2" x14ac:dyDescent="0.35">
      <c r="A2364" s="5">
        <v>42475</v>
      </c>
      <c r="B2364">
        <v>-0.53918280890328596</v>
      </c>
    </row>
    <row r="2365" spans="1:2" x14ac:dyDescent="0.35">
      <c r="A2365" s="5">
        <v>42482</v>
      </c>
      <c r="B2365">
        <v>-0.54326633993860496</v>
      </c>
    </row>
    <row r="2366" spans="1:2" x14ac:dyDescent="0.35">
      <c r="A2366" s="5">
        <v>42489</v>
      </c>
      <c r="B2366">
        <v>-0.54408976871723402</v>
      </c>
    </row>
    <row r="2367" spans="1:2" x14ac:dyDescent="0.35">
      <c r="A2367" s="5">
        <v>42496</v>
      </c>
      <c r="B2367">
        <v>-0.54418532593935898</v>
      </c>
    </row>
    <row r="2368" spans="1:2" x14ac:dyDescent="0.35">
      <c r="A2368" s="5">
        <v>42503</v>
      </c>
      <c r="B2368">
        <v>-0.54228583146617904</v>
      </c>
    </row>
    <row r="2369" spans="1:2" x14ac:dyDescent="0.35">
      <c r="A2369" s="5">
        <v>42510</v>
      </c>
      <c r="B2369">
        <v>-0.54042401779189497</v>
      </c>
    </row>
    <row r="2370" spans="1:2" x14ac:dyDescent="0.35">
      <c r="A2370" s="5">
        <v>42517</v>
      </c>
      <c r="B2370">
        <v>-0.53588636845308502</v>
      </c>
    </row>
    <row r="2371" spans="1:2" x14ac:dyDescent="0.35">
      <c r="A2371" s="5">
        <v>42524</v>
      </c>
      <c r="B2371">
        <v>-0.528522568012043</v>
      </c>
    </row>
    <row r="2372" spans="1:2" x14ac:dyDescent="0.35">
      <c r="A2372" s="5">
        <v>42531</v>
      </c>
      <c r="B2372">
        <v>-0.52028732943951805</v>
      </c>
    </row>
    <row r="2373" spans="1:2" x14ac:dyDescent="0.35">
      <c r="A2373" s="5">
        <v>42538</v>
      </c>
      <c r="B2373">
        <v>-0.50897215061684198</v>
      </c>
    </row>
    <row r="2374" spans="1:2" x14ac:dyDescent="0.35">
      <c r="A2374" s="5">
        <v>42545</v>
      </c>
      <c r="B2374">
        <v>-0.50393216505736205</v>
      </c>
    </row>
    <row r="2375" spans="1:2" x14ac:dyDescent="0.35">
      <c r="A2375" s="5">
        <v>42552</v>
      </c>
      <c r="B2375">
        <v>-0.50046697012522301</v>
      </c>
    </row>
    <row r="2376" spans="1:2" x14ac:dyDescent="0.35">
      <c r="A2376" s="5">
        <v>42559</v>
      </c>
      <c r="B2376">
        <v>-0.503963971412837</v>
      </c>
    </row>
    <row r="2377" spans="1:2" x14ac:dyDescent="0.35">
      <c r="A2377" s="5">
        <v>42566</v>
      </c>
      <c r="B2377">
        <v>-0.51023693361973899</v>
      </c>
    </row>
    <row r="2378" spans="1:2" x14ac:dyDescent="0.35">
      <c r="A2378" s="5">
        <v>42573</v>
      </c>
      <c r="B2378">
        <v>-0.52480198759897201</v>
      </c>
    </row>
    <row r="2379" spans="1:2" x14ac:dyDescent="0.35">
      <c r="A2379" s="5">
        <v>42580</v>
      </c>
      <c r="B2379">
        <v>-0.53805722529258704</v>
      </c>
    </row>
    <row r="2380" spans="1:2" x14ac:dyDescent="0.35">
      <c r="A2380" s="5">
        <v>42587</v>
      </c>
      <c r="B2380">
        <v>-0.54929206999878699</v>
      </c>
    </row>
    <row r="2381" spans="1:2" x14ac:dyDescent="0.35">
      <c r="A2381" s="5">
        <v>42594</v>
      </c>
      <c r="B2381">
        <v>-0.55675765829321999</v>
      </c>
    </row>
    <row r="2382" spans="1:2" x14ac:dyDescent="0.35">
      <c r="A2382" s="5">
        <v>42601</v>
      </c>
      <c r="B2382">
        <v>-0.55773480202550696</v>
      </c>
    </row>
    <row r="2383" spans="1:2" x14ac:dyDescent="0.35">
      <c r="A2383" s="5">
        <v>42608</v>
      </c>
      <c r="B2383">
        <v>-0.55600326593172</v>
      </c>
    </row>
    <row r="2384" spans="1:2" x14ac:dyDescent="0.35">
      <c r="A2384" s="5">
        <v>42615</v>
      </c>
      <c r="B2384">
        <v>-0.546798056036219</v>
      </c>
    </row>
    <row r="2385" spans="1:2" x14ac:dyDescent="0.35">
      <c r="A2385" s="5">
        <v>42622</v>
      </c>
      <c r="B2385">
        <v>-0.537125934057192</v>
      </c>
    </row>
    <row r="2386" spans="1:2" x14ac:dyDescent="0.35">
      <c r="A2386" s="5">
        <v>42629</v>
      </c>
      <c r="B2386">
        <v>-0.52625705449628601</v>
      </c>
    </row>
    <row r="2387" spans="1:2" x14ac:dyDescent="0.35">
      <c r="A2387" s="5">
        <v>42636</v>
      </c>
      <c r="B2387">
        <v>-0.519925576419908</v>
      </c>
    </row>
    <row r="2388" spans="1:2" x14ac:dyDescent="0.35">
      <c r="A2388" s="5">
        <v>42643</v>
      </c>
      <c r="B2388">
        <v>-0.51577227992114605</v>
      </c>
    </row>
    <row r="2389" spans="1:2" x14ac:dyDescent="0.35">
      <c r="A2389" s="5">
        <v>42650</v>
      </c>
      <c r="B2389">
        <v>-0.51868553254817995</v>
      </c>
    </row>
    <row r="2390" spans="1:2" x14ac:dyDescent="0.35">
      <c r="A2390" s="5">
        <v>42657</v>
      </c>
      <c r="B2390">
        <v>-0.52395361164828502</v>
      </c>
    </row>
    <row r="2391" spans="1:2" x14ac:dyDescent="0.35">
      <c r="A2391" s="5">
        <v>42664</v>
      </c>
      <c r="B2391">
        <v>-0.53748942726001603</v>
      </c>
    </row>
    <row r="2392" spans="1:2" x14ac:dyDescent="0.35">
      <c r="A2392" s="5">
        <v>42671</v>
      </c>
      <c r="B2392">
        <v>-0.55333435287039201</v>
      </c>
    </row>
    <row r="2393" spans="1:2" x14ac:dyDescent="0.35">
      <c r="A2393" s="5">
        <v>42678</v>
      </c>
      <c r="B2393">
        <v>-0.56924876234933697</v>
      </c>
    </row>
    <row r="2394" spans="1:2" x14ac:dyDescent="0.35">
      <c r="A2394" s="5">
        <v>42685</v>
      </c>
      <c r="B2394">
        <v>-0.58595956712259401</v>
      </c>
    </row>
    <row r="2395" spans="1:2" x14ac:dyDescent="0.35">
      <c r="A2395" s="5">
        <v>42692</v>
      </c>
      <c r="B2395">
        <v>-0.60006428158153102</v>
      </c>
    </row>
    <row r="2396" spans="1:2" x14ac:dyDescent="0.35">
      <c r="A2396" s="5">
        <v>42699</v>
      </c>
      <c r="B2396">
        <v>-0.61371736813861999</v>
      </c>
    </row>
    <row r="2397" spans="1:2" x14ac:dyDescent="0.35">
      <c r="A2397" s="5">
        <v>42706</v>
      </c>
      <c r="B2397">
        <v>-0.62185123034871503</v>
      </c>
    </row>
    <row r="2398" spans="1:2" x14ac:dyDescent="0.35">
      <c r="A2398" s="5">
        <v>42713</v>
      </c>
      <c r="B2398">
        <v>-0.62851316966307202</v>
      </c>
    </row>
    <row r="2399" spans="1:2" x14ac:dyDescent="0.35">
      <c r="A2399" s="5">
        <v>42720</v>
      </c>
      <c r="B2399">
        <v>-0.63108224623421905</v>
      </c>
    </row>
    <row r="2400" spans="1:2" x14ac:dyDescent="0.35">
      <c r="A2400" s="5">
        <v>42727</v>
      </c>
      <c r="B2400">
        <v>-0.634761216591892</v>
      </c>
    </row>
    <row r="2401" spans="1:2" x14ac:dyDescent="0.35">
      <c r="A2401" s="5">
        <v>42734</v>
      </c>
      <c r="B2401">
        <v>-0.63806632025110499</v>
      </c>
    </row>
    <row r="2402" spans="1:2" x14ac:dyDescent="0.35">
      <c r="A2402" s="5">
        <v>42741</v>
      </c>
      <c r="B2402">
        <v>-0.64212406678217004</v>
      </c>
    </row>
    <row r="2403" spans="1:2" x14ac:dyDescent="0.35">
      <c r="A2403" s="5">
        <v>42748</v>
      </c>
      <c r="B2403">
        <v>-0.64513092336083599</v>
      </c>
    </row>
    <row r="2404" spans="1:2" x14ac:dyDescent="0.35">
      <c r="A2404" s="5">
        <v>42755</v>
      </c>
      <c r="B2404">
        <v>-0.65450080194714899</v>
      </c>
    </row>
    <row r="2405" spans="1:2" x14ac:dyDescent="0.35">
      <c r="A2405" s="5">
        <v>42762</v>
      </c>
      <c r="B2405">
        <v>-0.66169012595405996</v>
      </c>
    </row>
    <row r="2406" spans="1:2" x14ac:dyDescent="0.35">
      <c r="A2406" s="5">
        <v>42769</v>
      </c>
      <c r="B2406">
        <v>-0.66777307368855299</v>
      </c>
    </row>
    <row r="2407" spans="1:2" x14ac:dyDescent="0.35">
      <c r="A2407" s="5">
        <v>42776</v>
      </c>
      <c r="B2407">
        <v>-0.67273181389343395</v>
      </c>
    </row>
    <row r="2408" spans="1:2" x14ac:dyDescent="0.35">
      <c r="A2408" s="5">
        <v>42783</v>
      </c>
      <c r="B2408">
        <v>-0.67468556445790295</v>
      </c>
    </row>
    <row r="2409" spans="1:2" x14ac:dyDescent="0.35">
      <c r="A2409" s="5">
        <v>42790</v>
      </c>
      <c r="B2409">
        <v>-0.67377000185247504</v>
      </c>
    </row>
    <row r="2410" spans="1:2" x14ac:dyDescent="0.35">
      <c r="A2410" s="5">
        <v>42797</v>
      </c>
      <c r="B2410">
        <v>-0.67091308108739001</v>
      </c>
    </row>
    <row r="2411" spans="1:2" x14ac:dyDescent="0.35">
      <c r="A2411" s="5">
        <v>42804</v>
      </c>
      <c r="B2411">
        <v>-0.66711089360362896</v>
      </c>
    </row>
    <row r="2412" spans="1:2" x14ac:dyDescent="0.35">
      <c r="A2412" s="5">
        <v>42811</v>
      </c>
      <c r="B2412">
        <v>-0.66086792988154297</v>
      </c>
    </row>
    <row r="2413" spans="1:2" x14ac:dyDescent="0.35">
      <c r="A2413" s="5">
        <v>42818</v>
      </c>
      <c r="B2413">
        <v>-0.65727856389336403</v>
      </c>
    </row>
    <row r="2414" spans="1:2" x14ac:dyDescent="0.35">
      <c r="A2414" s="5">
        <v>42825</v>
      </c>
      <c r="B2414">
        <v>-0.65524041096700403</v>
      </c>
    </row>
    <row r="2415" spans="1:2" x14ac:dyDescent="0.35">
      <c r="A2415" s="5">
        <v>42832</v>
      </c>
      <c r="B2415">
        <v>-0.655044405277591</v>
      </c>
    </row>
    <row r="2416" spans="1:2" x14ac:dyDescent="0.35">
      <c r="A2416" s="5">
        <v>42839</v>
      </c>
      <c r="B2416">
        <v>-0.65463024495988997</v>
      </c>
    </row>
    <row r="2417" spans="1:2" x14ac:dyDescent="0.35">
      <c r="A2417" s="5">
        <v>42846</v>
      </c>
      <c r="B2417">
        <v>-0.66092354673155795</v>
      </c>
    </row>
    <row r="2418" spans="1:2" x14ac:dyDescent="0.35">
      <c r="A2418" s="5">
        <v>42853</v>
      </c>
      <c r="B2418">
        <v>-0.66818023758239597</v>
      </c>
    </row>
    <row r="2419" spans="1:2" x14ac:dyDescent="0.35">
      <c r="A2419" s="5">
        <v>42860</v>
      </c>
      <c r="B2419">
        <v>-0.67672228161600101</v>
      </c>
    </row>
    <row r="2420" spans="1:2" x14ac:dyDescent="0.35">
      <c r="A2420" s="5">
        <v>42867</v>
      </c>
      <c r="B2420">
        <v>-0.68570646141999703</v>
      </c>
    </row>
    <row r="2421" spans="1:2" x14ac:dyDescent="0.35">
      <c r="A2421" s="5">
        <v>42874</v>
      </c>
      <c r="B2421">
        <v>-0.69301377528748598</v>
      </c>
    </row>
    <row r="2422" spans="1:2" x14ac:dyDescent="0.35">
      <c r="A2422" s="5">
        <v>42881</v>
      </c>
      <c r="B2422">
        <v>-0.70456968338015302</v>
      </c>
    </row>
    <row r="2423" spans="1:2" x14ac:dyDescent="0.35">
      <c r="A2423" s="5">
        <v>42888</v>
      </c>
      <c r="B2423">
        <v>-0.71313278114265999</v>
      </c>
    </row>
    <row r="2424" spans="1:2" x14ac:dyDescent="0.35">
      <c r="A2424" s="5">
        <v>42895</v>
      </c>
      <c r="B2424">
        <v>-0.72138852701823797</v>
      </c>
    </row>
    <row r="2425" spans="1:2" x14ac:dyDescent="0.35">
      <c r="A2425" s="5">
        <v>42902</v>
      </c>
      <c r="B2425">
        <v>-0.72813062408181395</v>
      </c>
    </row>
    <row r="2426" spans="1:2" x14ac:dyDescent="0.35">
      <c r="A2426" s="5">
        <v>42909</v>
      </c>
      <c r="B2426">
        <v>-0.73442592360159198</v>
      </c>
    </row>
    <row r="2427" spans="1:2" x14ac:dyDescent="0.35">
      <c r="A2427" s="5">
        <v>42916</v>
      </c>
      <c r="B2427">
        <v>-0.73978379524014004</v>
      </c>
    </row>
    <row r="2428" spans="1:2" x14ac:dyDescent="0.35">
      <c r="A2428" s="5">
        <v>42923</v>
      </c>
      <c r="B2428">
        <v>-0.74498695658258296</v>
      </c>
    </row>
    <row r="2429" spans="1:2" x14ac:dyDescent="0.35">
      <c r="A2429" s="5">
        <v>42930</v>
      </c>
      <c r="B2429">
        <v>-0.74699058429156195</v>
      </c>
    </row>
    <row r="2430" spans="1:2" x14ac:dyDescent="0.35">
      <c r="A2430" s="5">
        <v>42937</v>
      </c>
      <c r="B2430">
        <v>-0.75255838912903905</v>
      </c>
    </row>
    <row r="2431" spans="1:2" x14ac:dyDescent="0.35">
      <c r="A2431" s="5">
        <v>42944</v>
      </c>
      <c r="B2431">
        <v>-0.75354801596709997</v>
      </c>
    </row>
    <row r="2432" spans="1:2" x14ac:dyDescent="0.35">
      <c r="A2432" s="5">
        <v>42951</v>
      </c>
      <c r="B2432">
        <v>-0.75274003126685196</v>
      </c>
    </row>
    <row r="2433" spans="1:2" x14ac:dyDescent="0.35">
      <c r="A2433" s="5">
        <v>42958</v>
      </c>
      <c r="B2433">
        <v>-0.74984152591000797</v>
      </c>
    </row>
    <row r="2434" spans="1:2" x14ac:dyDescent="0.35">
      <c r="A2434" s="5">
        <v>42965</v>
      </c>
      <c r="B2434">
        <v>-0.745389894291418</v>
      </c>
    </row>
    <row r="2435" spans="1:2" x14ac:dyDescent="0.35">
      <c r="A2435" s="5">
        <v>42972</v>
      </c>
      <c r="B2435">
        <v>-0.742797998287965</v>
      </c>
    </row>
    <row r="2436" spans="1:2" x14ac:dyDescent="0.35">
      <c r="A2436" s="5">
        <v>42979</v>
      </c>
      <c r="B2436">
        <v>-0.73993811777944396</v>
      </c>
    </row>
    <row r="2437" spans="1:2" x14ac:dyDescent="0.35">
      <c r="A2437" s="5">
        <v>42986</v>
      </c>
      <c r="B2437">
        <v>-0.73865321617222601</v>
      </c>
    </row>
    <row r="2438" spans="1:2" x14ac:dyDescent="0.35">
      <c r="A2438" s="5">
        <v>42993</v>
      </c>
      <c r="B2438">
        <v>-0.74092953999089795</v>
      </c>
    </row>
    <row r="2439" spans="1:2" x14ac:dyDescent="0.35">
      <c r="A2439" s="5">
        <v>43000</v>
      </c>
      <c r="B2439">
        <v>-0.74611873937290596</v>
      </c>
    </row>
    <row r="2440" spans="1:2" x14ac:dyDescent="0.35">
      <c r="A2440" s="5">
        <v>43007</v>
      </c>
      <c r="B2440">
        <v>-0.75281208354687701</v>
      </c>
    </row>
    <row r="2441" spans="1:2" x14ac:dyDescent="0.35">
      <c r="A2441" s="5">
        <v>43014</v>
      </c>
      <c r="B2441">
        <v>-0.76268981680955095</v>
      </c>
    </row>
    <row r="2442" spans="1:2" x14ac:dyDescent="0.35">
      <c r="A2442" s="5">
        <v>43021</v>
      </c>
      <c r="B2442">
        <v>-0.77089487662690404</v>
      </c>
    </row>
    <row r="2443" spans="1:2" x14ac:dyDescent="0.35">
      <c r="A2443" s="5">
        <v>43028</v>
      </c>
      <c r="B2443">
        <v>-0.78235265561476397</v>
      </c>
    </row>
    <row r="2444" spans="1:2" x14ac:dyDescent="0.35">
      <c r="A2444" s="5">
        <v>43035</v>
      </c>
      <c r="B2444">
        <v>-0.79054261474270604</v>
      </c>
    </row>
    <row r="2445" spans="1:2" x14ac:dyDescent="0.35">
      <c r="A2445" s="5">
        <v>43042</v>
      </c>
      <c r="B2445">
        <v>-0.79686529326134004</v>
      </c>
    </row>
    <row r="2446" spans="1:2" x14ac:dyDescent="0.35">
      <c r="A2446" s="5">
        <v>43049</v>
      </c>
      <c r="B2446">
        <v>-0.79987200340986098</v>
      </c>
    </row>
    <row r="2447" spans="1:2" x14ac:dyDescent="0.35">
      <c r="A2447" s="5">
        <v>43056</v>
      </c>
      <c r="B2447">
        <v>-0.80110200943314103</v>
      </c>
    </row>
    <row r="2448" spans="1:2" x14ac:dyDescent="0.35">
      <c r="A2448" s="5">
        <v>43063</v>
      </c>
      <c r="B2448">
        <v>-0.80084077220351202</v>
      </c>
    </row>
    <row r="2449" spans="1:2" x14ac:dyDescent="0.35">
      <c r="A2449" s="5">
        <v>43070</v>
      </c>
      <c r="B2449">
        <v>-0.79914944154024203</v>
      </c>
    </row>
    <row r="2450" spans="1:2" x14ac:dyDescent="0.35">
      <c r="A2450" s="5">
        <v>43077</v>
      </c>
      <c r="B2450">
        <v>-0.79740738096487096</v>
      </c>
    </row>
    <row r="2451" spans="1:2" x14ac:dyDescent="0.35">
      <c r="A2451" s="5">
        <v>43084</v>
      </c>
      <c r="B2451">
        <v>-0.79525291401974896</v>
      </c>
    </row>
    <row r="2452" spans="1:2" x14ac:dyDescent="0.35">
      <c r="A2452" s="5">
        <v>43091</v>
      </c>
      <c r="B2452">
        <v>-0.79540520765890699</v>
      </c>
    </row>
    <row r="2453" spans="1:2" x14ac:dyDescent="0.35">
      <c r="A2453" s="5">
        <v>43098</v>
      </c>
      <c r="B2453">
        <v>-0.79460239988418002</v>
      </c>
    </row>
    <row r="2454" spans="1:2" x14ac:dyDescent="0.35">
      <c r="A2454" s="5">
        <v>43105</v>
      </c>
      <c r="B2454">
        <v>-0.79475244932391897</v>
      </c>
    </row>
    <row r="2455" spans="1:2" x14ac:dyDescent="0.35">
      <c r="A2455" s="5">
        <v>43112</v>
      </c>
      <c r="B2455">
        <v>-0.79102145907078403</v>
      </c>
    </row>
    <row r="2456" spans="1:2" x14ac:dyDescent="0.35">
      <c r="A2456" s="5">
        <v>43119</v>
      </c>
      <c r="B2456">
        <v>-0.79011503559047902</v>
      </c>
    </row>
    <row r="2457" spans="1:2" x14ac:dyDescent="0.35">
      <c r="A2457" s="5">
        <v>43126</v>
      </c>
      <c r="B2457">
        <v>-0.786094726791152</v>
      </c>
    </row>
    <row r="2458" spans="1:2" x14ac:dyDescent="0.35">
      <c r="A2458" s="5">
        <v>43133</v>
      </c>
      <c r="B2458">
        <v>-0.77897116088775897</v>
      </c>
    </row>
    <row r="2459" spans="1:2" x14ac:dyDescent="0.35">
      <c r="A2459" s="5">
        <v>43140</v>
      </c>
      <c r="B2459">
        <v>-0.76809561585653896</v>
      </c>
    </row>
    <row r="2460" spans="1:2" x14ac:dyDescent="0.35">
      <c r="A2460" s="5">
        <v>43147</v>
      </c>
      <c r="B2460">
        <v>-0.758952696216592</v>
      </c>
    </row>
    <row r="2461" spans="1:2" x14ac:dyDescent="0.35">
      <c r="A2461" s="5">
        <v>43154</v>
      </c>
      <c r="B2461">
        <v>-0.74844437921539697</v>
      </c>
    </row>
    <row r="2462" spans="1:2" x14ac:dyDescent="0.35">
      <c r="A2462" s="5">
        <v>43161</v>
      </c>
      <c r="B2462">
        <v>-0.73768527300171605</v>
      </c>
    </row>
    <row r="2463" spans="1:2" x14ac:dyDescent="0.35">
      <c r="A2463" s="5">
        <v>43168</v>
      </c>
      <c r="B2463">
        <v>-0.72817621307597502</v>
      </c>
    </row>
    <row r="2464" spans="1:2" x14ac:dyDescent="0.35">
      <c r="A2464" s="5">
        <v>43175</v>
      </c>
      <c r="B2464">
        <v>-0.71926935119337598</v>
      </c>
    </row>
    <row r="2465" spans="1:2" x14ac:dyDescent="0.35">
      <c r="A2465" s="5">
        <v>43182</v>
      </c>
      <c r="B2465">
        <v>-0.71340491620328605</v>
      </c>
    </row>
    <row r="2466" spans="1:2" x14ac:dyDescent="0.35">
      <c r="A2466" s="5">
        <v>43189</v>
      </c>
      <c r="B2466">
        <v>-0.71103026284499604</v>
      </c>
    </row>
    <row r="2467" spans="1:2" x14ac:dyDescent="0.35">
      <c r="A2467" s="5">
        <v>43196</v>
      </c>
      <c r="B2467">
        <v>-0.71236128942586796</v>
      </c>
    </row>
    <row r="2468" spans="1:2" x14ac:dyDescent="0.35">
      <c r="A2468" s="5">
        <v>43203</v>
      </c>
      <c r="B2468">
        <v>-0.71537016812402798</v>
      </c>
    </row>
    <row r="2469" spans="1:2" x14ac:dyDescent="0.35">
      <c r="A2469" s="5">
        <v>43210</v>
      </c>
      <c r="B2469">
        <v>-0.72537764203119504</v>
      </c>
    </row>
    <row r="2470" spans="1:2" x14ac:dyDescent="0.35">
      <c r="A2470" s="5">
        <v>43217</v>
      </c>
      <c r="B2470">
        <v>-0.73311684014193101</v>
      </c>
    </row>
    <row r="2471" spans="1:2" x14ac:dyDescent="0.35">
      <c r="A2471" s="5">
        <v>43224</v>
      </c>
      <c r="B2471">
        <v>-0.74076506454836699</v>
      </c>
    </row>
    <row r="2472" spans="1:2" x14ac:dyDescent="0.35">
      <c r="A2472" s="5">
        <v>43231</v>
      </c>
      <c r="B2472">
        <v>-0.74750460442701805</v>
      </c>
    </row>
    <row r="2473" spans="1:2" x14ac:dyDescent="0.35">
      <c r="A2473" s="5">
        <v>43238</v>
      </c>
      <c r="B2473">
        <v>-0.75189090559838001</v>
      </c>
    </row>
    <row r="2474" spans="1:2" x14ac:dyDescent="0.35">
      <c r="A2474" s="5">
        <v>43245</v>
      </c>
      <c r="B2474">
        <v>-0.75226091489244895</v>
      </c>
    </row>
    <row r="2475" spans="1:2" x14ac:dyDescent="0.35">
      <c r="A2475" s="5">
        <v>43252</v>
      </c>
      <c r="B2475">
        <v>-0.74930512535733196</v>
      </c>
    </row>
    <row r="2476" spans="1:2" x14ac:dyDescent="0.35">
      <c r="A2476" s="5">
        <v>43259</v>
      </c>
      <c r="B2476">
        <v>-0.746396383445456</v>
      </c>
    </row>
    <row r="2477" spans="1:2" x14ac:dyDescent="0.35">
      <c r="A2477" s="5">
        <v>43266</v>
      </c>
      <c r="B2477">
        <v>-0.741832200865988</v>
      </c>
    </row>
    <row r="2478" spans="1:2" x14ac:dyDescent="0.35">
      <c r="A2478" s="5">
        <v>43273</v>
      </c>
      <c r="B2478">
        <v>-0.73830054294949898</v>
      </c>
    </row>
    <row r="2479" spans="1:2" x14ac:dyDescent="0.35">
      <c r="A2479" s="5">
        <v>43280</v>
      </c>
      <c r="B2479">
        <v>-0.735992716438855</v>
      </c>
    </row>
    <row r="2480" spans="1:2" x14ac:dyDescent="0.35">
      <c r="A2480" s="5">
        <v>43287</v>
      </c>
      <c r="B2480">
        <v>-0.736815295299726</v>
      </c>
    </row>
    <row r="2481" spans="1:2" x14ac:dyDescent="0.35">
      <c r="A2481" s="5">
        <v>43294</v>
      </c>
      <c r="B2481">
        <v>-0.74018498303345304</v>
      </c>
    </row>
    <row r="2482" spans="1:2" x14ac:dyDescent="0.35">
      <c r="A2482" s="5">
        <v>43301</v>
      </c>
      <c r="B2482">
        <v>-0.74819580157913701</v>
      </c>
    </row>
    <row r="2483" spans="1:2" x14ac:dyDescent="0.35">
      <c r="A2483" s="5">
        <v>43308</v>
      </c>
      <c r="B2483">
        <v>-0.75608751844618904</v>
      </c>
    </row>
    <row r="2484" spans="1:2" x14ac:dyDescent="0.35">
      <c r="A2484" s="5">
        <v>43315</v>
      </c>
      <c r="B2484">
        <v>-0.76511804663424399</v>
      </c>
    </row>
    <row r="2485" spans="1:2" x14ac:dyDescent="0.35">
      <c r="A2485" s="5">
        <v>43322</v>
      </c>
      <c r="B2485">
        <v>-0.77463031663261805</v>
      </c>
    </row>
    <row r="2486" spans="1:2" x14ac:dyDescent="0.35">
      <c r="A2486" s="5">
        <v>43329</v>
      </c>
      <c r="B2486">
        <v>-0.78237437064611803</v>
      </c>
    </row>
    <row r="2487" spans="1:2" x14ac:dyDescent="0.35">
      <c r="A2487" s="5">
        <v>43336</v>
      </c>
      <c r="B2487">
        <v>-0.78992638169564</v>
      </c>
    </row>
    <row r="2488" spans="1:2" x14ac:dyDescent="0.35">
      <c r="A2488" s="5">
        <v>43343</v>
      </c>
      <c r="B2488">
        <v>-0.79514778651337703</v>
      </c>
    </row>
    <row r="2489" spans="1:2" x14ac:dyDescent="0.35">
      <c r="A2489" s="5">
        <v>43350</v>
      </c>
      <c r="B2489">
        <v>-0.798363162059884</v>
      </c>
    </row>
    <row r="2490" spans="1:2" x14ac:dyDescent="0.35">
      <c r="A2490" s="5">
        <v>43357</v>
      </c>
      <c r="B2490">
        <v>-0.79990620752034503</v>
      </c>
    </row>
    <row r="2491" spans="1:2" x14ac:dyDescent="0.35">
      <c r="A2491" s="5">
        <v>43364</v>
      </c>
      <c r="B2491">
        <v>-0.80000653924266196</v>
      </c>
    </row>
    <row r="2492" spans="1:2" x14ac:dyDescent="0.35">
      <c r="A2492" s="5">
        <v>43371</v>
      </c>
      <c r="B2492">
        <v>-0.79833423015601401</v>
      </c>
    </row>
    <row r="2493" spans="1:2" x14ac:dyDescent="0.35">
      <c r="A2493" s="5">
        <v>43378</v>
      </c>
      <c r="B2493">
        <v>-0.79617988343174295</v>
      </c>
    </row>
    <row r="2494" spans="1:2" x14ac:dyDescent="0.35">
      <c r="A2494" s="5">
        <v>43385</v>
      </c>
      <c r="B2494">
        <v>-0.79035536295946596</v>
      </c>
    </row>
    <row r="2495" spans="1:2" x14ac:dyDescent="0.35">
      <c r="A2495" s="5">
        <v>43392</v>
      </c>
      <c r="B2495">
        <v>-0.78570478879652905</v>
      </c>
    </row>
    <row r="2496" spans="1:2" x14ac:dyDescent="0.35">
      <c r="A2496" s="5">
        <v>43399</v>
      </c>
      <c r="B2496">
        <v>-0.780423342141632</v>
      </c>
    </row>
    <row r="2497" spans="1:2" x14ac:dyDescent="0.35">
      <c r="A2497" s="5">
        <v>43406</v>
      </c>
      <c r="B2497">
        <v>-0.77379138616045795</v>
      </c>
    </row>
    <row r="2498" spans="1:2" x14ac:dyDescent="0.35">
      <c r="A2498" s="5">
        <v>43413</v>
      </c>
      <c r="B2498">
        <v>-0.76552215570898596</v>
      </c>
    </row>
    <row r="2499" spans="1:2" x14ac:dyDescent="0.35">
      <c r="A2499" s="5">
        <v>43420</v>
      </c>
      <c r="B2499">
        <v>-0.75368999705886397</v>
      </c>
    </row>
    <row r="2500" spans="1:2" x14ac:dyDescent="0.35">
      <c r="A2500" s="5">
        <v>43427</v>
      </c>
      <c r="B2500">
        <v>-0.74033581956278804</v>
      </c>
    </row>
    <row r="2501" spans="1:2" x14ac:dyDescent="0.35">
      <c r="A2501" s="5">
        <v>43434</v>
      </c>
      <c r="B2501">
        <v>-0.72536919782504405</v>
      </c>
    </row>
    <row r="2502" spans="1:2" x14ac:dyDescent="0.35">
      <c r="A2502" s="5">
        <v>43441</v>
      </c>
      <c r="B2502">
        <v>-0.70963341526179702</v>
      </c>
    </row>
    <row r="2503" spans="1:2" x14ac:dyDescent="0.35">
      <c r="A2503" s="5">
        <v>43448</v>
      </c>
      <c r="B2503">
        <v>-0.69535640306638002</v>
      </c>
    </row>
    <row r="2504" spans="1:2" x14ac:dyDescent="0.35">
      <c r="A2504" s="5">
        <v>43455</v>
      </c>
      <c r="B2504">
        <v>-0.6864597238122</v>
      </c>
    </row>
    <row r="2505" spans="1:2" x14ac:dyDescent="0.35">
      <c r="A2505" s="5">
        <v>43462</v>
      </c>
      <c r="B2505">
        <v>-0.68222839786348299</v>
      </c>
    </row>
    <row r="2506" spans="1:2" x14ac:dyDescent="0.35">
      <c r="A2506" s="5">
        <v>43469</v>
      </c>
      <c r="B2506">
        <v>-0.68516337731774302</v>
      </c>
    </row>
    <row r="2507" spans="1:2" x14ac:dyDescent="0.35">
      <c r="A2507" s="5">
        <v>43476</v>
      </c>
      <c r="B2507">
        <v>-0.69199751458034298</v>
      </c>
    </row>
    <row r="2508" spans="1:2" x14ac:dyDescent="0.35">
      <c r="A2508" s="5">
        <v>43483</v>
      </c>
      <c r="B2508">
        <v>-0.70771445318218895</v>
      </c>
    </row>
    <row r="2509" spans="1:2" x14ac:dyDescent="0.35">
      <c r="A2509" s="5">
        <v>43490</v>
      </c>
      <c r="B2509">
        <v>-0.72593746539632198</v>
      </c>
    </row>
    <row r="2510" spans="1:2" x14ac:dyDescent="0.35">
      <c r="A2510" s="5">
        <v>43497</v>
      </c>
      <c r="B2510">
        <v>-0.74430551747634399</v>
      </c>
    </row>
    <row r="2511" spans="1:2" x14ac:dyDescent="0.35">
      <c r="A2511" s="5">
        <v>43504</v>
      </c>
      <c r="B2511">
        <v>-0.76099059281547998</v>
      </c>
    </row>
    <row r="2512" spans="1:2" x14ac:dyDescent="0.35">
      <c r="A2512" s="5">
        <v>43511</v>
      </c>
      <c r="B2512">
        <v>-0.77481604165177997</v>
      </c>
    </row>
    <row r="2513" spans="1:2" x14ac:dyDescent="0.35">
      <c r="A2513" s="5">
        <v>43518</v>
      </c>
      <c r="B2513">
        <v>-0.785692941431268</v>
      </c>
    </row>
    <row r="2514" spans="1:2" x14ac:dyDescent="0.35">
      <c r="A2514" s="5">
        <v>43525</v>
      </c>
      <c r="B2514">
        <v>-0.79108470259692099</v>
      </c>
    </row>
    <row r="2515" spans="1:2" x14ac:dyDescent="0.35">
      <c r="A2515" s="5">
        <v>43532</v>
      </c>
      <c r="B2515">
        <v>-0.79277588476108896</v>
      </c>
    </row>
    <row r="2516" spans="1:2" x14ac:dyDescent="0.35">
      <c r="A2516" s="5">
        <v>43539</v>
      </c>
      <c r="B2516">
        <v>-0.79065261238496198</v>
      </c>
    </row>
    <row r="2517" spans="1:2" x14ac:dyDescent="0.35">
      <c r="A2517" s="5">
        <v>43546</v>
      </c>
      <c r="B2517">
        <v>-0.79080325776581495</v>
      </c>
    </row>
    <row r="2518" spans="1:2" x14ac:dyDescent="0.35">
      <c r="A2518" s="5">
        <v>43553</v>
      </c>
      <c r="B2518">
        <v>-0.788928268313138</v>
      </c>
    </row>
    <row r="2519" spans="1:2" x14ac:dyDescent="0.35">
      <c r="A2519" s="5">
        <v>43560</v>
      </c>
      <c r="B2519">
        <v>-0.78988865230365202</v>
      </c>
    </row>
    <row r="2520" spans="1:2" x14ac:dyDescent="0.35">
      <c r="A2520" s="5">
        <v>43567</v>
      </c>
      <c r="B2520">
        <v>-0.78862132844629895</v>
      </c>
    </row>
    <row r="2521" spans="1:2" x14ac:dyDescent="0.35">
      <c r="A2521" s="5">
        <v>43574</v>
      </c>
      <c r="B2521">
        <v>-0.79444076960412302</v>
      </c>
    </row>
    <row r="2522" spans="1:2" x14ac:dyDescent="0.35">
      <c r="A2522" s="5">
        <v>43581</v>
      </c>
      <c r="B2522">
        <v>-0.79703468730054094</v>
      </c>
    </row>
    <row r="2523" spans="1:2" x14ac:dyDescent="0.35">
      <c r="A2523" s="5">
        <v>43588</v>
      </c>
      <c r="B2523">
        <v>-0.79827737745254601</v>
      </c>
    </row>
    <row r="2524" spans="1:2" x14ac:dyDescent="0.35">
      <c r="A2524" s="5">
        <v>43595</v>
      </c>
      <c r="B2524">
        <v>-0.79683827932051399</v>
      </c>
    </row>
    <row r="2525" spans="1:2" x14ac:dyDescent="0.35">
      <c r="A2525" s="5">
        <v>43602</v>
      </c>
      <c r="B2525">
        <v>-0.79291627289255795</v>
      </c>
    </row>
    <row r="2526" spans="1:2" x14ac:dyDescent="0.35">
      <c r="A2526" s="5">
        <v>43609</v>
      </c>
      <c r="B2526">
        <v>-0.78894110905871695</v>
      </c>
    </row>
    <row r="2527" spans="1:2" x14ac:dyDescent="0.35">
      <c r="A2527" s="5">
        <v>43616</v>
      </c>
      <c r="B2527">
        <v>-0.78223374990582795</v>
      </c>
    </row>
    <row r="2528" spans="1:2" x14ac:dyDescent="0.35">
      <c r="A2528" s="5">
        <v>43623</v>
      </c>
      <c r="B2528">
        <v>-0.77662350771247202</v>
      </c>
    </row>
    <row r="2529" spans="1:2" x14ac:dyDescent="0.35">
      <c r="A2529" s="5">
        <v>43630</v>
      </c>
      <c r="B2529">
        <v>-0.77055661440550904</v>
      </c>
    </row>
    <row r="2530" spans="1:2" x14ac:dyDescent="0.35">
      <c r="A2530" s="5">
        <v>43637</v>
      </c>
      <c r="B2530">
        <v>-0.76856200579030698</v>
      </c>
    </row>
    <row r="2531" spans="1:2" x14ac:dyDescent="0.35">
      <c r="A2531" s="5">
        <v>43644</v>
      </c>
      <c r="B2531">
        <v>-0.76635758480958605</v>
      </c>
    </row>
    <row r="2532" spans="1:2" x14ac:dyDescent="0.35">
      <c r="A2532" s="5">
        <v>43651</v>
      </c>
      <c r="B2532">
        <v>-0.767076985179862</v>
      </c>
    </row>
    <row r="2533" spans="1:2" x14ac:dyDescent="0.35">
      <c r="A2533" s="5">
        <v>43658</v>
      </c>
      <c r="B2533">
        <v>-0.76487794319195501</v>
      </c>
    </row>
    <row r="2534" spans="1:2" x14ac:dyDescent="0.35">
      <c r="A2534" s="5">
        <v>43665</v>
      </c>
      <c r="B2534">
        <v>-0.76463726493871798</v>
      </c>
    </row>
    <row r="2535" spans="1:2" x14ac:dyDescent="0.35">
      <c r="A2535" s="5">
        <v>43672</v>
      </c>
      <c r="B2535">
        <v>-0.76317074515500005</v>
      </c>
    </row>
    <row r="2536" spans="1:2" x14ac:dyDescent="0.35">
      <c r="A2536" s="5">
        <v>43679</v>
      </c>
      <c r="B2536">
        <v>-0.75729215338187394</v>
      </c>
    </row>
    <row r="2537" spans="1:2" x14ac:dyDescent="0.35">
      <c r="A2537" s="5">
        <v>43686</v>
      </c>
      <c r="B2537">
        <v>-0.747616632751813</v>
      </c>
    </row>
    <row r="2538" spans="1:2" x14ac:dyDescent="0.35">
      <c r="A2538" s="5">
        <v>43693</v>
      </c>
      <c r="B2538">
        <v>-0.73559562494813302</v>
      </c>
    </row>
    <row r="2539" spans="1:2" x14ac:dyDescent="0.35">
      <c r="A2539" s="5">
        <v>43700</v>
      </c>
      <c r="B2539">
        <v>-0.72552423808016497</v>
      </c>
    </row>
    <row r="2540" spans="1:2" x14ac:dyDescent="0.35">
      <c r="A2540" s="5">
        <v>43707</v>
      </c>
      <c r="B2540">
        <v>-0.71331294726754801</v>
      </c>
    </row>
    <row r="2541" spans="1:2" x14ac:dyDescent="0.35">
      <c r="A2541" s="5">
        <v>43714</v>
      </c>
      <c r="B2541">
        <v>-0.70458567935583505</v>
      </c>
    </row>
    <row r="2542" spans="1:2" x14ac:dyDescent="0.35">
      <c r="A2542" s="5">
        <v>43721</v>
      </c>
      <c r="B2542">
        <v>-0.69590874022086402</v>
      </c>
    </row>
    <row r="2543" spans="1:2" x14ac:dyDescent="0.35">
      <c r="A2543" s="5">
        <v>43728</v>
      </c>
      <c r="B2543">
        <v>-0.692201804330003</v>
      </c>
    </row>
    <row r="2544" spans="1:2" x14ac:dyDescent="0.35">
      <c r="A2544" s="5">
        <v>43735</v>
      </c>
      <c r="B2544">
        <v>-0.69024730563033099</v>
      </c>
    </row>
    <row r="2545" spans="1:2" x14ac:dyDescent="0.35">
      <c r="A2545" s="5">
        <v>43742</v>
      </c>
      <c r="B2545">
        <v>-0.69279671226706196</v>
      </c>
    </row>
    <row r="2546" spans="1:2" x14ac:dyDescent="0.35">
      <c r="A2546" s="5">
        <v>43749</v>
      </c>
      <c r="B2546">
        <v>-0.69643563893197002</v>
      </c>
    </row>
    <row r="2547" spans="1:2" x14ac:dyDescent="0.35">
      <c r="A2547" s="5">
        <v>43756</v>
      </c>
      <c r="B2547">
        <v>-0.70819747165992097</v>
      </c>
    </row>
    <row r="2548" spans="1:2" x14ac:dyDescent="0.35">
      <c r="A2548" s="5">
        <v>43763</v>
      </c>
      <c r="B2548">
        <v>-0.721100405027289</v>
      </c>
    </row>
    <row r="2549" spans="1:2" x14ac:dyDescent="0.35">
      <c r="A2549" s="5">
        <v>43770</v>
      </c>
      <c r="B2549">
        <v>-0.73319348632035397</v>
      </c>
    </row>
    <row r="2550" spans="1:2" x14ac:dyDescent="0.35">
      <c r="A2550" s="5">
        <v>43777</v>
      </c>
      <c r="B2550">
        <v>-0.74352583351108203</v>
      </c>
    </row>
    <row r="2551" spans="1:2" x14ac:dyDescent="0.35">
      <c r="A2551" s="5">
        <v>43784</v>
      </c>
      <c r="B2551">
        <v>-0.750784532601948</v>
      </c>
    </row>
    <row r="2552" spans="1:2" x14ac:dyDescent="0.35">
      <c r="A2552" s="5">
        <v>43791</v>
      </c>
      <c r="B2552">
        <v>-0.75561142896850997</v>
      </c>
    </row>
    <row r="2553" spans="1:2" x14ac:dyDescent="0.35">
      <c r="A2553" s="5">
        <v>43798</v>
      </c>
      <c r="B2553">
        <v>-0.75551272789467006</v>
      </c>
    </row>
    <row r="2554" spans="1:2" x14ac:dyDescent="0.35">
      <c r="A2554" s="5">
        <v>43805</v>
      </c>
      <c r="B2554">
        <v>-0.75366981338868499</v>
      </c>
    </row>
    <row r="2555" spans="1:2" x14ac:dyDescent="0.35">
      <c r="A2555" s="5">
        <v>43812</v>
      </c>
      <c r="B2555">
        <v>-0.75018401232068399</v>
      </c>
    </row>
    <row r="2556" spans="1:2" x14ac:dyDescent="0.35">
      <c r="A2556" s="5">
        <v>43819</v>
      </c>
      <c r="B2556">
        <v>-0.75203137068585102</v>
      </c>
    </row>
    <row r="2557" spans="1:2" x14ac:dyDescent="0.35">
      <c r="A2557" s="5">
        <v>43826</v>
      </c>
      <c r="B2557">
        <v>-0.75765939296472895</v>
      </c>
    </row>
    <row r="2558" spans="1:2" x14ac:dyDescent="0.35">
      <c r="A2558" s="5">
        <v>43833</v>
      </c>
      <c r="B2558">
        <v>-0.77144872233860295</v>
      </c>
    </row>
    <row r="2559" spans="1:2" x14ac:dyDescent="0.35">
      <c r="A2559" s="5">
        <v>43840</v>
      </c>
      <c r="B2559">
        <v>-0.78654756866242204</v>
      </c>
    </row>
    <row r="2560" spans="1:2" x14ac:dyDescent="0.35">
      <c r="A2560" s="5">
        <v>43847</v>
      </c>
      <c r="B2560">
        <v>-0.809774885537208</v>
      </c>
    </row>
    <row r="2561" spans="1:2" x14ac:dyDescent="0.35">
      <c r="A2561" s="5">
        <v>43854</v>
      </c>
      <c r="B2561">
        <v>-0.82627555010117004</v>
      </c>
    </row>
    <row r="2562" spans="1:2" x14ac:dyDescent="0.35">
      <c r="A2562" s="5">
        <v>43861</v>
      </c>
      <c r="B2562">
        <v>-0.83078866947169305</v>
      </c>
    </row>
    <row r="2563" spans="1:2" x14ac:dyDescent="0.35">
      <c r="A2563" s="5">
        <v>43868</v>
      </c>
      <c r="B2563">
        <v>-0.81557654873986896</v>
      </c>
    </row>
    <row r="2564" spans="1:2" x14ac:dyDescent="0.35">
      <c r="A2564" s="5">
        <v>43875</v>
      </c>
      <c r="B2564">
        <v>-0.77352626994407403</v>
      </c>
    </row>
    <row r="2565" spans="1:2" x14ac:dyDescent="0.35">
      <c r="A2565" s="5">
        <v>43882</v>
      </c>
      <c r="B2565">
        <v>-0.70043511840212103</v>
      </c>
    </row>
    <row r="2566" spans="1:2" x14ac:dyDescent="0.35">
      <c r="A2566" s="5">
        <v>43889</v>
      </c>
      <c r="B2566">
        <v>-0.59470238118957097</v>
      </c>
    </row>
    <row r="2567" spans="1:2" x14ac:dyDescent="0.35">
      <c r="A2567" s="5">
        <v>43896</v>
      </c>
      <c r="B2567">
        <v>-0.46745437136245699</v>
      </c>
    </row>
    <row r="2568" spans="1:2" x14ac:dyDescent="0.35">
      <c r="A2568" s="5">
        <v>43903</v>
      </c>
      <c r="B2568">
        <v>-0.31942866448831198</v>
      </c>
    </row>
    <row r="2569" spans="1:2" x14ac:dyDescent="0.35">
      <c r="A2569" s="5">
        <v>43910</v>
      </c>
      <c r="B2569">
        <v>-0.17176113171864099</v>
      </c>
    </row>
    <row r="2570" spans="1:2" x14ac:dyDescent="0.35">
      <c r="A2570" s="5">
        <v>43917</v>
      </c>
      <c r="B2570">
        <v>-3.9980766054417097E-2</v>
      </c>
    </row>
    <row r="2571" spans="1:2" x14ac:dyDescent="0.35">
      <c r="A2571" s="5">
        <v>43924</v>
      </c>
      <c r="B2571">
        <v>6.7048583239774598E-2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4918-F371-4D21-B285-F288DF3FDDAE}">
  <sheetPr>
    <tabColor theme="5" tint="0.79998168889431442"/>
  </sheetPr>
  <dimension ref="A1:B2704"/>
  <sheetViews>
    <sheetView topLeftCell="A2673" workbookViewId="0">
      <selection activeCell="A2704" sqref="A2704"/>
    </sheetView>
  </sheetViews>
  <sheetFormatPr defaultRowHeight="14.5" x14ac:dyDescent="0.35"/>
  <cols>
    <col min="1" max="1" width="10.453125" bestFit="1" customWidth="1"/>
    <col min="2" max="2" width="6.81640625" bestFit="1" customWidth="1"/>
  </cols>
  <sheetData>
    <row r="1" spans="1:2" x14ac:dyDescent="0.35">
      <c r="A1" t="s">
        <v>92</v>
      </c>
      <c r="B1" t="s">
        <v>652</v>
      </c>
    </row>
    <row r="2" spans="1:2" x14ac:dyDescent="0.35">
      <c r="A2" s="5">
        <v>26669</v>
      </c>
      <c r="B2">
        <v>1.18E-2</v>
      </c>
    </row>
    <row r="3" spans="1:2" x14ac:dyDescent="0.35">
      <c r="A3" s="5">
        <v>26676</v>
      </c>
      <c r="B3">
        <v>1.8499999999999999E-2</v>
      </c>
    </row>
    <row r="4" spans="1:2" x14ac:dyDescent="0.35">
      <c r="A4" s="5">
        <v>26683</v>
      </c>
      <c r="B4">
        <v>2.2599999999999999E-2</v>
      </c>
    </row>
    <row r="5" spans="1:2" x14ac:dyDescent="0.35">
      <c r="A5" s="5">
        <v>26690</v>
      </c>
      <c r="B5">
        <v>4.4999999999999998E-2</v>
      </c>
    </row>
    <row r="6" spans="1:2" x14ac:dyDescent="0.35">
      <c r="A6" s="5">
        <v>26697</v>
      </c>
      <c r="B6">
        <v>7.1199999999999999E-2</v>
      </c>
    </row>
    <row r="7" spans="1:2" x14ac:dyDescent="0.35">
      <c r="A7" s="5">
        <v>26704</v>
      </c>
      <c r="B7">
        <v>0.1028</v>
      </c>
    </row>
    <row r="8" spans="1:2" x14ac:dyDescent="0.35">
      <c r="A8" s="5">
        <v>26711</v>
      </c>
      <c r="B8">
        <v>0.15629999999999999</v>
      </c>
    </row>
    <row r="9" spans="1:2" x14ac:dyDescent="0.35">
      <c r="A9" s="5">
        <v>26718</v>
      </c>
      <c r="B9">
        <v>9.4200000000000006E-2</v>
      </c>
    </row>
    <row r="10" spans="1:2" x14ac:dyDescent="0.35">
      <c r="A10" s="5">
        <v>26725</v>
      </c>
      <c r="B10">
        <v>0.14879999999999999</v>
      </c>
    </row>
    <row r="11" spans="1:2" x14ac:dyDescent="0.35">
      <c r="A11" s="5">
        <v>26732</v>
      </c>
      <c r="B11">
        <v>0.1004</v>
      </c>
    </row>
    <row r="12" spans="1:2" x14ac:dyDescent="0.35">
      <c r="A12" s="5">
        <v>26739</v>
      </c>
      <c r="B12">
        <v>8.8200000000000001E-2</v>
      </c>
    </row>
    <row r="13" spans="1:2" x14ac:dyDescent="0.35">
      <c r="A13" s="5">
        <v>26746</v>
      </c>
      <c r="B13">
        <v>0.11269999999999999</v>
      </c>
    </row>
    <row r="14" spans="1:2" x14ac:dyDescent="0.35">
      <c r="A14" s="5">
        <v>26753</v>
      </c>
      <c r="B14">
        <v>9.6699999999999994E-2</v>
      </c>
    </row>
    <row r="15" spans="1:2" x14ac:dyDescent="0.35">
      <c r="A15" s="5">
        <v>26760</v>
      </c>
      <c r="B15">
        <v>0.115</v>
      </c>
    </row>
    <row r="16" spans="1:2" x14ac:dyDescent="0.35">
      <c r="A16" s="5">
        <v>26767</v>
      </c>
      <c r="B16">
        <v>6.9199999999999998E-2</v>
      </c>
    </row>
    <row r="17" spans="1:2" x14ac:dyDescent="0.35">
      <c r="A17" s="5">
        <v>26774</v>
      </c>
      <c r="B17">
        <v>5.0500000000000003E-2</v>
      </c>
    </row>
    <row r="18" spans="1:2" x14ac:dyDescent="0.35">
      <c r="A18" s="5">
        <v>26781</v>
      </c>
      <c r="B18">
        <v>9.1499999999999998E-2</v>
      </c>
    </row>
    <row r="19" spans="1:2" x14ac:dyDescent="0.35">
      <c r="A19" s="5">
        <v>26788</v>
      </c>
      <c r="B19">
        <v>7.4300000000000005E-2</v>
      </c>
    </row>
    <row r="20" spans="1:2" x14ac:dyDescent="0.35">
      <c r="A20" s="5">
        <v>26795</v>
      </c>
      <c r="B20">
        <v>9.6500000000000002E-2</v>
      </c>
    </row>
    <row r="21" spans="1:2" x14ac:dyDescent="0.35">
      <c r="A21" s="5">
        <v>26802</v>
      </c>
      <c r="B21">
        <v>9.9199999999999997E-2</v>
      </c>
    </row>
    <row r="22" spans="1:2" x14ac:dyDescent="0.35">
      <c r="A22" s="5">
        <v>26809</v>
      </c>
      <c r="B22">
        <v>0.12529999999999999</v>
      </c>
    </row>
    <row r="23" spans="1:2" x14ac:dyDescent="0.35">
      <c r="A23" s="5">
        <v>26816</v>
      </c>
      <c r="B23">
        <v>9.3799999999999994E-2</v>
      </c>
    </row>
    <row r="24" spans="1:2" x14ac:dyDescent="0.35">
      <c r="A24" s="5">
        <v>26823</v>
      </c>
      <c r="B24">
        <v>0.1079</v>
      </c>
    </row>
    <row r="25" spans="1:2" x14ac:dyDescent="0.35">
      <c r="A25" s="5">
        <v>26830</v>
      </c>
      <c r="B25">
        <v>8.7900000000000006E-2</v>
      </c>
    </row>
    <row r="26" spans="1:2" x14ac:dyDescent="0.35">
      <c r="A26" s="5">
        <v>26837</v>
      </c>
      <c r="B26">
        <v>8.1199999999999994E-2</v>
      </c>
    </row>
    <row r="27" spans="1:2" x14ac:dyDescent="0.35">
      <c r="A27" s="5">
        <v>26844</v>
      </c>
      <c r="B27">
        <v>0.1028</v>
      </c>
    </row>
    <row r="28" spans="1:2" x14ac:dyDescent="0.35">
      <c r="A28" s="5">
        <v>26851</v>
      </c>
      <c r="B28">
        <v>7.3499999999999996E-2</v>
      </c>
    </row>
    <row r="29" spans="1:2" x14ac:dyDescent="0.35">
      <c r="A29" s="5">
        <v>26858</v>
      </c>
      <c r="B29">
        <v>0.13159999999999999</v>
      </c>
    </row>
    <row r="30" spans="1:2" x14ac:dyDescent="0.35">
      <c r="A30" s="5">
        <v>26865</v>
      </c>
      <c r="B30">
        <v>9.5899999999999999E-2</v>
      </c>
    </row>
    <row r="31" spans="1:2" x14ac:dyDescent="0.35">
      <c r="A31" s="5">
        <v>26872</v>
      </c>
      <c r="B31">
        <v>6.4199999999999993E-2</v>
      </c>
    </row>
    <row r="32" spans="1:2" x14ac:dyDescent="0.35">
      <c r="A32" s="5">
        <v>26879</v>
      </c>
      <c r="B32">
        <v>6.4000000000000001E-2</v>
      </c>
    </row>
    <row r="33" spans="1:2" x14ac:dyDescent="0.35">
      <c r="A33" s="5">
        <v>26886</v>
      </c>
      <c r="B33">
        <v>6.6400000000000001E-2</v>
      </c>
    </row>
    <row r="34" spans="1:2" x14ac:dyDescent="0.35">
      <c r="A34" s="5">
        <v>26893</v>
      </c>
      <c r="B34">
        <v>6.1800000000000001E-2</v>
      </c>
    </row>
    <row r="35" spans="1:2" x14ac:dyDescent="0.35">
      <c r="A35" s="5">
        <v>26900</v>
      </c>
      <c r="B35">
        <v>7.8100000000000003E-2</v>
      </c>
    </row>
    <row r="36" spans="1:2" x14ac:dyDescent="0.35">
      <c r="A36" s="5">
        <v>26907</v>
      </c>
      <c r="B36">
        <v>7.1800000000000003E-2</v>
      </c>
    </row>
    <row r="37" spans="1:2" x14ac:dyDescent="0.35">
      <c r="A37" s="5">
        <v>26914</v>
      </c>
      <c r="B37">
        <v>3.09E-2</v>
      </c>
    </row>
    <row r="38" spans="1:2" x14ac:dyDescent="0.35">
      <c r="A38" s="5">
        <v>26921</v>
      </c>
      <c r="B38">
        <v>6.6299999999999998E-2</v>
      </c>
    </row>
    <row r="39" spans="1:2" x14ac:dyDescent="0.35">
      <c r="A39" s="5">
        <v>26928</v>
      </c>
      <c r="B39">
        <v>8.4900000000000003E-2</v>
      </c>
    </row>
    <row r="40" spans="1:2" x14ac:dyDescent="0.35">
      <c r="A40" s="5">
        <v>26935</v>
      </c>
      <c r="B40">
        <v>4.1399999999999999E-2</v>
      </c>
    </row>
    <row r="41" spans="1:2" x14ac:dyDescent="0.35">
      <c r="A41" s="5">
        <v>26942</v>
      </c>
      <c r="B41">
        <v>5.8200000000000002E-2</v>
      </c>
    </row>
    <row r="42" spans="1:2" x14ac:dyDescent="0.35">
      <c r="A42" s="5">
        <v>26949</v>
      </c>
      <c r="B42">
        <v>4.8599999999999997E-2</v>
      </c>
    </row>
    <row r="43" spans="1:2" x14ac:dyDescent="0.35">
      <c r="A43" s="5">
        <v>26956</v>
      </c>
      <c r="B43">
        <v>2.6599999999999999E-2</v>
      </c>
    </row>
    <row r="44" spans="1:2" x14ac:dyDescent="0.35">
      <c r="A44" s="5">
        <v>26963</v>
      </c>
      <c r="B44">
        <v>3.9300000000000002E-2</v>
      </c>
    </row>
    <row r="45" spans="1:2" x14ac:dyDescent="0.35">
      <c r="A45" s="5">
        <v>26970</v>
      </c>
      <c r="B45">
        <v>6.7500000000000004E-2</v>
      </c>
    </row>
    <row r="46" spans="1:2" x14ac:dyDescent="0.35">
      <c r="A46" s="5">
        <v>26977</v>
      </c>
      <c r="B46">
        <v>7.9000000000000001E-2</v>
      </c>
    </row>
    <row r="47" spans="1:2" x14ac:dyDescent="0.35">
      <c r="A47" s="5">
        <v>26984</v>
      </c>
      <c r="B47">
        <v>7.4499999999999997E-2</v>
      </c>
    </row>
    <row r="48" spans="1:2" x14ac:dyDescent="0.35">
      <c r="A48" s="5">
        <v>26991</v>
      </c>
      <c r="B48">
        <v>0.1069</v>
      </c>
    </row>
    <row r="49" spans="1:2" x14ac:dyDescent="0.35">
      <c r="A49" s="5">
        <v>26998</v>
      </c>
      <c r="B49">
        <v>0.13070000000000001</v>
      </c>
    </row>
    <row r="50" spans="1:2" x14ac:dyDescent="0.35">
      <c r="A50" s="5">
        <v>27005</v>
      </c>
      <c r="B50">
        <v>0.14940000000000001</v>
      </c>
    </row>
    <row r="51" spans="1:2" x14ac:dyDescent="0.35">
      <c r="A51" s="5">
        <v>27012</v>
      </c>
      <c r="B51">
        <v>0.15</v>
      </c>
    </row>
    <row r="52" spans="1:2" x14ac:dyDescent="0.35">
      <c r="A52" s="5">
        <v>27019</v>
      </c>
      <c r="B52">
        <v>0.105</v>
      </c>
    </row>
    <row r="53" spans="1:2" x14ac:dyDescent="0.35">
      <c r="A53" s="5">
        <v>27026</v>
      </c>
      <c r="B53">
        <v>0.12470000000000001</v>
      </c>
    </row>
    <row r="54" spans="1:2" x14ac:dyDescent="0.35">
      <c r="A54" s="5">
        <v>27033</v>
      </c>
      <c r="B54">
        <v>5.57E-2</v>
      </c>
    </row>
    <row r="55" spans="1:2" x14ac:dyDescent="0.35">
      <c r="A55" s="5">
        <v>27040</v>
      </c>
      <c r="B55">
        <v>0.1106</v>
      </c>
    </row>
    <row r="56" spans="1:2" x14ac:dyDescent="0.35">
      <c r="A56" s="5">
        <v>27047</v>
      </c>
      <c r="B56">
        <v>0.1055</v>
      </c>
    </row>
    <row r="57" spans="1:2" x14ac:dyDescent="0.35">
      <c r="A57" s="5">
        <v>27054</v>
      </c>
      <c r="B57">
        <v>4.87E-2</v>
      </c>
    </row>
    <row r="58" spans="1:2" x14ac:dyDescent="0.35">
      <c r="A58" s="5">
        <v>27061</v>
      </c>
      <c r="B58">
        <v>9.2200000000000004E-2</v>
      </c>
    </row>
    <row r="59" spans="1:2" x14ac:dyDescent="0.35">
      <c r="A59" s="5">
        <v>27068</v>
      </c>
      <c r="B59">
        <v>0.10970000000000001</v>
      </c>
    </row>
    <row r="60" spans="1:2" x14ac:dyDescent="0.35">
      <c r="A60" s="5">
        <v>27075</v>
      </c>
      <c r="B60">
        <v>7.9399999999999998E-2</v>
      </c>
    </row>
    <row r="61" spans="1:2" x14ac:dyDescent="0.35">
      <c r="A61" s="5">
        <v>27082</v>
      </c>
      <c r="B61">
        <v>7.5399999999999995E-2</v>
      </c>
    </row>
    <row r="62" spans="1:2" x14ac:dyDescent="0.35">
      <c r="A62" s="5">
        <v>27089</v>
      </c>
      <c r="B62">
        <v>5.5800000000000002E-2</v>
      </c>
    </row>
    <row r="63" spans="1:2" x14ac:dyDescent="0.35">
      <c r="A63" s="5">
        <v>27096</v>
      </c>
      <c r="B63">
        <v>0.1129</v>
      </c>
    </row>
    <row r="64" spans="1:2" x14ac:dyDescent="0.35">
      <c r="A64" s="5">
        <v>27103</v>
      </c>
      <c r="B64">
        <v>4.5400000000000003E-2</v>
      </c>
    </row>
    <row r="65" spans="1:2" x14ac:dyDescent="0.35">
      <c r="A65" s="5">
        <v>27110</v>
      </c>
      <c r="B65">
        <v>8.5400000000000004E-2</v>
      </c>
    </row>
    <row r="66" spans="1:2" x14ac:dyDescent="0.35">
      <c r="A66" s="5">
        <v>27117</v>
      </c>
      <c r="B66">
        <v>0.1234</v>
      </c>
    </row>
    <row r="67" spans="1:2" x14ac:dyDescent="0.35">
      <c r="A67" s="5">
        <v>27124</v>
      </c>
      <c r="B67">
        <v>0.10349999999999999</v>
      </c>
    </row>
    <row r="68" spans="1:2" x14ac:dyDescent="0.35">
      <c r="A68" s="5">
        <v>27131</v>
      </c>
      <c r="B68">
        <v>7.7899999999999997E-2</v>
      </c>
    </row>
    <row r="69" spans="1:2" x14ac:dyDescent="0.35">
      <c r="A69" s="5">
        <v>27138</v>
      </c>
      <c r="B69">
        <v>0.13239999999999999</v>
      </c>
    </row>
    <row r="70" spans="1:2" x14ac:dyDescent="0.35">
      <c r="A70" s="5">
        <v>27145</v>
      </c>
      <c r="B70">
        <v>0.18340000000000001</v>
      </c>
    </row>
    <row r="71" spans="1:2" x14ac:dyDescent="0.35">
      <c r="A71" s="5">
        <v>27152</v>
      </c>
      <c r="B71">
        <v>0.12640000000000001</v>
      </c>
    </row>
    <row r="72" spans="1:2" x14ac:dyDescent="0.35">
      <c r="A72" s="5">
        <v>27159</v>
      </c>
      <c r="B72">
        <v>0.182</v>
      </c>
    </row>
    <row r="73" spans="1:2" x14ac:dyDescent="0.35">
      <c r="A73" s="5">
        <v>27166</v>
      </c>
      <c r="B73">
        <v>0.15090000000000001</v>
      </c>
    </row>
    <row r="74" spans="1:2" x14ac:dyDescent="0.35">
      <c r="A74" s="5">
        <v>27173</v>
      </c>
      <c r="B74">
        <v>0.13200000000000001</v>
      </c>
    </row>
    <row r="75" spans="1:2" x14ac:dyDescent="0.35">
      <c r="A75" s="5">
        <v>27180</v>
      </c>
      <c r="B75">
        <v>0.1074</v>
      </c>
    </row>
    <row r="76" spans="1:2" x14ac:dyDescent="0.35">
      <c r="A76" s="5">
        <v>27187</v>
      </c>
      <c r="B76">
        <v>0.16200000000000001</v>
      </c>
    </row>
    <row r="77" spans="1:2" x14ac:dyDescent="0.35">
      <c r="A77" s="5">
        <v>27194</v>
      </c>
      <c r="B77">
        <v>0.113</v>
      </c>
    </row>
    <row r="78" spans="1:2" x14ac:dyDescent="0.35">
      <c r="A78" s="5">
        <v>27201</v>
      </c>
      <c r="B78">
        <v>0.1726</v>
      </c>
    </row>
    <row r="79" spans="1:2" x14ac:dyDescent="0.35">
      <c r="A79" s="5">
        <v>27208</v>
      </c>
      <c r="B79">
        <v>0.17499999999999999</v>
      </c>
    </row>
    <row r="80" spans="1:2" x14ac:dyDescent="0.35">
      <c r="A80" s="5">
        <v>27215</v>
      </c>
      <c r="B80">
        <v>0.1462</v>
      </c>
    </row>
    <row r="81" spans="1:2" x14ac:dyDescent="0.35">
      <c r="A81" s="5">
        <v>27222</v>
      </c>
      <c r="B81">
        <v>0.1709</v>
      </c>
    </row>
    <row r="82" spans="1:2" x14ac:dyDescent="0.35">
      <c r="A82" s="5">
        <v>27229</v>
      </c>
      <c r="B82">
        <v>0.16139999999999999</v>
      </c>
    </row>
    <row r="83" spans="1:2" x14ac:dyDescent="0.35">
      <c r="A83" s="5">
        <v>27236</v>
      </c>
      <c r="B83">
        <v>0.15509999999999999</v>
      </c>
    </row>
    <row r="84" spans="1:2" x14ac:dyDescent="0.35">
      <c r="A84" s="5">
        <v>27243</v>
      </c>
      <c r="B84">
        <v>0.17960000000000001</v>
      </c>
    </row>
    <row r="85" spans="1:2" x14ac:dyDescent="0.35">
      <c r="A85" s="5">
        <v>27250</v>
      </c>
      <c r="B85">
        <v>0.18790000000000001</v>
      </c>
    </row>
    <row r="86" spans="1:2" x14ac:dyDescent="0.35">
      <c r="A86" s="5">
        <v>27257</v>
      </c>
      <c r="B86">
        <v>0.1668</v>
      </c>
    </row>
    <row r="87" spans="1:2" x14ac:dyDescent="0.35">
      <c r="A87" s="5">
        <v>27264</v>
      </c>
      <c r="B87">
        <v>0.1812</v>
      </c>
    </row>
    <row r="88" spans="1:2" x14ac:dyDescent="0.35">
      <c r="A88" s="5">
        <v>27271</v>
      </c>
      <c r="B88">
        <v>0.1993</v>
      </c>
    </row>
    <row r="89" spans="1:2" x14ac:dyDescent="0.35">
      <c r="A89" s="5">
        <v>27278</v>
      </c>
      <c r="B89">
        <v>0.20619999999999999</v>
      </c>
    </row>
    <row r="90" spans="1:2" x14ac:dyDescent="0.35">
      <c r="A90" s="5">
        <v>27285</v>
      </c>
      <c r="B90">
        <v>0.17199999999999999</v>
      </c>
    </row>
    <row r="91" spans="1:2" x14ac:dyDescent="0.35">
      <c r="A91" s="5">
        <v>27292</v>
      </c>
      <c r="B91">
        <v>0.1928</v>
      </c>
    </row>
    <row r="92" spans="1:2" x14ac:dyDescent="0.35">
      <c r="A92" s="5">
        <v>27299</v>
      </c>
      <c r="B92">
        <v>0.1633</v>
      </c>
    </row>
    <row r="93" spans="1:2" x14ac:dyDescent="0.35">
      <c r="A93" s="5">
        <v>27306</v>
      </c>
      <c r="B93">
        <v>0.18010000000000001</v>
      </c>
    </row>
    <row r="94" spans="1:2" x14ac:dyDescent="0.35">
      <c r="A94" s="5">
        <v>27313</v>
      </c>
      <c r="B94">
        <v>0.16170000000000001</v>
      </c>
    </row>
    <row r="95" spans="1:2" x14ac:dyDescent="0.35">
      <c r="A95" s="5">
        <v>27320</v>
      </c>
      <c r="B95">
        <v>0.1807</v>
      </c>
    </row>
    <row r="96" spans="1:2" x14ac:dyDescent="0.35">
      <c r="A96" s="5">
        <v>27327</v>
      </c>
      <c r="B96">
        <v>0.16450000000000001</v>
      </c>
    </row>
    <row r="97" spans="1:2" x14ac:dyDescent="0.35">
      <c r="A97" s="5">
        <v>27334</v>
      </c>
      <c r="B97">
        <v>0.16089999999999999</v>
      </c>
    </row>
    <row r="98" spans="1:2" x14ac:dyDescent="0.35">
      <c r="A98" s="5">
        <v>27341</v>
      </c>
      <c r="B98">
        <v>0.11070000000000001</v>
      </c>
    </row>
    <row r="99" spans="1:2" x14ac:dyDescent="0.35">
      <c r="A99" s="5">
        <v>27348</v>
      </c>
      <c r="B99">
        <v>0.12870000000000001</v>
      </c>
    </row>
    <row r="100" spans="1:2" x14ac:dyDescent="0.35">
      <c r="A100" s="5">
        <v>27355</v>
      </c>
      <c r="B100">
        <v>0.15090000000000001</v>
      </c>
    </row>
    <row r="101" spans="1:2" x14ac:dyDescent="0.35">
      <c r="A101" s="5">
        <v>27362</v>
      </c>
      <c r="B101">
        <v>0.12820000000000001</v>
      </c>
    </row>
    <row r="102" spans="1:2" x14ac:dyDescent="0.35">
      <c r="A102" s="5">
        <v>27369</v>
      </c>
      <c r="B102">
        <v>0.1832</v>
      </c>
    </row>
    <row r="103" spans="1:2" x14ac:dyDescent="0.35">
      <c r="A103" s="5">
        <v>27376</v>
      </c>
      <c r="B103">
        <v>0.1794</v>
      </c>
    </row>
    <row r="104" spans="1:2" x14ac:dyDescent="0.35">
      <c r="A104" s="5">
        <v>27383</v>
      </c>
      <c r="B104">
        <v>0.19700000000000001</v>
      </c>
    </row>
    <row r="105" spans="1:2" x14ac:dyDescent="0.35">
      <c r="A105" s="5">
        <v>27390</v>
      </c>
      <c r="B105">
        <v>0.2215</v>
      </c>
    </row>
    <row r="106" spans="1:2" x14ac:dyDescent="0.35">
      <c r="A106" s="5">
        <v>27397</v>
      </c>
      <c r="B106">
        <v>0.23980000000000001</v>
      </c>
    </row>
    <row r="107" spans="1:2" x14ac:dyDescent="0.35">
      <c r="A107" s="5">
        <v>27404</v>
      </c>
      <c r="B107">
        <v>0.23630000000000001</v>
      </c>
    </row>
    <row r="108" spans="1:2" x14ac:dyDescent="0.35">
      <c r="A108" s="5">
        <v>27411</v>
      </c>
      <c r="B108">
        <v>0.2457</v>
      </c>
    </row>
    <row r="109" spans="1:2" x14ac:dyDescent="0.35">
      <c r="A109" s="5">
        <v>27418</v>
      </c>
      <c r="B109">
        <v>0.19239999999999999</v>
      </c>
    </row>
    <row r="110" spans="1:2" x14ac:dyDescent="0.35">
      <c r="A110" s="5">
        <v>27425</v>
      </c>
      <c r="B110">
        <v>0.2271</v>
      </c>
    </row>
    <row r="111" spans="1:2" x14ac:dyDescent="0.35">
      <c r="A111" s="5">
        <v>27432</v>
      </c>
      <c r="B111">
        <v>0.23380000000000001</v>
      </c>
    </row>
    <row r="112" spans="1:2" x14ac:dyDescent="0.35">
      <c r="A112" s="5">
        <v>27439</v>
      </c>
      <c r="B112">
        <v>0.23080000000000001</v>
      </c>
    </row>
    <row r="113" spans="1:2" x14ac:dyDescent="0.35">
      <c r="A113" s="5">
        <v>27446</v>
      </c>
      <c r="B113">
        <v>0.1923</v>
      </c>
    </row>
    <row r="114" spans="1:2" x14ac:dyDescent="0.35">
      <c r="A114" s="5">
        <v>27453</v>
      </c>
      <c r="B114">
        <v>0.30449999999999999</v>
      </c>
    </row>
    <row r="115" spans="1:2" x14ac:dyDescent="0.35">
      <c r="A115" s="5">
        <v>27460</v>
      </c>
      <c r="B115">
        <v>0.25900000000000001</v>
      </c>
    </row>
    <row r="116" spans="1:2" x14ac:dyDescent="0.35">
      <c r="A116" s="5">
        <v>27467</v>
      </c>
      <c r="B116">
        <v>0.1759</v>
      </c>
    </row>
    <row r="117" spans="1:2" x14ac:dyDescent="0.35">
      <c r="A117" s="5">
        <v>27474</v>
      </c>
      <c r="B117">
        <v>0.17100000000000001</v>
      </c>
    </row>
    <row r="118" spans="1:2" x14ac:dyDescent="0.35">
      <c r="A118" s="5">
        <v>27481</v>
      </c>
      <c r="B118">
        <v>0.21329999999999999</v>
      </c>
    </row>
    <row r="119" spans="1:2" x14ac:dyDescent="0.35">
      <c r="A119" s="5">
        <v>27488</v>
      </c>
      <c r="B119">
        <v>0.20419999999999999</v>
      </c>
    </row>
    <row r="120" spans="1:2" x14ac:dyDescent="0.35">
      <c r="A120" s="5">
        <v>27495</v>
      </c>
      <c r="B120">
        <v>0.24160000000000001</v>
      </c>
    </row>
    <row r="121" spans="1:2" x14ac:dyDescent="0.35">
      <c r="A121" s="5">
        <v>27502</v>
      </c>
      <c r="B121">
        <v>0.21179999999999999</v>
      </c>
    </row>
    <row r="122" spans="1:2" x14ac:dyDescent="0.35">
      <c r="A122" s="5">
        <v>27509</v>
      </c>
      <c r="B122">
        <v>0.14879999999999999</v>
      </c>
    </row>
    <row r="123" spans="1:2" x14ac:dyDescent="0.35">
      <c r="A123" s="5">
        <v>27516</v>
      </c>
      <c r="B123">
        <v>0.21970000000000001</v>
      </c>
    </row>
    <row r="124" spans="1:2" x14ac:dyDescent="0.35">
      <c r="A124" s="5">
        <v>27523</v>
      </c>
      <c r="B124">
        <v>0.18229999999999999</v>
      </c>
    </row>
    <row r="125" spans="1:2" x14ac:dyDescent="0.35">
      <c r="A125" s="5">
        <v>27530</v>
      </c>
      <c r="B125">
        <v>0.1474</v>
      </c>
    </row>
    <row r="126" spans="1:2" x14ac:dyDescent="0.35">
      <c r="A126" s="5">
        <v>27537</v>
      </c>
      <c r="B126">
        <v>0.1202</v>
      </c>
    </row>
    <row r="127" spans="1:2" x14ac:dyDescent="0.35">
      <c r="A127" s="5">
        <v>27544</v>
      </c>
      <c r="B127">
        <v>0.14349999999999999</v>
      </c>
    </row>
    <row r="128" spans="1:2" x14ac:dyDescent="0.35">
      <c r="A128" s="5">
        <v>27551</v>
      </c>
      <c r="B128">
        <v>9.0999999999999998E-2</v>
      </c>
    </row>
    <row r="129" spans="1:2" x14ac:dyDescent="0.35">
      <c r="A129" s="5">
        <v>27558</v>
      </c>
      <c r="B129">
        <v>0.1022</v>
      </c>
    </row>
    <row r="130" spans="1:2" x14ac:dyDescent="0.35">
      <c r="A130" s="5">
        <v>27565</v>
      </c>
      <c r="B130">
        <v>0.17749999999999999</v>
      </c>
    </row>
    <row r="131" spans="1:2" x14ac:dyDescent="0.35">
      <c r="A131" s="5">
        <v>27572</v>
      </c>
      <c r="B131">
        <v>0.09</v>
      </c>
    </row>
    <row r="132" spans="1:2" x14ac:dyDescent="0.35">
      <c r="A132" s="5">
        <v>27579</v>
      </c>
      <c r="B132">
        <v>7.5499999999999998E-2</v>
      </c>
    </row>
    <row r="133" spans="1:2" x14ac:dyDescent="0.35">
      <c r="A133" s="5">
        <v>27586</v>
      </c>
      <c r="B133">
        <v>8.8800000000000004E-2</v>
      </c>
    </row>
    <row r="134" spans="1:2" x14ac:dyDescent="0.35">
      <c r="A134" s="5">
        <v>27593</v>
      </c>
      <c r="B134">
        <v>8.1299999999999997E-2</v>
      </c>
    </row>
    <row r="135" spans="1:2" x14ac:dyDescent="0.35">
      <c r="A135" s="5">
        <v>27600</v>
      </c>
      <c r="B135">
        <v>0.14480000000000001</v>
      </c>
    </row>
    <row r="136" spans="1:2" x14ac:dyDescent="0.35">
      <c r="A136" s="5">
        <v>27607</v>
      </c>
      <c r="B136">
        <v>0.10929999999999999</v>
      </c>
    </row>
    <row r="137" spans="1:2" x14ac:dyDescent="0.35">
      <c r="A137" s="5">
        <v>27614</v>
      </c>
      <c r="B137">
        <v>0.1186</v>
      </c>
    </row>
    <row r="138" spans="1:2" x14ac:dyDescent="0.35">
      <c r="A138" s="5">
        <v>27621</v>
      </c>
      <c r="B138">
        <v>0.1047</v>
      </c>
    </row>
    <row r="139" spans="1:2" x14ac:dyDescent="0.35">
      <c r="A139" s="5">
        <v>27628</v>
      </c>
      <c r="B139">
        <v>0.12280000000000001</v>
      </c>
    </row>
    <row r="140" spans="1:2" x14ac:dyDescent="0.35">
      <c r="A140" s="5">
        <v>27635</v>
      </c>
      <c r="B140">
        <v>0.13239999999999999</v>
      </c>
    </row>
    <row r="141" spans="1:2" x14ac:dyDescent="0.35">
      <c r="A141" s="5">
        <v>27642</v>
      </c>
      <c r="B141">
        <v>9.4299999999999995E-2</v>
      </c>
    </row>
    <row r="142" spans="1:2" x14ac:dyDescent="0.35">
      <c r="A142" s="5">
        <v>27649</v>
      </c>
      <c r="B142">
        <v>0.13389999999999999</v>
      </c>
    </row>
    <row r="143" spans="1:2" x14ac:dyDescent="0.35">
      <c r="A143" s="5">
        <v>27656</v>
      </c>
      <c r="B143">
        <v>0.13819999999999999</v>
      </c>
    </row>
    <row r="144" spans="1:2" x14ac:dyDescent="0.35">
      <c r="A144" s="5">
        <v>27663</v>
      </c>
      <c r="B144">
        <v>0.10929999999999999</v>
      </c>
    </row>
    <row r="145" spans="1:2" x14ac:dyDescent="0.35">
      <c r="A145" s="5">
        <v>27670</v>
      </c>
      <c r="B145">
        <v>0.15690000000000001</v>
      </c>
    </row>
    <row r="146" spans="1:2" x14ac:dyDescent="0.35">
      <c r="A146" s="5">
        <v>27677</v>
      </c>
      <c r="B146">
        <v>0.14249999999999999</v>
      </c>
    </row>
    <row r="147" spans="1:2" x14ac:dyDescent="0.35">
      <c r="A147" s="5">
        <v>27684</v>
      </c>
      <c r="B147">
        <v>0.1094</v>
      </c>
    </row>
    <row r="148" spans="1:2" x14ac:dyDescent="0.35">
      <c r="A148" s="5">
        <v>27691</v>
      </c>
      <c r="B148">
        <v>0.1013</v>
      </c>
    </row>
    <row r="149" spans="1:2" x14ac:dyDescent="0.35">
      <c r="A149" s="5">
        <v>27698</v>
      </c>
      <c r="B149">
        <v>0.10929999999999999</v>
      </c>
    </row>
    <row r="150" spans="1:2" x14ac:dyDescent="0.35">
      <c r="A150" s="5">
        <v>27705</v>
      </c>
      <c r="B150">
        <v>0.1145</v>
      </c>
    </row>
    <row r="151" spans="1:2" x14ac:dyDescent="0.35">
      <c r="A151" s="5">
        <v>27712</v>
      </c>
      <c r="B151">
        <v>9.3899999999999997E-2</v>
      </c>
    </row>
    <row r="152" spans="1:2" x14ac:dyDescent="0.35">
      <c r="A152" s="5">
        <v>27719</v>
      </c>
      <c r="B152">
        <v>7.3800000000000004E-2</v>
      </c>
    </row>
    <row r="153" spans="1:2" x14ac:dyDescent="0.35">
      <c r="A153" s="5">
        <v>27726</v>
      </c>
      <c r="B153">
        <v>4.65E-2</v>
      </c>
    </row>
    <row r="154" spans="1:2" x14ac:dyDescent="0.35">
      <c r="A154" s="5">
        <v>27733</v>
      </c>
      <c r="B154">
        <v>0.10150000000000001</v>
      </c>
    </row>
    <row r="155" spans="1:2" x14ac:dyDescent="0.35">
      <c r="A155" s="5">
        <v>27740</v>
      </c>
      <c r="B155">
        <v>6.7599999999999993E-2</v>
      </c>
    </row>
    <row r="156" spans="1:2" x14ac:dyDescent="0.35">
      <c r="A156" s="5">
        <v>27747</v>
      </c>
      <c r="B156">
        <v>7.6300000000000007E-2</v>
      </c>
    </row>
    <row r="157" spans="1:2" x14ac:dyDescent="0.35">
      <c r="A157" s="5">
        <v>27754</v>
      </c>
      <c r="B157">
        <v>9.5899999999999999E-2</v>
      </c>
    </row>
    <row r="158" spans="1:2" x14ac:dyDescent="0.35">
      <c r="A158" s="5">
        <v>27761</v>
      </c>
      <c r="B158">
        <v>5.91E-2</v>
      </c>
    </row>
    <row r="159" spans="1:2" x14ac:dyDescent="0.35">
      <c r="A159" s="5">
        <v>27768</v>
      </c>
      <c r="B159">
        <v>0.1061</v>
      </c>
    </row>
    <row r="160" spans="1:2" x14ac:dyDescent="0.35">
      <c r="A160" s="5">
        <v>27775</v>
      </c>
      <c r="B160">
        <v>7.6499999999999999E-2</v>
      </c>
    </row>
    <row r="161" spans="1:2" x14ac:dyDescent="0.35">
      <c r="A161" s="5">
        <v>27782</v>
      </c>
      <c r="B161">
        <v>6.9000000000000006E-2</v>
      </c>
    </row>
    <row r="162" spans="1:2" x14ac:dyDescent="0.35">
      <c r="A162" s="5">
        <v>27789</v>
      </c>
      <c r="B162">
        <v>7.6300000000000007E-2</v>
      </c>
    </row>
    <row r="163" spans="1:2" x14ac:dyDescent="0.35">
      <c r="A163" s="5">
        <v>27796</v>
      </c>
      <c r="B163">
        <v>5.8299999999999998E-2</v>
      </c>
    </row>
    <row r="164" spans="1:2" x14ac:dyDescent="0.35">
      <c r="A164" s="5">
        <v>27803</v>
      </c>
      <c r="B164">
        <v>3.2300000000000002E-2</v>
      </c>
    </row>
    <row r="165" spans="1:2" x14ac:dyDescent="0.35">
      <c r="A165" s="5">
        <v>27810</v>
      </c>
      <c r="B165">
        <v>5.1299999999999998E-2</v>
      </c>
    </row>
    <row r="166" spans="1:2" x14ac:dyDescent="0.35">
      <c r="A166" s="5">
        <v>27817</v>
      </c>
      <c r="B166">
        <v>4.4400000000000002E-2</v>
      </c>
    </row>
    <row r="167" spans="1:2" x14ac:dyDescent="0.35">
      <c r="A167" s="5">
        <v>27824</v>
      </c>
      <c r="B167">
        <v>3.7199999999999997E-2</v>
      </c>
    </row>
    <row r="168" spans="1:2" x14ac:dyDescent="0.35">
      <c r="A168" s="5">
        <v>27831</v>
      </c>
      <c r="B168">
        <v>2.76E-2</v>
      </c>
    </row>
    <row r="169" spans="1:2" x14ac:dyDescent="0.35">
      <c r="A169" s="5">
        <v>27838</v>
      </c>
      <c r="B169">
        <v>3.6499999999999998E-2</v>
      </c>
    </row>
    <row r="170" spans="1:2" x14ac:dyDescent="0.35">
      <c r="A170" s="5">
        <v>27845</v>
      </c>
      <c r="B170">
        <v>2.9499999999999998E-2</v>
      </c>
    </row>
    <row r="171" spans="1:2" x14ac:dyDescent="0.35">
      <c r="A171" s="5">
        <v>27852</v>
      </c>
      <c r="B171">
        <v>1.5599999999999999E-2</v>
      </c>
    </row>
    <row r="172" spans="1:2" x14ac:dyDescent="0.35">
      <c r="A172" s="5">
        <v>27859</v>
      </c>
      <c r="B172">
        <v>5.0200000000000002E-2</v>
      </c>
    </row>
    <row r="173" spans="1:2" x14ac:dyDescent="0.35">
      <c r="A173" s="5">
        <v>27866</v>
      </c>
      <c r="B173">
        <v>1.8700000000000001E-2</v>
      </c>
    </row>
    <row r="174" spans="1:2" x14ac:dyDescent="0.35">
      <c r="A174" s="5">
        <v>27873</v>
      </c>
      <c r="B174">
        <v>3.2599999999999997E-2</v>
      </c>
    </row>
    <row r="175" spans="1:2" x14ac:dyDescent="0.35">
      <c r="A175" s="5">
        <v>27880</v>
      </c>
      <c r="B175">
        <v>1.6E-2</v>
      </c>
    </row>
    <row r="176" spans="1:2" x14ac:dyDescent="0.35">
      <c r="A176" s="5">
        <v>27887</v>
      </c>
      <c r="B176">
        <v>3.6700000000000003E-2</v>
      </c>
    </row>
    <row r="177" spans="1:2" x14ac:dyDescent="0.35">
      <c r="A177" s="5">
        <v>27894</v>
      </c>
      <c r="B177">
        <v>3.2000000000000001E-2</v>
      </c>
    </row>
    <row r="178" spans="1:2" x14ac:dyDescent="0.35">
      <c r="A178" s="5">
        <v>27901</v>
      </c>
      <c r="B178">
        <v>2.3599999999999999E-2</v>
      </c>
    </row>
    <row r="179" spans="1:2" x14ac:dyDescent="0.35">
      <c r="A179" s="5">
        <v>27908</v>
      </c>
      <c r="B179">
        <v>3.4599999999999999E-2</v>
      </c>
    </row>
    <row r="180" spans="1:2" x14ac:dyDescent="0.35">
      <c r="A180" s="5">
        <v>27915</v>
      </c>
      <c r="B180">
        <v>2.9899999999999999E-2</v>
      </c>
    </row>
    <row r="181" spans="1:2" x14ac:dyDescent="0.35">
      <c r="A181" s="5">
        <v>27922</v>
      </c>
      <c r="B181">
        <v>3.78E-2</v>
      </c>
    </row>
    <row r="182" spans="1:2" x14ac:dyDescent="0.35">
      <c r="A182" s="5">
        <v>27929</v>
      </c>
      <c r="B182">
        <v>5.91E-2</v>
      </c>
    </row>
    <row r="183" spans="1:2" x14ac:dyDescent="0.35">
      <c r="A183" s="5">
        <v>27936</v>
      </c>
      <c r="B183">
        <v>3.2199999999999999E-2</v>
      </c>
    </row>
    <row r="184" spans="1:2" x14ac:dyDescent="0.35">
      <c r="A184" s="5">
        <v>27943</v>
      </c>
      <c r="B184">
        <v>3.5700000000000003E-2</v>
      </c>
    </row>
    <row r="185" spans="1:2" x14ac:dyDescent="0.35">
      <c r="A185" s="5">
        <v>27950</v>
      </c>
      <c r="B185">
        <v>3.5299999999999998E-2</v>
      </c>
    </row>
    <row r="186" spans="1:2" x14ac:dyDescent="0.35">
      <c r="A186" s="5">
        <v>27957</v>
      </c>
      <c r="B186">
        <v>5.8999999999999997E-2</v>
      </c>
    </row>
    <row r="187" spans="1:2" x14ac:dyDescent="0.35">
      <c r="A187" s="5">
        <v>27964</v>
      </c>
      <c r="B187">
        <v>2.63E-2</v>
      </c>
    </row>
    <row r="188" spans="1:2" x14ac:dyDescent="0.35">
      <c r="A188" s="5">
        <v>27971</v>
      </c>
      <c r="B188">
        <v>3.15E-2</v>
      </c>
    </row>
    <row r="189" spans="1:2" x14ac:dyDescent="0.35">
      <c r="A189" s="5">
        <v>27978</v>
      </c>
      <c r="B189">
        <v>5.6399999999999999E-2</v>
      </c>
    </row>
    <row r="190" spans="1:2" x14ac:dyDescent="0.35">
      <c r="A190" s="5">
        <v>27985</v>
      </c>
      <c r="B190">
        <v>3.0499999999999999E-2</v>
      </c>
    </row>
    <row r="191" spans="1:2" x14ac:dyDescent="0.35">
      <c r="A191" s="5">
        <v>27992</v>
      </c>
      <c r="B191">
        <v>5.0099999999999999E-2</v>
      </c>
    </row>
    <row r="192" spans="1:2" x14ac:dyDescent="0.35">
      <c r="A192" s="5">
        <v>27999</v>
      </c>
      <c r="B192">
        <v>6.2600000000000003E-2</v>
      </c>
    </row>
    <row r="193" spans="1:2" x14ac:dyDescent="0.35">
      <c r="A193" s="5">
        <v>28006</v>
      </c>
      <c r="B193">
        <v>6.8199999999999997E-2</v>
      </c>
    </row>
    <row r="194" spans="1:2" x14ac:dyDescent="0.35">
      <c r="A194" s="5">
        <v>28013</v>
      </c>
      <c r="B194">
        <v>2.4299999999999999E-2</v>
      </c>
    </row>
    <row r="195" spans="1:2" x14ac:dyDescent="0.35">
      <c r="A195" s="5">
        <v>28020</v>
      </c>
      <c r="B195">
        <v>5.28E-2</v>
      </c>
    </row>
    <row r="196" spans="1:2" x14ac:dyDescent="0.35">
      <c r="A196" s="5">
        <v>28027</v>
      </c>
      <c r="B196">
        <v>5.7799999999999997E-2</v>
      </c>
    </row>
    <row r="197" spans="1:2" x14ac:dyDescent="0.35">
      <c r="A197" s="5">
        <v>28034</v>
      </c>
      <c r="B197">
        <v>7.7600000000000002E-2</v>
      </c>
    </row>
    <row r="198" spans="1:2" x14ac:dyDescent="0.35">
      <c r="A198" s="5">
        <v>28041</v>
      </c>
      <c r="B198">
        <v>9.2399999999999996E-2</v>
      </c>
    </row>
    <row r="199" spans="1:2" x14ac:dyDescent="0.35">
      <c r="A199" s="5">
        <v>28048</v>
      </c>
      <c r="B199">
        <v>7.17E-2</v>
      </c>
    </row>
    <row r="200" spans="1:2" x14ac:dyDescent="0.35">
      <c r="A200" s="5">
        <v>28055</v>
      </c>
      <c r="B200">
        <v>5.2999999999999999E-2</v>
      </c>
    </row>
    <row r="201" spans="1:2" x14ac:dyDescent="0.35">
      <c r="A201" s="5">
        <v>28062</v>
      </c>
      <c r="B201">
        <v>7.2300000000000003E-2</v>
      </c>
    </row>
    <row r="202" spans="1:2" x14ac:dyDescent="0.35">
      <c r="A202" s="5">
        <v>28069</v>
      </c>
      <c r="B202">
        <v>9.0700000000000003E-2</v>
      </c>
    </row>
    <row r="203" spans="1:2" x14ac:dyDescent="0.35">
      <c r="A203" s="5">
        <v>28076</v>
      </c>
      <c r="B203">
        <v>9.0999999999999998E-2</v>
      </c>
    </row>
    <row r="204" spans="1:2" x14ac:dyDescent="0.35">
      <c r="A204" s="5">
        <v>28083</v>
      </c>
      <c r="B204">
        <v>0.1163</v>
      </c>
    </row>
    <row r="205" spans="1:2" x14ac:dyDescent="0.35">
      <c r="A205" s="5">
        <v>28090</v>
      </c>
      <c r="B205">
        <v>8.9700000000000002E-2</v>
      </c>
    </row>
    <row r="206" spans="1:2" x14ac:dyDescent="0.35">
      <c r="A206" s="5">
        <v>28097</v>
      </c>
      <c r="B206">
        <v>8.5599999999999996E-2</v>
      </c>
    </row>
    <row r="207" spans="1:2" x14ac:dyDescent="0.35">
      <c r="A207" s="5">
        <v>28104</v>
      </c>
      <c r="B207">
        <v>5.5E-2</v>
      </c>
    </row>
    <row r="208" spans="1:2" x14ac:dyDescent="0.35">
      <c r="A208" s="5">
        <v>28111</v>
      </c>
      <c r="B208">
        <v>4.6600000000000003E-2</v>
      </c>
    </row>
    <row r="209" spans="1:2" x14ac:dyDescent="0.35">
      <c r="A209" s="5">
        <v>28118</v>
      </c>
      <c r="B209">
        <v>5.0799999999999998E-2</v>
      </c>
    </row>
    <row r="210" spans="1:2" x14ac:dyDescent="0.35">
      <c r="A210" s="5">
        <v>28125</v>
      </c>
      <c r="B210">
        <v>6.2300000000000001E-2</v>
      </c>
    </row>
    <row r="211" spans="1:2" x14ac:dyDescent="0.35">
      <c r="A211" s="5">
        <v>28132</v>
      </c>
      <c r="B211">
        <v>9.1999999999999998E-2</v>
      </c>
    </row>
    <row r="212" spans="1:2" x14ac:dyDescent="0.35">
      <c r="A212" s="5">
        <v>28139</v>
      </c>
      <c r="B212">
        <v>9.9400000000000002E-2</v>
      </c>
    </row>
    <row r="213" spans="1:2" x14ac:dyDescent="0.35">
      <c r="A213" s="5">
        <v>28146</v>
      </c>
      <c r="B213">
        <v>6.7699999999999996E-2</v>
      </c>
    </row>
    <row r="214" spans="1:2" x14ac:dyDescent="0.35">
      <c r="A214" s="5">
        <v>28153</v>
      </c>
      <c r="B214">
        <v>8.3000000000000004E-2</v>
      </c>
    </row>
    <row r="215" spans="1:2" x14ac:dyDescent="0.35">
      <c r="A215" s="5">
        <v>28160</v>
      </c>
      <c r="B215">
        <v>6.9000000000000006E-2</v>
      </c>
    </row>
    <row r="216" spans="1:2" x14ac:dyDescent="0.35">
      <c r="A216" s="5">
        <v>28167</v>
      </c>
      <c r="B216">
        <v>4.8800000000000003E-2</v>
      </c>
    </row>
    <row r="217" spans="1:2" x14ac:dyDescent="0.35">
      <c r="A217" s="5">
        <v>28174</v>
      </c>
      <c r="B217">
        <v>6.3200000000000006E-2</v>
      </c>
    </row>
    <row r="218" spans="1:2" x14ac:dyDescent="0.35">
      <c r="A218" s="5">
        <v>28181</v>
      </c>
      <c r="B218">
        <v>6.4299999999999996E-2</v>
      </c>
    </row>
    <row r="219" spans="1:2" x14ac:dyDescent="0.35">
      <c r="A219" s="5">
        <v>28188</v>
      </c>
      <c r="B219">
        <v>7.3999999999999996E-2</v>
      </c>
    </row>
    <row r="220" spans="1:2" x14ac:dyDescent="0.35">
      <c r="A220" s="5">
        <v>28195</v>
      </c>
      <c r="B220">
        <v>5.2699999999999997E-2</v>
      </c>
    </row>
    <row r="221" spans="1:2" x14ac:dyDescent="0.35">
      <c r="A221" s="5">
        <v>28202</v>
      </c>
      <c r="B221">
        <v>4.4600000000000001E-2</v>
      </c>
    </row>
    <row r="222" spans="1:2" x14ac:dyDescent="0.35">
      <c r="A222" s="5">
        <v>28209</v>
      </c>
      <c r="B222">
        <v>6.2300000000000001E-2</v>
      </c>
    </row>
    <row r="223" spans="1:2" x14ac:dyDescent="0.35">
      <c r="A223" s="5">
        <v>28216</v>
      </c>
      <c r="B223">
        <v>7.9600000000000004E-2</v>
      </c>
    </row>
    <row r="224" spans="1:2" x14ac:dyDescent="0.35">
      <c r="A224" s="5">
        <v>28223</v>
      </c>
      <c r="B224">
        <v>5.5899999999999998E-2</v>
      </c>
    </row>
    <row r="225" spans="1:2" x14ac:dyDescent="0.35">
      <c r="A225" s="5">
        <v>28230</v>
      </c>
      <c r="B225">
        <v>0.12740000000000001</v>
      </c>
    </row>
    <row r="226" spans="1:2" x14ac:dyDescent="0.35">
      <c r="A226" s="5">
        <v>28237</v>
      </c>
      <c r="B226">
        <v>0.1082</v>
      </c>
    </row>
    <row r="227" spans="1:2" x14ac:dyDescent="0.35">
      <c r="A227" s="5">
        <v>28244</v>
      </c>
      <c r="B227">
        <v>0.11360000000000001</v>
      </c>
    </row>
    <row r="228" spans="1:2" x14ac:dyDescent="0.35">
      <c r="A228" s="5">
        <v>28251</v>
      </c>
      <c r="B228">
        <v>6.9500000000000006E-2</v>
      </c>
    </row>
    <row r="229" spans="1:2" x14ac:dyDescent="0.35">
      <c r="A229" s="5">
        <v>28258</v>
      </c>
      <c r="B229">
        <v>6.7799999999999999E-2</v>
      </c>
    </row>
    <row r="230" spans="1:2" x14ac:dyDescent="0.35">
      <c r="A230" s="5">
        <v>28265</v>
      </c>
      <c r="B230">
        <v>6.4799999999999996E-2</v>
      </c>
    </row>
    <row r="231" spans="1:2" x14ac:dyDescent="0.35">
      <c r="A231" s="5">
        <v>28272</v>
      </c>
      <c r="B231">
        <v>7.3999999999999996E-2</v>
      </c>
    </row>
    <row r="232" spans="1:2" x14ac:dyDescent="0.35">
      <c r="A232" s="5">
        <v>28279</v>
      </c>
      <c r="B232">
        <v>4.6300000000000001E-2</v>
      </c>
    </row>
    <row r="233" spans="1:2" x14ac:dyDescent="0.35">
      <c r="A233" s="5">
        <v>28286</v>
      </c>
      <c r="B233">
        <v>4.5900000000000003E-2</v>
      </c>
    </row>
    <row r="234" spans="1:2" x14ac:dyDescent="0.35">
      <c r="A234" s="5">
        <v>28293</v>
      </c>
      <c r="B234">
        <v>5.0799999999999998E-2</v>
      </c>
    </row>
    <row r="235" spans="1:2" x14ac:dyDescent="0.35">
      <c r="A235" s="5">
        <v>28300</v>
      </c>
      <c r="B235">
        <v>4.41E-2</v>
      </c>
    </row>
    <row r="236" spans="1:2" x14ac:dyDescent="0.35">
      <c r="A236" s="5">
        <v>28307</v>
      </c>
      <c r="B236">
        <v>6.1400000000000003E-2</v>
      </c>
    </row>
    <row r="237" spans="1:2" x14ac:dyDescent="0.35">
      <c r="A237" s="5">
        <v>28314</v>
      </c>
      <c r="B237">
        <v>4.6399999999999997E-2</v>
      </c>
    </row>
    <row r="238" spans="1:2" x14ac:dyDescent="0.35">
      <c r="A238" s="5">
        <v>28321</v>
      </c>
      <c r="B238">
        <v>5.5E-2</v>
      </c>
    </row>
    <row r="239" spans="1:2" x14ac:dyDescent="0.35">
      <c r="A239" s="5">
        <v>28328</v>
      </c>
      <c r="B239">
        <v>3.6999999999999998E-2</v>
      </c>
    </row>
    <row r="240" spans="1:2" x14ac:dyDescent="0.35">
      <c r="A240" s="5">
        <v>28335</v>
      </c>
      <c r="B240">
        <v>0.10050000000000001</v>
      </c>
    </row>
    <row r="241" spans="1:2" x14ac:dyDescent="0.35">
      <c r="A241" s="5">
        <v>28342</v>
      </c>
      <c r="B241">
        <v>6.3500000000000001E-2</v>
      </c>
    </row>
    <row r="242" spans="1:2" x14ac:dyDescent="0.35">
      <c r="A242" s="5">
        <v>28349</v>
      </c>
      <c r="B242">
        <v>8.2900000000000001E-2</v>
      </c>
    </row>
    <row r="243" spans="1:2" x14ac:dyDescent="0.35">
      <c r="A243" s="5">
        <v>28356</v>
      </c>
      <c r="B243">
        <v>6.2700000000000006E-2</v>
      </c>
    </row>
    <row r="244" spans="1:2" x14ac:dyDescent="0.35">
      <c r="A244" s="5">
        <v>28363</v>
      </c>
      <c r="B244">
        <v>6.0900000000000003E-2</v>
      </c>
    </row>
    <row r="245" spans="1:2" x14ac:dyDescent="0.35">
      <c r="A245" s="5">
        <v>28370</v>
      </c>
      <c r="B245">
        <v>3.3500000000000002E-2</v>
      </c>
    </row>
    <row r="246" spans="1:2" x14ac:dyDescent="0.35">
      <c r="A246" s="5">
        <v>28377</v>
      </c>
      <c r="B246">
        <v>5.5399999999999998E-2</v>
      </c>
    </row>
    <row r="247" spans="1:2" x14ac:dyDescent="0.35">
      <c r="A247" s="5">
        <v>28384</v>
      </c>
      <c r="B247">
        <v>4.4400000000000002E-2</v>
      </c>
    </row>
    <row r="248" spans="1:2" x14ac:dyDescent="0.35">
      <c r="A248" s="5">
        <v>28391</v>
      </c>
      <c r="B248">
        <v>4.8800000000000003E-2</v>
      </c>
    </row>
    <row r="249" spans="1:2" x14ac:dyDescent="0.35">
      <c r="A249" s="5">
        <v>28398</v>
      </c>
      <c r="B249">
        <v>7.4099999999999999E-2</v>
      </c>
    </row>
    <row r="250" spans="1:2" x14ac:dyDescent="0.35">
      <c r="A250" s="5">
        <v>28405</v>
      </c>
      <c r="B250">
        <v>9.8199999999999996E-2</v>
      </c>
    </row>
    <row r="251" spans="1:2" x14ac:dyDescent="0.35">
      <c r="A251" s="5">
        <v>28412</v>
      </c>
      <c r="B251">
        <v>0.1225</v>
      </c>
    </row>
    <row r="252" spans="1:2" x14ac:dyDescent="0.35">
      <c r="A252" s="5">
        <v>28419</v>
      </c>
      <c r="B252">
        <v>8.4099999999999994E-2</v>
      </c>
    </row>
    <row r="253" spans="1:2" x14ac:dyDescent="0.35">
      <c r="A253" s="5">
        <v>28426</v>
      </c>
      <c r="B253">
        <v>0.12529999999999999</v>
      </c>
    </row>
    <row r="254" spans="1:2" x14ac:dyDescent="0.35">
      <c r="A254" s="5">
        <v>28433</v>
      </c>
      <c r="B254">
        <v>0.1666</v>
      </c>
    </row>
    <row r="255" spans="1:2" x14ac:dyDescent="0.35">
      <c r="A255" s="5">
        <v>28440</v>
      </c>
      <c r="B255">
        <v>0.1232</v>
      </c>
    </row>
    <row r="256" spans="1:2" x14ac:dyDescent="0.35">
      <c r="A256" s="5">
        <v>28447</v>
      </c>
      <c r="B256">
        <v>5.0999999999999997E-2</v>
      </c>
    </row>
    <row r="257" spans="1:2" x14ac:dyDescent="0.35">
      <c r="A257" s="5">
        <v>28454</v>
      </c>
      <c r="B257">
        <v>4.2999999999999997E-2</v>
      </c>
    </row>
    <row r="258" spans="1:2" x14ac:dyDescent="0.35">
      <c r="A258" s="5">
        <v>28461</v>
      </c>
      <c r="B258">
        <v>4.8000000000000001E-2</v>
      </c>
    </row>
    <row r="259" spans="1:2" x14ac:dyDescent="0.35">
      <c r="A259" s="5">
        <v>28468</v>
      </c>
      <c r="B259">
        <v>8.1799999999999998E-2</v>
      </c>
    </row>
    <row r="260" spans="1:2" x14ac:dyDescent="0.35">
      <c r="A260" s="5">
        <v>28475</v>
      </c>
      <c r="B260">
        <v>6.08E-2</v>
      </c>
    </row>
    <row r="261" spans="1:2" x14ac:dyDescent="0.35">
      <c r="A261" s="5">
        <v>28482</v>
      </c>
      <c r="B261">
        <v>0.1084</v>
      </c>
    </row>
    <row r="262" spans="1:2" x14ac:dyDescent="0.35">
      <c r="A262" s="5">
        <v>28489</v>
      </c>
      <c r="B262">
        <v>4.3799999999999999E-2</v>
      </c>
    </row>
    <row r="263" spans="1:2" x14ac:dyDescent="0.35">
      <c r="A263" s="5">
        <v>28496</v>
      </c>
      <c r="B263">
        <v>0.1222</v>
      </c>
    </row>
    <row r="264" spans="1:2" x14ac:dyDescent="0.35">
      <c r="A264" s="5">
        <v>28503</v>
      </c>
      <c r="B264">
        <v>9.4E-2</v>
      </c>
    </row>
    <row r="265" spans="1:2" x14ac:dyDescent="0.35">
      <c r="A265" s="5">
        <v>28510</v>
      </c>
      <c r="B265">
        <v>4.9299999999999997E-2</v>
      </c>
    </row>
    <row r="266" spans="1:2" x14ac:dyDescent="0.35">
      <c r="A266" s="5">
        <v>28517</v>
      </c>
      <c r="B266">
        <v>4.9399999999999999E-2</v>
      </c>
    </row>
    <row r="267" spans="1:2" x14ac:dyDescent="0.35">
      <c r="A267" s="5">
        <v>28524</v>
      </c>
      <c r="B267">
        <v>3.3000000000000002E-2</v>
      </c>
    </row>
    <row r="268" spans="1:2" x14ac:dyDescent="0.35">
      <c r="A268" s="5">
        <v>28531</v>
      </c>
      <c r="B268">
        <v>2.5899999999999999E-2</v>
      </c>
    </row>
    <row r="269" spans="1:2" x14ac:dyDescent="0.35">
      <c r="A269" s="5">
        <v>28538</v>
      </c>
      <c r="B269">
        <v>5.1499999999999997E-2</v>
      </c>
    </row>
    <row r="270" spans="1:2" x14ac:dyDescent="0.35">
      <c r="A270" s="5">
        <v>28545</v>
      </c>
      <c r="B270">
        <v>4.9200000000000001E-2</v>
      </c>
    </row>
    <row r="271" spans="1:2" x14ac:dyDescent="0.35">
      <c r="A271" s="5">
        <v>28552</v>
      </c>
      <c r="B271">
        <v>6.2E-2</v>
      </c>
    </row>
    <row r="272" spans="1:2" x14ac:dyDescent="0.35">
      <c r="A272" s="5">
        <v>28559</v>
      </c>
      <c r="B272">
        <v>9.1499999999999998E-2</v>
      </c>
    </row>
    <row r="273" spans="1:2" x14ac:dyDescent="0.35">
      <c r="A273" s="5">
        <v>28566</v>
      </c>
      <c r="B273">
        <v>6.3299999999999995E-2</v>
      </c>
    </row>
    <row r="274" spans="1:2" x14ac:dyDescent="0.35">
      <c r="A274" s="5">
        <v>28573</v>
      </c>
      <c r="B274">
        <v>5.5599999999999997E-2</v>
      </c>
    </row>
    <row r="275" spans="1:2" x14ac:dyDescent="0.35">
      <c r="A275" s="5">
        <v>28580</v>
      </c>
      <c r="B275">
        <v>8.2600000000000007E-2</v>
      </c>
    </row>
    <row r="276" spans="1:2" x14ac:dyDescent="0.35">
      <c r="A276" s="5">
        <v>28587</v>
      </c>
      <c r="B276">
        <v>0.1051</v>
      </c>
    </row>
    <row r="277" spans="1:2" x14ac:dyDescent="0.35">
      <c r="A277" s="5">
        <v>28594</v>
      </c>
      <c r="B277">
        <v>7.7200000000000005E-2</v>
      </c>
    </row>
    <row r="278" spans="1:2" x14ac:dyDescent="0.35">
      <c r="A278" s="5">
        <v>28601</v>
      </c>
      <c r="B278">
        <v>0.1104</v>
      </c>
    </row>
    <row r="279" spans="1:2" x14ac:dyDescent="0.35">
      <c r="A279" s="5">
        <v>28608</v>
      </c>
      <c r="B279">
        <v>0.1032</v>
      </c>
    </row>
    <row r="280" spans="1:2" x14ac:dyDescent="0.35">
      <c r="A280" s="5">
        <v>28615</v>
      </c>
      <c r="B280">
        <v>5.8099999999999999E-2</v>
      </c>
    </row>
    <row r="281" spans="1:2" x14ac:dyDescent="0.35">
      <c r="A281" s="5">
        <v>28622</v>
      </c>
      <c r="B281">
        <v>5.8599999999999999E-2</v>
      </c>
    </row>
    <row r="282" spans="1:2" x14ac:dyDescent="0.35">
      <c r="A282" s="5">
        <v>28629</v>
      </c>
      <c r="B282">
        <v>5.5500000000000001E-2</v>
      </c>
    </row>
    <row r="283" spans="1:2" x14ac:dyDescent="0.35">
      <c r="A283" s="5">
        <v>28636</v>
      </c>
      <c r="B283">
        <v>4.6600000000000003E-2</v>
      </c>
    </row>
    <row r="284" spans="1:2" x14ac:dyDescent="0.35">
      <c r="A284" s="5">
        <v>28643</v>
      </c>
      <c r="B284">
        <v>3.7199999999999997E-2</v>
      </c>
    </row>
    <row r="285" spans="1:2" x14ac:dyDescent="0.35">
      <c r="A285" s="5">
        <v>28650</v>
      </c>
      <c r="B285">
        <v>2.9100000000000001E-2</v>
      </c>
    </row>
    <row r="286" spans="1:2" x14ac:dyDescent="0.35">
      <c r="A286" s="5">
        <v>28657</v>
      </c>
      <c r="B286">
        <v>0.03</v>
      </c>
    </row>
    <row r="287" spans="1:2" x14ac:dyDescent="0.35">
      <c r="A287" s="5">
        <v>28664</v>
      </c>
      <c r="B287">
        <v>6.93E-2</v>
      </c>
    </row>
    <row r="288" spans="1:2" x14ac:dyDescent="0.35">
      <c r="A288" s="5">
        <v>28671</v>
      </c>
      <c r="B288">
        <v>5.28E-2</v>
      </c>
    </row>
    <row r="289" spans="1:2" x14ac:dyDescent="0.35">
      <c r="A289" s="5">
        <v>28678</v>
      </c>
      <c r="B289">
        <v>4.7E-2</v>
      </c>
    </row>
    <row r="290" spans="1:2" x14ac:dyDescent="0.35">
      <c r="A290" s="5">
        <v>28685</v>
      </c>
      <c r="B290">
        <v>3.8800000000000001E-2</v>
      </c>
    </row>
    <row r="291" spans="1:2" x14ac:dyDescent="0.35">
      <c r="A291" s="5">
        <v>28692</v>
      </c>
      <c r="B291">
        <v>5.3100000000000001E-2</v>
      </c>
    </row>
    <row r="292" spans="1:2" x14ac:dyDescent="0.35">
      <c r="A292" s="5">
        <v>28699</v>
      </c>
      <c r="B292">
        <v>6.6900000000000001E-2</v>
      </c>
    </row>
    <row r="293" spans="1:2" x14ac:dyDescent="0.35">
      <c r="A293" s="5">
        <v>28706</v>
      </c>
      <c r="B293">
        <v>6.2799999999999995E-2</v>
      </c>
    </row>
    <row r="294" spans="1:2" x14ac:dyDescent="0.35">
      <c r="A294" s="5">
        <v>28713</v>
      </c>
      <c r="B294">
        <v>4.1599999999999998E-2</v>
      </c>
    </row>
    <row r="295" spans="1:2" x14ac:dyDescent="0.35">
      <c r="A295" s="5">
        <v>28720</v>
      </c>
      <c r="B295">
        <v>5.0799999999999998E-2</v>
      </c>
    </row>
    <row r="296" spans="1:2" x14ac:dyDescent="0.35">
      <c r="A296" s="5">
        <v>28727</v>
      </c>
      <c r="B296">
        <v>3.1899999999999998E-2</v>
      </c>
    </row>
    <row r="297" spans="1:2" x14ac:dyDescent="0.35">
      <c r="A297" s="5">
        <v>28734</v>
      </c>
      <c r="B297">
        <v>3.2800000000000003E-2</v>
      </c>
    </row>
    <row r="298" spans="1:2" x14ac:dyDescent="0.35">
      <c r="A298" s="5">
        <v>28741</v>
      </c>
      <c r="B298">
        <v>2.2800000000000001E-2</v>
      </c>
    </row>
    <row r="299" spans="1:2" x14ac:dyDescent="0.35">
      <c r="A299" s="5">
        <v>28748</v>
      </c>
      <c r="B299">
        <v>2.7799999999999998E-2</v>
      </c>
    </row>
    <row r="300" spans="1:2" x14ac:dyDescent="0.35">
      <c r="A300" s="5">
        <v>28755</v>
      </c>
      <c r="B300">
        <v>4.2700000000000002E-2</v>
      </c>
    </row>
    <row r="301" spans="1:2" x14ac:dyDescent="0.35">
      <c r="A301" s="5">
        <v>28762</v>
      </c>
      <c r="B301">
        <v>3.6900000000000002E-2</v>
      </c>
    </row>
    <row r="302" spans="1:2" x14ac:dyDescent="0.35">
      <c r="A302" s="5">
        <v>28769</v>
      </c>
      <c r="B302">
        <v>2.7799999999999998E-2</v>
      </c>
    </row>
    <row r="303" spans="1:2" x14ac:dyDescent="0.35">
      <c r="A303" s="5">
        <v>28776</v>
      </c>
      <c r="B303">
        <v>3.9899999999999998E-2</v>
      </c>
    </row>
    <row r="304" spans="1:2" x14ac:dyDescent="0.35">
      <c r="A304" s="5">
        <v>28783</v>
      </c>
      <c r="B304">
        <v>0.1164</v>
      </c>
    </row>
    <row r="305" spans="1:2" x14ac:dyDescent="0.35">
      <c r="A305" s="5">
        <v>28790</v>
      </c>
      <c r="B305">
        <v>0.19320000000000001</v>
      </c>
    </row>
    <row r="306" spans="1:2" x14ac:dyDescent="0.35">
      <c r="A306" s="5">
        <v>28797</v>
      </c>
      <c r="B306">
        <v>0.27160000000000001</v>
      </c>
    </row>
    <row r="307" spans="1:2" x14ac:dyDescent="0.35">
      <c r="A307" s="5">
        <v>28804</v>
      </c>
      <c r="B307">
        <v>0.21659999999999999</v>
      </c>
    </row>
    <row r="308" spans="1:2" x14ac:dyDescent="0.35">
      <c r="A308" s="5">
        <v>28811</v>
      </c>
      <c r="B308">
        <v>0.26910000000000001</v>
      </c>
    </row>
    <row r="309" spans="1:2" x14ac:dyDescent="0.35">
      <c r="A309" s="5">
        <v>28818</v>
      </c>
      <c r="B309">
        <v>0.15759999999999999</v>
      </c>
    </row>
    <row r="310" spans="1:2" x14ac:dyDescent="0.35">
      <c r="A310" s="5">
        <v>28825</v>
      </c>
      <c r="B310">
        <v>0.21940000000000001</v>
      </c>
    </row>
    <row r="311" spans="1:2" x14ac:dyDescent="0.35">
      <c r="A311" s="5">
        <v>28832</v>
      </c>
      <c r="B311">
        <v>0.1069</v>
      </c>
    </row>
    <row r="312" spans="1:2" x14ac:dyDescent="0.35">
      <c r="A312" s="5">
        <v>28839</v>
      </c>
      <c r="B312">
        <v>0.1227</v>
      </c>
    </row>
    <row r="313" spans="1:2" x14ac:dyDescent="0.35">
      <c r="A313" s="5">
        <v>28846</v>
      </c>
      <c r="B313">
        <v>0.25169999999999998</v>
      </c>
    </row>
    <row r="314" spans="1:2" x14ac:dyDescent="0.35">
      <c r="A314" s="5">
        <v>28853</v>
      </c>
      <c r="B314">
        <v>0.14660000000000001</v>
      </c>
    </row>
    <row r="315" spans="1:2" x14ac:dyDescent="0.35">
      <c r="A315" s="5">
        <v>28860</v>
      </c>
      <c r="B315">
        <v>0.17699999999999999</v>
      </c>
    </row>
    <row r="316" spans="1:2" x14ac:dyDescent="0.35">
      <c r="A316" s="5">
        <v>28867</v>
      </c>
      <c r="B316">
        <v>0.12759999999999999</v>
      </c>
    </row>
    <row r="317" spans="1:2" x14ac:dyDescent="0.35">
      <c r="A317" s="5">
        <v>28874</v>
      </c>
      <c r="B317">
        <v>8.6400000000000005E-2</v>
      </c>
    </row>
    <row r="318" spans="1:2" x14ac:dyDescent="0.35">
      <c r="A318" s="5">
        <v>28881</v>
      </c>
      <c r="B318">
        <v>6.59E-2</v>
      </c>
    </row>
    <row r="319" spans="1:2" x14ac:dyDescent="0.35">
      <c r="A319" s="5">
        <v>28888</v>
      </c>
      <c r="B319">
        <v>9.4E-2</v>
      </c>
    </row>
    <row r="320" spans="1:2" x14ac:dyDescent="0.35">
      <c r="A320" s="5">
        <v>28895</v>
      </c>
      <c r="B320">
        <v>0.1421</v>
      </c>
    </row>
    <row r="321" spans="1:2" x14ac:dyDescent="0.35">
      <c r="A321" s="5">
        <v>28902</v>
      </c>
      <c r="B321">
        <v>5.1299999999999998E-2</v>
      </c>
    </row>
    <row r="322" spans="1:2" x14ac:dyDescent="0.35">
      <c r="A322" s="5">
        <v>28909</v>
      </c>
      <c r="B322">
        <v>5.5899999999999998E-2</v>
      </c>
    </row>
    <row r="323" spans="1:2" x14ac:dyDescent="0.35">
      <c r="A323" s="5">
        <v>28916</v>
      </c>
      <c r="B323">
        <v>8.8400000000000006E-2</v>
      </c>
    </row>
    <row r="324" spans="1:2" x14ac:dyDescent="0.35">
      <c r="A324" s="5">
        <v>28923</v>
      </c>
      <c r="B324">
        <v>9.1800000000000007E-2</v>
      </c>
    </row>
    <row r="325" spans="1:2" x14ac:dyDescent="0.35">
      <c r="A325" s="5">
        <v>28930</v>
      </c>
      <c r="B325">
        <v>5.57E-2</v>
      </c>
    </row>
    <row r="326" spans="1:2" x14ac:dyDescent="0.35">
      <c r="A326" s="5">
        <v>28937</v>
      </c>
      <c r="B326">
        <v>6.8000000000000005E-2</v>
      </c>
    </row>
    <row r="327" spans="1:2" x14ac:dyDescent="0.35">
      <c r="A327" s="5">
        <v>28944</v>
      </c>
      <c r="B327">
        <v>7.4099999999999999E-2</v>
      </c>
    </row>
    <row r="328" spans="1:2" x14ac:dyDescent="0.35">
      <c r="A328" s="5">
        <v>28951</v>
      </c>
      <c r="B328">
        <v>7.9000000000000001E-2</v>
      </c>
    </row>
    <row r="329" spans="1:2" x14ac:dyDescent="0.35">
      <c r="A329" s="5">
        <v>28958</v>
      </c>
      <c r="B329">
        <v>5.96E-2</v>
      </c>
    </row>
    <row r="330" spans="1:2" x14ac:dyDescent="0.35">
      <c r="A330" s="5">
        <v>28965</v>
      </c>
      <c r="B330">
        <v>7.3200000000000001E-2</v>
      </c>
    </row>
    <row r="331" spans="1:2" x14ac:dyDescent="0.35">
      <c r="A331" s="5">
        <v>28972</v>
      </c>
      <c r="B331">
        <v>6.3899999999999998E-2</v>
      </c>
    </row>
    <row r="332" spans="1:2" x14ac:dyDescent="0.35">
      <c r="A332" s="5">
        <v>28979</v>
      </c>
      <c r="B332">
        <v>6.7599999999999993E-2</v>
      </c>
    </row>
    <row r="333" spans="1:2" x14ac:dyDescent="0.35">
      <c r="A333" s="5">
        <v>28986</v>
      </c>
      <c r="B333">
        <v>5.7799999999999997E-2</v>
      </c>
    </row>
    <row r="334" spans="1:2" x14ac:dyDescent="0.35">
      <c r="A334" s="5">
        <v>28993</v>
      </c>
      <c r="B334">
        <v>6.6699999999999995E-2</v>
      </c>
    </row>
    <row r="335" spans="1:2" x14ac:dyDescent="0.35">
      <c r="A335" s="5">
        <v>29000</v>
      </c>
      <c r="B335">
        <v>5.5100000000000003E-2</v>
      </c>
    </row>
    <row r="336" spans="1:2" x14ac:dyDescent="0.35">
      <c r="A336" s="5">
        <v>29007</v>
      </c>
      <c r="B336">
        <v>4.2099999999999999E-2</v>
      </c>
    </row>
    <row r="337" spans="1:2" x14ac:dyDescent="0.35">
      <c r="A337" s="5">
        <v>29014</v>
      </c>
      <c r="B337">
        <v>9.1600000000000001E-2</v>
      </c>
    </row>
    <row r="338" spans="1:2" x14ac:dyDescent="0.35">
      <c r="A338" s="5">
        <v>29021</v>
      </c>
      <c r="B338">
        <v>6.83E-2</v>
      </c>
    </row>
    <row r="339" spans="1:2" x14ac:dyDescent="0.35">
      <c r="A339" s="5">
        <v>29028</v>
      </c>
      <c r="B339">
        <v>6.6400000000000001E-2</v>
      </c>
    </row>
    <row r="340" spans="1:2" x14ac:dyDescent="0.35">
      <c r="A340" s="5">
        <v>29035</v>
      </c>
      <c r="B340">
        <v>7.8899999999999998E-2</v>
      </c>
    </row>
    <row r="341" spans="1:2" x14ac:dyDescent="0.35">
      <c r="A341" s="5">
        <v>29042</v>
      </c>
      <c r="B341">
        <v>5.4699999999999999E-2</v>
      </c>
    </row>
    <row r="342" spans="1:2" x14ac:dyDescent="0.35">
      <c r="A342" s="5">
        <v>29049</v>
      </c>
      <c r="B342">
        <v>4.41E-2</v>
      </c>
    </row>
    <row r="343" spans="1:2" x14ac:dyDescent="0.35">
      <c r="A343" s="5">
        <v>29056</v>
      </c>
      <c r="B343">
        <v>5.0999999999999997E-2</v>
      </c>
    </row>
    <row r="344" spans="1:2" x14ac:dyDescent="0.35">
      <c r="A344" s="5">
        <v>29063</v>
      </c>
      <c r="B344">
        <v>5.6500000000000002E-2</v>
      </c>
    </row>
    <row r="345" spans="1:2" x14ac:dyDescent="0.35">
      <c r="A345" s="5">
        <v>29070</v>
      </c>
      <c r="B345">
        <v>4.3400000000000001E-2</v>
      </c>
    </row>
    <row r="346" spans="1:2" x14ac:dyDescent="0.35">
      <c r="A346" s="5">
        <v>29077</v>
      </c>
      <c r="B346">
        <v>4.0099999999999997E-2</v>
      </c>
    </row>
    <row r="347" spans="1:2" x14ac:dyDescent="0.35">
      <c r="A347" s="5">
        <v>29084</v>
      </c>
      <c r="B347">
        <v>2.29E-2</v>
      </c>
    </row>
    <row r="348" spans="1:2" x14ac:dyDescent="0.35">
      <c r="A348" s="5">
        <v>29091</v>
      </c>
      <c r="B348">
        <v>3.2099999999999997E-2</v>
      </c>
    </row>
    <row r="349" spans="1:2" x14ac:dyDescent="0.35">
      <c r="A349" s="5">
        <v>29098</v>
      </c>
      <c r="B349">
        <v>3.5900000000000001E-2</v>
      </c>
    </row>
    <row r="350" spans="1:2" x14ac:dyDescent="0.35">
      <c r="A350" s="5">
        <v>29105</v>
      </c>
      <c r="B350">
        <v>5.6599999999999998E-2</v>
      </c>
    </row>
    <row r="351" spans="1:2" x14ac:dyDescent="0.35">
      <c r="A351" s="5">
        <v>29112</v>
      </c>
      <c r="B351">
        <v>3.6400000000000002E-2</v>
      </c>
    </row>
    <row r="352" spans="1:2" x14ac:dyDescent="0.35">
      <c r="A352" s="5">
        <v>29119</v>
      </c>
      <c r="B352">
        <v>4.5900000000000003E-2</v>
      </c>
    </row>
    <row r="353" spans="1:2" x14ac:dyDescent="0.35">
      <c r="A353" s="5">
        <v>29126</v>
      </c>
      <c r="B353">
        <v>3.3599999999999998E-2</v>
      </c>
    </row>
    <row r="354" spans="1:2" x14ac:dyDescent="0.35">
      <c r="A354" s="5">
        <v>29133</v>
      </c>
      <c r="B354">
        <v>3.8300000000000001E-2</v>
      </c>
    </row>
    <row r="355" spans="1:2" x14ac:dyDescent="0.35">
      <c r="A355" s="5">
        <v>29140</v>
      </c>
      <c r="B355">
        <v>0.15440000000000001</v>
      </c>
    </row>
    <row r="356" spans="1:2" x14ac:dyDescent="0.35">
      <c r="A356" s="5">
        <v>29147</v>
      </c>
      <c r="B356">
        <v>0.16420000000000001</v>
      </c>
    </row>
    <row r="357" spans="1:2" x14ac:dyDescent="0.35">
      <c r="A357" s="5">
        <v>29154</v>
      </c>
      <c r="B357">
        <v>0.16170000000000001</v>
      </c>
    </row>
    <row r="358" spans="1:2" x14ac:dyDescent="0.35">
      <c r="A358" s="5">
        <v>29161</v>
      </c>
      <c r="B358">
        <v>0.1368</v>
      </c>
    </row>
    <row r="359" spans="1:2" x14ac:dyDescent="0.35">
      <c r="A359" s="5">
        <v>29168</v>
      </c>
      <c r="B359">
        <v>0.2024</v>
      </c>
    </row>
    <row r="360" spans="1:2" x14ac:dyDescent="0.35">
      <c r="A360" s="5">
        <v>29175</v>
      </c>
      <c r="B360">
        <v>0.16</v>
      </c>
    </row>
    <row r="361" spans="1:2" x14ac:dyDescent="0.35">
      <c r="A361" s="5">
        <v>29182</v>
      </c>
      <c r="B361">
        <v>0.1186</v>
      </c>
    </row>
    <row r="362" spans="1:2" x14ac:dyDescent="0.35">
      <c r="A362" s="5">
        <v>29189</v>
      </c>
      <c r="B362">
        <v>0.17430000000000001</v>
      </c>
    </row>
    <row r="363" spans="1:2" x14ac:dyDescent="0.35">
      <c r="A363" s="5">
        <v>29196</v>
      </c>
      <c r="B363">
        <v>0.16539999999999999</v>
      </c>
    </row>
    <row r="364" spans="1:2" x14ac:dyDescent="0.35">
      <c r="A364" s="5">
        <v>29203</v>
      </c>
      <c r="B364">
        <v>0.1295</v>
      </c>
    </row>
    <row r="365" spans="1:2" x14ac:dyDescent="0.35">
      <c r="A365" s="5">
        <v>29210</v>
      </c>
      <c r="B365">
        <v>9.8799999999999999E-2</v>
      </c>
    </row>
    <row r="366" spans="1:2" x14ac:dyDescent="0.35">
      <c r="A366" s="5">
        <v>29217</v>
      </c>
      <c r="B366">
        <v>5.8700000000000002E-2</v>
      </c>
    </row>
    <row r="367" spans="1:2" x14ac:dyDescent="0.35">
      <c r="A367" s="5">
        <v>29224</v>
      </c>
      <c r="B367">
        <v>0.1691</v>
      </c>
    </row>
    <row r="368" spans="1:2" x14ac:dyDescent="0.35">
      <c r="A368" s="5">
        <v>29231</v>
      </c>
      <c r="B368">
        <v>0.1736</v>
      </c>
    </row>
    <row r="369" spans="1:2" x14ac:dyDescent="0.35">
      <c r="A369" s="5">
        <v>29238</v>
      </c>
      <c r="B369">
        <v>0.1108</v>
      </c>
    </row>
    <row r="370" spans="1:2" x14ac:dyDescent="0.35">
      <c r="A370" s="5">
        <v>29245</v>
      </c>
      <c r="B370">
        <v>0.1489</v>
      </c>
    </row>
    <row r="371" spans="1:2" x14ac:dyDescent="0.35">
      <c r="A371" s="5">
        <v>29252</v>
      </c>
      <c r="B371">
        <v>0.1258</v>
      </c>
    </row>
    <row r="372" spans="1:2" x14ac:dyDescent="0.35">
      <c r="A372" s="5">
        <v>29259</v>
      </c>
      <c r="B372">
        <v>9.4700000000000006E-2</v>
      </c>
    </row>
    <row r="373" spans="1:2" x14ac:dyDescent="0.35">
      <c r="A373" s="5">
        <v>29266</v>
      </c>
      <c r="B373">
        <v>0.1048</v>
      </c>
    </row>
    <row r="374" spans="1:2" x14ac:dyDescent="0.35">
      <c r="A374" s="5">
        <v>29273</v>
      </c>
      <c r="B374">
        <v>0.1515</v>
      </c>
    </row>
    <row r="375" spans="1:2" x14ac:dyDescent="0.35">
      <c r="A375" s="5">
        <v>29280</v>
      </c>
      <c r="B375">
        <v>0.17319999999999999</v>
      </c>
    </row>
    <row r="376" spans="1:2" x14ac:dyDescent="0.35">
      <c r="A376" s="5">
        <v>29287</v>
      </c>
      <c r="B376">
        <v>0.22800000000000001</v>
      </c>
    </row>
    <row r="377" spans="1:2" x14ac:dyDescent="0.35">
      <c r="A377" s="5">
        <v>29294</v>
      </c>
      <c r="B377">
        <v>0.2102</v>
      </c>
    </row>
    <row r="378" spans="1:2" x14ac:dyDescent="0.35">
      <c r="A378" s="5">
        <v>29301</v>
      </c>
      <c r="B378">
        <v>0.30220000000000002</v>
      </c>
    </row>
    <row r="379" spans="1:2" x14ac:dyDescent="0.35">
      <c r="A379" s="5">
        <v>29308</v>
      </c>
      <c r="B379">
        <v>0.36670000000000003</v>
      </c>
    </row>
    <row r="380" spans="1:2" x14ac:dyDescent="0.35">
      <c r="A380" s="5">
        <v>29315</v>
      </c>
      <c r="B380">
        <v>0.42370000000000002</v>
      </c>
    </row>
    <row r="381" spans="1:2" x14ac:dyDescent="0.35">
      <c r="A381" s="5">
        <v>29322</v>
      </c>
      <c r="B381">
        <v>0.53949999999999998</v>
      </c>
    </row>
    <row r="382" spans="1:2" x14ac:dyDescent="0.35">
      <c r="A382" s="5">
        <v>29329</v>
      </c>
      <c r="B382">
        <v>0.44440000000000002</v>
      </c>
    </row>
    <row r="383" spans="1:2" x14ac:dyDescent="0.35">
      <c r="A383" s="5">
        <v>29336</v>
      </c>
      <c r="B383">
        <v>0.51990000000000003</v>
      </c>
    </row>
    <row r="384" spans="1:2" x14ac:dyDescent="0.35">
      <c r="A384" s="5">
        <v>29343</v>
      </c>
      <c r="B384">
        <v>0.34279999999999999</v>
      </c>
    </row>
    <row r="385" spans="1:2" x14ac:dyDescent="0.35">
      <c r="A385" s="5">
        <v>29350</v>
      </c>
      <c r="B385">
        <v>0.49419999999999997</v>
      </c>
    </row>
    <row r="386" spans="1:2" x14ac:dyDescent="0.35">
      <c r="A386" s="5">
        <v>29357</v>
      </c>
      <c r="B386">
        <v>0.3624</v>
      </c>
    </row>
    <row r="387" spans="1:2" x14ac:dyDescent="0.35">
      <c r="A387" s="5">
        <v>29364</v>
      </c>
      <c r="B387">
        <v>0.4143</v>
      </c>
    </row>
    <row r="388" spans="1:2" x14ac:dyDescent="0.35">
      <c r="A388" s="5">
        <v>29371</v>
      </c>
      <c r="B388">
        <v>0.30149999999999999</v>
      </c>
    </row>
    <row r="389" spans="1:2" x14ac:dyDescent="0.35">
      <c r="A389" s="5">
        <v>29378</v>
      </c>
      <c r="B389">
        <v>0.30759999999999998</v>
      </c>
    </row>
    <row r="390" spans="1:2" x14ac:dyDescent="0.35">
      <c r="A390" s="5">
        <v>29385</v>
      </c>
      <c r="B390">
        <v>0.29310000000000003</v>
      </c>
    </row>
    <row r="391" spans="1:2" x14ac:dyDescent="0.35">
      <c r="A391" s="5">
        <v>29392</v>
      </c>
      <c r="B391">
        <v>0.19520000000000001</v>
      </c>
    </row>
    <row r="392" spans="1:2" x14ac:dyDescent="0.35">
      <c r="A392" s="5">
        <v>29399</v>
      </c>
      <c r="B392">
        <v>0.21079999999999999</v>
      </c>
    </row>
    <row r="393" spans="1:2" x14ac:dyDescent="0.35">
      <c r="A393" s="5">
        <v>29406</v>
      </c>
      <c r="B393">
        <v>0.19109999999999999</v>
      </c>
    </row>
    <row r="394" spans="1:2" x14ac:dyDescent="0.35">
      <c r="A394" s="5">
        <v>29413</v>
      </c>
      <c r="B394">
        <v>0.1653</v>
      </c>
    </row>
    <row r="395" spans="1:2" x14ac:dyDescent="0.35">
      <c r="A395" s="5">
        <v>29420</v>
      </c>
      <c r="B395">
        <v>0.18110000000000001</v>
      </c>
    </row>
    <row r="396" spans="1:2" x14ac:dyDescent="0.35">
      <c r="A396" s="5">
        <v>29427</v>
      </c>
      <c r="B396">
        <v>0.14810000000000001</v>
      </c>
    </row>
    <row r="397" spans="1:2" x14ac:dyDescent="0.35">
      <c r="A397" s="5">
        <v>29434</v>
      </c>
      <c r="B397">
        <v>0.1671</v>
      </c>
    </row>
    <row r="398" spans="1:2" x14ac:dyDescent="0.35">
      <c r="A398" s="5">
        <v>29441</v>
      </c>
      <c r="B398">
        <v>0.12909999999999999</v>
      </c>
    </row>
    <row r="399" spans="1:2" x14ac:dyDescent="0.35">
      <c r="A399" s="5">
        <v>29448</v>
      </c>
      <c r="B399">
        <v>0.1235</v>
      </c>
    </row>
    <row r="400" spans="1:2" x14ac:dyDescent="0.35">
      <c r="A400" s="5">
        <v>29455</v>
      </c>
      <c r="B400">
        <v>0.17549999999999999</v>
      </c>
    </row>
    <row r="401" spans="1:2" x14ac:dyDescent="0.35">
      <c r="A401" s="5">
        <v>29462</v>
      </c>
      <c r="B401">
        <v>0.151</v>
      </c>
    </row>
    <row r="402" spans="1:2" x14ac:dyDescent="0.35">
      <c r="A402" s="5">
        <v>29469</v>
      </c>
      <c r="B402">
        <v>0.12909999999999999</v>
      </c>
    </row>
    <row r="403" spans="1:2" x14ac:dyDescent="0.35">
      <c r="A403" s="5">
        <v>29476</v>
      </c>
      <c r="B403">
        <v>0.1207</v>
      </c>
    </row>
    <row r="404" spans="1:2" x14ac:dyDescent="0.35">
      <c r="A404" s="5">
        <v>29483</v>
      </c>
      <c r="B404">
        <v>0.14860000000000001</v>
      </c>
    </row>
    <row r="405" spans="1:2" x14ac:dyDescent="0.35">
      <c r="A405" s="5">
        <v>29490</v>
      </c>
      <c r="B405">
        <v>0.19919999999999999</v>
      </c>
    </row>
    <row r="406" spans="1:2" x14ac:dyDescent="0.35">
      <c r="A406" s="5">
        <v>29497</v>
      </c>
      <c r="B406">
        <v>0.20760000000000001</v>
      </c>
    </row>
    <row r="407" spans="1:2" x14ac:dyDescent="0.35">
      <c r="A407" s="5">
        <v>29504</v>
      </c>
      <c r="B407">
        <v>0.128</v>
      </c>
    </row>
    <row r="408" spans="1:2" x14ac:dyDescent="0.35">
      <c r="A408" s="5">
        <v>29511</v>
      </c>
      <c r="B408">
        <v>0.13900000000000001</v>
      </c>
    </row>
    <row r="409" spans="1:2" x14ac:dyDescent="0.35">
      <c r="A409" s="5">
        <v>29518</v>
      </c>
      <c r="B409">
        <v>0.1447</v>
      </c>
    </row>
    <row r="410" spans="1:2" x14ac:dyDescent="0.35">
      <c r="A410" s="5">
        <v>29525</v>
      </c>
      <c r="B410">
        <v>0.2203</v>
      </c>
    </row>
    <row r="411" spans="1:2" x14ac:dyDescent="0.35">
      <c r="A411" s="5">
        <v>29532</v>
      </c>
      <c r="B411">
        <v>0.2344</v>
      </c>
    </row>
    <row r="412" spans="1:2" x14ac:dyDescent="0.35">
      <c r="A412" s="5">
        <v>29539</v>
      </c>
      <c r="B412">
        <v>0.26640000000000003</v>
      </c>
    </row>
    <row r="413" spans="1:2" x14ac:dyDescent="0.35">
      <c r="A413" s="5">
        <v>29546</v>
      </c>
      <c r="B413">
        <v>0.22570000000000001</v>
      </c>
    </row>
    <row r="414" spans="1:2" x14ac:dyDescent="0.35">
      <c r="A414" s="5">
        <v>29553</v>
      </c>
      <c r="B414">
        <v>0.15720000000000001</v>
      </c>
    </row>
    <row r="415" spans="1:2" x14ac:dyDescent="0.35">
      <c r="A415" s="5">
        <v>29560</v>
      </c>
      <c r="B415">
        <v>0.29470000000000002</v>
      </c>
    </row>
    <row r="416" spans="1:2" x14ac:dyDescent="0.35">
      <c r="A416" s="5">
        <v>29567</v>
      </c>
      <c r="B416">
        <v>0.34789999999999999</v>
      </c>
    </row>
    <row r="417" spans="1:2" x14ac:dyDescent="0.35">
      <c r="A417" s="5">
        <v>29574</v>
      </c>
      <c r="B417">
        <v>0.40050000000000002</v>
      </c>
    </row>
    <row r="418" spans="1:2" x14ac:dyDescent="0.35">
      <c r="A418" s="5">
        <v>29581</v>
      </c>
      <c r="B418">
        <v>0.25109999999999999</v>
      </c>
    </row>
    <row r="419" spans="1:2" x14ac:dyDescent="0.35">
      <c r="A419" s="5">
        <v>29588</v>
      </c>
      <c r="B419">
        <v>0.2485</v>
      </c>
    </row>
    <row r="420" spans="1:2" x14ac:dyDescent="0.35">
      <c r="A420" s="5">
        <v>29595</v>
      </c>
      <c r="B420">
        <v>0.35799999999999998</v>
      </c>
    </row>
    <row r="421" spans="1:2" x14ac:dyDescent="0.35">
      <c r="A421" s="5">
        <v>29602</v>
      </c>
      <c r="B421">
        <v>0.2034</v>
      </c>
    </row>
    <row r="422" spans="1:2" x14ac:dyDescent="0.35">
      <c r="A422" s="5">
        <v>29609</v>
      </c>
      <c r="B422">
        <v>0.2666</v>
      </c>
    </row>
    <row r="423" spans="1:2" x14ac:dyDescent="0.35">
      <c r="A423" s="5">
        <v>29616</v>
      </c>
      <c r="B423">
        <v>0.25669999999999998</v>
      </c>
    </row>
    <row r="424" spans="1:2" x14ac:dyDescent="0.35">
      <c r="A424" s="5">
        <v>29623</v>
      </c>
      <c r="B424">
        <v>0.24979999999999999</v>
      </c>
    </row>
    <row r="425" spans="1:2" x14ac:dyDescent="0.35">
      <c r="A425" s="5">
        <v>29630</v>
      </c>
      <c r="B425">
        <v>0.1817</v>
      </c>
    </row>
    <row r="426" spans="1:2" x14ac:dyDescent="0.35">
      <c r="A426" s="5">
        <v>29637</v>
      </c>
      <c r="B426">
        <v>0.23250000000000001</v>
      </c>
    </row>
    <row r="427" spans="1:2" x14ac:dyDescent="0.35">
      <c r="A427" s="5">
        <v>29644</v>
      </c>
      <c r="B427">
        <v>0.2016</v>
      </c>
    </row>
    <row r="428" spans="1:2" x14ac:dyDescent="0.35">
      <c r="A428" s="5">
        <v>29651</v>
      </c>
      <c r="B428">
        <v>0.1754</v>
      </c>
    </row>
    <row r="429" spans="1:2" x14ac:dyDescent="0.35">
      <c r="A429" s="5">
        <v>29658</v>
      </c>
      <c r="B429">
        <v>0.21460000000000001</v>
      </c>
    </row>
    <row r="430" spans="1:2" x14ac:dyDescent="0.35">
      <c r="A430" s="5">
        <v>29665</v>
      </c>
      <c r="B430">
        <v>0.20050000000000001</v>
      </c>
    </row>
    <row r="431" spans="1:2" x14ac:dyDescent="0.35">
      <c r="A431" s="5">
        <v>29672</v>
      </c>
      <c r="B431">
        <v>0.18260000000000001</v>
      </c>
    </row>
    <row r="432" spans="1:2" x14ac:dyDescent="0.35">
      <c r="A432" s="5">
        <v>29679</v>
      </c>
      <c r="B432">
        <v>0.17169999999999999</v>
      </c>
    </row>
    <row r="433" spans="1:2" x14ac:dyDescent="0.35">
      <c r="A433" s="5">
        <v>29686</v>
      </c>
      <c r="B433">
        <v>0.18970000000000001</v>
      </c>
    </row>
    <row r="434" spans="1:2" x14ac:dyDescent="0.35">
      <c r="A434" s="5">
        <v>29693</v>
      </c>
      <c r="B434">
        <v>0.1852</v>
      </c>
    </row>
    <row r="435" spans="1:2" x14ac:dyDescent="0.35">
      <c r="A435" s="5">
        <v>29700</v>
      </c>
      <c r="B435">
        <v>0.14510000000000001</v>
      </c>
    </row>
    <row r="436" spans="1:2" x14ac:dyDescent="0.35">
      <c r="A436" s="5">
        <v>29707</v>
      </c>
      <c r="B436">
        <v>0.1288</v>
      </c>
    </row>
    <row r="437" spans="1:2" x14ac:dyDescent="0.35">
      <c r="A437" s="5">
        <v>29714</v>
      </c>
      <c r="B437">
        <v>0.19370000000000001</v>
      </c>
    </row>
    <row r="438" spans="1:2" x14ac:dyDescent="0.35">
      <c r="A438" s="5">
        <v>29721</v>
      </c>
      <c r="B438">
        <v>0.1759</v>
      </c>
    </row>
    <row r="439" spans="1:2" x14ac:dyDescent="0.35">
      <c r="A439" s="5">
        <v>29728</v>
      </c>
      <c r="B439">
        <v>0.1671</v>
      </c>
    </row>
    <row r="440" spans="1:2" x14ac:dyDescent="0.35">
      <c r="A440" s="5">
        <v>29735</v>
      </c>
      <c r="B440">
        <v>0.15359999999999999</v>
      </c>
    </row>
    <row r="441" spans="1:2" x14ac:dyDescent="0.35">
      <c r="A441" s="5">
        <v>29742</v>
      </c>
      <c r="B441">
        <v>0.19</v>
      </c>
    </row>
    <row r="442" spans="1:2" x14ac:dyDescent="0.35">
      <c r="A442" s="5">
        <v>29749</v>
      </c>
      <c r="B442">
        <v>0.1749</v>
      </c>
    </row>
    <row r="443" spans="1:2" x14ac:dyDescent="0.35">
      <c r="A443" s="5">
        <v>29756</v>
      </c>
      <c r="B443">
        <v>0.2036</v>
      </c>
    </row>
    <row r="444" spans="1:2" x14ac:dyDescent="0.35">
      <c r="A444" s="5">
        <v>29763</v>
      </c>
      <c r="B444">
        <v>0.1741</v>
      </c>
    </row>
    <row r="445" spans="1:2" x14ac:dyDescent="0.35">
      <c r="A445" s="5">
        <v>29770</v>
      </c>
      <c r="B445">
        <v>0.1603</v>
      </c>
    </row>
    <row r="446" spans="1:2" x14ac:dyDescent="0.35">
      <c r="A446" s="5">
        <v>29777</v>
      </c>
      <c r="B446">
        <v>0.16830000000000001</v>
      </c>
    </row>
    <row r="447" spans="1:2" x14ac:dyDescent="0.35">
      <c r="A447" s="5">
        <v>29784</v>
      </c>
      <c r="B447">
        <v>0.15010000000000001</v>
      </c>
    </row>
    <row r="448" spans="1:2" x14ac:dyDescent="0.35">
      <c r="A448" s="5">
        <v>29791</v>
      </c>
      <c r="B448">
        <v>0.21079999999999999</v>
      </c>
    </row>
    <row r="449" spans="1:2" x14ac:dyDescent="0.35">
      <c r="A449" s="5">
        <v>29798</v>
      </c>
      <c r="B449">
        <v>0.19500000000000001</v>
      </c>
    </row>
    <row r="450" spans="1:2" x14ac:dyDescent="0.35">
      <c r="A450" s="5">
        <v>29805</v>
      </c>
      <c r="B450">
        <v>0.21759999999999999</v>
      </c>
    </row>
    <row r="451" spans="1:2" x14ac:dyDescent="0.35">
      <c r="A451" s="5">
        <v>29812</v>
      </c>
      <c r="B451">
        <v>0.2432</v>
      </c>
    </row>
    <row r="452" spans="1:2" x14ac:dyDescent="0.35">
      <c r="A452" s="5">
        <v>29819</v>
      </c>
      <c r="B452">
        <v>0.21820000000000001</v>
      </c>
    </row>
    <row r="453" spans="1:2" x14ac:dyDescent="0.35">
      <c r="A453" s="5">
        <v>29826</v>
      </c>
      <c r="B453">
        <v>0.28360000000000002</v>
      </c>
    </row>
    <row r="454" spans="1:2" x14ac:dyDescent="0.35">
      <c r="A454" s="5">
        <v>29833</v>
      </c>
      <c r="B454">
        <v>0.2268</v>
      </c>
    </row>
    <row r="455" spans="1:2" x14ac:dyDescent="0.35">
      <c r="A455" s="5">
        <v>29840</v>
      </c>
      <c r="B455">
        <v>0.3352</v>
      </c>
    </row>
    <row r="456" spans="1:2" x14ac:dyDescent="0.35">
      <c r="A456" s="5">
        <v>29847</v>
      </c>
      <c r="B456">
        <v>0.28639999999999999</v>
      </c>
    </row>
    <row r="457" spans="1:2" x14ac:dyDescent="0.35">
      <c r="A457" s="5">
        <v>29854</v>
      </c>
      <c r="B457">
        <v>0.35189999999999999</v>
      </c>
    </row>
    <row r="458" spans="1:2" x14ac:dyDescent="0.35">
      <c r="A458" s="5">
        <v>29861</v>
      </c>
      <c r="B458">
        <v>0.36330000000000001</v>
      </c>
    </row>
    <row r="459" spans="1:2" x14ac:dyDescent="0.35">
      <c r="A459" s="5">
        <v>29868</v>
      </c>
      <c r="B459">
        <v>0.39389999999999997</v>
      </c>
    </row>
    <row r="460" spans="1:2" x14ac:dyDescent="0.35">
      <c r="A460" s="5">
        <v>29875</v>
      </c>
      <c r="B460">
        <v>0.32290000000000002</v>
      </c>
    </row>
    <row r="461" spans="1:2" x14ac:dyDescent="0.35">
      <c r="A461" s="5">
        <v>29882</v>
      </c>
      <c r="B461">
        <v>0.26</v>
      </c>
    </row>
    <row r="462" spans="1:2" x14ac:dyDescent="0.35">
      <c r="A462" s="5">
        <v>29889</v>
      </c>
      <c r="B462">
        <v>0.37790000000000001</v>
      </c>
    </row>
    <row r="463" spans="1:2" x14ac:dyDescent="0.35">
      <c r="A463" s="5">
        <v>29896</v>
      </c>
      <c r="B463">
        <v>0.3664</v>
      </c>
    </row>
    <row r="464" spans="1:2" x14ac:dyDescent="0.35">
      <c r="A464" s="5">
        <v>29903</v>
      </c>
      <c r="B464">
        <v>0.379</v>
      </c>
    </row>
    <row r="465" spans="1:2" x14ac:dyDescent="0.35">
      <c r="A465" s="5">
        <v>29910</v>
      </c>
      <c r="B465">
        <v>0.36080000000000001</v>
      </c>
    </row>
    <row r="466" spans="1:2" x14ac:dyDescent="0.35">
      <c r="A466" s="5">
        <v>29917</v>
      </c>
      <c r="B466">
        <v>0.2722</v>
      </c>
    </row>
    <row r="467" spans="1:2" x14ac:dyDescent="0.35">
      <c r="A467" s="5">
        <v>29924</v>
      </c>
      <c r="B467">
        <v>0.30549999999999999</v>
      </c>
    </row>
    <row r="468" spans="1:2" x14ac:dyDescent="0.35">
      <c r="A468" s="5">
        <v>29931</v>
      </c>
      <c r="B468">
        <v>0.28239999999999998</v>
      </c>
    </row>
    <row r="469" spans="1:2" x14ac:dyDescent="0.35">
      <c r="A469" s="5">
        <v>29938</v>
      </c>
      <c r="B469">
        <v>0.3125</v>
      </c>
    </row>
    <row r="470" spans="1:2" x14ac:dyDescent="0.35">
      <c r="A470" s="5">
        <v>29945</v>
      </c>
      <c r="B470">
        <v>0.2225</v>
      </c>
    </row>
    <row r="471" spans="1:2" x14ac:dyDescent="0.35">
      <c r="A471" s="5">
        <v>29952</v>
      </c>
      <c r="B471">
        <v>0.1968</v>
      </c>
    </row>
    <row r="472" spans="1:2" x14ac:dyDescent="0.35">
      <c r="A472" s="5">
        <v>29959</v>
      </c>
      <c r="B472">
        <v>0.25330000000000003</v>
      </c>
    </row>
    <row r="473" spans="1:2" x14ac:dyDescent="0.35">
      <c r="A473" s="5">
        <v>29966</v>
      </c>
      <c r="B473">
        <v>0.3347</v>
      </c>
    </row>
    <row r="474" spans="1:2" x14ac:dyDescent="0.35">
      <c r="A474" s="5">
        <v>29973</v>
      </c>
      <c r="B474">
        <v>0.25829999999999997</v>
      </c>
    </row>
    <row r="475" spans="1:2" x14ac:dyDescent="0.35">
      <c r="A475" s="5">
        <v>29980</v>
      </c>
      <c r="B475">
        <v>0.40629999999999999</v>
      </c>
    </row>
    <row r="476" spans="1:2" x14ac:dyDescent="0.35">
      <c r="A476" s="5">
        <v>29987</v>
      </c>
      <c r="B476">
        <v>0.37390000000000001</v>
      </c>
    </row>
    <row r="477" spans="1:2" x14ac:dyDescent="0.35">
      <c r="A477" s="5">
        <v>29994</v>
      </c>
      <c r="B477">
        <v>0.35170000000000001</v>
      </c>
    </row>
    <row r="478" spans="1:2" x14ac:dyDescent="0.35">
      <c r="A478" s="5">
        <v>30001</v>
      </c>
      <c r="B478">
        <v>0.33750000000000002</v>
      </c>
    </row>
    <row r="479" spans="1:2" x14ac:dyDescent="0.35">
      <c r="A479" s="5">
        <v>30008</v>
      </c>
      <c r="B479">
        <v>0.40479999999999999</v>
      </c>
    </row>
    <row r="480" spans="1:2" x14ac:dyDescent="0.35">
      <c r="A480" s="5">
        <v>30015</v>
      </c>
      <c r="B480">
        <v>0.33700000000000002</v>
      </c>
    </row>
    <row r="481" spans="1:2" x14ac:dyDescent="0.35">
      <c r="A481" s="5">
        <v>30022</v>
      </c>
      <c r="B481">
        <v>0.3548</v>
      </c>
    </row>
    <row r="482" spans="1:2" x14ac:dyDescent="0.35">
      <c r="A482" s="5">
        <v>30029</v>
      </c>
      <c r="B482">
        <v>0.26600000000000001</v>
      </c>
    </row>
    <row r="483" spans="1:2" x14ac:dyDescent="0.35">
      <c r="A483" s="5">
        <v>30036</v>
      </c>
      <c r="B483">
        <v>0.39069999999999999</v>
      </c>
    </row>
    <row r="484" spans="1:2" x14ac:dyDescent="0.35">
      <c r="A484" s="5">
        <v>30043</v>
      </c>
      <c r="B484">
        <v>0.35680000000000001</v>
      </c>
    </row>
    <row r="485" spans="1:2" x14ac:dyDescent="0.35">
      <c r="A485" s="5">
        <v>30050</v>
      </c>
      <c r="B485">
        <v>0.27610000000000001</v>
      </c>
    </row>
    <row r="486" spans="1:2" x14ac:dyDescent="0.35">
      <c r="A486" s="5">
        <v>30057</v>
      </c>
      <c r="B486">
        <v>0.26400000000000001</v>
      </c>
    </row>
    <row r="487" spans="1:2" x14ac:dyDescent="0.35">
      <c r="A487" s="5">
        <v>30064</v>
      </c>
      <c r="B487">
        <v>0.28189999999999998</v>
      </c>
    </row>
    <row r="488" spans="1:2" x14ac:dyDescent="0.35">
      <c r="A488" s="5">
        <v>30071</v>
      </c>
      <c r="B488">
        <v>0.2351</v>
      </c>
    </row>
    <row r="489" spans="1:2" x14ac:dyDescent="0.35">
      <c r="A489" s="5">
        <v>30078</v>
      </c>
      <c r="B489">
        <v>0.27110000000000001</v>
      </c>
    </row>
    <row r="490" spans="1:2" x14ac:dyDescent="0.35">
      <c r="A490" s="5">
        <v>30085</v>
      </c>
      <c r="B490">
        <v>0.35799999999999998</v>
      </c>
    </row>
    <row r="491" spans="1:2" x14ac:dyDescent="0.35">
      <c r="A491" s="5">
        <v>30092</v>
      </c>
      <c r="B491">
        <v>0.32819999999999999</v>
      </c>
    </row>
    <row r="492" spans="1:2" x14ac:dyDescent="0.35">
      <c r="A492" s="5">
        <v>30099</v>
      </c>
      <c r="B492">
        <v>0.33150000000000002</v>
      </c>
    </row>
    <row r="493" spans="1:2" x14ac:dyDescent="0.35">
      <c r="A493" s="5">
        <v>30106</v>
      </c>
      <c r="B493">
        <v>0.32269999999999999</v>
      </c>
    </row>
    <row r="494" spans="1:2" x14ac:dyDescent="0.35">
      <c r="A494" s="5">
        <v>30113</v>
      </c>
      <c r="B494">
        <v>0.4037</v>
      </c>
    </row>
    <row r="495" spans="1:2" x14ac:dyDescent="0.35">
      <c r="A495" s="5">
        <v>30120</v>
      </c>
      <c r="B495">
        <v>0.5444</v>
      </c>
    </row>
    <row r="496" spans="1:2" x14ac:dyDescent="0.35">
      <c r="A496" s="5">
        <v>30127</v>
      </c>
      <c r="B496">
        <v>0.48620000000000002</v>
      </c>
    </row>
    <row r="497" spans="1:2" x14ac:dyDescent="0.35">
      <c r="A497" s="5">
        <v>30134</v>
      </c>
      <c r="B497">
        <v>0.4133</v>
      </c>
    </row>
    <row r="498" spans="1:2" x14ac:dyDescent="0.35">
      <c r="A498" s="5">
        <v>30141</v>
      </c>
      <c r="B498">
        <v>0.40689999999999998</v>
      </c>
    </row>
    <row r="499" spans="1:2" x14ac:dyDescent="0.35">
      <c r="A499" s="5">
        <v>30148</v>
      </c>
      <c r="B499">
        <v>0.41420000000000001</v>
      </c>
    </row>
    <row r="500" spans="1:2" x14ac:dyDescent="0.35">
      <c r="A500" s="5">
        <v>30155</v>
      </c>
      <c r="B500">
        <v>0.3987</v>
      </c>
    </row>
    <row r="501" spans="1:2" x14ac:dyDescent="0.35">
      <c r="A501" s="5">
        <v>30162</v>
      </c>
      <c r="B501">
        <v>0.5444</v>
      </c>
    </row>
    <row r="502" spans="1:2" x14ac:dyDescent="0.35">
      <c r="A502" s="5">
        <v>30169</v>
      </c>
      <c r="B502">
        <v>0.5796</v>
      </c>
    </row>
    <row r="503" spans="1:2" x14ac:dyDescent="0.35">
      <c r="A503" s="5">
        <v>30176</v>
      </c>
      <c r="B503">
        <v>0.55689999999999995</v>
      </c>
    </row>
    <row r="504" spans="1:2" x14ac:dyDescent="0.35">
      <c r="A504" s="5">
        <v>30183</v>
      </c>
      <c r="B504">
        <v>0.65510000000000002</v>
      </c>
    </row>
    <row r="505" spans="1:2" x14ac:dyDescent="0.35">
      <c r="A505" s="5">
        <v>30190</v>
      </c>
      <c r="B505">
        <v>0.66439999999999999</v>
      </c>
    </row>
    <row r="506" spans="1:2" x14ac:dyDescent="0.35">
      <c r="A506" s="5">
        <v>30197</v>
      </c>
      <c r="B506">
        <v>0.53990000000000005</v>
      </c>
    </row>
    <row r="507" spans="1:2" x14ac:dyDescent="0.35">
      <c r="A507" s="5">
        <v>30204</v>
      </c>
      <c r="B507">
        <v>0.39150000000000001</v>
      </c>
    </row>
    <row r="508" spans="1:2" x14ac:dyDescent="0.35">
      <c r="A508" s="5">
        <v>30211</v>
      </c>
      <c r="B508">
        <v>0.42480000000000001</v>
      </c>
    </row>
    <row r="509" spans="1:2" x14ac:dyDescent="0.35">
      <c r="A509" s="5">
        <v>30218</v>
      </c>
      <c r="B509">
        <v>0.43990000000000001</v>
      </c>
    </row>
    <row r="510" spans="1:2" x14ac:dyDescent="0.35">
      <c r="A510" s="5">
        <v>30225</v>
      </c>
      <c r="B510">
        <v>0.43930000000000002</v>
      </c>
    </row>
    <row r="511" spans="1:2" x14ac:dyDescent="0.35">
      <c r="A511" s="5">
        <v>30232</v>
      </c>
      <c r="B511">
        <v>0.55920000000000003</v>
      </c>
    </row>
    <row r="512" spans="1:2" x14ac:dyDescent="0.35">
      <c r="A512" s="5">
        <v>30239</v>
      </c>
      <c r="B512">
        <v>0.44109999999999999</v>
      </c>
    </row>
    <row r="513" spans="1:2" x14ac:dyDescent="0.35">
      <c r="A513" s="5">
        <v>30246</v>
      </c>
      <c r="B513">
        <v>0.34570000000000001</v>
      </c>
    </row>
    <row r="514" spans="1:2" x14ac:dyDescent="0.35">
      <c r="A514" s="5">
        <v>30253</v>
      </c>
      <c r="B514">
        <v>0.39050000000000001</v>
      </c>
    </row>
    <row r="515" spans="1:2" x14ac:dyDescent="0.35">
      <c r="A515" s="5">
        <v>30260</v>
      </c>
      <c r="B515">
        <v>0.26519999999999999</v>
      </c>
    </row>
    <row r="516" spans="1:2" x14ac:dyDescent="0.35">
      <c r="A516" s="5">
        <v>30267</v>
      </c>
      <c r="B516">
        <v>0.34420000000000001</v>
      </c>
    </row>
    <row r="517" spans="1:2" x14ac:dyDescent="0.35">
      <c r="A517" s="5">
        <v>30274</v>
      </c>
      <c r="B517">
        <v>0.37</v>
      </c>
    </row>
    <row r="518" spans="1:2" x14ac:dyDescent="0.35">
      <c r="A518" s="5">
        <v>30281</v>
      </c>
      <c r="B518">
        <v>0.32050000000000001</v>
      </c>
    </row>
    <row r="519" spans="1:2" x14ac:dyDescent="0.35">
      <c r="A519" s="5">
        <v>30288</v>
      </c>
      <c r="B519">
        <v>0.3347</v>
      </c>
    </row>
    <row r="520" spans="1:2" x14ac:dyDescent="0.35">
      <c r="A520" s="5">
        <v>30295</v>
      </c>
      <c r="B520">
        <v>0.2707</v>
      </c>
    </row>
    <row r="521" spans="1:2" x14ac:dyDescent="0.35">
      <c r="A521" s="5">
        <v>30302</v>
      </c>
      <c r="B521">
        <v>0.36730000000000002</v>
      </c>
    </row>
    <row r="522" spans="1:2" x14ac:dyDescent="0.35">
      <c r="A522" s="5">
        <v>30309</v>
      </c>
      <c r="B522">
        <v>0.2001</v>
      </c>
    </row>
    <row r="523" spans="1:2" x14ac:dyDescent="0.35">
      <c r="A523" s="5">
        <v>30316</v>
      </c>
      <c r="B523">
        <v>0.22070000000000001</v>
      </c>
    </row>
    <row r="524" spans="1:2" x14ac:dyDescent="0.35">
      <c r="A524" s="5">
        <v>30323</v>
      </c>
      <c r="B524">
        <v>0.22289999999999999</v>
      </c>
    </row>
    <row r="525" spans="1:2" x14ac:dyDescent="0.35">
      <c r="A525" s="5">
        <v>30330</v>
      </c>
      <c r="B525">
        <v>0.15379999999999999</v>
      </c>
    </row>
    <row r="526" spans="1:2" x14ac:dyDescent="0.35">
      <c r="A526" s="5">
        <v>30337</v>
      </c>
      <c r="B526">
        <v>0.2462</v>
      </c>
    </row>
    <row r="527" spans="1:2" x14ac:dyDescent="0.35">
      <c r="A527" s="5">
        <v>30344</v>
      </c>
      <c r="B527">
        <v>0.26629999999999998</v>
      </c>
    </row>
    <row r="528" spans="1:2" x14ac:dyDescent="0.35">
      <c r="A528" s="5">
        <v>30351</v>
      </c>
      <c r="B528">
        <v>0.22389999999999999</v>
      </c>
    </row>
    <row r="529" spans="1:2" x14ac:dyDescent="0.35">
      <c r="A529" s="5">
        <v>30358</v>
      </c>
      <c r="B529">
        <v>0.2097</v>
      </c>
    </row>
    <row r="530" spans="1:2" x14ac:dyDescent="0.35">
      <c r="A530" s="5">
        <v>30365</v>
      </c>
      <c r="B530">
        <v>0.14899999999999999</v>
      </c>
    </row>
    <row r="531" spans="1:2" x14ac:dyDescent="0.35">
      <c r="A531" s="5">
        <v>30372</v>
      </c>
      <c r="B531">
        <v>0.15840000000000001</v>
      </c>
    </row>
    <row r="532" spans="1:2" x14ac:dyDescent="0.35">
      <c r="A532" s="5">
        <v>30379</v>
      </c>
      <c r="B532">
        <v>0.14099999999999999</v>
      </c>
    </row>
    <row r="533" spans="1:2" x14ac:dyDescent="0.35">
      <c r="A533" s="5">
        <v>30386</v>
      </c>
      <c r="B533">
        <v>0.14050000000000001</v>
      </c>
    </row>
    <row r="534" spans="1:2" x14ac:dyDescent="0.35">
      <c r="A534" s="5">
        <v>30393</v>
      </c>
      <c r="B534">
        <v>0.1099</v>
      </c>
    </row>
    <row r="535" spans="1:2" x14ac:dyDescent="0.35">
      <c r="A535" s="5">
        <v>30400</v>
      </c>
      <c r="B535">
        <v>0.1351</v>
      </c>
    </row>
    <row r="536" spans="1:2" x14ac:dyDescent="0.35">
      <c r="A536" s="5">
        <v>30407</v>
      </c>
      <c r="B536">
        <v>7.3300000000000004E-2</v>
      </c>
    </row>
    <row r="537" spans="1:2" x14ac:dyDescent="0.35">
      <c r="A537" s="5">
        <v>30414</v>
      </c>
      <c r="B537">
        <v>7.9899999999999999E-2</v>
      </c>
    </row>
    <row r="538" spans="1:2" x14ac:dyDescent="0.35">
      <c r="A538" s="5">
        <v>30421</v>
      </c>
      <c r="B538">
        <v>0.11020000000000001</v>
      </c>
    </row>
    <row r="539" spans="1:2" x14ac:dyDescent="0.35">
      <c r="A539" s="5">
        <v>30428</v>
      </c>
      <c r="B539">
        <v>9.7299999999999998E-2</v>
      </c>
    </row>
    <row r="540" spans="1:2" x14ac:dyDescent="0.35">
      <c r="A540" s="5">
        <v>30435</v>
      </c>
      <c r="B540">
        <v>6.2799999999999995E-2</v>
      </c>
    </row>
    <row r="541" spans="1:2" x14ac:dyDescent="0.35">
      <c r="A541" s="5">
        <v>30442</v>
      </c>
      <c r="B541">
        <v>8.1000000000000003E-2</v>
      </c>
    </row>
    <row r="542" spans="1:2" x14ac:dyDescent="0.35">
      <c r="A542" s="5">
        <v>30449</v>
      </c>
      <c r="B542">
        <v>5.0099999999999999E-2</v>
      </c>
    </row>
    <row r="543" spans="1:2" x14ac:dyDescent="0.35">
      <c r="A543" s="5">
        <v>30456</v>
      </c>
      <c r="B543">
        <v>7.5700000000000003E-2</v>
      </c>
    </row>
    <row r="544" spans="1:2" x14ac:dyDescent="0.35">
      <c r="A544" s="5">
        <v>30463</v>
      </c>
      <c r="B544">
        <v>7.7600000000000002E-2</v>
      </c>
    </row>
    <row r="545" spans="1:2" x14ac:dyDescent="0.35">
      <c r="A545" s="5">
        <v>30470</v>
      </c>
      <c r="B545">
        <v>6.5699999999999995E-2</v>
      </c>
    </row>
    <row r="546" spans="1:2" x14ac:dyDescent="0.35">
      <c r="A546" s="5">
        <v>30477</v>
      </c>
      <c r="B546">
        <v>9.1200000000000003E-2</v>
      </c>
    </row>
    <row r="547" spans="1:2" x14ac:dyDescent="0.35">
      <c r="A547" s="5">
        <v>30484</v>
      </c>
      <c r="B547">
        <v>9.1499999999999998E-2</v>
      </c>
    </row>
    <row r="548" spans="1:2" x14ac:dyDescent="0.35">
      <c r="A548" s="5">
        <v>30491</v>
      </c>
      <c r="B548">
        <v>6.3500000000000001E-2</v>
      </c>
    </row>
    <row r="549" spans="1:2" x14ac:dyDescent="0.35">
      <c r="A549" s="5">
        <v>30498</v>
      </c>
      <c r="B549">
        <v>9.8299999999999998E-2</v>
      </c>
    </row>
    <row r="550" spans="1:2" x14ac:dyDescent="0.35">
      <c r="A550" s="5">
        <v>30505</v>
      </c>
      <c r="B550">
        <v>8.9700000000000002E-2</v>
      </c>
    </row>
    <row r="551" spans="1:2" x14ac:dyDescent="0.35">
      <c r="A551" s="5">
        <v>30512</v>
      </c>
      <c r="B551">
        <v>9.1999999999999998E-2</v>
      </c>
    </row>
    <row r="552" spans="1:2" x14ac:dyDescent="0.35">
      <c r="A552" s="5">
        <v>30519</v>
      </c>
      <c r="B552">
        <v>6.5000000000000002E-2</v>
      </c>
    </row>
    <row r="553" spans="1:2" x14ac:dyDescent="0.35">
      <c r="A553" s="5">
        <v>30526</v>
      </c>
      <c r="B553">
        <v>8.6499999999999994E-2</v>
      </c>
    </row>
    <row r="554" spans="1:2" x14ac:dyDescent="0.35">
      <c r="A554" s="5">
        <v>30533</v>
      </c>
      <c r="B554">
        <v>6.4600000000000005E-2</v>
      </c>
    </row>
    <row r="555" spans="1:2" x14ac:dyDescent="0.35">
      <c r="A555" s="5">
        <v>30540</v>
      </c>
      <c r="B555">
        <v>6.7500000000000004E-2</v>
      </c>
    </row>
    <row r="556" spans="1:2" x14ac:dyDescent="0.35">
      <c r="A556" s="5">
        <v>30547</v>
      </c>
      <c r="B556">
        <v>5.4600000000000003E-2</v>
      </c>
    </row>
    <row r="557" spans="1:2" x14ac:dyDescent="0.35">
      <c r="A557" s="5">
        <v>30554</v>
      </c>
      <c r="B557">
        <v>8.5500000000000007E-2</v>
      </c>
    </row>
    <row r="558" spans="1:2" x14ac:dyDescent="0.35">
      <c r="A558" s="5">
        <v>30561</v>
      </c>
      <c r="B558">
        <v>4.0800000000000003E-2</v>
      </c>
    </row>
    <row r="559" spans="1:2" x14ac:dyDescent="0.35">
      <c r="A559" s="5">
        <v>30568</v>
      </c>
      <c r="B559">
        <v>3.7100000000000001E-2</v>
      </c>
    </row>
    <row r="560" spans="1:2" x14ac:dyDescent="0.35">
      <c r="A560" s="5">
        <v>30575</v>
      </c>
      <c r="B560">
        <v>4.2599999999999999E-2</v>
      </c>
    </row>
    <row r="561" spans="1:2" x14ac:dyDescent="0.35">
      <c r="A561" s="5">
        <v>30582</v>
      </c>
      <c r="B561">
        <v>4.8599999999999997E-2</v>
      </c>
    </row>
    <row r="562" spans="1:2" x14ac:dyDescent="0.35">
      <c r="A562" s="5">
        <v>30589</v>
      </c>
      <c r="B562">
        <v>3.3099999999999997E-2</v>
      </c>
    </row>
    <row r="563" spans="1:2" x14ac:dyDescent="0.35">
      <c r="A563" s="5">
        <v>30596</v>
      </c>
      <c r="B563">
        <v>5.2499999999999998E-2</v>
      </c>
    </row>
    <row r="564" spans="1:2" x14ac:dyDescent="0.35">
      <c r="A564" s="5">
        <v>30603</v>
      </c>
      <c r="B564">
        <v>5.5100000000000003E-2</v>
      </c>
    </row>
    <row r="565" spans="1:2" x14ac:dyDescent="0.35">
      <c r="A565" s="5">
        <v>30610</v>
      </c>
      <c r="B565">
        <v>5.7000000000000002E-2</v>
      </c>
    </row>
    <row r="566" spans="1:2" x14ac:dyDescent="0.35">
      <c r="A566" s="5">
        <v>30617</v>
      </c>
      <c r="B566">
        <v>3.3599999999999998E-2</v>
      </c>
    </row>
    <row r="567" spans="1:2" x14ac:dyDescent="0.35">
      <c r="A567" s="5">
        <v>30624</v>
      </c>
      <c r="B567">
        <v>5.5800000000000002E-2</v>
      </c>
    </row>
    <row r="568" spans="1:2" x14ac:dyDescent="0.35">
      <c r="A568" s="5">
        <v>30631</v>
      </c>
      <c r="B568">
        <v>3.8300000000000001E-2</v>
      </c>
    </row>
    <row r="569" spans="1:2" x14ac:dyDescent="0.35">
      <c r="A569" s="5">
        <v>30638</v>
      </c>
      <c r="B569">
        <v>3.1800000000000002E-2</v>
      </c>
    </row>
    <row r="570" spans="1:2" x14ac:dyDescent="0.35">
      <c r="A570" s="5">
        <v>30645</v>
      </c>
      <c r="B570">
        <v>3.8199999999999998E-2</v>
      </c>
    </row>
    <row r="571" spans="1:2" x14ac:dyDescent="0.35">
      <c r="A571" s="5">
        <v>30652</v>
      </c>
      <c r="B571">
        <v>7.22E-2</v>
      </c>
    </row>
    <row r="572" spans="1:2" x14ac:dyDescent="0.35">
      <c r="A572" s="5">
        <v>30659</v>
      </c>
      <c r="B572">
        <v>5.6599999999999998E-2</v>
      </c>
    </row>
    <row r="573" spans="1:2" x14ac:dyDescent="0.35">
      <c r="A573" s="5">
        <v>30666</v>
      </c>
      <c r="B573">
        <v>8.8300000000000003E-2</v>
      </c>
    </row>
    <row r="574" spans="1:2" x14ac:dyDescent="0.35">
      <c r="A574" s="5">
        <v>30673</v>
      </c>
      <c r="B574">
        <v>5.96E-2</v>
      </c>
    </row>
    <row r="575" spans="1:2" x14ac:dyDescent="0.35">
      <c r="A575" s="5">
        <v>30680</v>
      </c>
      <c r="B575">
        <v>4.0300000000000002E-2</v>
      </c>
    </row>
    <row r="576" spans="1:2" x14ac:dyDescent="0.35">
      <c r="A576" s="5">
        <v>30687</v>
      </c>
      <c r="B576">
        <v>9.98E-2</v>
      </c>
    </row>
    <row r="577" spans="1:2" x14ac:dyDescent="0.35">
      <c r="A577" s="5">
        <v>30694</v>
      </c>
      <c r="B577">
        <v>6.4399999999999999E-2</v>
      </c>
    </row>
    <row r="578" spans="1:2" x14ac:dyDescent="0.35">
      <c r="A578" s="5">
        <v>30701</v>
      </c>
      <c r="B578">
        <v>5.0299999999999997E-2</v>
      </c>
    </row>
    <row r="579" spans="1:2" x14ac:dyDescent="0.35">
      <c r="A579" s="5">
        <v>30708</v>
      </c>
      <c r="B579">
        <v>3.7600000000000001E-2</v>
      </c>
    </row>
    <row r="580" spans="1:2" x14ac:dyDescent="0.35">
      <c r="A580" s="5">
        <v>30715</v>
      </c>
      <c r="B580">
        <v>6.3600000000000004E-2</v>
      </c>
    </row>
    <row r="581" spans="1:2" x14ac:dyDescent="0.35">
      <c r="A581" s="5">
        <v>30722</v>
      </c>
      <c r="B581">
        <v>0.10580000000000001</v>
      </c>
    </row>
    <row r="582" spans="1:2" x14ac:dyDescent="0.35">
      <c r="A582" s="5">
        <v>30729</v>
      </c>
      <c r="B582">
        <v>6.5199999999999994E-2</v>
      </c>
    </row>
    <row r="583" spans="1:2" x14ac:dyDescent="0.35">
      <c r="A583" s="5">
        <v>30736</v>
      </c>
      <c r="B583">
        <v>9.64E-2</v>
      </c>
    </row>
    <row r="584" spans="1:2" x14ac:dyDescent="0.35">
      <c r="A584" s="5">
        <v>30743</v>
      </c>
      <c r="B584">
        <v>0.1249</v>
      </c>
    </row>
    <row r="585" spans="1:2" x14ac:dyDescent="0.35">
      <c r="A585" s="5">
        <v>30750</v>
      </c>
      <c r="B585">
        <v>0.14960000000000001</v>
      </c>
    </row>
    <row r="586" spans="1:2" x14ac:dyDescent="0.35">
      <c r="A586" s="5">
        <v>30757</v>
      </c>
      <c r="B586">
        <v>0.12280000000000001</v>
      </c>
    </row>
    <row r="587" spans="1:2" x14ac:dyDescent="0.35">
      <c r="A587" s="5">
        <v>30764</v>
      </c>
      <c r="B587">
        <v>0.10979999999999999</v>
      </c>
    </row>
    <row r="588" spans="1:2" x14ac:dyDescent="0.35">
      <c r="A588" s="5">
        <v>30771</v>
      </c>
      <c r="B588">
        <v>9.2499999999999999E-2</v>
      </c>
    </row>
    <row r="589" spans="1:2" x14ac:dyDescent="0.35">
      <c r="A589" s="5">
        <v>30778</v>
      </c>
      <c r="B589">
        <v>8.4500000000000006E-2</v>
      </c>
    </row>
    <row r="590" spans="1:2" x14ac:dyDescent="0.35">
      <c r="A590" s="5">
        <v>30785</v>
      </c>
      <c r="B590">
        <v>7.3700000000000002E-2</v>
      </c>
    </row>
    <row r="591" spans="1:2" x14ac:dyDescent="0.35">
      <c r="A591" s="5">
        <v>30792</v>
      </c>
      <c r="B591">
        <v>3.6900000000000002E-2</v>
      </c>
    </row>
    <row r="592" spans="1:2" x14ac:dyDescent="0.35">
      <c r="A592" s="5">
        <v>30799</v>
      </c>
      <c r="B592">
        <v>8.8499999999999995E-2</v>
      </c>
    </row>
    <row r="593" spans="1:2" x14ac:dyDescent="0.35">
      <c r="A593" s="5">
        <v>30806</v>
      </c>
      <c r="B593">
        <v>9.8100000000000007E-2</v>
      </c>
    </row>
    <row r="594" spans="1:2" x14ac:dyDescent="0.35">
      <c r="A594" s="5">
        <v>30813</v>
      </c>
      <c r="B594">
        <v>0.126</v>
      </c>
    </row>
    <row r="595" spans="1:2" x14ac:dyDescent="0.35">
      <c r="A595" s="5">
        <v>30820</v>
      </c>
      <c r="B595">
        <v>0.13589999999999999</v>
      </c>
    </row>
    <row r="596" spans="1:2" x14ac:dyDescent="0.35">
      <c r="A596" s="5">
        <v>30827</v>
      </c>
      <c r="B596">
        <v>0.15820000000000001</v>
      </c>
    </row>
    <row r="597" spans="1:2" x14ac:dyDescent="0.35">
      <c r="A597" s="5">
        <v>30834</v>
      </c>
      <c r="B597">
        <v>0.1225</v>
      </c>
    </row>
    <row r="598" spans="1:2" x14ac:dyDescent="0.35">
      <c r="A598" s="5">
        <v>30841</v>
      </c>
      <c r="B598">
        <v>0.11700000000000001</v>
      </c>
    </row>
    <row r="599" spans="1:2" x14ac:dyDescent="0.35">
      <c r="A599" s="5">
        <v>30848</v>
      </c>
      <c r="B599">
        <v>0.13250000000000001</v>
      </c>
    </row>
    <row r="600" spans="1:2" x14ac:dyDescent="0.35">
      <c r="A600" s="5">
        <v>30855</v>
      </c>
      <c r="B600">
        <v>0.13800000000000001</v>
      </c>
    </row>
    <row r="601" spans="1:2" x14ac:dyDescent="0.35">
      <c r="A601" s="5">
        <v>30862</v>
      </c>
      <c r="B601">
        <v>0.1164</v>
      </c>
    </row>
    <row r="602" spans="1:2" x14ac:dyDescent="0.35">
      <c r="A602" s="5">
        <v>30869</v>
      </c>
      <c r="B602">
        <v>9.2100000000000001E-2</v>
      </c>
    </row>
    <row r="603" spans="1:2" x14ac:dyDescent="0.35">
      <c r="A603" s="5">
        <v>30876</v>
      </c>
      <c r="B603">
        <v>0.12540000000000001</v>
      </c>
    </row>
    <row r="604" spans="1:2" x14ac:dyDescent="0.35">
      <c r="A604" s="5">
        <v>30883</v>
      </c>
      <c r="B604">
        <v>0.1236</v>
      </c>
    </row>
    <row r="605" spans="1:2" x14ac:dyDescent="0.35">
      <c r="A605" s="5">
        <v>30890</v>
      </c>
      <c r="B605">
        <v>0.20949999999999999</v>
      </c>
    </row>
    <row r="606" spans="1:2" x14ac:dyDescent="0.35">
      <c r="A606" s="5">
        <v>30897</v>
      </c>
      <c r="B606">
        <v>0.24740000000000001</v>
      </c>
    </row>
    <row r="607" spans="1:2" x14ac:dyDescent="0.35">
      <c r="A607" s="5">
        <v>30904</v>
      </c>
      <c r="B607">
        <v>0.1623</v>
      </c>
    </row>
    <row r="608" spans="1:2" x14ac:dyDescent="0.35">
      <c r="A608" s="5">
        <v>30911</v>
      </c>
      <c r="B608">
        <v>0.14119999999999999</v>
      </c>
    </row>
    <row r="609" spans="1:2" x14ac:dyDescent="0.35">
      <c r="A609" s="5">
        <v>30918</v>
      </c>
      <c r="B609">
        <v>0.1114</v>
      </c>
    </row>
    <row r="610" spans="1:2" x14ac:dyDescent="0.35">
      <c r="A610" s="5">
        <v>30925</v>
      </c>
      <c r="B610">
        <v>7.4099999999999999E-2</v>
      </c>
    </row>
    <row r="611" spans="1:2" x14ac:dyDescent="0.35">
      <c r="A611" s="5">
        <v>30932</v>
      </c>
      <c r="B611">
        <v>0.14169999999999999</v>
      </c>
    </row>
    <row r="612" spans="1:2" x14ac:dyDescent="0.35">
      <c r="A612" s="5">
        <v>30939</v>
      </c>
      <c r="B612">
        <v>0.13650000000000001</v>
      </c>
    </row>
    <row r="613" spans="1:2" x14ac:dyDescent="0.35">
      <c r="A613" s="5">
        <v>30946</v>
      </c>
      <c r="B613">
        <v>0.11210000000000001</v>
      </c>
    </row>
    <row r="614" spans="1:2" x14ac:dyDescent="0.35">
      <c r="A614" s="5">
        <v>30953</v>
      </c>
      <c r="B614">
        <v>8.5599999999999996E-2</v>
      </c>
    </row>
    <row r="615" spans="1:2" x14ac:dyDescent="0.35">
      <c r="A615" s="5">
        <v>30960</v>
      </c>
      <c r="B615">
        <v>0.1028</v>
      </c>
    </row>
    <row r="616" spans="1:2" x14ac:dyDescent="0.35">
      <c r="A616" s="5">
        <v>30967</v>
      </c>
      <c r="B616">
        <v>7.9299999999999995E-2</v>
      </c>
    </row>
    <row r="617" spans="1:2" x14ac:dyDescent="0.35">
      <c r="A617" s="5">
        <v>30974</v>
      </c>
      <c r="B617">
        <v>0.12770000000000001</v>
      </c>
    </row>
    <row r="618" spans="1:2" x14ac:dyDescent="0.35">
      <c r="A618" s="5">
        <v>30981</v>
      </c>
      <c r="B618">
        <v>8.9700000000000002E-2</v>
      </c>
    </row>
    <row r="619" spans="1:2" x14ac:dyDescent="0.35">
      <c r="A619" s="5">
        <v>30988</v>
      </c>
      <c r="B619">
        <v>9.3399999999999997E-2</v>
      </c>
    </row>
    <row r="620" spans="1:2" x14ac:dyDescent="0.35">
      <c r="A620" s="5">
        <v>30995</v>
      </c>
      <c r="B620">
        <v>7.9699999999999993E-2</v>
      </c>
    </row>
    <row r="621" spans="1:2" x14ac:dyDescent="0.35">
      <c r="A621" s="5">
        <v>31002</v>
      </c>
      <c r="B621">
        <v>4.9799999999999997E-2</v>
      </c>
    </row>
    <row r="622" spans="1:2" x14ac:dyDescent="0.35">
      <c r="A622" s="5">
        <v>31009</v>
      </c>
      <c r="B622">
        <v>8.9599999999999999E-2</v>
      </c>
    </row>
    <row r="623" spans="1:2" x14ac:dyDescent="0.35">
      <c r="A623" s="5">
        <v>31016</v>
      </c>
      <c r="B623">
        <v>8.5300000000000001E-2</v>
      </c>
    </row>
    <row r="624" spans="1:2" x14ac:dyDescent="0.35">
      <c r="A624" s="5">
        <v>31023</v>
      </c>
      <c r="B624">
        <v>6.2899999999999998E-2</v>
      </c>
    </row>
    <row r="625" spans="1:2" x14ac:dyDescent="0.35">
      <c r="A625" s="5">
        <v>31030</v>
      </c>
      <c r="B625">
        <v>4.7399999999999998E-2</v>
      </c>
    </row>
    <row r="626" spans="1:2" x14ac:dyDescent="0.35">
      <c r="A626" s="5">
        <v>31037</v>
      </c>
      <c r="B626">
        <v>0.1016</v>
      </c>
    </row>
    <row r="627" spans="1:2" x14ac:dyDescent="0.35">
      <c r="A627" s="5">
        <v>31044</v>
      </c>
      <c r="B627">
        <v>3.9399999999999998E-2</v>
      </c>
    </row>
    <row r="628" spans="1:2" x14ac:dyDescent="0.35">
      <c r="A628" s="5">
        <v>31051</v>
      </c>
      <c r="B628">
        <v>4.6100000000000002E-2</v>
      </c>
    </row>
    <row r="629" spans="1:2" x14ac:dyDescent="0.35">
      <c r="A629" s="5">
        <v>31058</v>
      </c>
      <c r="B629">
        <v>6.5699999999999995E-2</v>
      </c>
    </row>
    <row r="630" spans="1:2" x14ac:dyDescent="0.35">
      <c r="A630" s="5">
        <v>31065</v>
      </c>
      <c r="B630">
        <v>3.4799999999999998E-2</v>
      </c>
    </row>
    <row r="631" spans="1:2" x14ac:dyDescent="0.35">
      <c r="A631" s="5">
        <v>31072</v>
      </c>
      <c r="B631">
        <v>5.6599999999999998E-2</v>
      </c>
    </row>
    <row r="632" spans="1:2" x14ac:dyDescent="0.35">
      <c r="A632" s="5">
        <v>31079</v>
      </c>
      <c r="B632">
        <v>3.1699999999999999E-2</v>
      </c>
    </row>
    <row r="633" spans="1:2" x14ac:dyDescent="0.35">
      <c r="A633" s="5">
        <v>31086</v>
      </c>
      <c r="B633">
        <v>5.7200000000000001E-2</v>
      </c>
    </row>
    <row r="634" spans="1:2" x14ac:dyDescent="0.35">
      <c r="A634" s="5">
        <v>31093</v>
      </c>
      <c r="B634">
        <v>4.7300000000000002E-2</v>
      </c>
    </row>
    <row r="635" spans="1:2" x14ac:dyDescent="0.35">
      <c r="A635" s="5">
        <v>31100</v>
      </c>
      <c r="B635">
        <v>6.6799999999999998E-2</v>
      </c>
    </row>
    <row r="636" spans="1:2" x14ac:dyDescent="0.35">
      <c r="A636" s="5">
        <v>31107</v>
      </c>
      <c r="B636">
        <v>5.8999999999999997E-2</v>
      </c>
    </row>
    <row r="637" spans="1:2" x14ac:dyDescent="0.35">
      <c r="A637" s="5">
        <v>31114</v>
      </c>
      <c r="B637">
        <v>5.4800000000000001E-2</v>
      </c>
    </row>
    <row r="638" spans="1:2" x14ac:dyDescent="0.35">
      <c r="A638" s="5">
        <v>31121</v>
      </c>
      <c r="B638">
        <v>5.11E-2</v>
      </c>
    </row>
    <row r="639" spans="1:2" x14ac:dyDescent="0.35">
      <c r="A639" s="5">
        <v>31128</v>
      </c>
      <c r="B639">
        <v>5.0700000000000002E-2</v>
      </c>
    </row>
    <row r="640" spans="1:2" x14ac:dyDescent="0.35">
      <c r="A640" s="5">
        <v>31135</v>
      </c>
      <c r="B640">
        <v>4.8099999999999997E-2</v>
      </c>
    </row>
    <row r="641" spans="1:2" x14ac:dyDescent="0.35">
      <c r="A641" s="5">
        <v>31142</v>
      </c>
      <c r="B641">
        <v>2.7900000000000001E-2</v>
      </c>
    </row>
    <row r="642" spans="1:2" x14ac:dyDescent="0.35">
      <c r="A642" s="5">
        <v>31149</v>
      </c>
      <c r="B642">
        <v>3.1099999999999999E-2</v>
      </c>
    </row>
    <row r="643" spans="1:2" x14ac:dyDescent="0.35">
      <c r="A643" s="5">
        <v>31156</v>
      </c>
      <c r="B643">
        <v>3.3700000000000001E-2</v>
      </c>
    </row>
    <row r="644" spans="1:2" x14ac:dyDescent="0.35">
      <c r="A644" s="5">
        <v>31163</v>
      </c>
      <c r="B644">
        <v>3.9800000000000002E-2</v>
      </c>
    </row>
    <row r="645" spans="1:2" x14ac:dyDescent="0.35">
      <c r="A645" s="5">
        <v>31170</v>
      </c>
      <c r="B645">
        <v>4.0899999999999999E-2</v>
      </c>
    </row>
    <row r="646" spans="1:2" x14ac:dyDescent="0.35">
      <c r="A646" s="5">
        <v>31177</v>
      </c>
      <c r="B646">
        <v>4.1500000000000002E-2</v>
      </c>
    </row>
    <row r="647" spans="1:2" x14ac:dyDescent="0.35">
      <c r="A647" s="5">
        <v>31184</v>
      </c>
      <c r="B647">
        <v>2.58E-2</v>
      </c>
    </row>
    <row r="648" spans="1:2" x14ac:dyDescent="0.35">
      <c r="A648" s="5">
        <v>31191</v>
      </c>
      <c r="B648">
        <v>3.6400000000000002E-2</v>
      </c>
    </row>
    <row r="649" spans="1:2" x14ac:dyDescent="0.35">
      <c r="A649" s="5">
        <v>31198</v>
      </c>
      <c r="B649">
        <v>2.76E-2</v>
      </c>
    </row>
    <row r="650" spans="1:2" x14ac:dyDescent="0.35">
      <c r="A650" s="5">
        <v>31205</v>
      </c>
      <c r="B650">
        <v>3.73E-2</v>
      </c>
    </row>
    <row r="651" spans="1:2" x14ac:dyDescent="0.35">
      <c r="A651" s="5">
        <v>31212</v>
      </c>
      <c r="B651">
        <v>2.7E-2</v>
      </c>
    </row>
    <row r="652" spans="1:2" x14ac:dyDescent="0.35">
      <c r="A652" s="5">
        <v>31219</v>
      </c>
      <c r="B652">
        <v>2.4199999999999999E-2</v>
      </c>
    </row>
    <row r="653" spans="1:2" x14ac:dyDescent="0.35">
      <c r="A653" s="5">
        <v>31226</v>
      </c>
      <c r="B653">
        <v>2.3E-2</v>
      </c>
    </row>
    <row r="654" spans="1:2" x14ac:dyDescent="0.35">
      <c r="A654" s="5">
        <v>31233</v>
      </c>
      <c r="B654">
        <v>1.83E-2</v>
      </c>
    </row>
    <row r="655" spans="1:2" x14ac:dyDescent="0.35">
      <c r="A655" s="5">
        <v>31240</v>
      </c>
      <c r="B655">
        <v>2.4400000000000002E-2</v>
      </c>
    </row>
    <row r="656" spans="1:2" x14ac:dyDescent="0.35">
      <c r="A656" s="5">
        <v>31247</v>
      </c>
      <c r="B656">
        <v>2.63E-2</v>
      </c>
    </row>
    <row r="657" spans="1:2" x14ac:dyDescent="0.35">
      <c r="A657" s="5">
        <v>31254</v>
      </c>
      <c r="B657">
        <v>2.69E-2</v>
      </c>
    </row>
    <row r="658" spans="1:2" x14ac:dyDescent="0.35">
      <c r="A658" s="5">
        <v>31261</v>
      </c>
      <c r="B658">
        <v>2.29E-2</v>
      </c>
    </row>
    <row r="659" spans="1:2" x14ac:dyDescent="0.35">
      <c r="A659" s="5">
        <v>31268</v>
      </c>
      <c r="B659">
        <v>1.89E-2</v>
      </c>
    </row>
    <row r="660" spans="1:2" x14ac:dyDescent="0.35">
      <c r="A660" s="5">
        <v>31275</v>
      </c>
      <c r="B660">
        <v>1.41E-2</v>
      </c>
    </row>
    <row r="661" spans="1:2" x14ac:dyDescent="0.35">
      <c r="A661" s="5">
        <v>31282</v>
      </c>
      <c r="B661">
        <v>1.06E-2</v>
      </c>
    </row>
    <row r="662" spans="1:2" x14ac:dyDescent="0.35">
      <c r="A662" s="5">
        <v>31289</v>
      </c>
      <c r="B662">
        <v>2.4199999999999999E-2</v>
      </c>
    </row>
    <row r="663" spans="1:2" x14ac:dyDescent="0.35">
      <c r="A663" s="5">
        <v>31296</v>
      </c>
      <c r="B663">
        <v>2.3199999999999998E-2</v>
      </c>
    </row>
    <row r="664" spans="1:2" x14ac:dyDescent="0.35">
      <c r="A664" s="5">
        <v>31303</v>
      </c>
      <c r="B664">
        <v>1.49E-2</v>
      </c>
    </row>
    <row r="665" spans="1:2" x14ac:dyDescent="0.35">
      <c r="A665" s="5">
        <v>31310</v>
      </c>
      <c r="B665">
        <v>2.06E-2</v>
      </c>
    </row>
    <row r="666" spans="1:2" x14ac:dyDescent="0.35">
      <c r="A666" s="5">
        <v>31317</v>
      </c>
      <c r="B666">
        <v>5.1499999999999997E-2</v>
      </c>
    </row>
    <row r="667" spans="1:2" x14ac:dyDescent="0.35">
      <c r="A667" s="5">
        <v>31324</v>
      </c>
      <c r="B667">
        <v>3.3099999999999997E-2</v>
      </c>
    </row>
    <row r="668" spans="1:2" x14ac:dyDescent="0.35">
      <c r="A668" s="5">
        <v>31331</v>
      </c>
      <c r="B668">
        <v>2.01E-2</v>
      </c>
    </row>
    <row r="669" spans="1:2" x14ac:dyDescent="0.35">
      <c r="A669" s="5">
        <v>31338</v>
      </c>
      <c r="B669">
        <v>2.4500000000000001E-2</v>
      </c>
    </row>
    <row r="670" spans="1:2" x14ac:dyDescent="0.35">
      <c r="A670" s="5">
        <v>31345</v>
      </c>
      <c r="B670">
        <v>1.35E-2</v>
      </c>
    </row>
    <row r="671" spans="1:2" x14ac:dyDescent="0.35">
      <c r="A671" s="5">
        <v>31352</v>
      </c>
      <c r="B671">
        <v>2.2100000000000002E-2</v>
      </c>
    </row>
    <row r="672" spans="1:2" x14ac:dyDescent="0.35">
      <c r="A672" s="5">
        <v>31359</v>
      </c>
      <c r="B672">
        <v>2.7199999999999998E-2</v>
      </c>
    </row>
    <row r="673" spans="1:2" x14ac:dyDescent="0.35">
      <c r="A673" s="5">
        <v>31366</v>
      </c>
      <c r="B673">
        <v>1.7500000000000002E-2</v>
      </c>
    </row>
    <row r="674" spans="1:2" x14ac:dyDescent="0.35">
      <c r="A674" s="5">
        <v>31373</v>
      </c>
      <c r="B674">
        <v>2.0500000000000001E-2</v>
      </c>
    </row>
    <row r="675" spans="1:2" x14ac:dyDescent="0.35">
      <c r="A675" s="5">
        <v>31380</v>
      </c>
      <c r="B675">
        <v>1.7100000000000001E-2</v>
      </c>
    </row>
    <row r="676" spans="1:2" x14ac:dyDescent="0.35">
      <c r="A676" s="5">
        <v>31387</v>
      </c>
      <c r="B676">
        <v>2.8299999999999999E-2</v>
      </c>
    </row>
    <row r="677" spans="1:2" x14ac:dyDescent="0.35">
      <c r="A677" s="5">
        <v>31394</v>
      </c>
      <c r="B677">
        <v>3.56E-2</v>
      </c>
    </row>
    <row r="678" spans="1:2" x14ac:dyDescent="0.35">
      <c r="A678" s="5">
        <v>31401</v>
      </c>
      <c r="B678">
        <v>1.8800000000000001E-2</v>
      </c>
    </row>
    <row r="679" spans="1:2" x14ac:dyDescent="0.35">
      <c r="A679" s="5">
        <v>31408</v>
      </c>
      <c r="B679">
        <v>1.7000000000000001E-2</v>
      </c>
    </row>
    <row r="680" spans="1:2" x14ac:dyDescent="0.35">
      <c r="A680" s="5">
        <v>31415</v>
      </c>
      <c r="B680">
        <v>2.3E-2</v>
      </c>
    </row>
    <row r="681" spans="1:2" x14ac:dyDescent="0.35">
      <c r="A681" s="5">
        <v>31422</v>
      </c>
      <c r="B681">
        <v>6.1499999999999999E-2</v>
      </c>
    </row>
    <row r="682" spans="1:2" x14ac:dyDescent="0.35">
      <c r="A682" s="5">
        <v>31429</v>
      </c>
      <c r="B682">
        <v>3.1899999999999998E-2</v>
      </c>
    </row>
    <row r="683" spans="1:2" x14ac:dyDescent="0.35">
      <c r="A683" s="5">
        <v>31436</v>
      </c>
      <c r="B683">
        <v>4.58E-2</v>
      </c>
    </row>
    <row r="684" spans="1:2" x14ac:dyDescent="0.35">
      <c r="A684" s="5">
        <v>31443</v>
      </c>
      <c r="B684">
        <v>5.4600000000000003E-2</v>
      </c>
    </row>
    <row r="685" spans="1:2" x14ac:dyDescent="0.35">
      <c r="A685" s="5">
        <v>31450</v>
      </c>
      <c r="B685">
        <v>3.9800000000000002E-2</v>
      </c>
    </row>
    <row r="686" spans="1:2" x14ac:dyDescent="0.35">
      <c r="A686" s="5">
        <v>31457</v>
      </c>
      <c r="B686">
        <v>4.7100000000000003E-2</v>
      </c>
    </row>
    <row r="687" spans="1:2" x14ac:dyDescent="0.35">
      <c r="A687" s="5">
        <v>31464</v>
      </c>
      <c r="B687">
        <v>3.8899999999999997E-2</v>
      </c>
    </row>
    <row r="688" spans="1:2" x14ac:dyDescent="0.35">
      <c r="A688" s="5">
        <v>31471</v>
      </c>
      <c r="B688">
        <v>5.5199999999999999E-2</v>
      </c>
    </row>
    <row r="689" spans="1:2" x14ac:dyDescent="0.35">
      <c r="A689" s="5">
        <v>31478</v>
      </c>
      <c r="B689">
        <v>6.5699999999999995E-2</v>
      </c>
    </row>
    <row r="690" spans="1:2" x14ac:dyDescent="0.35">
      <c r="A690" s="5">
        <v>31485</v>
      </c>
      <c r="B690">
        <v>5.0500000000000003E-2</v>
      </c>
    </row>
    <row r="691" spans="1:2" x14ac:dyDescent="0.35">
      <c r="A691" s="5">
        <v>31492</v>
      </c>
      <c r="B691">
        <v>3.15E-2</v>
      </c>
    </row>
    <row r="692" spans="1:2" x14ac:dyDescent="0.35">
      <c r="A692" s="5">
        <v>31499</v>
      </c>
      <c r="B692">
        <v>3.9199999999999999E-2</v>
      </c>
    </row>
    <row r="693" spans="1:2" x14ac:dyDescent="0.35">
      <c r="A693" s="5">
        <v>31506</v>
      </c>
      <c r="B693">
        <v>3.0499999999999999E-2</v>
      </c>
    </row>
    <row r="694" spans="1:2" x14ac:dyDescent="0.35">
      <c r="A694" s="5">
        <v>31513</v>
      </c>
      <c r="B694">
        <v>4.8800000000000003E-2</v>
      </c>
    </row>
    <row r="695" spans="1:2" x14ac:dyDescent="0.35">
      <c r="A695" s="5">
        <v>31520</v>
      </c>
      <c r="B695">
        <v>5.9200000000000003E-2</v>
      </c>
    </row>
    <row r="696" spans="1:2" x14ac:dyDescent="0.35">
      <c r="A696" s="5">
        <v>31527</v>
      </c>
      <c r="B696">
        <v>5.21E-2</v>
      </c>
    </row>
    <row r="697" spans="1:2" x14ac:dyDescent="0.35">
      <c r="A697" s="5">
        <v>31534</v>
      </c>
      <c r="B697">
        <v>4.7600000000000003E-2</v>
      </c>
    </row>
    <row r="698" spans="1:2" x14ac:dyDescent="0.35">
      <c r="A698" s="5">
        <v>31541</v>
      </c>
      <c r="B698">
        <v>3.7699999999999997E-2</v>
      </c>
    </row>
    <row r="699" spans="1:2" x14ac:dyDescent="0.35">
      <c r="A699" s="5">
        <v>31548</v>
      </c>
      <c r="B699">
        <v>3.0800000000000001E-2</v>
      </c>
    </row>
    <row r="700" spans="1:2" x14ac:dyDescent="0.35">
      <c r="A700" s="5">
        <v>31555</v>
      </c>
      <c r="B700">
        <v>3.4099999999999998E-2</v>
      </c>
    </row>
    <row r="701" spans="1:2" x14ac:dyDescent="0.35">
      <c r="A701" s="5">
        <v>31562</v>
      </c>
      <c r="B701">
        <v>3.5999999999999997E-2</v>
      </c>
    </row>
    <row r="702" spans="1:2" x14ac:dyDescent="0.35">
      <c r="A702" s="5">
        <v>31569</v>
      </c>
      <c r="B702">
        <v>4.36E-2</v>
      </c>
    </row>
    <row r="703" spans="1:2" x14ac:dyDescent="0.35">
      <c r="A703" s="5">
        <v>31576</v>
      </c>
      <c r="B703">
        <v>3.3700000000000001E-2</v>
      </c>
    </row>
    <row r="704" spans="1:2" x14ac:dyDescent="0.35">
      <c r="A704" s="5">
        <v>31583</v>
      </c>
      <c r="B704">
        <v>5.3199999999999997E-2</v>
      </c>
    </row>
    <row r="705" spans="1:2" x14ac:dyDescent="0.35">
      <c r="A705" s="5">
        <v>31590</v>
      </c>
      <c r="B705">
        <v>3.4799999999999998E-2</v>
      </c>
    </row>
    <row r="706" spans="1:2" x14ac:dyDescent="0.35">
      <c r="A706" s="5">
        <v>31597</v>
      </c>
      <c r="B706">
        <v>2.6599999999999999E-2</v>
      </c>
    </row>
    <row r="707" spans="1:2" x14ac:dyDescent="0.35">
      <c r="A707" s="5">
        <v>31604</v>
      </c>
      <c r="B707">
        <v>3.5499999999999997E-2</v>
      </c>
    </row>
    <row r="708" spans="1:2" x14ac:dyDescent="0.35">
      <c r="A708" s="5">
        <v>31611</v>
      </c>
      <c r="B708">
        <v>3.4799999999999998E-2</v>
      </c>
    </row>
    <row r="709" spans="1:2" x14ac:dyDescent="0.35">
      <c r="A709" s="5">
        <v>31618</v>
      </c>
      <c r="B709">
        <v>4.5100000000000001E-2</v>
      </c>
    </row>
    <row r="710" spans="1:2" x14ac:dyDescent="0.35">
      <c r="A710" s="5">
        <v>31625</v>
      </c>
      <c r="B710">
        <v>3.8800000000000001E-2</v>
      </c>
    </row>
    <row r="711" spans="1:2" x14ac:dyDescent="0.35">
      <c r="A711" s="5">
        <v>31632</v>
      </c>
      <c r="B711">
        <v>4.2700000000000002E-2</v>
      </c>
    </row>
    <row r="712" spans="1:2" x14ac:dyDescent="0.35">
      <c r="A712" s="5">
        <v>31639</v>
      </c>
      <c r="B712">
        <v>2.92E-2</v>
      </c>
    </row>
    <row r="713" spans="1:2" x14ac:dyDescent="0.35">
      <c r="A713" s="5">
        <v>31646</v>
      </c>
      <c r="B713">
        <v>3.0499999999999999E-2</v>
      </c>
    </row>
    <row r="714" spans="1:2" x14ac:dyDescent="0.35">
      <c r="A714" s="5">
        <v>31653</v>
      </c>
      <c r="B714">
        <v>3.5099999999999999E-2</v>
      </c>
    </row>
    <row r="715" spans="1:2" x14ac:dyDescent="0.35">
      <c r="A715" s="5">
        <v>31660</v>
      </c>
      <c r="B715">
        <v>2.12E-2</v>
      </c>
    </row>
    <row r="716" spans="1:2" x14ac:dyDescent="0.35">
      <c r="A716" s="5">
        <v>31667</v>
      </c>
      <c r="B716">
        <v>6.0100000000000001E-2</v>
      </c>
    </row>
    <row r="717" spans="1:2" x14ac:dyDescent="0.35">
      <c r="A717" s="5">
        <v>31674</v>
      </c>
      <c r="B717">
        <v>4.4999999999999998E-2</v>
      </c>
    </row>
    <row r="718" spans="1:2" x14ac:dyDescent="0.35">
      <c r="A718" s="5">
        <v>31681</v>
      </c>
      <c r="B718">
        <v>4.53E-2</v>
      </c>
    </row>
    <row r="719" spans="1:2" x14ac:dyDescent="0.35">
      <c r="A719" s="5">
        <v>31688</v>
      </c>
      <c r="B719">
        <v>3.7499999999999999E-2</v>
      </c>
    </row>
    <row r="720" spans="1:2" x14ac:dyDescent="0.35">
      <c r="A720" s="5">
        <v>31695</v>
      </c>
      <c r="B720">
        <v>2.29E-2</v>
      </c>
    </row>
    <row r="721" spans="1:2" x14ac:dyDescent="0.35">
      <c r="A721" s="5">
        <v>31702</v>
      </c>
      <c r="B721">
        <v>1.55E-2</v>
      </c>
    </row>
    <row r="722" spans="1:2" x14ac:dyDescent="0.35">
      <c r="A722" s="5">
        <v>31709</v>
      </c>
      <c r="B722">
        <v>4.3499999999999997E-2</v>
      </c>
    </row>
    <row r="723" spans="1:2" x14ac:dyDescent="0.35">
      <c r="A723" s="5">
        <v>31716</v>
      </c>
      <c r="B723">
        <v>3.4500000000000003E-2</v>
      </c>
    </row>
    <row r="724" spans="1:2" x14ac:dyDescent="0.35">
      <c r="A724" s="5">
        <v>31723</v>
      </c>
      <c r="B724">
        <v>2.5600000000000001E-2</v>
      </c>
    </row>
    <row r="725" spans="1:2" x14ac:dyDescent="0.35">
      <c r="A725" s="5">
        <v>31730</v>
      </c>
      <c r="B725">
        <v>3.2199999999999999E-2</v>
      </c>
    </row>
    <row r="726" spans="1:2" x14ac:dyDescent="0.35">
      <c r="A726" s="5">
        <v>31737</v>
      </c>
      <c r="B726">
        <v>4.4600000000000001E-2</v>
      </c>
    </row>
    <row r="727" spans="1:2" x14ac:dyDescent="0.35">
      <c r="A727" s="5">
        <v>31744</v>
      </c>
      <c r="B727">
        <v>2.5999999999999999E-2</v>
      </c>
    </row>
    <row r="728" spans="1:2" x14ac:dyDescent="0.35">
      <c r="A728" s="5">
        <v>31751</v>
      </c>
      <c r="B728">
        <v>3.4099999999999998E-2</v>
      </c>
    </row>
    <row r="729" spans="1:2" x14ac:dyDescent="0.35">
      <c r="A729" s="5">
        <v>31758</v>
      </c>
      <c r="B729">
        <v>2.63E-2</v>
      </c>
    </row>
    <row r="730" spans="1:2" x14ac:dyDescent="0.35">
      <c r="A730" s="5">
        <v>31765</v>
      </c>
      <c r="B730">
        <v>2.6100000000000002E-2</v>
      </c>
    </row>
    <row r="731" spans="1:2" x14ac:dyDescent="0.35">
      <c r="A731" s="5">
        <v>31772</v>
      </c>
      <c r="B731">
        <v>2.2100000000000002E-2</v>
      </c>
    </row>
    <row r="732" spans="1:2" x14ac:dyDescent="0.35">
      <c r="A732" s="5">
        <v>31779</v>
      </c>
      <c r="B732">
        <v>6.9500000000000006E-2</v>
      </c>
    </row>
    <row r="733" spans="1:2" x14ac:dyDescent="0.35">
      <c r="A733" s="5">
        <v>31786</v>
      </c>
      <c r="B733">
        <v>6.4399999999999999E-2</v>
      </c>
    </row>
    <row r="734" spans="1:2" x14ac:dyDescent="0.35">
      <c r="A734" s="5">
        <v>31793</v>
      </c>
      <c r="B734">
        <v>5.3400000000000003E-2</v>
      </c>
    </row>
    <row r="735" spans="1:2" x14ac:dyDescent="0.35">
      <c r="A735" s="5">
        <v>31800</v>
      </c>
      <c r="B735">
        <v>6.3799999999999996E-2</v>
      </c>
    </row>
    <row r="736" spans="1:2" x14ac:dyDescent="0.35">
      <c r="A736" s="5">
        <v>31807</v>
      </c>
      <c r="B736">
        <v>5.5100000000000003E-2</v>
      </c>
    </row>
    <row r="737" spans="1:2" x14ac:dyDescent="0.35">
      <c r="A737" s="5">
        <v>31814</v>
      </c>
      <c r="B737">
        <v>4.36E-2</v>
      </c>
    </row>
    <row r="738" spans="1:2" x14ac:dyDescent="0.35">
      <c r="A738" s="5">
        <v>31821</v>
      </c>
      <c r="B738">
        <v>5.2299999999999999E-2</v>
      </c>
    </row>
    <row r="739" spans="1:2" x14ac:dyDescent="0.35">
      <c r="A739" s="5">
        <v>31828</v>
      </c>
      <c r="B739">
        <v>2.6100000000000002E-2</v>
      </c>
    </row>
    <row r="740" spans="1:2" x14ac:dyDescent="0.35">
      <c r="A740" s="5">
        <v>31835</v>
      </c>
      <c r="B740">
        <v>1.5299999999999999E-2</v>
      </c>
    </row>
    <row r="741" spans="1:2" x14ac:dyDescent="0.35">
      <c r="A741" s="5">
        <v>31842</v>
      </c>
      <c r="B741">
        <v>1.41E-2</v>
      </c>
    </row>
    <row r="742" spans="1:2" x14ac:dyDescent="0.35">
      <c r="A742" s="5">
        <v>31849</v>
      </c>
      <c r="B742">
        <v>2.87E-2</v>
      </c>
    </row>
    <row r="743" spans="1:2" x14ac:dyDescent="0.35">
      <c r="A743" s="5">
        <v>31856</v>
      </c>
      <c r="B743">
        <v>2.7400000000000001E-2</v>
      </c>
    </row>
    <row r="744" spans="1:2" x14ac:dyDescent="0.35">
      <c r="A744" s="5">
        <v>31863</v>
      </c>
      <c r="B744">
        <v>3.27E-2</v>
      </c>
    </row>
    <row r="745" spans="1:2" x14ac:dyDescent="0.35">
      <c r="A745" s="5">
        <v>31870</v>
      </c>
      <c r="B745">
        <v>7.9600000000000004E-2</v>
      </c>
    </row>
    <row r="746" spans="1:2" x14ac:dyDescent="0.35">
      <c r="A746" s="5">
        <v>31877</v>
      </c>
      <c r="B746">
        <v>6.5799999999999997E-2</v>
      </c>
    </row>
    <row r="747" spans="1:2" x14ac:dyDescent="0.35">
      <c r="A747" s="5">
        <v>31884</v>
      </c>
      <c r="B747">
        <v>0.13300000000000001</v>
      </c>
    </row>
    <row r="748" spans="1:2" x14ac:dyDescent="0.35">
      <c r="A748" s="5">
        <v>31891</v>
      </c>
      <c r="B748">
        <v>0.14449999999999999</v>
      </c>
    </row>
    <row r="749" spans="1:2" x14ac:dyDescent="0.35">
      <c r="A749" s="5">
        <v>31898</v>
      </c>
      <c r="B749">
        <v>9.11E-2</v>
      </c>
    </row>
    <row r="750" spans="1:2" x14ac:dyDescent="0.35">
      <c r="A750" s="5">
        <v>31905</v>
      </c>
      <c r="B750">
        <v>0.1133</v>
      </c>
    </row>
    <row r="751" spans="1:2" x14ac:dyDescent="0.35">
      <c r="A751" s="5">
        <v>31912</v>
      </c>
      <c r="B751">
        <v>9.3299999999999994E-2</v>
      </c>
    </row>
    <row r="752" spans="1:2" x14ac:dyDescent="0.35">
      <c r="A752" s="5">
        <v>31919</v>
      </c>
      <c r="B752">
        <v>0.1186</v>
      </c>
    </row>
    <row r="753" spans="1:2" x14ac:dyDescent="0.35">
      <c r="A753" s="5">
        <v>31926</v>
      </c>
      <c r="B753">
        <v>0.1358</v>
      </c>
    </row>
    <row r="754" spans="1:2" x14ac:dyDescent="0.35">
      <c r="A754" s="5">
        <v>31933</v>
      </c>
      <c r="B754">
        <v>0.11700000000000001</v>
      </c>
    </row>
    <row r="755" spans="1:2" x14ac:dyDescent="0.35">
      <c r="A755" s="5">
        <v>31940</v>
      </c>
      <c r="B755">
        <v>9.0300000000000005E-2</v>
      </c>
    </row>
    <row r="756" spans="1:2" x14ac:dyDescent="0.35">
      <c r="A756" s="5">
        <v>31947</v>
      </c>
      <c r="B756">
        <v>3.4799999999999998E-2</v>
      </c>
    </row>
    <row r="757" spans="1:2" x14ac:dyDescent="0.35">
      <c r="A757" s="5">
        <v>31954</v>
      </c>
      <c r="B757">
        <v>7.1400000000000005E-2</v>
      </c>
    </row>
    <row r="758" spans="1:2" x14ac:dyDescent="0.35">
      <c r="A758" s="5">
        <v>31961</v>
      </c>
      <c r="B758">
        <v>4.3900000000000002E-2</v>
      </c>
    </row>
    <row r="759" spans="1:2" x14ac:dyDescent="0.35">
      <c r="A759" s="5">
        <v>31968</v>
      </c>
      <c r="B759">
        <v>3.9E-2</v>
      </c>
    </row>
    <row r="760" spans="1:2" x14ac:dyDescent="0.35">
      <c r="A760" s="5">
        <v>31975</v>
      </c>
      <c r="B760">
        <v>8.0199999999999994E-2</v>
      </c>
    </row>
    <row r="761" spans="1:2" x14ac:dyDescent="0.35">
      <c r="A761" s="5">
        <v>31982</v>
      </c>
      <c r="B761">
        <v>6.9800000000000001E-2</v>
      </c>
    </row>
    <row r="762" spans="1:2" x14ac:dyDescent="0.35">
      <c r="A762" s="5">
        <v>31989</v>
      </c>
      <c r="B762">
        <v>5.3100000000000001E-2</v>
      </c>
    </row>
    <row r="763" spans="1:2" x14ac:dyDescent="0.35">
      <c r="A763" s="5">
        <v>31996</v>
      </c>
      <c r="B763">
        <v>9.6600000000000005E-2</v>
      </c>
    </row>
    <row r="764" spans="1:2" x14ac:dyDescent="0.35">
      <c r="A764" s="5">
        <v>32003</v>
      </c>
      <c r="B764">
        <v>6.1800000000000001E-2</v>
      </c>
    </row>
    <row r="765" spans="1:2" x14ac:dyDescent="0.35">
      <c r="A765" s="5">
        <v>32010</v>
      </c>
      <c r="B765">
        <v>6.4500000000000002E-2</v>
      </c>
    </row>
    <row r="766" spans="1:2" x14ac:dyDescent="0.35">
      <c r="A766" s="5">
        <v>32017</v>
      </c>
      <c r="B766">
        <v>6.7299999999999999E-2</v>
      </c>
    </row>
    <row r="767" spans="1:2" x14ac:dyDescent="0.35">
      <c r="A767" s="5">
        <v>32024</v>
      </c>
      <c r="B767">
        <v>8.3599999999999994E-2</v>
      </c>
    </row>
    <row r="768" spans="1:2" x14ac:dyDescent="0.35">
      <c r="A768" s="5">
        <v>32031</v>
      </c>
      <c r="B768">
        <v>7.6200000000000004E-2</v>
      </c>
    </row>
    <row r="769" spans="1:2" x14ac:dyDescent="0.35">
      <c r="A769" s="5">
        <v>32038</v>
      </c>
      <c r="B769">
        <v>6.25E-2</v>
      </c>
    </row>
    <row r="770" spans="1:2" x14ac:dyDescent="0.35">
      <c r="A770" s="5">
        <v>32045</v>
      </c>
      <c r="B770">
        <v>7.1999999999999995E-2</v>
      </c>
    </row>
    <row r="771" spans="1:2" x14ac:dyDescent="0.35">
      <c r="A771" s="5">
        <v>32052</v>
      </c>
      <c r="B771">
        <v>6.6799999999999998E-2</v>
      </c>
    </row>
    <row r="772" spans="1:2" x14ac:dyDescent="0.35">
      <c r="A772" s="5">
        <v>32059</v>
      </c>
      <c r="B772">
        <v>8.0100000000000005E-2</v>
      </c>
    </row>
    <row r="773" spans="1:2" x14ac:dyDescent="0.35">
      <c r="A773" s="5">
        <v>32066</v>
      </c>
      <c r="B773">
        <v>0.11849999999999999</v>
      </c>
    </row>
    <row r="774" spans="1:2" x14ac:dyDescent="0.35">
      <c r="A774" s="5">
        <v>32073</v>
      </c>
      <c r="B774">
        <v>0.29899999999999999</v>
      </c>
    </row>
    <row r="775" spans="1:2" x14ac:dyDescent="0.35">
      <c r="A775" s="5">
        <v>32080</v>
      </c>
      <c r="B775">
        <v>0.29070000000000001</v>
      </c>
    </row>
    <row r="776" spans="1:2" x14ac:dyDescent="0.35">
      <c r="A776" s="5">
        <v>32087</v>
      </c>
      <c r="B776">
        <v>0.33410000000000001</v>
      </c>
    </row>
    <row r="777" spans="1:2" x14ac:dyDescent="0.35">
      <c r="A777" s="5">
        <v>32094</v>
      </c>
      <c r="B777">
        <v>0.24060000000000001</v>
      </c>
    </row>
    <row r="778" spans="1:2" x14ac:dyDescent="0.35">
      <c r="A778" s="5">
        <v>32101</v>
      </c>
      <c r="B778">
        <v>0.25940000000000002</v>
      </c>
    </row>
    <row r="779" spans="1:2" x14ac:dyDescent="0.35">
      <c r="A779" s="5">
        <v>32108</v>
      </c>
      <c r="B779">
        <v>0.23169999999999999</v>
      </c>
    </row>
    <row r="780" spans="1:2" x14ac:dyDescent="0.35">
      <c r="A780" s="5">
        <v>32115</v>
      </c>
      <c r="B780">
        <v>0.37390000000000001</v>
      </c>
    </row>
    <row r="781" spans="1:2" x14ac:dyDescent="0.35">
      <c r="A781" s="5">
        <v>32122</v>
      </c>
      <c r="B781">
        <v>0.34289999999999998</v>
      </c>
    </row>
    <row r="782" spans="1:2" x14ac:dyDescent="0.35">
      <c r="A782" s="5">
        <v>32129</v>
      </c>
      <c r="B782">
        <v>0.28210000000000002</v>
      </c>
    </row>
    <row r="783" spans="1:2" x14ac:dyDescent="0.35">
      <c r="A783" s="5">
        <v>32136</v>
      </c>
      <c r="B783">
        <v>0.152</v>
      </c>
    </row>
    <row r="784" spans="1:2" x14ac:dyDescent="0.35">
      <c r="A784" s="5">
        <v>32143</v>
      </c>
      <c r="B784">
        <v>0.35270000000000001</v>
      </c>
    </row>
    <row r="785" spans="1:2" x14ac:dyDescent="0.35">
      <c r="A785" s="5">
        <v>32150</v>
      </c>
      <c r="B785">
        <v>0.48699999999999999</v>
      </c>
    </row>
    <row r="786" spans="1:2" x14ac:dyDescent="0.35">
      <c r="A786" s="5">
        <v>32157</v>
      </c>
      <c r="B786">
        <v>0.46910000000000002</v>
      </c>
    </row>
    <row r="787" spans="1:2" x14ac:dyDescent="0.35">
      <c r="A787" s="5">
        <v>32164</v>
      </c>
      <c r="B787">
        <v>0.34250000000000003</v>
      </c>
    </row>
    <row r="788" spans="1:2" x14ac:dyDescent="0.35">
      <c r="A788" s="5">
        <v>32171</v>
      </c>
      <c r="B788">
        <v>0.32279999999999998</v>
      </c>
    </row>
    <row r="789" spans="1:2" x14ac:dyDescent="0.35">
      <c r="A789" s="5">
        <v>32178</v>
      </c>
      <c r="B789">
        <v>0.25609999999999999</v>
      </c>
    </row>
    <row r="790" spans="1:2" x14ac:dyDescent="0.35">
      <c r="A790" s="5">
        <v>32185</v>
      </c>
      <c r="B790">
        <v>0.27910000000000001</v>
      </c>
    </row>
    <row r="791" spans="1:2" x14ac:dyDescent="0.35">
      <c r="A791" s="5">
        <v>32192</v>
      </c>
      <c r="B791">
        <v>0.13689999999999999</v>
      </c>
    </row>
    <row r="792" spans="1:2" x14ac:dyDescent="0.35">
      <c r="A792" s="5">
        <v>32199</v>
      </c>
      <c r="B792">
        <v>0.1812</v>
      </c>
    </row>
    <row r="793" spans="1:2" x14ac:dyDescent="0.35">
      <c r="A793" s="5">
        <v>32206</v>
      </c>
      <c r="B793">
        <v>0.18079999999999999</v>
      </c>
    </row>
    <row r="794" spans="1:2" x14ac:dyDescent="0.35">
      <c r="A794" s="5">
        <v>32213</v>
      </c>
      <c r="B794">
        <v>0.14149999999999999</v>
      </c>
    </row>
    <row r="795" spans="1:2" x14ac:dyDescent="0.35">
      <c r="A795" s="5">
        <v>32220</v>
      </c>
      <c r="B795">
        <v>0.14860000000000001</v>
      </c>
    </row>
    <row r="796" spans="1:2" x14ac:dyDescent="0.35">
      <c r="A796" s="5">
        <v>32227</v>
      </c>
      <c r="B796">
        <v>0.19359999999999999</v>
      </c>
    </row>
    <row r="797" spans="1:2" x14ac:dyDescent="0.35">
      <c r="A797" s="5">
        <v>32234</v>
      </c>
      <c r="B797">
        <v>0.13950000000000001</v>
      </c>
    </row>
    <row r="798" spans="1:2" x14ac:dyDescent="0.35">
      <c r="A798" s="5">
        <v>32241</v>
      </c>
      <c r="B798">
        <v>0.25640000000000002</v>
      </c>
    </row>
    <row r="799" spans="1:2" x14ac:dyDescent="0.35">
      <c r="A799" s="5">
        <v>32248</v>
      </c>
      <c r="B799">
        <v>0.33460000000000001</v>
      </c>
    </row>
    <row r="800" spans="1:2" x14ac:dyDescent="0.35">
      <c r="A800" s="5">
        <v>32255</v>
      </c>
      <c r="B800">
        <v>0.16009999999999999</v>
      </c>
    </row>
    <row r="801" spans="1:2" x14ac:dyDescent="0.35">
      <c r="A801" s="5">
        <v>32262</v>
      </c>
      <c r="B801">
        <v>0.14990000000000001</v>
      </c>
    </row>
    <row r="802" spans="1:2" x14ac:dyDescent="0.35">
      <c r="A802" s="5">
        <v>32269</v>
      </c>
      <c r="B802">
        <v>0.15160000000000001</v>
      </c>
    </row>
    <row r="803" spans="1:2" x14ac:dyDescent="0.35">
      <c r="A803" s="5">
        <v>32276</v>
      </c>
      <c r="B803">
        <v>0.15970000000000001</v>
      </c>
    </row>
    <row r="804" spans="1:2" x14ac:dyDescent="0.35">
      <c r="A804" s="5">
        <v>32283</v>
      </c>
      <c r="B804">
        <v>0.21929999999999999</v>
      </c>
    </row>
    <row r="805" spans="1:2" x14ac:dyDescent="0.35">
      <c r="A805" s="5">
        <v>32290</v>
      </c>
      <c r="B805">
        <v>0.15870000000000001</v>
      </c>
    </row>
    <row r="806" spans="1:2" x14ac:dyDescent="0.35">
      <c r="A806" s="5">
        <v>32297</v>
      </c>
      <c r="B806">
        <v>0.21820000000000001</v>
      </c>
    </row>
    <row r="807" spans="1:2" x14ac:dyDescent="0.35">
      <c r="A807" s="5">
        <v>32304</v>
      </c>
      <c r="B807">
        <v>0.1706</v>
      </c>
    </row>
    <row r="808" spans="1:2" x14ac:dyDescent="0.35">
      <c r="A808" s="5">
        <v>32311</v>
      </c>
      <c r="B808">
        <v>0.18909999999999999</v>
      </c>
    </row>
    <row r="809" spans="1:2" x14ac:dyDescent="0.35">
      <c r="A809" s="5">
        <v>32318</v>
      </c>
      <c r="B809">
        <v>0.2147</v>
      </c>
    </row>
    <row r="810" spans="1:2" x14ac:dyDescent="0.35">
      <c r="A810" s="5">
        <v>32325</v>
      </c>
      <c r="B810">
        <v>0.24479999999999999</v>
      </c>
    </row>
    <row r="811" spans="1:2" x14ac:dyDescent="0.35">
      <c r="A811" s="5">
        <v>32332</v>
      </c>
      <c r="B811">
        <v>0.19259999999999999</v>
      </c>
    </row>
    <row r="812" spans="1:2" x14ac:dyDescent="0.35">
      <c r="A812" s="5">
        <v>32339</v>
      </c>
      <c r="B812">
        <v>0.15759999999999999</v>
      </c>
    </row>
    <row r="813" spans="1:2" x14ac:dyDescent="0.35">
      <c r="A813" s="5">
        <v>32346</v>
      </c>
      <c r="B813">
        <v>0.21510000000000001</v>
      </c>
    </row>
    <row r="814" spans="1:2" x14ac:dyDescent="0.35">
      <c r="A814" s="5">
        <v>32353</v>
      </c>
      <c r="B814">
        <v>0.19989999999999999</v>
      </c>
    </row>
    <row r="815" spans="1:2" x14ac:dyDescent="0.35">
      <c r="A815" s="5">
        <v>32360</v>
      </c>
      <c r="B815">
        <v>0.1076</v>
      </c>
    </row>
    <row r="816" spans="1:2" x14ac:dyDescent="0.35">
      <c r="A816" s="5">
        <v>32367</v>
      </c>
      <c r="B816">
        <v>0.21340000000000001</v>
      </c>
    </row>
    <row r="817" spans="1:2" x14ac:dyDescent="0.35">
      <c r="A817" s="5">
        <v>32374</v>
      </c>
      <c r="B817">
        <v>0.1507</v>
      </c>
    </row>
    <row r="818" spans="1:2" x14ac:dyDescent="0.35">
      <c r="A818" s="5">
        <v>32381</v>
      </c>
      <c r="B818">
        <v>0.1381</v>
      </c>
    </row>
    <row r="819" spans="1:2" x14ac:dyDescent="0.35">
      <c r="A819" s="5">
        <v>32388</v>
      </c>
      <c r="B819">
        <v>0.1774</v>
      </c>
    </row>
    <row r="820" spans="1:2" x14ac:dyDescent="0.35">
      <c r="A820" s="5">
        <v>32395</v>
      </c>
      <c r="B820">
        <v>8.6699999999999999E-2</v>
      </c>
    </row>
    <row r="821" spans="1:2" x14ac:dyDescent="0.35">
      <c r="A821" s="5">
        <v>32402</v>
      </c>
      <c r="B821">
        <v>0.1072</v>
      </c>
    </row>
    <row r="822" spans="1:2" x14ac:dyDescent="0.35">
      <c r="A822" s="5">
        <v>32409</v>
      </c>
      <c r="B822">
        <v>8.0399999999999999E-2</v>
      </c>
    </row>
    <row r="823" spans="1:2" x14ac:dyDescent="0.35">
      <c r="A823" s="5">
        <v>32416</v>
      </c>
      <c r="B823">
        <v>7.2400000000000006E-2</v>
      </c>
    </row>
    <row r="824" spans="1:2" x14ac:dyDescent="0.35">
      <c r="A824" s="5">
        <v>32423</v>
      </c>
      <c r="B824">
        <v>9.4899999999999998E-2</v>
      </c>
    </row>
    <row r="825" spans="1:2" x14ac:dyDescent="0.35">
      <c r="A825" s="5">
        <v>32430</v>
      </c>
      <c r="B825">
        <v>8.5500000000000007E-2</v>
      </c>
    </row>
    <row r="826" spans="1:2" x14ac:dyDescent="0.35">
      <c r="A826" s="5">
        <v>32437</v>
      </c>
      <c r="B826">
        <v>9.2799999999999994E-2</v>
      </c>
    </row>
    <row r="827" spans="1:2" x14ac:dyDescent="0.35">
      <c r="A827" s="5">
        <v>32444</v>
      </c>
      <c r="B827">
        <v>6.7900000000000002E-2</v>
      </c>
    </row>
    <row r="828" spans="1:2" x14ac:dyDescent="0.35">
      <c r="A828" s="5">
        <v>32451</v>
      </c>
      <c r="B828">
        <v>5.91E-2</v>
      </c>
    </row>
    <row r="829" spans="1:2" x14ac:dyDescent="0.35">
      <c r="A829" s="5">
        <v>32458</v>
      </c>
      <c r="B829">
        <v>0.10340000000000001</v>
      </c>
    </row>
    <row r="830" spans="1:2" x14ac:dyDescent="0.35">
      <c r="A830" s="5">
        <v>32465</v>
      </c>
      <c r="B830">
        <v>5.8599999999999999E-2</v>
      </c>
    </row>
    <row r="831" spans="1:2" x14ac:dyDescent="0.35">
      <c r="A831" s="5">
        <v>32472</v>
      </c>
      <c r="B831">
        <v>4.7699999999999999E-2</v>
      </c>
    </row>
    <row r="832" spans="1:2" x14ac:dyDescent="0.35">
      <c r="A832" s="5">
        <v>32479</v>
      </c>
      <c r="B832">
        <v>7.9699999999999993E-2</v>
      </c>
    </row>
    <row r="833" spans="1:2" x14ac:dyDescent="0.35">
      <c r="A833" s="5">
        <v>32486</v>
      </c>
      <c r="B833">
        <v>9.6000000000000002E-2</v>
      </c>
    </row>
    <row r="834" spans="1:2" x14ac:dyDescent="0.35">
      <c r="A834" s="5">
        <v>32493</v>
      </c>
      <c r="B834">
        <v>6.0600000000000001E-2</v>
      </c>
    </row>
    <row r="835" spans="1:2" x14ac:dyDescent="0.35">
      <c r="A835" s="5">
        <v>32500</v>
      </c>
      <c r="B835">
        <v>5.0700000000000002E-2</v>
      </c>
    </row>
    <row r="836" spans="1:2" x14ac:dyDescent="0.35">
      <c r="A836" s="5">
        <v>32507</v>
      </c>
      <c r="B836">
        <v>4.24E-2</v>
      </c>
    </row>
    <row r="837" spans="1:2" x14ac:dyDescent="0.35">
      <c r="A837" s="5">
        <v>32514</v>
      </c>
      <c r="B837">
        <v>7.17E-2</v>
      </c>
    </row>
    <row r="838" spans="1:2" x14ac:dyDescent="0.35">
      <c r="A838" s="5">
        <v>32521</v>
      </c>
      <c r="B838">
        <v>4.07E-2</v>
      </c>
    </row>
    <row r="839" spans="1:2" x14ac:dyDescent="0.35">
      <c r="A839" s="5">
        <v>32528</v>
      </c>
      <c r="B839">
        <v>4.5900000000000003E-2</v>
      </c>
    </row>
    <row r="840" spans="1:2" x14ac:dyDescent="0.35">
      <c r="A840" s="5">
        <v>32535</v>
      </c>
      <c r="B840">
        <v>6.3700000000000007E-2</v>
      </c>
    </row>
    <row r="841" spans="1:2" x14ac:dyDescent="0.35">
      <c r="A841" s="5">
        <v>32542</v>
      </c>
      <c r="B841">
        <v>3.4500000000000003E-2</v>
      </c>
    </row>
    <row r="842" spans="1:2" x14ac:dyDescent="0.35">
      <c r="A842" s="5">
        <v>32549</v>
      </c>
      <c r="B842">
        <v>6.0699999999999997E-2</v>
      </c>
    </row>
    <row r="843" spans="1:2" x14ac:dyDescent="0.35">
      <c r="A843" s="5">
        <v>32556</v>
      </c>
      <c r="B843">
        <v>5.16E-2</v>
      </c>
    </row>
    <row r="844" spans="1:2" x14ac:dyDescent="0.35">
      <c r="A844" s="5">
        <v>32563</v>
      </c>
      <c r="B844">
        <v>6.6600000000000006E-2</v>
      </c>
    </row>
    <row r="845" spans="1:2" x14ac:dyDescent="0.35">
      <c r="A845" s="5">
        <v>32570</v>
      </c>
      <c r="B845">
        <v>4.4600000000000001E-2</v>
      </c>
    </row>
    <row r="846" spans="1:2" x14ac:dyDescent="0.35">
      <c r="A846" s="5">
        <v>32577</v>
      </c>
      <c r="B846">
        <v>3.4599999999999999E-2</v>
      </c>
    </row>
    <row r="847" spans="1:2" x14ac:dyDescent="0.35">
      <c r="A847" s="5">
        <v>32584</v>
      </c>
      <c r="B847">
        <v>6.6100000000000006E-2</v>
      </c>
    </row>
    <row r="848" spans="1:2" x14ac:dyDescent="0.35">
      <c r="A848" s="5">
        <v>32591</v>
      </c>
      <c r="B848">
        <v>3.1899999999999998E-2</v>
      </c>
    </row>
    <row r="849" spans="1:2" x14ac:dyDescent="0.35">
      <c r="A849" s="5">
        <v>32598</v>
      </c>
      <c r="B849">
        <v>3.7199999999999997E-2</v>
      </c>
    </row>
    <row r="850" spans="1:2" x14ac:dyDescent="0.35">
      <c r="A850" s="5">
        <v>32605</v>
      </c>
      <c r="B850">
        <v>3.8300000000000001E-2</v>
      </c>
    </row>
    <row r="851" spans="1:2" x14ac:dyDescent="0.35">
      <c r="A851" s="5">
        <v>32612</v>
      </c>
      <c r="B851">
        <v>0.04</v>
      </c>
    </row>
    <row r="852" spans="1:2" x14ac:dyDescent="0.35">
      <c r="A852" s="5">
        <v>32619</v>
      </c>
      <c r="B852">
        <v>4.9599999999999998E-2</v>
      </c>
    </row>
    <row r="853" spans="1:2" x14ac:dyDescent="0.35">
      <c r="A853" s="5">
        <v>32626</v>
      </c>
      <c r="B853">
        <v>3.1199999999999999E-2</v>
      </c>
    </row>
    <row r="854" spans="1:2" x14ac:dyDescent="0.35">
      <c r="A854" s="5">
        <v>32633</v>
      </c>
      <c r="B854">
        <v>2.3599999999999999E-2</v>
      </c>
    </row>
    <row r="855" spans="1:2" x14ac:dyDescent="0.35">
      <c r="A855" s="5">
        <v>32640</v>
      </c>
      <c r="B855">
        <v>6.4199999999999993E-2</v>
      </c>
    </row>
    <row r="856" spans="1:2" x14ac:dyDescent="0.35">
      <c r="A856" s="5">
        <v>32647</v>
      </c>
      <c r="B856">
        <v>4.9200000000000001E-2</v>
      </c>
    </row>
    <row r="857" spans="1:2" x14ac:dyDescent="0.35">
      <c r="A857" s="5">
        <v>32654</v>
      </c>
      <c r="B857">
        <v>5.0299999999999997E-2</v>
      </c>
    </row>
    <row r="858" spans="1:2" x14ac:dyDescent="0.35">
      <c r="A858" s="5">
        <v>32661</v>
      </c>
      <c r="B858">
        <v>4.6600000000000003E-2</v>
      </c>
    </row>
    <row r="859" spans="1:2" x14ac:dyDescent="0.35">
      <c r="A859" s="5">
        <v>32668</v>
      </c>
      <c r="B859">
        <v>4.4900000000000002E-2</v>
      </c>
    </row>
    <row r="860" spans="1:2" x14ac:dyDescent="0.35">
      <c r="A860" s="5">
        <v>32675</v>
      </c>
      <c r="B860">
        <v>2.9899999999999999E-2</v>
      </c>
    </row>
    <row r="861" spans="1:2" x14ac:dyDescent="0.35">
      <c r="A861" s="5">
        <v>32682</v>
      </c>
      <c r="B861">
        <v>3.44E-2</v>
      </c>
    </row>
    <row r="862" spans="1:2" x14ac:dyDescent="0.35">
      <c r="A862" s="5">
        <v>32689</v>
      </c>
      <c r="B862">
        <v>3.7999999999999999E-2</v>
      </c>
    </row>
    <row r="863" spans="1:2" x14ac:dyDescent="0.35">
      <c r="A863" s="5">
        <v>32696</v>
      </c>
      <c r="B863">
        <v>2.87E-2</v>
      </c>
    </row>
    <row r="864" spans="1:2" x14ac:dyDescent="0.35">
      <c r="A864" s="5">
        <v>32703</v>
      </c>
      <c r="B864">
        <v>2.29E-2</v>
      </c>
    </row>
    <row r="865" spans="1:2" x14ac:dyDescent="0.35">
      <c r="A865" s="5">
        <v>32710</v>
      </c>
      <c r="B865">
        <v>2.1899999999999999E-2</v>
      </c>
    </row>
    <row r="866" spans="1:2" x14ac:dyDescent="0.35">
      <c r="A866" s="5">
        <v>32717</v>
      </c>
      <c r="B866">
        <v>2.4199999999999999E-2</v>
      </c>
    </row>
    <row r="867" spans="1:2" x14ac:dyDescent="0.35">
      <c r="A867" s="5">
        <v>32724</v>
      </c>
      <c r="B867">
        <v>2.6499999999999999E-2</v>
      </c>
    </row>
    <row r="868" spans="1:2" x14ac:dyDescent="0.35">
      <c r="A868" s="5">
        <v>32731</v>
      </c>
      <c r="B868">
        <v>2.2499999999999999E-2</v>
      </c>
    </row>
    <row r="869" spans="1:2" x14ac:dyDescent="0.35">
      <c r="A869" s="5">
        <v>32738</v>
      </c>
      <c r="B869">
        <v>1.9900000000000001E-2</v>
      </c>
    </row>
    <row r="870" spans="1:2" x14ac:dyDescent="0.35">
      <c r="A870" s="5">
        <v>32745</v>
      </c>
      <c r="B870">
        <v>3.3599999999999998E-2</v>
      </c>
    </row>
    <row r="871" spans="1:2" x14ac:dyDescent="0.35">
      <c r="A871" s="5">
        <v>32752</v>
      </c>
      <c r="B871">
        <v>1.55E-2</v>
      </c>
    </row>
    <row r="872" spans="1:2" x14ac:dyDescent="0.35">
      <c r="A872" s="5">
        <v>32759</v>
      </c>
      <c r="B872">
        <v>1.3299999999999999E-2</v>
      </c>
    </row>
    <row r="873" spans="1:2" x14ac:dyDescent="0.35">
      <c r="A873" s="5">
        <v>32766</v>
      </c>
      <c r="B873">
        <v>2.63E-2</v>
      </c>
    </row>
    <row r="874" spans="1:2" x14ac:dyDescent="0.35">
      <c r="A874" s="5">
        <v>32773</v>
      </c>
      <c r="B874">
        <v>1.5599999999999999E-2</v>
      </c>
    </row>
    <row r="875" spans="1:2" x14ac:dyDescent="0.35">
      <c r="A875" s="5">
        <v>32780</v>
      </c>
      <c r="B875">
        <v>2.6499999999999999E-2</v>
      </c>
    </row>
    <row r="876" spans="1:2" x14ac:dyDescent="0.35">
      <c r="A876" s="5">
        <v>32787</v>
      </c>
      <c r="B876">
        <v>3.2599999999999997E-2</v>
      </c>
    </row>
    <row r="877" spans="1:2" x14ac:dyDescent="0.35">
      <c r="A877" s="5">
        <v>32794</v>
      </c>
      <c r="B877">
        <v>5.3800000000000001E-2</v>
      </c>
    </row>
    <row r="878" spans="1:2" x14ac:dyDescent="0.35">
      <c r="A878" s="5">
        <v>32801</v>
      </c>
      <c r="B878">
        <v>4.9599999999999998E-2</v>
      </c>
    </row>
    <row r="879" spans="1:2" x14ac:dyDescent="0.35">
      <c r="A879" s="5">
        <v>32808</v>
      </c>
      <c r="B879">
        <v>5.1299999999999998E-2</v>
      </c>
    </row>
    <row r="880" spans="1:2" x14ac:dyDescent="0.35">
      <c r="A880" s="5">
        <v>32815</v>
      </c>
      <c r="B880">
        <v>2.7699999999999999E-2</v>
      </c>
    </row>
    <row r="881" spans="1:2" x14ac:dyDescent="0.35">
      <c r="A881" s="5">
        <v>32822</v>
      </c>
      <c r="B881">
        <v>4.7399999999999998E-2</v>
      </c>
    </row>
    <row r="882" spans="1:2" x14ac:dyDescent="0.35">
      <c r="A882" s="5">
        <v>32829</v>
      </c>
      <c r="B882">
        <v>2.29E-2</v>
      </c>
    </row>
    <row r="883" spans="1:2" x14ac:dyDescent="0.35">
      <c r="A883" s="5">
        <v>32836</v>
      </c>
      <c r="B883">
        <v>2.2100000000000002E-2</v>
      </c>
    </row>
    <row r="884" spans="1:2" x14ac:dyDescent="0.35">
      <c r="A884" s="5">
        <v>32843</v>
      </c>
      <c r="B884">
        <v>4.8300000000000003E-2</v>
      </c>
    </row>
    <row r="885" spans="1:2" x14ac:dyDescent="0.35">
      <c r="A885" s="5">
        <v>32850</v>
      </c>
      <c r="B885">
        <v>4.24E-2</v>
      </c>
    </row>
    <row r="886" spans="1:2" x14ac:dyDescent="0.35">
      <c r="A886" s="5">
        <v>32857</v>
      </c>
      <c r="B886">
        <v>3.4700000000000002E-2</v>
      </c>
    </row>
    <row r="887" spans="1:2" x14ac:dyDescent="0.35">
      <c r="A887" s="5">
        <v>32864</v>
      </c>
      <c r="B887">
        <v>7.1199999999999999E-2</v>
      </c>
    </row>
    <row r="888" spans="1:2" x14ac:dyDescent="0.35">
      <c r="A888" s="5">
        <v>32871</v>
      </c>
      <c r="B888">
        <v>4.9099999999999998E-2</v>
      </c>
    </row>
    <row r="889" spans="1:2" x14ac:dyDescent="0.35">
      <c r="A889" s="5">
        <v>32878</v>
      </c>
      <c r="B889">
        <v>4.1599999999999998E-2</v>
      </c>
    </row>
    <row r="890" spans="1:2" x14ac:dyDescent="0.35">
      <c r="A890" s="5">
        <v>32885</v>
      </c>
      <c r="B890">
        <v>6.1499999999999999E-2</v>
      </c>
    </row>
    <row r="891" spans="1:2" x14ac:dyDescent="0.35">
      <c r="A891" s="5">
        <v>32892</v>
      </c>
      <c r="B891">
        <v>6.6500000000000004E-2</v>
      </c>
    </row>
    <row r="892" spans="1:2" x14ac:dyDescent="0.35">
      <c r="A892" s="5">
        <v>32899</v>
      </c>
      <c r="B892">
        <v>7.9899999999999999E-2</v>
      </c>
    </row>
    <row r="893" spans="1:2" x14ac:dyDescent="0.35">
      <c r="A893" s="5">
        <v>32906</v>
      </c>
      <c r="B893">
        <v>6.7199999999999996E-2</v>
      </c>
    </row>
    <row r="894" spans="1:2" x14ac:dyDescent="0.35">
      <c r="A894" s="5">
        <v>32913</v>
      </c>
      <c r="B894">
        <v>3.8699999999999998E-2</v>
      </c>
    </row>
    <row r="895" spans="1:2" x14ac:dyDescent="0.35">
      <c r="A895" s="5">
        <v>32920</v>
      </c>
      <c r="B895">
        <v>5.9499999999999997E-2</v>
      </c>
    </row>
    <row r="896" spans="1:2" x14ac:dyDescent="0.35">
      <c r="A896" s="5">
        <v>32927</v>
      </c>
      <c r="B896">
        <v>5.45E-2</v>
      </c>
    </row>
    <row r="897" spans="1:2" x14ac:dyDescent="0.35">
      <c r="A897" s="5">
        <v>32934</v>
      </c>
      <c r="B897">
        <v>7.2499999999999995E-2</v>
      </c>
    </row>
    <row r="898" spans="1:2" x14ac:dyDescent="0.35">
      <c r="A898" s="5">
        <v>32941</v>
      </c>
      <c r="B898">
        <v>6.5600000000000006E-2</v>
      </c>
    </row>
    <row r="899" spans="1:2" x14ac:dyDescent="0.35">
      <c r="A899" s="5">
        <v>32948</v>
      </c>
      <c r="B899">
        <v>3.9E-2</v>
      </c>
    </row>
    <row r="900" spans="1:2" x14ac:dyDescent="0.35">
      <c r="A900" s="5">
        <v>32955</v>
      </c>
      <c r="B900">
        <v>0.06</v>
      </c>
    </row>
    <row r="901" spans="1:2" x14ac:dyDescent="0.35">
      <c r="A901" s="5">
        <v>32962</v>
      </c>
      <c r="B901">
        <v>3.04E-2</v>
      </c>
    </row>
    <row r="902" spans="1:2" x14ac:dyDescent="0.35">
      <c r="A902" s="5">
        <v>32969</v>
      </c>
      <c r="B902">
        <v>4.7E-2</v>
      </c>
    </row>
    <row r="903" spans="1:2" x14ac:dyDescent="0.35">
      <c r="A903" s="5">
        <v>32976</v>
      </c>
      <c r="B903">
        <v>2.24E-2</v>
      </c>
    </row>
    <row r="904" spans="1:2" x14ac:dyDescent="0.35">
      <c r="A904" s="5">
        <v>32983</v>
      </c>
      <c r="B904">
        <v>4.0899999999999999E-2</v>
      </c>
    </row>
    <row r="905" spans="1:2" x14ac:dyDescent="0.35">
      <c r="A905" s="5">
        <v>32990</v>
      </c>
      <c r="B905">
        <v>3.8699999999999998E-2</v>
      </c>
    </row>
    <row r="906" spans="1:2" x14ac:dyDescent="0.35">
      <c r="A906" s="5">
        <v>32997</v>
      </c>
      <c r="B906">
        <v>4.7100000000000003E-2</v>
      </c>
    </row>
    <row r="907" spans="1:2" x14ac:dyDescent="0.35">
      <c r="A907" s="5">
        <v>33004</v>
      </c>
      <c r="B907">
        <v>7.6200000000000004E-2</v>
      </c>
    </row>
    <row r="908" spans="1:2" x14ac:dyDescent="0.35">
      <c r="A908" s="5">
        <v>33011</v>
      </c>
      <c r="B908">
        <v>3.3099999999999997E-2</v>
      </c>
    </row>
    <row r="909" spans="1:2" x14ac:dyDescent="0.35">
      <c r="A909" s="5">
        <v>33018</v>
      </c>
      <c r="B909">
        <v>4.6300000000000001E-2</v>
      </c>
    </row>
    <row r="910" spans="1:2" x14ac:dyDescent="0.35">
      <c r="A910" s="5">
        <v>33025</v>
      </c>
      <c r="B910">
        <v>3.5499999999999997E-2</v>
      </c>
    </row>
    <row r="911" spans="1:2" x14ac:dyDescent="0.35">
      <c r="A911" s="5">
        <v>33032</v>
      </c>
      <c r="B911">
        <v>4.4699999999999997E-2</v>
      </c>
    </row>
    <row r="912" spans="1:2" x14ac:dyDescent="0.35">
      <c r="A912" s="5">
        <v>33039</v>
      </c>
      <c r="B912">
        <v>3.1699999999999999E-2</v>
      </c>
    </row>
    <row r="913" spans="1:2" x14ac:dyDescent="0.35">
      <c r="A913" s="5">
        <v>33046</v>
      </c>
      <c r="B913">
        <v>4.6399999999999997E-2</v>
      </c>
    </row>
    <row r="914" spans="1:2" x14ac:dyDescent="0.35">
      <c r="A914" s="5">
        <v>33053</v>
      </c>
      <c r="B914">
        <v>3.73E-2</v>
      </c>
    </row>
    <row r="915" spans="1:2" x14ac:dyDescent="0.35">
      <c r="A915" s="5">
        <v>33060</v>
      </c>
      <c r="B915">
        <v>2.92E-2</v>
      </c>
    </row>
    <row r="916" spans="1:2" x14ac:dyDescent="0.35">
      <c r="A916" s="5">
        <v>33067</v>
      </c>
      <c r="B916">
        <v>4.7199999999999999E-2</v>
      </c>
    </row>
    <row r="917" spans="1:2" x14ac:dyDescent="0.35">
      <c r="A917" s="5">
        <v>33074</v>
      </c>
      <c r="B917">
        <v>2.8299999999999999E-2</v>
      </c>
    </row>
    <row r="918" spans="1:2" x14ac:dyDescent="0.35">
      <c r="A918" s="5">
        <v>33081</v>
      </c>
      <c r="B918">
        <v>5.6000000000000001E-2</v>
      </c>
    </row>
    <row r="919" spans="1:2" x14ac:dyDescent="0.35">
      <c r="A919" s="5">
        <v>33088</v>
      </c>
      <c r="B919">
        <v>7.2300000000000003E-2</v>
      </c>
    </row>
    <row r="920" spans="1:2" x14ac:dyDescent="0.35">
      <c r="A920" s="5">
        <v>33095</v>
      </c>
      <c r="B920">
        <v>0.10299999999999999</v>
      </c>
    </row>
    <row r="921" spans="1:2" x14ac:dyDescent="0.35">
      <c r="A921" s="5">
        <v>33102</v>
      </c>
      <c r="B921">
        <v>0.1134</v>
      </c>
    </row>
    <row r="922" spans="1:2" x14ac:dyDescent="0.35">
      <c r="A922" s="5">
        <v>33109</v>
      </c>
      <c r="B922">
        <v>0.13439999999999999</v>
      </c>
    </row>
    <row r="923" spans="1:2" x14ac:dyDescent="0.35">
      <c r="A923" s="5">
        <v>33116</v>
      </c>
      <c r="B923">
        <v>0.15359999999999999</v>
      </c>
    </row>
    <row r="924" spans="1:2" x14ac:dyDescent="0.35">
      <c r="A924" s="5">
        <v>33123</v>
      </c>
      <c r="B924">
        <v>9.06E-2</v>
      </c>
    </row>
    <row r="925" spans="1:2" x14ac:dyDescent="0.35">
      <c r="A925" s="5">
        <v>33130</v>
      </c>
      <c r="B925">
        <v>0.1215</v>
      </c>
    </row>
    <row r="926" spans="1:2" x14ac:dyDescent="0.35">
      <c r="A926" s="5">
        <v>33137</v>
      </c>
      <c r="B926">
        <v>0.12139999999999999</v>
      </c>
    </row>
    <row r="927" spans="1:2" x14ac:dyDescent="0.35">
      <c r="A927" s="5">
        <v>33144</v>
      </c>
      <c r="B927">
        <v>0.13789999999999999</v>
      </c>
    </row>
    <row r="928" spans="1:2" x14ac:dyDescent="0.35">
      <c r="A928" s="5">
        <v>33151</v>
      </c>
      <c r="B928">
        <v>0.17230000000000001</v>
      </c>
    </row>
    <row r="929" spans="1:2" x14ac:dyDescent="0.35">
      <c r="A929" s="5">
        <v>33158</v>
      </c>
      <c r="B929">
        <v>0.1825</v>
      </c>
    </row>
    <row r="930" spans="1:2" x14ac:dyDescent="0.35">
      <c r="A930" s="5">
        <v>33165</v>
      </c>
      <c r="B930">
        <v>0.2082</v>
      </c>
    </row>
    <row r="931" spans="1:2" x14ac:dyDescent="0.35">
      <c r="A931" s="5">
        <v>33172</v>
      </c>
      <c r="B931">
        <v>0.19089999999999999</v>
      </c>
    </row>
    <row r="932" spans="1:2" x14ac:dyDescent="0.35">
      <c r="A932" s="5">
        <v>33179</v>
      </c>
      <c r="B932">
        <v>0.17180000000000001</v>
      </c>
    </row>
    <row r="933" spans="1:2" x14ac:dyDescent="0.35">
      <c r="A933" s="5">
        <v>33186</v>
      </c>
      <c r="B933">
        <v>0.2248</v>
      </c>
    </row>
    <row r="934" spans="1:2" x14ac:dyDescent="0.35">
      <c r="A934" s="5">
        <v>33193</v>
      </c>
      <c r="B934">
        <v>0.16619999999999999</v>
      </c>
    </row>
    <row r="935" spans="1:2" x14ac:dyDescent="0.35">
      <c r="A935" s="5">
        <v>33200</v>
      </c>
      <c r="B935">
        <v>9.0499999999999997E-2</v>
      </c>
    </row>
    <row r="936" spans="1:2" x14ac:dyDescent="0.35">
      <c r="A936" s="5">
        <v>33207</v>
      </c>
      <c r="B936">
        <v>0.14460000000000001</v>
      </c>
    </row>
    <row r="937" spans="1:2" x14ac:dyDescent="0.35">
      <c r="A937" s="5">
        <v>33214</v>
      </c>
      <c r="B937">
        <v>0.1421</v>
      </c>
    </row>
    <row r="938" spans="1:2" x14ac:dyDescent="0.35">
      <c r="A938" s="5">
        <v>33221</v>
      </c>
      <c r="B938">
        <v>0.1016</v>
      </c>
    </row>
    <row r="939" spans="1:2" x14ac:dyDescent="0.35">
      <c r="A939" s="5">
        <v>33228</v>
      </c>
      <c r="B939">
        <v>0.10390000000000001</v>
      </c>
    </row>
    <row r="940" spans="1:2" x14ac:dyDescent="0.35">
      <c r="A940" s="5">
        <v>33235</v>
      </c>
      <c r="B940">
        <v>7.3200000000000001E-2</v>
      </c>
    </row>
    <row r="941" spans="1:2" x14ac:dyDescent="0.35">
      <c r="A941" s="5">
        <v>33242</v>
      </c>
      <c r="B941">
        <v>0.1125</v>
      </c>
    </row>
    <row r="942" spans="1:2" x14ac:dyDescent="0.35">
      <c r="A942" s="5">
        <v>33249</v>
      </c>
      <c r="B942">
        <v>0.18920000000000001</v>
      </c>
    </row>
    <row r="943" spans="1:2" x14ac:dyDescent="0.35">
      <c r="A943" s="5">
        <v>33256</v>
      </c>
      <c r="B943">
        <v>0.248</v>
      </c>
    </row>
    <row r="944" spans="1:2" x14ac:dyDescent="0.35">
      <c r="A944" s="5">
        <v>33263</v>
      </c>
      <c r="B944">
        <v>0.15690000000000001</v>
      </c>
    </row>
    <row r="945" spans="1:2" x14ac:dyDescent="0.35">
      <c r="A945" s="5">
        <v>33270</v>
      </c>
      <c r="B945">
        <v>0.1668</v>
      </c>
    </row>
    <row r="946" spans="1:2" x14ac:dyDescent="0.35">
      <c r="A946" s="5">
        <v>33277</v>
      </c>
      <c r="B946">
        <v>0.18590000000000001</v>
      </c>
    </row>
    <row r="947" spans="1:2" x14ac:dyDescent="0.35">
      <c r="A947" s="5">
        <v>33284</v>
      </c>
      <c r="B947">
        <v>0.13700000000000001</v>
      </c>
    </row>
    <row r="948" spans="1:2" x14ac:dyDescent="0.35">
      <c r="A948" s="5">
        <v>33291</v>
      </c>
      <c r="B948">
        <v>6.4000000000000001E-2</v>
      </c>
    </row>
    <row r="949" spans="1:2" x14ac:dyDescent="0.35">
      <c r="A949" s="5">
        <v>33298</v>
      </c>
      <c r="B949">
        <v>0.12509999999999999</v>
      </c>
    </row>
    <row r="950" spans="1:2" x14ac:dyDescent="0.35">
      <c r="A950" s="5">
        <v>33305</v>
      </c>
      <c r="B950">
        <v>9.7900000000000001E-2</v>
      </c>
    </row>
    <row r="951" spans="1:2" x14ac:dyDescent="0.35">
      <c r="A951" s="5">
        <v>33312</v>
      </c>
      <c r="B951">
        <v>9.7299999999999998E-2</v>
      </c>
    </row>
    <row r="952" spans="1:2" x14ac:dyDescent="0.35">
      <c r="A952" s="5">
        <v>33319</v>
      </c>
      <c r="B952">
        <v>8.9899999999999994E-2</v>
      </c>
    </row>
    <row r="953" spans="1:2" x14ac:dyDescent="0.35">
      <c r="A953" s="5">
        <v>33326</v>
      </c>
      <c r="B953">
        <v>8.9899999999999994E-2</v>
      </c>
    </row>
    <row r="954" spans="1:2" x14ac:dyDescent="0.35">
      <c r="A954" s="5">
        <v>33333</v>
      </c>
      <c r="B954">
        <v>0.1046</v>
      </c>
    </row>
    <row r="955" spans="1:2" x14ac:dyDescent="0.35">
      <c r="A955" s="5">
        <v>33340</v>
      </c>
      <c r="B955">
        <v>9.11E-2</v>
      </c>
    </row>
    <row r="956" spans="1:2" x14ac:dyDescent="0.35">
      <c r="A956" s="5">
        <v>33347</v>
      </c>
      <c r="B956">
        <v>0.1028</v>
      </c>
    </row>
    <row r="957" spans="1:2" x14ac:dyDescent="0.35">
      <c r="A957" s="5">
        <v>33354</v>
      </c>
      <c r="B957">
        <v>7.2800000000000004E-2</v>
      </c>
    </row>
    <row r="958" spans="1:2" x14ac:dyDescent="0.35">
      <c r="A958" s="5">
        <v>33361</v>
      </c>
      <c r="B958">
        <v>9.74E-2</v>
      </c>
    </row>
    <row r="959" spans="1:2" x14ac:dyDescent="0.35">
      <c r="A959" s="5">
        <v>33368</v>
      </c>
      <c r="B959">
        <v>6.5299999999999997E-2</v>
      </c>
    </row>
    <row r="960" spans="1:2" x14ac:dyDescent="0.35">
      <c r="A960" s="5">
        <v>33375</v>
      </c>
      <c r="B960">
        <v>7.8700000000000006E-2</v>
      </c>
    </row>
    <row r="961" spans="1:2" x14ac:dyDescent="0.35">
      <c r="A961" s="5">
        <v>33382</v>
      </c>
      <c r="B961">
        <v>4.3299999999999998E-2</v>
      </c>
    </row>
    <row r="962" spans="1:2" x14ac:dyDescent="0.35">
      <c r="A962" s="5">
        <v>33389</v>
      </c>
      <c r="B962">
        <v>6.4600000000000005E-2</v>
      </c>
    </row>
    <row r="963" spans="1:2" x14ac:dyDescent="0.35">
      <c r="A963" s="5">
        <v>33396</v>
      </c>
      <c r="B963">
        <v>4.6899999999999997E-2</v>
      </c>
    </row>
    <row r="964" spans="1:2" x14ac:dyDescent="0.35">
      <c r="A964" s="5">
        <v>33403</v>
      </c>
      <c r="B964">
        <v>5.1799999999999999E-2</v>
      </c>
    </row>
    <row r="965" spans="1:2" x14ac:dyDescent="0.35">
      <c r="A965" s="5">
        <v>33410</v>
      </c>
      <c r="B965">
        <v>4.3299999999999998E-2</v>
      </c>
    </row>
    <row r="966" spans="1:2" x14ac:dyDescent="0.35">
      <c r="A966" s="5">
        <v>33417</v>
      </c>
      <c r="B966">
        <v>5.62E-2</v>
      </c>
    </row>
    <row r="967" spans="1:2" x14ac:dyDescent="0.35">
      <c r="A967" s="5">
        <v>33424</v>
      </c>
      <c r="B967">
        <v>4.7600000000000003E-2</v>
      </c>
    </row>
    <row r="968" spans="1:2" x14ac:dyDescent="0.35">
      <c r="A968" s="5">
        <v>33431</v>
      </c>
      <c r="B968">
        <v>4.4400000000000002E-2</v>
      </c>
    </row>
    <row r="969" spans="1:2" x14ac:dyDescent="0.35">
      <c r="A969" s="5">
        <v>33438</v>
      </c>
      <c r="B969">
        <v>3.8600000000000002E-2</v>
      </c>
    </row>
    <row r="970" spans="1:2" x14ac:dyDescent="0.35">
      <c r="A970" s="5">
        <v>33445</v>
      </c>
      <c r="B970">
        <v>2.92E-2</v>
      </c>
    </row>
    <row r="971" spans="1:2" x14ac:dyDescent="0.35">
      <c r="A971" s="5">
        <v>33452</v>
      </c>
      <c r="B971">
        <v>2.12E-2</v>
      </c>
    </row>
    <row r="972" spans="1:2" x14ac:dyDescent="0.35">
      <c r="A972" s="5">
        <v>33459</v>
      </c>
      <c r="B972">
        <v>2.7900000000000001E-2</v>
      </c>
    </row>
    <row r="973" spans="1:2" x14ac:dyDescent="0.35">
      <c r="A973" s="5">
        <v>33466</v>
      </c>
      <c r="B973">
        <v>2.7699999999999999E-2</v>
      </c>
    </row>
    <row r="974" spans="1:2" x14ac:dyDescent="0.35">
      <c r="A974" s="5">
        <v>33473</v>
      </c>
      <c r="B974">
        <v>8.4900000000000003E-2</v>
      </c>
    </row>
    <row r="975" spans="1:2" x14ac:dyDescent="0.35">
      <c r="A975" s="5">
        <v>33480</v>
      </c>
      <c r="B975">
        <v>2.0799999999999999E-2</v>
      </c>
    </row>
    <row r="976" spans="1:2" x14ac:dyDescent="0.35">
      <c r="A976" s="5">
        <v>33487</v>
      </c>
      <c r="B976">
        <v>1.8499999999999999E-2</v>
      </c>
    </row>
    <row r="977" spans="1:2" x14ac:dyDescent="0.35">
      <c r="A977" s="5">
        <v>33494</v>
      </c>
      <c r="B977">
        <v>5.2200000000000003E-2</v>
      </c>
    </row>
    <row r="978" spans="1:2" x14ac:dyDescent="0.35">
      <c r="A978" s="5">
        <v>33501</v>
      </c>
      <c r="B978">
        <v>3.1600000000000003E-2</v>
      </c>
    </row>
    <row r="979" spans="1:2" x14ac:dyDescent="0.35">
      <c r="A979" s="5">
        <v>33508</v>
      </c>
      <c r="B979">
        <v>2.9899999999999999E-2</v>
      </c>
    </row>
    <row r="980" spans="1:2" x14ac:dyDescent="0.35">
      <c r="A980" s="5">
        <v>33515</v>
      </c>
      <c r="B980">
        <v>5.8799999999999998E-2</v>
      </c>
    </row>
    <row r="981" spans="1:2" x14ac:dyDescent="0.35">
      <c r="A981" s="5">
        <v>33522</v>
      </c>
      <c r="B981">
        <v>7.3999999999999996E-2</v>
      </c>
    </row>
    <row r="982" spans="1:2" x14ac:dyDescent="0.35">
      <c r="A982" s="5">
        <v>33529</v>
      </c>
      <c r="B982">
        <v>5.45E-2</v>
      </c>
    </row>
    <row r="983" spans="1:2" x14ac:dyDescent="0.35">
      <c r="A983" s="5">
        <v>33536</v>
      </c>
      <c r="B983">
        <v>4.3900000000000002E-2</v>
      </c>
    </row>
    <row r="984" spans="1:2" x14ac:dyDescent="0.35">
      <c r="A984" s="5">
        <v>33543</v>
      </c>
      <c r="B984">
        <v>8.4000000000000005E-2</v>
      </c>
    </row>
    <row r="985" spans="1:2" x14ac:dyDescent="0.35">
      <c r="A985" s="5">
        <v>33550</v>
      </c>
      <c r="B985">
        <v>6.0999999999999999E-2</v>
      </c>
    </row>
    <row r="986" spans="1:2" x14ac:dyDescent="0.35">
      <c r="A986" s="5">
        <v>33557</v>
      </c>
      <c r="B986">
        <v>8.09E-2</v>
      </c>
    </row>
    <row r="987" spans="1:2" x14ac:dyDescent="0.35">
      <c r="A987" s="5">
        <v>33564</v>
      </c>
      <c r="B987">
        <v>7.85E-2</v>
      </c>
    </row>
    <row r="988" spans="1:2" x14ac:dyDescent="0.35">
      <c r="A988" s="5">
        <v>33571</v>
      </c>
      <c r="B988">
        <v>3.9E-2</v>
      </c>
    </row>
    <row r="989" spans="1:2" x14ac:dyDescent="0.35">
      <c r="A989" s="5">
        <v>33578</v>
      </c>
      <c r="B989">
        <v>6.6299999999999998E-2</v>
      </c>
    </row>
    <row r="990" spans="1:2" x14ac:dyDescent="0.35">
      <c r="A990" s="5">
        <v>33585</v>
      </c>
      <c r="B990">
        <v>3.8199999999999998E-2</v>
      </c>
    </row>
    <row r="991" spans="1:2" x14ac:dyDescent="0.35">
      <c r="A991" s="5">
        <v>33592</v>
      </c>
      <c r="B991">
        <v>7.2099999999999997E-2</v>
      </c>
    </row>
    <row r="992" spans="1:2" x14ac:dyDescent="0.35">
      <c r="A992" s="5">
        <v>33599</v>
      </c>
      <c r="B992">
        <v>7.6100000000000001E-2</v>
      </c>
    </row>
    <row r="993" spans="1:2" x14ac:dyDescent="0.35">
      <c r="A993" s="5">
        <v>33606</v>
      </c>
      <c r="B993">
        <v>5.4699999999999999E-2</v>
      </c>
    </row>
    <row r="994" spans="1:2" x14ac:dyDescent="0.35">
      <c r="A994" s="5">
        <v>33613</v>
      </c>
      <c r="B994">
        <v>4.7800000000000002E-2</v>
      </c>
    </row>
    <row r="995" spans="1:2" x14ac:dyDescent="0.35">
      <c r="A995" s="5">
        <v>33620</v>
      </c>
      <c r="B995">
        <v>5.4600000000000003E-2</v>
      </c>
    </row>
    <row r="996" spans="1:2" x14ac:dyDescent="0.35">
      <c r="A996" s="5">
        <v>33627</v>
      </c>
      <c r="B996">
        <v>5.6000000000000001E-2</v>
      </c>
    </row>
    <row r="997" spans="1:2" x14ac:dyDescent="0.35">
      <c r="A997" s="5">
        <v>33634</v>
      </c>
      <c r="B997">
        <v>3.6200000000000003E-2</v>
      </c>
    </row>
    <row r="998" spans="1:2" x14ac:dyDescent="0.35">
      <c r="A998" s="5">
        <v>33641</v>
      </c>
      <c r="B998">
        <v>2.4299999999999999E-2</v>
      </c>
    </row>
    <row r="999" spans="1:2" x14ac:dyDescent="0.35">
      <c r="A999" s="5">
        <v>33648</v>
      </c>
      <c r="B999">
        <v>2.9499999999999998E-2</v>
      </c>
    </row>
    <row r="1000" spans="1:2" x14ac:dyDescent="0.35">
      <c r="A1000" s="5">
        <v>33655</v>
      </c>
      <c r="B1000">
        <v>2.6700000000000002E-2</v>
      </c>
    </row>
    <row r="1001" spans="1:2" x14ac:dyDescent="0.35">
      <c r="A1001" s="5">
        <v>33662</v>
      </c>
      <c r="B1001">
        <v>2.75E-2</v>
      </c>
    </row>
    <row r="1002" spans="1:2" x14ac:dyDescent="0.35">
      <c r="A1002" s="5">
        <v>33669</v>
      </c>
      <c r="B1002">
        <v>3.39E-2</v>
      </c>
    </row>
    <row r="1003" spans="1:2" x14ac:dyDescent="0.35">
      <c r="A1003" s="5">
        <v>33676</v>
      </c>
      <c r="B1003">
        <v>3.09E-2</v>
      </c>
    </row>
    <row r="1004" spans="1:2" x14ac:dyDescent="0.35">
      <c r="A1004" s="5">
        <v>33683</v>
      </c>
      <c r="B1004">
        <v>1.7600000000000001E-2</v>
      </c>
    </row>
    <row r="1005" spans="1:2" x14ac:dyDescent="0.35">
      <c r="A1005" s="5">
        <v>33690</v>
      </c>
      <c r="B1005">
        <v>1.6799999999999999E-2</v>
      </c>
    </row>
    <row r="1006" spans="1:2" x14ac:dyDescent="0.35">
      <c r="A1006" s="5">
        <v>33697</v>
      </c>
      <c r="B1006">
        <v>1.78E-2</v>
      </c>
    </row>
    <row r="1007" spans="1:2" x14ac:dyDescent="0.35">
      <c r="A1007" s="5">
        <v>33704</v>
      </c>
      <c r="B1007">
        <v>7.8799999999999995E-2</v>
      </c>
    </row>
    <row r="1008" spans="1:2" x14ac:dyDescent="0.35">
      <c r="A1008" s="5">
        <v>33711</v>
      </c>
      <c r="B1008">
        <v>1.8100000000000002E-2</v>
      </c>
    </row>
    <row r="1009" spans="1:2" x14ac:dyDescent="0.35">
      <c r="A1009" s="5">
        <v>33718</v>
      </c>
      <c r="B1009">
        <v>3.39E-2</v>
      </c>
    </row>
    <row r="1010" spans="1:2" x14ac:dyDescent="0.35">
      <c r="A1010" s="5">
        <v>33725</v>
      </c>
      <c r="B1010">
        <v>2.3300000000000001E-2</v>
      </c>
    </row>
    <row r="1011" spans="1:2" x14ac:dyDescent="0.35">
      <c r="A1011" s="5">
        <v>33732</v>
      </c>
      <c r="B1011">
        <v>1.43E-2</v>
      </c>
    </row>
    <row r="1012" spans="1:2" x14ac:dyDescent="0.35">
      <c r="A1012" s="5">
        <v>33739</v>
      </c>
      <c r="B1012">
        <v>1.66E-2</v>
      </c>
    </row>
    <row r="1013" spans="1:2" x14ac:dyDescent="0.35">
      <c r="A1013" s="5">
        <v>33746</v>
      </c>
      <c r="B1013">
        <v>2.3199999999999998E-2</v>
      </c>
    </row>
    <row r="1014" spans="1:2" x14ac:dyDescent="0.35">
      <c r="A1014" s="5">
        <v>33753</v>
      </c>
      <c r="B1014">
        <v>1.72E-2</v>
      </c>
    </row>
    <row r="1015" spans="1:2" x14ac:dyDescent="0.35">
      <c r="A1015" s="5">
        <v>33760</v>
      </c>
      <c r="B1015">
        <v>8.3000000000000001E-3</v>
      </c>
    </row>
    <row r="1016" spans="1:2" x14ac:dyDescent="0.35">
      <c r="A1016" s="5">
        <v>33767</v>
      </c>
      <c r="B1016">
        <v>2.0899999999999998E-2</v>
      </c>
    </row>
    <row r="1017" spans="1:2" x14ac:dyDescent="0.35">
      <c r="A1017" s="5">
        <v>33774</v>
      </c>
      <c r="B1017">
        <v>3.2300000000000002E-2</v>
      </c>
    </row>
    <row r="1018" spans="1:2" x14ac:dyDescent="0.35">
      <c r="A1018" s="5">
        <v>33781</v>
      </c>
      <c r="B1018">
        <v>1.54E-2</v>
      </c>
    </row>
    <row r="1019" spans="1:2" x14ac:dyDescent="0.35">
      <c r="A1019" s="5">
        <v>33788</v>
      </c>
      <c r="B1019">
        <v>4.82E-2</v>
      </c>
    </row>
    <row r="1020" spans="1:2" x14ac:dyDescent="0.35">
      <c r="A1020" s="5">
        <v>33795</v>
      </c>
      <c r="B1020">
        <v>1.6500000000000001E-2</v>
      </c>
    </row>
    <row r="1021" spans="1:2" x14ac:dyDescent="0.35">
      <c r="A1021" s="5">
        <v>33802</v>
      </c>
      <c r="B1021">
        <v>1.35E-2</v>
      </c>
    </row>
    <row r="1022" spans="1:2" x14ac:dyDescent="0.35">
      <c r="A1022" s="5">
        <v>33809</v>
      </c>
      <c r="B1022">
        <v>1.37E-2</v>
      </c>
    </row>
    <row r="1023" spans="1:2" x14ac:dyDescent="0.35">
      <c r="A1023" s="5">
        <v>33816</v>
      </c>
      <c r="B1023">
        <v>2.24E-2</v>
      </c>
    </row>
    <row r="1024" spans="1:2" x14ac:dyDescent="0.35">
      <c r="A1024" s="5">
        <v>33823</v>
      </c>
      <c r="B1024">
        <v>7.9000000000000008E-3</v>
      </c>
    </row>
    <row r="1025" spans="1:2" x14ac:dyDescent="0.35">
      <c r="A1025" s="5">
        <v>33830</v>
      </c>
      <c r="B1025">
        <v>1.21E-2</v>
      </c>
    </row>
    <row r="1026" spans="1:2" x14ac:dyDescent="0.35">
      <c r="A1026" s="5">
        <v>33837</v>
      </c>
      <c r="B1026">
        <v>1.23E-2</v>
      </c>
    </row>
    <row r="1027" spans="1:2" x14ac:dyDescent="0.35">
      <c r="A1027" s="5">
        <v>33844</v>
      </c>
      <c r="B1027">
        <v>3.1399999999999997E-2</v>
      </c>
    </row>
    <row r="1028" spans="1:2" x14ac:dyDescent="0.35">
      <c r="A1028" s="5">
        <v>33851</v>
      </c>
      <c r="B1028">
        <v>2.58E-2</v>
      </c>
    </row>
    <row r="1029" spans="1:2" x14ac:dyDescent="0.35">
      <c r="A1029" s="5">
        <v>33858</v>
      </c>
      <c r="B1029">
        <v>1.61E-2</v>
      </c>
    </row>
    <row r="1030" spans="1:2" x14ac:dyDescent="0.35">
      <c r="A1030" s="5">
        <v>33865</v>
      </c>
      <c r="B1030">
        <v>2.7699999999999999E-2</v>
      </c>
    </row>
    <row r="1031" spans="1:2" x14ac:dyDescent="0.35">
      <c r="A1031" s="5">
        <v>33872</v>
      </c>
      <c r="B1031">
        <v>2.4199999999999999E-2</v>
      </c>
    </row>
    <row r="1032" spans="1:2" x14ac:dyDescent="0.35">
      <c r="A1032" s="5">
        <v>33879</v>
      </c>
      <c r="B1032">
        <v>2.8400000000000002E-2</v>
      </c>
    </row>
    <row r="1033" spans="1:2" x14ac:dyDescent="0.35">
      <c r="A1033" s="5">
        <v>33886</v>
      </c>
      <c r="B1033">
        <v>5.74E-2</v>
      </c>
    </row>
    <row r="1034" spans="1:2" x14ac:dyDescent="0.35">
      <c r="A1034" s="5">
        <v>33893</v>
      </c>
      <c r="B1034">
        <v>1.77E-2</v>
      </c>
    </row>
    <row r="1035" spans="1:2" x14ac:dyDescent="0.35">
      <c r="A1035" s="5">
        <v>33900</v>
      </c>
      <c r="B1035">
        <v>3.2899999999999999E-2</v>
      </c>
    </row>
    <row r="1036" spans="1:2" x14ac:dyDescent="0.35">
      <c r="A1036" s="5">
        <v>33907</v>
      </c>
      <c r="B1036">
        <v>0.02</v>
      </c>
    </row>
    <row r="1037" spans="1:2" x14ac:dyDescent="0.35">
      <c r="A1037" s="5">
        <v>33914</v>
      </c>
      <c r="B1037">
        <v>2.3800000000000002E-2</v>
      </c>
    </row>
    <row r="1038" spans="1:2" x14ac:dyDescent="0.35">
      <c r="A1038" s="5">
        <v>33921</v>
      </c>
      <c r="B1038">
        <v>1.7100000000000001E-2</v>
      </c>
    </row>
    <row r="1039" spans="1:2" x14ac:dyDescent="0.35">
      <c r="A1039" s="5">
        <v>33928</v>
      </c>
      <c r="B1039">
        <v>2.1899999999999999E-2</v>
      </c>
    </row>
    <row r="1040" spans="1:2" x14ac:dyDescent="0.35">
      <c r="A1040" s="5">
        <v>33935</v>
      </c>
      <c r="B1040">
        <v>1.1599999999999999E-2</v>
      </c>
    </row>
    <row r="1041" spans="1:2" x14ac:dyDescent="0.35">
      <c r="A1041" s="5">
        <v>33942</v>
      </c>
      <c r="B1041">
        <v>1.2200000000000001E-2</v>
      </c>
    </row>
    <row r="1042" spans="1:2" x14ac:dyDescent="0.35">
      <c r="A1042" s="5">
        <v>33949</v>
      </c>
      <c r="B1042">
        <v>1.47E-2</v>
      </c>
    </row>
    <row r="1043" spans="1:2" x14ac:dyDescent="0.35">
      <c r="A1043" s="5">
        <v>33956</v>
      </c>
      <c r="B1043">
        <v>1.78E-2</v>
      </c>
    </row>
    <row r="1044" spans="1:2" x14ac:dyDescent="0.35">
      <c r="A1044" s="5">
        <v>33963</v>
      </c>
      <c r="B1044">
        <v>9.9000000000000008E-3</v>
      </c>
    </row>
    <row r="1045" spans="1:2" x14ac:dyDescent="0.35">
      <c r="A1045" s="5">
        <v>33970</v>
      </c>
      <c r="B1045">
        <v>9.7000000000000003E-3</v>
      </c>
    </row>
    <row r="1046" spans="1:2" x14ac:dyDescent="0.35">
      <c r="A1046" s="5">
        <v>33977</v>
      </c>
      <c r="B1046">
        <v>1.9699999999999999E-2</v>
      </c>
    </row>
    <row r="1047" spans="1:2" x14ac:dyDescent="0.35">
      <c r="A1047" s="5">
        <v>33984</v>
      </c>
      <c r="B1047">
        <v>2.4500000000000001E-2</v>
      </c>
    </row>
    <row r="1048" spans="1:2" x14ac:dyDescent="0.35">
      <c r="A1048" s="5">
        <v>33991</v>
      </c>
      <c r="B1048">
        <v>1.3100000000000001E-2</v>
      </c>
    </row>
    <row r="1049" spans="1:2" x14ac:dyDescent="0.35">
      <c r="A1049" s="5">
        <v>33998</v>
      </c>
      <c r="B1049">
        <v>1.6E-2</v>
      </c>
    </row>
    <row r="1050" spans="1:2" x14ac:dyDescent="0.35">
      <c r="A1050" s="5">
        <v>34005</v>
      </c>
      <c r="B1050">
        <v>3.1899999999999998E-2</v>
      </c>
    </row>
    <row r="1051" spans="1:2" x14ac:dyDescent="0.35">
      <c r="A1051" s="5">
        <v>34012</v>
      </c>
      <c r="B1051">
        <v>1.15E-2</v>
      </c>
    </row>
    <row r="1052" spans="1:2" x14ac:dyDescent="0.35">
      <c r="A1052" s="5">
        <v>34019</v>
      </c>
      <c r="B1052">
        <v>3.3500000000000002E-2</v>
      </c>
    </row>
    <row r="1053" spans="1:2" x14ac:dyDescent="0.35">
      <c r="A1053" s="5">
        <v>34026</v>
      </c>
      <c r="B1053">
        <v>2.0799999999999999E-2</v>
      </c>
    </row>
    <row r="1054" spans="1:2" x14ac:dyDescent="0.35">
      <c r="A1054" s="5">
        <v>34033</v>
      </c>
      <c r="B1054">
        <v>2.0299999999999999E-2</v>
      </c>
    </row>
    <row r="1055" spans="1:2" x14ac:dyDescent="0.35">
      <c r="A1055" s="5">
        <v>34040</v>
      </c>
      <c r="B1055">
        <v>2.63E-2</v>
      </c>
    </row>
    <row r="1056" spans="1:2" x14ac:dyDescent="0.35">
      <c r="A1056" s="5">
        <v>34047</v>
      </c>
      <c r="B1056">
        <v>1.3599999999999999E-2</v>
      </c>
    </row>
    <row r="1057" spans="1:2" x14ac:dyDescent="0.35">
      <c r="A1057" s="5">
        <v>34054</v>
      </c>
      <c r="B1057">
        <v>1.0200000000000001E-2</v>
      </c>
    </row>
    <row r="1058" spans="1:2" x14ac:dyDescent="0.35">
      <c r="A1058" s="5">
        <v>34061</v>
      </c>
      <c r="B1058">
        <v>2.0199999999999999E-2</v>
      </c>
    </row>
    <row r="1059" spans="1:2" x14ac:dyDescent="0.35">
      <c r="A1059" s="5">
        <v>34068</v>
      </c>
      <c r="B1059">
        <v>1.4500000000000001E-2</v>
      </c>
    </row>
    <row r="1060" spans="1:2" x14ac:dyDescent="0.35">
      <c r="A1060" s="5">
        <v>34075</v>
      </c>
      <c r="B1060">
        <v>2.1700000000000001E-2</v>
      </c>
    </row>
    <row r="1061" spans="1:2" x14ac:dyDescent="0.35">
      <c r="A1061" s="5">
        <v>34082</v>
      </c>
      <c r="B1061">
        <v>2.6599999999999999E-2</v>
      </c>
    </row>
    <row r="1062" spans="1:2" x14ac:dyDescent="0.35">
      <c r="A1062" s="5">
        <v>34089</v>
      </c>
      <c r="B1062">
        <v>3.3300000000000003E-2</v>
      </c>
    </row>
    <row r="1063" spans="1:2" x14ac:dyDescent="0.35">
      <c r="A1063" s="5">
        <v>34096</v>
      </c>
      <c r="B1063">
        <v>1.77E-2</v>
      </c>
    </row>
    <row r="1064" spans="1:2" x14ac:dyDescent="0.35">
      <c r="A1064" s="5">
        <v>34103</v>
      </c>
      <c r="B1064">
        <v>2.0799999999999999E-2</v>
      </c>
    </row>
    <row r="1065" spans="1:2" x14ac:dyDescent="0.35">
      <c r="A1065" s="5">
        <v>34110</v>
      </c>
      <c r="B1065">
        <v>3.9399999999999998E-2</v>
      </c>
    </row>
    <row r="1066" spans="1:2" x14ac:dyDescent="0.35">
      <c r="A1066" s="5">
        <v>34117</v>
      </c>
      <c r="B1066">
        <v>2.1100000000000001E-2</v>
      </c>
    </row>
    <row r="1067" spans="1:2" x14ac:dyDescent="0.35">
      <c r="A1067" s="5">
        <v>34124</v>
      </c>
      <c r="B1067">
        <v>2.75E-2</v>
      </c>
    </row>
    <row r="1068" spans="1:2" x14ac:dyDescent="0.35">
      <c r="A1068" s="5">
        <v>34131</v>
      </c>
      <c r="B1068">
        <v>3.4500000000000003E-2</v>
      </c>
    </row>
    <row r="1069" spans="1:2" x14ac:dyDescent="0.35">
      <c r="A1069" s="5">
        <v>34138</v>
      </c>
      <c r="B1069">
        <v>1.29E-2</v>
      </c>
    </row>
    <row r="1070" spans="1:2" x14ac:dyDescent="0.35">
      <c r="A1070" s="5">
        <v>34145</v>
      </c>
      <c r="B1070">
        <v>2.1100000000000001E-2</v>
      </c>
    </row>
    <row r="1071" spans="1:2" x14ac:dyDescent="0.35">
      <c r="A1071" s="5">
        <v>34152</v>
      </c>
      <c r="B1071">
        <v>2.4799999999999999E-2</v>
      </c>
    </row>
    <row r="1072" spans="1:2" x14ac:dyDescent="0.35">
      <c r="A1072" s="5">
        <v>34159</v>
      </c>
      <c r="B1072">
        <v>1.55E-2</v>
      </c>
    </row>
    <row r="1073" spans="1:2" x14ac:dyDescent="0.35">
      <c r="A1073" s="5">
        <v>34166</v>
      </c>
      <c r="B1073">
        <v>8.9999999999999993E-3</v>
      </c>
    </row>
    <row r="1074" spans="1:2" x14ac:dyDescent="0.35">
      <c r="A1074" s="5">
        <v>34173</v>
      </c>
      <c r="B1074">
        <v>9.7000000000000003E-3</v>
      </c>
    </row>
    <row r="1075" spans="1:2" x14ac:dyDescent="0.35">
      <c r="A1075" s="5">
        <v>34180</v>
      </c>
      <c r="B1075">
        <v>8.3000000000000001E-3</v>
      </c>
    </row>
    <row r="1076" spans="1:2" x14ac:dyDescent="0.35">
      <c r="A1076" s="5">
        <v>34187</v>
      </c>
      <c r="B1076">
        <v>5.4000000000000003E-3</v>
      </c>
    </row>
    <row r="1077" spans="1:2" x14ac:dyDescent="0.35">
      <c r="A1077" s="5">
        <v>34194</v>
      </c>
      <c r="B1077">
        <v>6.8999999999999999E-3</v>
      </c>
    </row>
    <row r="1078" spans="1:2" x14ac:dyDescent="0.35">
      <c r="A1078" s="5">
        <v>34201</v>
      </c>
      <c r="B1078">
        <v>6.3E-3</v>
      </c>
    </row>
    <row r="1079" spans="1:2" x14ac:dyDescent="0.35">
      <c r="A1079" s="5">
        <v>34208</v>
      </c>
      <c r="B1079">
        <v>5.1000000000000004E-3</v>
      </c>
    </row>
    <row r="1080" spans="1:2" x14ac:dyDescent="0.35">
      <c r="A1080" s="5">
        <v>34215</v>
      </c>
      <c r="B1080">
        <v>4.0000000000000001E-3</v>
      </c>
    </row>
    <row r="1081" spans="1:2" x14ac:dyDescent="0.35">
      <c r="A1081" s="5">
        <v>34222</v>
      </c>
      <c r="B1081">
        <v>6.7000000000000002E-3</v>
      </c>
    </row>
    <row r="1082" spans="1:2" x14ac:dyDescent="0.35">
      <c r="A1082" s="5">
        <v>34229</v>
      </c>
      <c r="B1082">
        <v>4.4999999999999997E-3</v>
      </c>
    </row>
    <row r="1083" spans="1:2" x14ac:dyDescent="0.35">
      <c r="A1083" s="5">
        <v>34236</v>
      </c>
      <c r="B1083">
        <v>5.8999999999999999E-3</v>
      </c>
    </row>
    <row r="1084" spans="1:2" x14ac:dyDescent="0.35">
      <c r="A1084" s="5">
        <v>34243</v>
      </c>
      <c r="B1084">
        <v>6.6E-3</v>
      </c>
    </row>
    <row r="1085" spans="1:2" x14ac:dyDescent="0.35">
      <c r="A1085" s="5">
        <v>34250</v>
      </c>
      <c r="B1085">
        <v>6.4000000000000003E-3</v>
      </c>
    </row>
    <row r="1086" spans="1:2" x14ac:dyDescent="0.35">
      <c r="A1086" s="5">
        <v>34257</v>
      </c>
      <c r="B1086">
        <v>7.7999999999999996E-3</v>
      </c>
    </row>
    <row r="1087" spans="1:2" x14ac:dyDescent="0.35">
      <c r="A1087" s="5">
        <v>34264</v>
      </c>
      <c r="B1087">
        <v>1.34E-2</v>
      </c>
    </row>
    <row r="1088" spans="1:2" x14ac:dyDescent="0.35">
      <c r="A1088" s="5">
        <v>34271</v>
      </c>
      <c r="B1088">
        <v>7.6E-3</v>
      </c>
    </row>
    <row r="1089" spans="1:2" x14ac:dyDescent="0.35">
      <c r="A1089" s="5">
        <v>34278</v>
      </c>
      <c r="B1089">
        <v>3.6299999999999999E-2</v>
      </c>
    </row>
    <row r="1090" spans="1:2" x14ac:dyDescent="0.35">
      <c r="A1090" s="5">
        <v>34285</v>
      </c>
      <c r="B1090">
        <v>7.6E-3</v>
      </c>
    </row>
    <row r="1091" spans="1:2" x14ac:dyDescent="0.35">
      <c r="A1091" s="5">
        <v>34292</v>
      </c>
      <c r="B1091">
        <v>1.0500000000000001E-2</v>
      </c>
    </row>
    <row r="1092" spans="1:2" x14ac:dyDescent="0.35">
      <c r="A1092" s="5">
        <v>34299</v>
      </c>
      <c r="B1092">
        <v>1.9699999999999999E-2</v>
      </c>
    </row>
    <row r="1093" spans="1:2" x14ac:dyDescent="0.35">
      <c r="A1093" s="5">
        <v>34306</v>
      </c>
      <c r="B1093">
        <v>1.0200000000000001E-2</v>
      </c>
    </row>
    <row r="1094" spans="1:2" x14ac:dyDescent="0.35">
      <c r="A1094" s="5">
        <v>34313</v>
      </c>
      <c r="B1094">
        <v>1.17E-2</v>
      </c>
    </row>
    <row r="1095" spans="1:2" x14ac:dyDescent="0.35">
      <c r="A1095" s="5">
        <v>34320</v>
      </c>
      <c r="B1095">
        <v>1.55E-2</v>
      </c>
    </row>
    <row r="1096" spans="1:2" x14ac:dyDescent="0.35">
      <c r="A1096" s="5">
        <v>34327</v>
      </c>
      <c r="B1096">
        <v>9.4999999999999998E-3</v>
      </c>
    </row>
    <row r="1097" spans="1:2" x14ac:dyDescent="0.35">
      <c r="A1097" s="5">
        <v>34334</v>
      </c>
      <c r="B1097">
        <v>9.7999999999999997E-3</v>
      </c>
    </row>
    <row r="1098" spans="1:2" x14ac:dyDescent="0.35">
      <c r="A1098" s="5">
        <v>34341</v>
      </c>
      <c r="B1098">
        <v>3.56E-2</v>
      </c>
    </row>
    <row r="1099" spans="1:2" x14ac:dyDescent="0.35">
      <c r="A1099" s="5">
        <v>34348</v>
      </c>
      <c r="B1099">
        <v>2.4199999999999999E-2</v>
      </c>
    </row>
    <row r="1100" spans="1:2" x14ac:dyDescent="0.35">
      <c r="A1100" s="5">
        <v>34355</v>
      </c>
      <c r="B1100">
        <v>1.3100000000000001E-2</v>
      </c>
    </row>
    <row r="1101" spans="1:2" x14ac:dyDescent="0.35">
      <c r="A1101" s="5">
        <v>34362</v>
      </c>
      <c r="B1101">
        <v>2.5499999999999998E-2</v>
      </c>
    </row>
    <row r="1102" spans="1:2" x14ac:dyDescent="0.35">
      <c r="A1102" s="5">
        <v>34369</v>
      </c>
      <c r="B1102">
        <v>6.7699999999999996E-2</v>
      </c>
    </row>
    <row r="1103" spans="1:2" x14ac:dyDescent="0.35">
      <c r="A1103" s="5">
        <v>34376</v>
      </c>
      <c r="B1103">
        <v>1.8700000000000001E-2</v>
      </c>
    </row>
    <row r="1104" spans="1:2" x14ac:dyDescent="0.35">
      <c r="A1104" s="5">
        <v>34383</v>
      </c>
      <c r="B1104">
        <v>2.6200000000000001E-2</v>
      </c>
    </row>
    <row r="1105" spans="1:2" x14ac:dyDescent="0.35">
      <c r="A1105" s="5">
        <v>34390</v>
      </c>
      <c r="B1105">
        <v>3.5499999999999997E-2</v>
      </c>
    </row>
    <row r="1106" spans="1:2" x14ac:dyDescent="0.35">
      <c r="A1106" s="5">
        <v>34397</v>
      </c>
      <c r="B1106">
        <v>4.02E-2</v>
      </c>
    </row>
    <row r="1107" spans="1:2" x14ac:dyDescent="0.35">
      <c r="A1107" s="5">
        <v>34404</v>
      </c>
      <c r="B1107">
        <v>3.0800000000000001E-2</v>
      </c>
    </row>
    <row r="1108" spans="1:2" x14ac:dyDescent="0.35">
      <c r="A1108" s="5">
        <v>34411</v>
      </c>
      <c r="B1108">
        <v>3.3300000000000003E-2</v>
      </c>
    </row>
    <row r="1109" spans="1:2" x14ac:dyDescent="0.35">
      <c r="A1109" s="5">
        <v>34418</v>
      </c>
      <c r="B1109">
        <v>3.8800000000000001E-2</v>
      </c>
    </row>
    <row r="1110" spans="1:2" x14ac:dyDescent="0.35">
      <c r="A1110" s="5">
        <v>34425</v>
      </c>
      <c r="B1110">
        <v>5.7700000000000001E-2</v>
      </c>
    </row>
    <row r="1111" spans="1:2" x14ac:dyDescent="0.35">
      <c r="A1111" s="5">
        <v>34432</v>
      </c>
      <c r="B1111">
        <v>0.1144</v>
      </c>
    </row>
    <row r="1112" spans="1:2" x14ac:dyDescent="0.35">
      <c r="A1112" s="5">
        <v>34439</v>
      </c>
      <c r="B1112">
        <v>4.6800000000000001E-2</v>
      </c>
    </row>
    <row r="1113" spans="1:2" x14ac:dyDescent="0.35">
      <c r="A1113" s="5">
        <v>34446</v>
      </c>
      <c r="B1113">
        <v>5.7700000000000001E-2</v>
      </c>
    </row>
    <row r="1114" spans="1:2" x14ac:dyDescent="0.35">
      <c r="A1114" s="5">
        <v>34453</v>
      </c>
      <c r="B1114">
        <v>4.99E-2</v>
      </c>
    </row>
    <row r="1115" spans="1:2" x14ac:dyDescent="0.35">
      <c r="A1115" s="5">
        <v>34460</v>
      </c>
      <c r="B1115">
        <v>4.4999999999999998E-2</v>
      </c>
    </row>
    <row r="1116" spans="1:2" x14ac:dyDescent="0.35">
      <c r="A1116" s="5">
        <v>34467</v>
      </c>
      <c r="B1116">
        <v>7.6200000000000004E-2</v>
      </c>
    </row>
    <row r="1117" spans="1:2" x14ac:dyDescent="0.35">
      <c r="A1117" s="5">
        <v>34474</v>
      </c>
      <c r="B1117">
        <v>7.3200000000000001E-2</v>
      </c>
    </row>
    <row r="1118" spans="1:2" x14ac:dyDescent="0.35">
      <c r="A1118" s="5">
        <v>34481</v>
      </c>
      <c r="B1118">
        <v>2.9499999999999998E-2</v>
      </c>
    </row>
    <row r="1119" spans="1:2" x14ac:dyDescent="0.35">
      <c r="A1119" s="5">
        <v>34488</v>
      </c>
      <c r="B1119">
        <v>3.09E-2</v>
      </c>
    </row>
    <row r="1120" spans="1:2" x14ac:dyDescent="0.35">
      <c r="A1120" s="5">
        <v>34495</v>
      </c>
      <c r="B1120">
        <v>2.5999999999999999E-2</v>
      </c>
    </row>
    <row r="1121" spans="1:2" x14ac:dyDescent="0.35">
      <c r="A1121" s="5">
        <v>34502</v>
      </c>
      <c r="B1121">
        <v>3.5700000000000003E-2</v>
      </c>
    </row>
    <row r="1122" spans="1:2" x14ac:dyDescent="0.35">
      <c r="A1122" s="5">
        <v>34509</v>
      </c>
      <c r="B1122">
        <v>0.10349999999999999</v>
      </c>
    </row>
    <row r="1123" spans="1:2" x14ac:dyDescent="0.35">
      <c r="A1123" s="5">
        <v>34516</v>
      </c>
      <c r="B1123">
        <v>7.0300000000000001E-2</v>
      </c>
    </row>
    <row r="1124" spans="1:2" x14ac:dyDescent="0.35">
      <c r="A1124" s="5">
        <v>34523</v>
      </c>
      <c r="B1124">
        <v>3.56E-2</v>
      </c>
    </row>
    <row r="1125" spans="1:2" x14ac:dyDescent="0.35">
      <c r="A1125" s="5">
        <v>34530</v>
      </c>
      <c r="B1125">
        <v>5.16E-2</v>
      </c>
    </row>
    <row r="1126" spans="1:2" x14ac:dyDescent="0.35">
      <c r="A1126" s="5">
        <v>34537</v>
      </c>
      <c r="B1126">
        <v>3.3599999999999998E-2</v>
      </c>
    </row>
    <row r="1127" spans="1:2" x14ac:dyDescent="0.35">
      <c r="A1127" s="5">
        <v>34544</v>
      </c>
      <c r="B1127">
        <v>3.6799999999999999E-2</v>
      </c>
    </row>
    <row r="1128" spans="1:2" x14ac:dyDescent="0.35">
      <c r="A1128" s="5">
        <v>34551</v>
      </c>
      <c r="B1128">
        <v>3.1E-2</v>
      </c>
    </row>
    <row r="1129" spans="1:2" x14ac:dyDescent="0.35">
      <c r="A1129" s="5">
        <v>34558</v>
      </c>
      <c r="B1129">
        <v>3.8300000000000001E-2</v>
      </c>
    </row>
    <row r="1130" spans="1:2" x14ac:dyDescent="0.35">
      <c r="A1130" s="5">
        <v>34565</v>
      </c>
      <c r="B1130">
        <v>3.2199999999999999E-2</v>
      </c>
    </row>
    <row r="1131" spans="1:2" x14ac:dyDescent="0.35">
      <c r="A1131" s="5">
        <v>34572</v>
      </c>
      <c r="B1131">
        <v>4.0399999999999998E-2</v>
      </c>
    </row>
    <row r="1132" spans="1:2" x14ac:dyDescent="0.35">
      <c r="A1132" s="5">
        <v>34579</v>
      </c>
      <c r="B1132">
        <v>2.6200000000000001E-2</v>
      </c>
    </row>
    <row r="1133" spans="1:2" x14ac:dyDescent="0.35">
      <c r="A1133" s="5">
        <v>34586</v>
      </c>
      <c r="B1133">
        <v>2.29E-2</v>
      </c>
    </row>
    <row r="1134" spans="1:2" x14ac:dyDescent="0.35">
      <c r="A1134" s="5">
        <v>34593</v>
      </c>
      <c r="B1134">
        <v>3.78E-2</v>
      </c>
    </row>
    <row r="1135" spans="1:2" x14ac:dyDescent="0.35">
      <c r="A1135" s="5">
        <v>34600</v>
      </c>
      <c r="B1135">
        <v>4.7899999999999998E-2</v>
      </c>
    </row>
    <row r="1136" spans="1:2" x14ac:dyDescent="0.35">
      <c r="A1136" s="5">
        <v>34607</v>
      </c>
      <c r="B1136">
        <v>3.2500000000000001E-2</v>
      </c>
    </row>
    <row r="1137" spans="1:2" x14ac:dyDescent="0.35">
      <c r="A1137" s="5">
        <v>34614</v>
      </c>
      <c r="B1137">
        <v>6.0299999999999999E-2</v>
      </c>
    </row>
    <row r="1138" spans="1:2" x14ac:dyDescent="0.35">
      <c r="A1138" s="5">
        <v>34621</v>
      </c>
      <c r="B1138">
        <v>4.2500000000000003E-2</v>
      </c>
    </row>
    <row r="1139" spans="1:2" x14ac:dyDescent="0.35">
      <c r="A1139" s="5">
        <v>34628</v>
      </c>
      <c r="B1139">
        <v>2.7099999999999999E-2</v>
      </c>
    </row>
    <row r="1140" spans="1:2" x14ac:dyDescent="0.35">
      <c r="A1140" s="5">
        <v>34635</v>
      </c>
      <c r="B1140">
        <v>5.74E-2</v>
      </c>
    </row>
    <row r="1141" spans="1:2" x14ac:dyDescent="0.35">
      <c r="A1141" s="5">
        <v>34642</v>
      </c>
      <c r="B1141">
        <v>3.7600000000000001E-2</v>
      </c>
    </row>
    <row r="1142" spans="1:2" x14ac:dyDescent="0.35">
      <c r="A1142" s="5">
        <v>34649</v>
      </c>
      <c r="B1142">
        <v>2.5399999999999999E-2</v>
      </c>
    </row>
    <row r="1143" spans="1:2" x14ac:dyDescent="0.35">
      <c r="A1143" s="5">
        <v>34656</v>
      </c>
      <c r="B1143">
        <v>3.7600000000000001E-2</v>
      </c>
    </row>
    <row r="1144" spans="1:2" x14ac:dyDescent="0.35">
      <c r="A1144" s="5">
        <v>34663</v>
      </c>
      <c r="B1144">
        <v>5.21E-2</v>
      </c>
    </row>
    <row r="1145" spans="1:2" x14ac:dyDescent="0.35">
      <c r="A1145" s="5">
        <v>34670</v>
      </c>
      <c r="B1145">
        <v>3.6400000000000002E-2</v>
      </c>
    </row>
    <row r="1146" spans="1:2" x14ac:dyDescent="0.35">
      <c r="A1146" s="5">
        <v>34677</v>
      </c>
      <c r="B1146">
        <v>3.7699999999999997E-2</v>
      </c>
    </row>
    <row r="1147" spans="1:2" x14ac:dyDescent="0.35">
      <c r="A1147" s="5">
        <v>34684</v>
      </c>
      <c r="B1147">
        <v>4.9799999999999997E-2</v>
      </c>
    </row>
    <row r="1148" spans="1:2" x14ac:dyDescent="0.35">
      <c r="A1148" s="5">
        <v>34691</v>
      </c>
      <c r="B1148">
        <v>2.3300000000000001E-2</v>
      </c>
    </row>
    <row r="1149" spans="1:2" x14ac:dyDescent="0.35">
      <c r="A1149" s="5">
        <v>34698</v>
      </c>
      <c r="B1149">
        <v>2.5100000000000001E-2</v>
      </c>
    </row>
    <row r="1150" spans="1:2" x14ac:dyDescent="0.35">
      <c r="A1150" s="5">
        <v>34705</v>
      </c>
      <c r="B1150">
        <v>3.8300000000000001E-2</v>
      </c>
    </row>
    <row r="1151" spans="1:2" x14ac:dyDescent="0.35">
      <c r="A1151" s="5">
        <v>34712</v>
      </c>
      <c r="B1151">
        <v>6.3500000000000001E-2</v>
      </c>
    </row>
    <row r="1152" spans="1:2" x14ac:dyDescent="0.35">
      <c r="A1152" s="5">
        <v>34719</v>
      </c>
      <c r="B1152">
        <v>5.9900000000000002E-2</v>
      </c>
    </row>
    <row r="1153" spans="1:2" x14ac:dyDescent="0.35">
      <c r="A1153" s="5">
        <v>34726</v>
      </c>
      <c r="B1153">
        <v>4.2200000000000001E-2</v>
      </c>
    </row>
    <row r="1154" spans="1:2" x14ac:dyDescent="0.35">
      <c r="A1154" s="5">
        <v>34733</v>
      </c>
      <c r="B1154">
        <v>8.14E-2</v>
      </c>
    </row>
    <row r="1155" spans="1:2" x14ac:dyDescent="0.35">
      <c r="A1155" s="5">
        <v>34740</v>
      </c>
      <c r="B1155">
        <v>2.9700000000000001E-2</v>
      </c>
    </row>
    <row r="1156" spans="1:2" x14ac:dyDescent="0.35">
      <c r="A1156" s="5">
        <v>34747</v>
      </c>
      <c r="B1156">
        <v>4.3400000000000001E-2</v>
      </c>
    </row>
    <row r="1157" spans="1:2" x14ac:dyDescent="0.35">
      <c r="A1157" s="5">
        <v>34754</v>
      </c>
      <c r="B1157">
        <v>3.32E-2</v>
      </c>
    </row>
    <row r="1158" spans="1:2" x14ac:dyDescent="0.35">
      <c r="A1158" s="5">
        <v>34761</v>
      </c>
      <c r="B1158">
        <v>3.7699999999999997E-2</v>
      </c>
    </row>
    <row r="1159" spans="1:2" x14ac:dyDescent="0.35">
      <c r="A1159" s="5">
        <v>34768</v>
      </c>
      <c r="B1159">
        <v>5.2299999999999999E-2</v>
      </c>
    </row>
    <row r="1160" spans="1:2" x14ac:dyDescent="0.35">
      <c r="A1160" s="5">
        <v>34775</v>
      </c>
      <c r="B1160">
        <v>2.3900000000000001E-2</v>
      </c>
    </row>
    <row r="1161" spans="1:2" x14ac:dyDescent="0.35">
      <c r="A1161" s="5">
        <v>34782</v>
      </c>
      <c r="B1161">
        <v>2.0400000000000001E-2</v>
      </c>
    </row>
    <row r="1162" spans="1:2" x14ac:dyDescent="0.35">
      <c r="A1162" s="5">
        <v>34789</v>
      </c>
      <c r="B1162">
        <v>2.3800000000000002E-2</v>
      </c>
    </row>
    <row r="1163" spans="1:2" x14ac:dyDescent="0.35">
      <c r="A1163" s="5">
        <v>34796</v>
      </c>
      <c r="B1163">
        <v>1.9800000000000002E-2</v>
      </c>
    </row>
    <row r="1164" spans="1:2" x14ac:dyDescent="0.35">
      <c r="A1164" s="5">
        <v>34803</v>
      </c>
      <c r="B1164">
        <v>1.4800000000000001E-2</v>
      </c>
    </row>
    <row r="1165" spans="1:2" x14ac:dyDescent="0.35">
      <c r="A1165" s="5">
        <v>34810</v>
      </c>
      <c r="B1165">
        <v>1.41E-2</v>
      </c>
    </row>
    <row r="1166" spans="1:2" x14ac:dyDescent="0.35">
      <c r="A1166" s="5">
        <v>34817</v>
      </c>
      <c r="B1166">
        <v>1.06E-2</v>
      </c>
    </row>
    <row r="1167" spans="1:2" x14ac:dyDescent="0.35">
      <c r="A1167" s="5">
        <v>34824</v>
      </c>
      <c r="B1167">
        <v>2.52E-2</v>
      </c>
    </row>
    <row r="1168" spans="1:2" x14ac:dyDescent="0.35">
      <c r="A1168" s="5">
        <v>34831</v>
      </c>
      <c r="B1168">
        <v>1.24E-2</v>
      </c>
    </row>
    <row r="1169" spans="1:2" x14ac:dyDescent="0.35">
      <c r="A1169" s="5">
        <v>34838</v>
      </c>
      <c r="B1169">
        <v>1.09E-2</v>
      </c>
    </row>
    <row r="1170" spans="1:2" x14ac:dyDescent="0.35">
      <c r="A1170" s="5">
        <v>34845</v>
      </c>
      <c r="B1170">
        <v>1.9199999999999998E-2</v>
      </c>
    </row>
    <row r="1171" spans="1:2" x14ac:dyDescent="0.35">
      <c r="A1171" s="5">
        <v>34852</v>
      </c>
      <c r="B1171">
        <v>2.4899999999999999E-2</v>
      </c>
    </row>
    <row r="1172" spans="1:2" x14ac:dyDescent="0.35">
      <c r="A1172" s="5">
        <v>34859</v>
      </c>
      <c r="B1172">
        <v>2.1299999999999999E-2</v>
      </c>
    </row>
    <row r="1173" spans="1:2" x14ac:dyDescent="0.35">
      <c r="A1173" s="5">
        <v>34866</v>
      </c>
      <c r="B1173">
        <v>2.1299999999999999E-2</v>
      </c>
    </row>
    <row r="1174" spans="1:2" x14ac:dyDescent="0.35">
      <c r="A1174" s="5">
        <v>34873</v>
      </c>
      <c r="B1174">
        <v>4.1399999999999999E-2</v>
      </c>
    </row>
    <row r="1175" spans="1:2" x14ac:dyDescent="0.35">
      <c r="A1175" s="5">
        <v>34880</v>
      </c>
      <c r="B1175">
        <v>4.4400000000000002E-2</v>
      </c>
    </row>
    <row r="1176" spans="1:2" x14ac:dyDescent="0.35">
      <c r="A1176" s="5">
        <v>34887</v>
      </c>
      <c r="B1176">
        <v>3.5799999999999998E-2</v>
      </c>
    </row>
    <row r="1177" spans="1:2" x14ac:dyDescent="0.35">
      <c r="A1177" s="5">
        <v>34894</v>
      </c>
      <c r="B1177">
        <v>1.41E-2</v>
      </c>
    </row>
    <row r="1178" spans="1:2" x14ac:dyDescent="0.35">
      <c r="A1178" s="5">
        <v>34901</v>
      </c>
      <c r="B1178">
        <v>3.8199999999999998E-2</v>
      </c>
    </row>
    <row r="1179" spans="1:2" x14ac:dyDescent="0.35">
      <c r="A1179" s="5">
        <v>34908</v>
      </c>
      <c r="B1179">
        <v>2.7300000000000001E-2</v>
      </c>
    </row>
    <row r="1180" spans="1:2" x14ac:dyDescent="0.35">
      <c r="A1180" s="5">
        <v>34915</v>
      </c>
      <c r="B1180">
        <v>1.5100000000000001E-2</v>
      </c>
    </row>
    <row r="1181" spans="1:2" x14ac:dyDescent="0.35">
      <c r="A1181" s="5">
        <v>34922</v>
      </c>
      <c r="B1181">
        <v>1.12E-2</v>
      </c>
    </row>
    <row r="1182" spans="1:2" x14ac:dyDescent="0.35">
      <c r="A1182" s="5">
        <v>34929</v>
      </c>
      <c r="B1182">
        <v>9.7999999999999997E-3</v>
      </c>
    </row>
    <row r="1183" spans="1:2" x14ac:dyDescent="0.35">
      <c r="A1183" s="5">
        <v>34936</v>
      </c>
      <c r="B1183">
        <v>1.8800000000000001E-2</v>
      </c>
    </row>
    <row r="1184" spans="1:2" x14ac:dyDescent="0.35">
      <c r="A1184" s="5">
        <v>34943</v>
      </c>
      <c r="B1184">
        <v>1.5900000000000001E-2</v>
      </c>
    </row>
    <row r="1185" spans="1:2" x14ac:dyDescent="0.35">
      <c r="A1185" s="5">
        <v>34950</v>
      </c>
      <c r="B1185">
        <v>1.06E-2</v>
      </c>
    </row>
    <row r="1186" spans="1:2" x14ac:dyDescent="0.35">
      <c r="A1186" s="5">
        <v>34957</v>
      </c>
      <c r="B1186">
        <v>1.66E-2</v>
      </c>
    </row>
    <row r="1187" spans="1:2" x14ac:dyDescent="0.35">
      <c r="A1187" s="5">
        <v>34964</v>
      </c>
      <c r="B1187">
        <v>2.5399999999999999E-2</v>
      </c>
    </row>
    <row r="1188" spans="1:2" x14ac:dyDescent="0.35">
      <c r="A1188" s="5">
        <v>34971</v>
      </c>
      <c r="B1188">
        <v>1.7999999999999999E-2</v>
      </c>
    </row>
    <row r="1189" spans="1:2" x14ac:dyDescent="0.35">
      <c r="A1189" s="5">
        <v>34978</v>
      </c>
      <c r="B1189">
        <v>1.26E-2</v>
      </c>
    </row>
    <row r="1190" spans="1:2" x14ac:dyDescent="0.35">
      <c r="A1190" s="5">
        <v>34985</v>
      </c>
      <c r="B1190">
        <v>2.0799999999999999E-2</v>
      </c>
    </row>
    <row r="1191" spans="1:2" x14ac:dyDescent="0.35">
      <c r="A1191" s="5">
        <v>34992</v>
      </c>
      <c r="B1191">
        <v>9.2999999999999992E-3</v>
      </c>
    </row>
    <row r="1192" spans="1:2" x14ac:dyDescent="0.35">
      <c r="A1192" s="5">
        <v>34999</v>
      </c>
      <c r="B1192">
        <v>2.4899999999999999E-2</v>
      </c>
    </row>
    <row r="1193" spans="1:2" x14ac:dyDescent="0.35">
      <c r="A1193" s="5">
        <v>35006</v>
      </c>
      <c r="B1193">
        <v>2.1000000000000001E-2</v>
      </c>
    </row>
    <row r="1194" spans="1:2" x14ac:dyDescent="0.35">
      <c r="A1194" s="5">
        <v>35013</v>
      </c>
      <c r="B1194">
        <v>1.77E-2</v>
      </c>
    </row>
    <row r="1195" spans="1:2" x14ac:dyDescent="0.35">
      <c r="A1195" s="5">
        <v>35020</v>
      </c>
      <c r="B1195">
        <v>1.67E-2</v>
      </c>
    </row>
    <row r="1196" spans="1:2" x14ac:dyDescent="0.35">
      <c r="A1196" s="5">
        <v>35027</v>
      </c>
      <c r="B1196">
        <v>6.8999999999999999E-3</v>
      </c>
    </row>
    <row r="1197" spans="1:2" x14ac:dyDescent="0.35">
      <c r="A1197" s="5">
        <v>35034</v>
      </c>
      <c r="B1197">
        <v>1.8100000000000002E-2</v>
      </c>
    </row>
    <row r="1198" spans="1:2" x14ac:dyDescent="0.35">
      <c r="A1198" s="5">
        <v>35041</v>
      </c>
      <c r="B1198">
        <v>2.5600000000000001E-2</v>
      </c>
    </row>
    <row r="1199" spans="1:2" x14ac:dyDescent="0.35">
      <c r="A1199" s="5">
        <v>35048</v>
      </c>
      <c r="B1199">
        <v>1.2999999999999999E-2</v>
      </c>
    </row>
    <row r="1200" spans="1:2" x14ac:dyDescent="0.35">
      <c r="A1200" s="5">
        <v>35055</v>
      </c>
      <c r="B1200">
        <v>9.1300000000000006E-2</v>
      </c>
    </row>
    <row r="1201" spans="1:2" x14ac:dyDescent="0.35">
      <c r="A1201" s="5">
        <v>35062</v>
      </c>
      <c r="B1201">
        <v>2.9700000000000001E-2</v>
      </c>
    </row>
    <row r="1202" spans="1:2" x14ac:dyDescent="0.35">
      <c r="A1202" s="5">
        <v>35069</v>
      </c>
      <c r="B1202">
        <v>2.4899999999999999E-2</v>
      </c>
    </row>
    <row r="1203" spans="1:2" x14ac:dyDescent="0.35">
      <c r="A1203" s="5">
        <v>35076</v>
      </c>
      <c r="B1203">
        <v>7.2300000000000003E-2</v>
      </c>
    </row>
    <row r="1204" spans="1:2" x14ac:dyDescent="0.35">
      <c r="A1204" s="5">
        <v>35083</v>
      </c>
      <c r="B1204">
        <v>5.5899999999999998E-2</v>
      </c>
    </row>
    <row r="1205" spans="1:2" x14ac:dyDescent="0.35">
      <c r="A1205" s="5">
        <v>35090</v>
      </c>
      <c r="B1205">
        <v>3.1099999999999999E-2</v>
      </c>
    </row>
    <row r="1206" spans="1:2" x14ac:dyDescent="0.35">
      <c r="A1206" s="5">
        <v>35097</v>
      </c>
      <c r="B1206">
        <v>6.1199999999999997E-2</v>
      </c>
    </row>
    <row r="1207" spans="1:2" x14ac:dyDescent="0.35">
      <c r="A1207" s="5">
        <v>35104</v>
      </c>
      <c r="B1207">
        <v>3.5000000000000003E-2</v>
      </c>
    </row>
    <row r="1208" spans="1:2" x14ac:dyDescent="0.35">
      <c r="A1208" s="5">
        <v>35111</v>
      </c>
      <c r="B1208">
        <v>2.4400000000000002E-2</v>
      </c>
    </row>
    <row r="1209" spans="1:2" x14ac:dyDescent="0.35">
      <c r="A1209" s="5">
        <v>35118</v>
      </c>
      <c r="B1209">
        <v>6.6799999999999998E-2</v>
      </c>
    </row>
    <row r="1210" spans="1:2" x14ac:dyDescent="0.35">
      <c r="A1210" s="5">
        <v>35125</v>
      </c>
      <c r="B1210">
        <v>5.2200000000000003E-2</v>
      </c>
    </row>
    <row r="1211" spans="1:2" x14ac:dyDescent="0.35">
      <c r="A1211" s="5">
        <v>35132</v>
      </c>
      <c r="B1211">
        <v>7.9000000000000001E-2</v>
      </c>
    </row>
    <row r="1212" spans="1:2" x14ac:dyDescent="0.35">
      <c r="A1212" s="5">
        <v>35139</v>
      </c>
      <c r="B1212">
        <v>4.4299999999999999E-2</v>
      </c>
    </row>
    <row r="1213" spans="1:2" x14ac:dyDescent="0.35">
      <c r="A1213" s="5">
        <v>35146</v>
      </c>
      <c r="B1213">
        <v>4.9099999999999998E-2</v>
      </c>
    </row>
    <row r="1214" spans="1:2" x14ac:dyDescent="0.35">
      <c r="A1214" s="5">
        <v>35153</v>
      </c>
      <c r="B1214">
        <v>4.1500000000000002E-2</v>
      </c>
    </row>
    <row r="1215" spans="1:2" x14ac:dyDescent="0.35">
      <c r="A1215" s="5">
        <v>35160</v>
      </c>
      <c r="B1215">
        <v>3.7600000000000001E-2</v>
      </c>
    </row>
    <row r="1216" spans="1:2" x14ac:dyDescent="0.35">
      <c r="A1216" s="5">
        <v>35167</v>
      </c>
      <c r="B1216">
        <v>7.4200000000000002E-2</v>
      </c>
    </row>
    <row r="1217" spans="1:2" x14ac:dyDescent="0.35">
      <c r="A1217" s="5">
        <v>35174</v>
      </c>
      <c r="B1217">
        <v>5.8400000000000001E-2</v>
      </c>
    </row>
    <row r="1218" spans="1:2" x14ac:dyDescent="0.35">
      <c r="A1218" s="5">
        <v>35181</v>
      </c>
      <c r="B1218">
        <v>2.8400000000000002E-2</v>
      </c>
    </row>
    <row r="1219" spans="1:2" x14ac:dyDescent="0.35">
      <c r="A1219" s="5">
        <v>35188</v>
      </c>
      <c r="B1219">
        <v>4.7300000000000002E-2</v>
      </c>
    </row>
    <row r="1220" spans="1:2" x14ac:dyDescent="0.35">
      <c r="A1220" s="5">
        <v>35195</v>
      </c>
      <c r="B1220">
        <v>6.4000000000000001E-2</v>
      </c>
    </row>
    <row r="1221" spans="1:2" x14ac:dyDescent="0.35">
      <c r="A1221" s="5">
        <v>35202</v>
      </c>
      <c r="B1221">
        <v>5.7700000000000001E-2</v>
      </c>
    </row>
    <row r="1222" spans="1:2" x14ac:dyDescent="0.35">
      <c r="A1222" s="5">
        <v>35209</v>
      </c>
      <c r="B1222">
        <v>3.49E-2</v>
      </c>
    </row>
    <row r="1223" spans="1:2" x14ac:dyDescent="0.35">
      <c r="A1223" s="5">
        <v>35216</v>
      </c>
      <c r="B1223">
        <v>4.87E-2</v>
      </c>
    </row>
    <row r="1224" spans="1:2" x14ac:dyDescent="0.35">
      <c r="A1224" s="5">
        <v>35223</v>
      </c>
      <c r="B1224">
        <v>6.4100000000000004E-2</v>
      </c>
    </row>
    <row r="1225" spans="1:2" x14ac:dyDescent="0.35">
      <c r="A1225" s="5">
        <v>35230</v>
      </c>
      <c r="B1225">
        <v>2.4299999999999999E-2</v>
      </c>
    </row>
    <row r="1226" spans="1:2" x14ac:dyDescent="0.35">
      <c r="A1226" s="5">
        <v>35237</v>
      </c>
      <c r="B1226">
        <v>3.3399999999999999E-2</v>
      </c>
    </row>
    <row r="1227" spans="1:2" x14ac:dyDescent="0.35">
      <c r="A1227" s="5">
        <v>35244</v>
      </c>
      <c r="B1227">
        <v>4.7100000000000003E-2</v>
      </c>
    </row>
    <row r="1228" spans="1:2" x14ac:dyDescent="0.35">
      <c r="A1228" s="5">
        <v>35251</v>
      </c>
      <c r="B1228">
        <v>0.1143</v>
      </c>
    </row>
    <row r="1229" spans="1:2" x14ac:dyDescent="0.35">
      <c r="A1229" s="5">
        <v>35258</v>
      </c>
      <c r="B1229">
        <v>8.77E-2</v>
      </c>
    </row>
    <row r="1230" spans="1:2" x14ac:dyDescent="0.35">
      <c r="A1230" s="5">
        <v>35265</v>
      </c>
      <c r="B1230">
        <v>0.1321</v>
      </c>
    </row>
    <row r="1231" spans="1:2" x14ac:dyDescent="0.35">
      <c r="A1231" s="5">
        <v>35272</v>
      </c>
      <c r="B1231">
        <v>6.9099999999999995E-2</v>
      </c>
    </row>
    <row r="1232" spans="1:2" x14ac:dyDescent="0.35">
      <c r="A1232" s="5">
        <v>35279</v>
      </c>
      <c r="B1232">
        <v>0.13239999999999999</v>
      </c>
    </row>
    <row r="1233" spans="1:2" x14ac:dyDescent="0.35">
      <c r="A1233" s="5">
        <v>35286</v>
      </c>
      <c r="B1233">
        <v>2.7199999999999998E-2</v>
      </c>
    </row>
    <row r="1234" spans="1:2" x14ac:dyDescent="0.35">
      <c r="A1234" s="5">
        <v>35293</v>
      </c>
      <c r="B1234">
        <v>5.9400000000000001E-2</v>
      </c>
    </row>
    <row r="1235" spans="1:2" x14ac:dyDescent="0.35">
      <c r="A1235" s="5">
        <v>35300</v>
      </c>
      <c r="B1235">
        <v>3.4799999999999998E-2</v>
      </c>
    </row>
    <row r="1236" spans="1:2" x14ac:dyDescent="0.35">
      <c r="A1236" s="5">
        <v>35307</v>
      </c>
      <c r="B1236">
        <v>6.88E-2</v>
      </c>
    </row>
    <row r="1237" spans="1:2" x14ac:dyDescent="0.35">
      <c r="A1237" s="5">
        <v>35314</v>
      </c>
      <c r="B1237">
        <v>3.73E-2</v>
      </c>
    </row>
    <row r="1238" spans="1:2" x14ac:dyDescent="0.35">
      <c r="A1238" s="5">
        <v>35321</v>
      </c>
      <c r="B1238">
        <v>9.98E-2</v>
      </c>
    </row>
    <row r="1239" spans="1:2" x14ac:dyDescent="0.35">
      <c r="A1239" s="5">
        <v>35328</v>
      </c>
      <c r="B1239">
        <v>5.6800000000000003E-2</v>
      </c>
    </row>
    <row r="1240" spans="1:2" x14ac:dyDescent="0.35">
      <c r="A1240" s="5">
        <v>35335</v>
      </c>
      <c r="B1240">
        <v>6.8199999999999997E-2</v>
      </c>
    </row>
    <row r="1241" spans="1:2" x14ac:dyDescent="0.35">
      <c r="A1241" s="5">
        <v>35342</v>
      </c>
      <c r="B1241">
        <v>7.9299999999999995E-2</v>
      </c>
    </row>
    <row r="1242" spans="1:2" x14ac:dyDescent="0.35">
      <c r="A1242" s="5">
        <v>35349</v>
      </c>
      <c r="B1242">
        <v>4.8899999999999999E-2</v>
      </c>
    </row>
    <row r="1243" spans="1:2" x14ac:dyDescent="0.35">
      <c r="A1243" s="5">
        <v>35356</v>
      </c>
      <c r="B1243">
        <v>3.9800000000000002E-2</v>
      </c>
    </row>
    <row r="1244" spans="1:2" x14ac:dyDescent="0.35">
      <c r="A1244" s="5">
        <v>35363</v>
      </c>
      <c r="B1244">
        <v>3.78E-2</v>
      </c>
    </row>
    <row r="1245" spans="1:2" x14ac:dyDescent="0.35">
      <c r="A1245" s="5">
        <v>35370</v>
      </c>
      <c r="B1245">
        <v>8.43E-2</v>
      </c>
    </row>
    <row r="1246" spans="1:2" x14ac:dyDescent="0.35">
      <c r="A1246" s="5">
        <v>35377</v>
      </c>
      <c r="B1246">
        <v>7.5899999999999995E-2</v>
      </c>
    </row>
    <row r="1247" spans="1:2" x14ac:dyDescent="0.35">
      <c r="A1247" s="5">
        <v>35384</v>
      </c>
      <c r="B1247">
        <v>2.58E-2</v>
      </c>
    </row>
    <row r="1248" spans="1:2" x14ac:dyDescent="0.35">
      <c r="A1248" s="5">
        <v>35391</v>
      </c>
      <c r="B1248">
        <v>3.4799999999999998E-2</v>
      </c>
    </row>
    <row r="1249" spans="1:2" x14ac:dyDescent="0.35">
      <c r="A1249" s="5">
        <v>35398</v>
      </c>
      <c r="B1249">
        <v>3.6600000000000001E-2</v>
      </c>
    </row>
    <row r="1250" spans="1:2" x14ac:dyDescent="0.35">
      <c r="A1250" s="5">
        <v>35405</v>
      </c>
      <c r="B1250">
        <v>9.1800000000000007E-2</v>
      </c>
    </row>
    <row r="1251" spans="1:2" x14ac:dyDescent="0.35">
      <c r="A1251" s="5">
        <v>35412</v>
      </c>
      <c r="B1251">
        <v>0.1202</v>
      </c>
    </row>
    <row r="1252" spans="1:2" x14ac:dyDescent="0.35">
      <c r="A1252" s="5">
        <v>35419</v>
      </c>
      <c r="B1252">
        <v>9.7500000000000003E-2</v>
      </c>
    </row>
    <row r="1253" spans="1:2" x14ac:dyDescent="0.35">
      <c r="A1253" s="5">
        <v>35426</v>
      </c>
      <c r="B1253">
        <v>2.1700000000000001E-2</v>
      </c>
    </row>
    <row r="1254" spans="1:2" x14ac:dyDescent="0.35">
      <c r="A1254" s="5">
        <v>35433</v>
      </c>
      <c r="B1254">
        <v>0.1055</v>
      </c>
    </row>
    <row r="1255" spans="1:2" x14ac:dyDescent="0.35">
      <c r="A1255" s="5">
        <v>35440</v>
      </c>
      <c r="B1255">
        <v>7.1300000000000002E-2</v>
      </c>
    </row>
    <row r="1256" spans="1:2" x14ac:dyDescent="0.35">
      <c r="A1256" s="5">
        <v>35447</v>
      </c>
      <c r="B1256">
        <v>6.8500000000000005E-2</v>
      </c>
    </row>
    <row r="1257" spans="1:2" x14ac:dyDescent="0.35">
      <c r="A1257" s="5">
        <v>35454</v>
      </c>
      <c r="B1257">
        <v>7.2499999999999995E-2</v>
      </c>
    </row>
    <row r="1258" spans="1:2" x14ac:dyDescent="0.35">
      <c r="A1258" s="5">
        <v>35461</v>
      </c>
      <c r="B1258">
        <v>7.4300000000000005E-2</v>
      </c>
    </row>
    <row r="1259" spans="1:2" x14ac:dyDescent="0.35">
      <c r="A1259" s="5">
        <v>35468</v>
      </c>
      <c r="B1259">
        <v>6.08E-2</v>
      </c>
    </row>
    <row r="1260" spans="1:2" x14ac:dyDescent="0.35">
      <c r="A1260" s="5">
        <v>35475</v>
      </c>
      <c r="B1260">
        <v>5.7799999999999997E-2</v>
      </c>
    </row>
    <row r="1261" spans="1:2" x14ac:dyDescent="0.35">
      <c r="A1261" s="5">
        <v>35482</v>
      </c>
      <c r="B1261">
        <v>3.6299999999999999E-2</v>
      </c>
    </row>
    <row r="1262" spans="1:2" x14ac:dyDescent="0.35">
      <c r="A1262" s="5">
        <v>35489</v>
      </c>
      <c r="B1262">
        <v>6.0400000000000002E-2</v>
      </c>
    </row>
    <row r="1263" spans="1:2" x14ac:dyDescent="0.35">
      <c r="A1263" s="5">
        <v>35496</v>
      </c>
      <c r="B1263">
        <v>4.82E-2</v>
      </c>
    </row>
    <row r="1264" spans="1:2" x14ac:dyDescent="0.35">
      <c r="A1264" s="5">
        <v>35503</v>
      </c>
      <c r="B1264">
        <v>6.5600000000000006E-2</v>
      </c>
    </row>
    <row r="1265" spans="1:2" x14ac:dyDescent="0.35">
      <c r="A1265" s="5">
        <v>35510</v>
      </c>
      <c r="B1265">
        <v>3.95E-2</v>
      </c>
    </row>
    <row r="1266" spans="1:2" x14ac:dyDescent="0.35">
      <c r="A1266" s="5">
        <v>35517</v>
      </c>
      <c r="B1266">
        <v>7.5600000000000001E-2</v>
      </c>
    </row>
    <row r="1267" spans="1:2" x14ac:dyDescent="0.35">
      <c r="A1267" s="5">
        <v>35524</v>
      </c>
      <c r="B1267">
        <v>8.2600000000000007E-2</v>
      </c>
    </row>
    <row r="1268" spans="1:2" x14ac:dyDescent="0.35">
      <c r="A1268" s="5">
        <v>35531</v>
      </c>
      <c r="B1268">
        <v>7.6300000000000007E-2</v>
      </c>
    </row>
    <row r="1269" spans="1:2" x14ac:dyDescent="0.35">
      <c r="A1269" s="5">
        <v>35538</v>
      </c>
      <c r="B1269">
        <v>4.8300000000000003E-2</v>
      </c>
    </row>
    <row r="1270" spans="1:2" x14ac:dyDescent="0.35">
      <c r="A1270" s="5">
        <v>35545</v>
      </c>
      <c r="B1270">
        <v>5.57E-2</v>
      </c>
    </row>
    <row r="1271" spans="1:2" x14ac:dyDescent="0.35">
      <c r="A1271" s="5">
        <v>35552</v>
      </c>
      <c r="B1271">
        <v>8.1500000000000003E-2</v>
      </c>
    </row>
    <row r="1272" spans="1:2" x14ac:dyDescent="0.35">
      <c r="A1272" s="5">
        <v>35559</v>
      </c>
      <c r="B1272">
        <v>7.1800000000000003E-2</v>
      </c>
    </row>
    <row r="1273" spans="1:2" x14ac:dyDescent="0.35">
      <c r="A1273" s="5">
        <v>35566</v>
      </c>
      <c r="B1273">
        <v>6.8000000000000005E-2</v>
      </c>
    </row>
    <row r="1274" spans="1:2" x14ac:dyDescent="0.35">
      <c r="A1274" s="5">
        <v>35573</v>
      </c>
      <c r="B1274">
        <v>6.7299999999999999E-2</v>
      </c>
    </row>
    <row r="1275" spans="1:2" x14ac:dyDescent="0.35">
      <c r="A1275" s="5">
        <v>35580</v>
      </c>
      <c r="B1275">
        <v>4.02E-2</v>
      </c>
    </row>
    <row r="1276" spans="1:2" x14ac:dyDescent="0.35">
      <c r="A1276" s="5">
        <v>35587</v>
      </c>
      <c r="B1276">
        <v>5.74E-2</v>
      </c>
    </row>
    <row r="1277" spans="1:2" x14ac:dyDescent="0.35">
      <c r="A1277" s="5">
        <v>35594</v>
      </c>
      <c r="B1277">
        <v>4.7899999999999998E-2</v>
      </c>
    </row>
    <row r="1278" spans="1:2" x14ac:dyDescent="0.35">
      <c r="A1278" s="5">
        <v>35601</v>
      </c>
      <c r="B1278">
        <v>1.8700000000000001E-2</v>
      </c>
    </row>
    <row r="1279" spans="1:2" x14ac:dyDescent="0.35">
      <c r="A1279" s="5">
        <v>35608</v>
      </c>
      <c r="B1279">
        <v>6.2100000000000002E-2</v>
      </c>
    </row>
    <row r="1280" spans="1:2" x14ac:dyDescent="0.35">
      <c r="A1280" s="5">
        <v>35615</v>
      </c>
      <c r="B1280">
        <v>5.0999999999999997E-2</v>
      </c>
    </row>
    <row r="1281" spans="1:2" x14ac:dyDescent="0.35">
      <c r="A1281" s="5">
        <v>35622</v>
      </c>
      <c r="B1281">
        <v>3.2899999999999999E-2</v>
      </c>
    </row>
    <row r="1282" spans="1:2" x14ac:dyDescent="0.35">
      <c r="A1282" s="5">
        <v>35629</v>
      </c>
      <c r="B1282">
        <v>4.3999999999999997E-2</v>
      </c>
    </row>
    <row r="1283" spans="1:2" x14ac:dyDescent="0.35">
      <c r="A1283" s="5">
        <v>35636</v>
      </c>
      <c r="B1283">
        <v>4.5999999999999999E-2</v>
      </c>
    </row>
    <row r="1284" spans="1:2" x14ac:dyDescent="0.35">
      <c r="A1284" s="5">
        <v>35643</v>
      </c>
      <c r="B1284">
        <v>3.4599999999999999E-2</v>
      </c>
    </row>
    <row r="1285" spans="1:2" x14ac:dyDescent="0.35">
      <c r="A1285" s="5">
        <v>35650</v>
      </c>
      <c r="B1285">
        <v>4.7100000000000003E-2</v>
      </c>
    </row>
    <row r="1286" spans="1:2" x14ac:dyDescent="0.35">
      <c r="A1286" s="5">
        <v>35657</v>
      </c>
      <c r="B1286">
        <v>0.05</v>
      </c>
    </row>
    <row r="1287" spans="1:2" x14ac:dyDescent="0.35">
      <c r="A1287" s="5">
        <v>35664</v>
      </c>
      <c r="B1287">
        <v>5.1200000000000002E-2</v>
      </c>
    </row>
    <row r="1288" spans="1:2" x14ac:dyDescent="0.35">
      <c r="A1288" s="5">
        <v>35671</v>
      </c>
      <c r="B1288">
        <v>1.9E-2</v>
      </c>
    </row>
    <row r="1289" spans="1:2" x14ac:dyDescent="0.35">
      <c r="A1289" s="5">
        <v>35678</v>
      </c>
      <c r="B1289">
        <v>2.6700000000000002E-2</v>
      </c>
    </row>
    <row r="1290" spans="1:2" x14ac:dyDescent="0.35">
      <c r="A1290" s="5">
        <v>35685</v>
      </c>
      <c r="B1290">
        <v>3.4299999999999997E-2</v>
      </c>
    </row>
    <row r="1291" spans="1:2" x14ac:dyDescent="0.35">
      <c r="A1291" s="5">
        <v>35692</v>
      </c>
      <c r="B1291">
        <v>4.53E-2</v>
      </c>
    </row>
    <row r="1292" spans="1:2" x14ac:dyDescent="0.35">
      <c r="A1292" s="5">
        <v>35699</v>
      </c>
      <c r="B1292">
        <v>3.8100000000000002E-2</v>
      </c>
    </row>
    <row r="1293" spans="1:2" x14ac:dyDescent="0.35">
      <c r="A1293" s="5">
        <v>35706</v>
      </c>
      <c r="B1293">
        <v>3.44E-2</v>
      </c>
    </row>
    <row r="1294" spans="1:2" x14ac:dyDescent="0.35">
      <c r="A1294" s="5">
        <v>35713</v>
      </c>
      <c r="B1294">
        <v>4.3499999999999997E-2</v>
      </c>
    </row>
    <row r="1295" spans="1:2" x14ac:dyDescent="0.35">
      <c r="A1295" s="5">
        <v>35720</v>
      </c>
      <c r="B1295">
        <v>2.81E-2</v>
      </c>
    </row>
    <row r="1296" spans="1:2" x14ac:dyDescent="0.35">
      <c r="A1296" s="5">
        <v>35727</v>
      </c>
      <c r="B1296">
        <v>4.58E-2</v>
      </c>
    </row>
    <row r="1297" spans="1:2" x14ac:dyDescent="0.35">
      <c r="A1297" s="5">
        <v>35734</v>
      </c>
      <c r="B1297">
        <v>7.8799999999999995E-2</v>
      </c>
    </row>
    <row r="1298" spans="1:2" x14ac:dyDescent="0.35">
      <c r="A1298" s="5">
        <v>35741</v>
      </c>
      <c r="B1298">
        <v>4.5100000000000001E-2</v>
      </c>
    </row>
    <row r="1299" spans="1:2" x14ac:dyDescent="0.35">
      <c r="A1299" s="5">
        <v>35748</v>
      </c>
      <c r="B1299">
        <v>4.2299999999999997E-2</v>
      </c>
    </row>
    <row r="1300" spans="1:2" x14ac:dyDescent="0.35">
      <c r="A1300" s="5">
        <v>35755</v>
      </c>
      <c r="B1300">
        <v>4.0300000000000002E-2</v>
      </c>
    </row>
    <row r="1301" spans="1:2" x14ac:dyDescent="0.35">
      <c r="A1301" s="5">
        <v>35762</v>
      </c>
      <c r="B1301">
        <v>2.1399999999999999E-2</v>
      </c>
    </row>
    <row r="1302" spans="1:2" x14ac:dyDescent="0.35">
      <c r="A1302" s="5">
        <v>35769</v>
      </c>
      <c r="B1302">
        <v>3.1300000000000001E-2</v>
      </c>
    </row>
    <row r="1303" spans="1:2" x14ac:dyDescent="0.35">
      <c r="A1303" s="5">
        <v>35776</v>
      </c>
      <c r="B1303">
        <v>3.8899999999999997E-2</v>
      </c>
    </row>
    <row r="1304" spans="1:2" x14ac:dyDescent="0.35">
      <c r="A1304" s="5">
        <v>35783</v>
      </c>
      <c r="B1304">
        <v>3.9100000000000003E-2</v>
      </c>
    </row>
    <row r="1305" spans="1:2" x14ac:dyDescent="0.35">
      <c r="A1305" s="5">
        <v>35790</v>
      </c>
      <c r="B1305">
        <v>3.09E-2</v>
      </c>
    </row>
    <row r="1306" spans="1:2" x14ac:dyDescent="0.35">
      <c r="A1306" s="5">
        <v>35797</v>
      </c>
      <c r="B1306">
        <v>4.4999999999999998E-2</v>
      </c>
    </row>
    <row r="1307" spans="1:2" x14ac:dyDescent="0.35">
      <c r="A1307" s="5">
        <v>35804</v>
      </c>
      <c r="B1307">
        <v>8.0299999999999996E-2</v>
      </c>
    </row>
    <row r="1308" spans="1:2" x14ac:dyDescent="0.35">
      <c r="A1308" s="5">
        <v>35811</v>
      </c>
      <c r="B1308">
        <v>5.8000000000000003E-2</v>
      </c>
    </row>
    <row r="1309" spans="1:2" x14ac:dyDescent="0.35">
      <c r="A1309" s="5">
        <v>35818</v>
      </c>
      <c r="B1309">
        <v>0.04</v>
      </c>
    </row>
    <row r="1310" spans="1:2" x14ac:dyDescent="0.35">
      <c r="A1310" s="5">
        <v>35825</v>
      </c>
      <c r="B1310">
        <v>3.6499999999999998E-2</v>
      </c>
    </row>
    <row r="1311" spans="1:2" x14ac:dyDescent="0.35">
      <c r="A1311" s="5">
        <v>35832</v>
      </c>
      <c r="B1311">
        <v>3.56E-2</v>
      </c>
    </row>
    <row r="1312" spans="1:2" x14ac:dyDescent="0.35">
      <c r="A1312" s="5">
        <v>35839</v>
      </c>
      <c r="B1312">
        <v>1.3100000000000001E-2</v>
      </c>
    </row>
    <row r="1313" spans="1:2" x14ac:dyDescent="0.35">
      <c r="A1313" s="5">
        <v>35846</v>
      </c>
      <c r="B1313">
        <v>1.15E-2</v>
      </c>
    </row>
    <row r="1314" spans="1:2" x14ac:dyDescent="0.35">
      <c r="A1314" s="5">
        <v>35853</v>
      </c>
      <c r="B1314">
        <v>1.6500000000000001E-2</v>
      </c>
    </row>
    <row r="1315" spans="1:2" x14ac:dyDescent="0.35">
      <c r="A1315" s="5">
        <v>35860</v>
      </c>
      <c r="B1315">
        <v>2.6499999999999999E-2</v>
      </c>
    </row>
    <row r="1316" spans="1:2" x14ac:dyDescent="0.35">
      <c r="A1316" s="5">
        <v>35867</v>
      </c>
      <c r="B1316">
        <v>1.2500000000000001E-2</v>
      </c>
    </row>
    <row r="1317" spans="1:2" x14ac:dyDescent="0.35">
      <c r="A1317" s="5">
        <v>35874</v>
      </c>
      <c r="B1317">
        <v>2.07E-2</v>
      </c>
    </row>
    <row r="1318" spans="1:2" x14ac:dyDescent="0.35">
      <c r="A1318" s="5">
        <v>35881</v>
      </c>
      <c r="B1318">
        <v>1.38E-2</v>
      </c>
    </row>
    <row r="1319" spans="1:2" x14ac:dyDescent="0.35">
      <c r="A1319" s="5">
        <v>35888</v>
      </c>
      <c r="B1319">
        <v>3.5999999999999997E-2</v>
      </c>
    </row>
    <row r="1320" spans="1:2" x14ac:dyDescent="0.35">
      <c r="A1320" s="5">
        <v>35895</v>
      </c>
      <c r="B1320">
        <v>3.3500000000000002E-2</v>
      </c>
    </row>
    <row r="1321" spans="1:2" x14ac:dyDescent="0.35">
      <c r="A1321" s="5">
        <v>35902</v>
      </c>
      <c r="B1321">
        <v>4.58E-2</v>
      </c>
    </row>
    <row r="1322" spans="1:2" x14ac:dyDescent="0.35">
      <c r="A1322" s="5">
        <v>35909</v>
      </c>
      <c r="B1322">
        <v>3.1199999999999999E-2</v>
      </c>
    </row>
    <row r="1323" spans="1:2" x14ac:dyDescent="0.35">
      <c r="A1323" s="5">
        <v>35916</v>
      </c>
      <c r="B1323">
        <v>6.6799999999999998E-2</v>
      </c>
    </row>
    <row r="1324" spans="1:2" x14ac:dyDescent="0.35">
      <c r="A1324" s="5">
        <v>35923</v>
      </c>
      <c r="B1324">
        <v>4.2700000000000002E-2</v>
      </c>
    </row>
    <row r="1325" spans="1:2" x14ac:dyDescent="0.35">
      <c r="A1325" s="5">
        <v>35930</v>
      </c>
      <c r="B1325">
        <v>1.4800000000000001E-2</v>
      </c>
    </row>
    <row r="1326" spans="1:2" x14ac:dyDescent="0.35">
      <c r="A1326" s="5">
        <v>35937</v>
      </c>
      <c r="B1326">
        <v>2.2700000000000001E-2</v>
      </c>
    </row>
    <row r="1327" spans="1:2" x14ac:dyDescent="0.35">
      <c r="A1327" s="5">
        <v>35944</v>
      </c>
      <c r="B1327">
        <v>3.3500000000000002E-2</v>
      </c>
    </row>
    <row r="1328" spans="1:2" x14ac:dyDescent="0.35">
      <c r="A1328" s="5">
        <v>35951</v>
      </c>
      <c r="B1328">
        <v>4.1399999999999999E-2</v>
      </c>
    </row>
    <row r="1329" spans="1:2" x14ac:dyDescent="0.35">
      <c r="A1329" s="5">
        <v>35958</v>
      </c>
      <c r="B1329">
        <v>2.5700000000000001E-2</v>
      </c>
    </row>
    <row r="1330" spans="1:2" x14ac:dyDescent="0.35">
      <c r="A1330" s="5">
        <v>35965</v>
      </c>
      <c r="B1330">
        <v>5.11E-2</v>
      </c>
    </row>
    <row r="1331" spans="1:2" x14ac:dyDescent="0.35">
      <c r="A1331" s="5">
        <v>35972</v>
      </c>
      <c r="B1331">
        <v>2.8000000000000001E-2</v>
      </c>
    </row>
    <row r="1332" spans="1:2" x14ac:dyDescent="0.35">
      <c r="A1332" s="5">
        <v>35979</v>
      </c>
      <c r="B1332">
        <v>1.4E-2</v>
      </c>
    </row>
    <row r="1333" spans="1:2" x14ac:dyDescent="0.35">
      <c r="A1333" s="5">
        <v>35986</v>
      </c>
      <c r="B1333">
        <v>1.7500000000000002E-2</v>
      </c>
    </row>
    <row r="1334" spans="1:2" x14ac:dyDescent="0.35">
      <c r="A1334" s="5">
        <v>35993</v>
      </c>
      <c r="B1334">
        <v>1.2699999999999999E-2</v>
      </c>
    </row>
    <row r="1335" spans="1:2" x14ac:dyDescent="0.35">
      <c r="A1335" s="5">
        <v>36000</v>
      </c>
      <c r="B1335">
        <v>3.2800000000000003E-2</v>
      </c>
    </row>
    <row r="1336" spans="1:2" x14ac:dyDescent="0.35">
      <c r="A1336" s="5">
        <v>36007</v>
      </c>
      <c r="B1336">
        <v>3.27E-2</v>
      </c>
    </row>
    <row r="1337" spans="1:2" x14ac:dyDescent="0.35">
      <c r="A1337" s="5">
        <v>36014</v>
      </c>
      <c r="B1337">
        <v>5.3400000000000003E-2</v>
      </c>
    </row>
    <row r="1338" spans="1:2" x14ac:dyDescent="0.35">
      <c r="A1338" s="5">
        <v>36021</v>
      </c>
      <c r="B1338">
        <v>5.3600000000000002E-2</v>
      </c>
    </row>
    <row r="1339" spans="1:2" x14ac:dyDescent="0.35">
      <c r="A1339" s="5">
        <v>36028</v>
      </c>
      <c r="B1339">
        <v>5.2600000000000001E-2</v>
      </c>
    </row>
    <row r="1340" spans="1:2" x14ac:dyDescent="0.35">
      <c r="A1340" s="5">
        <v>36035</v>
      </c>
      <c r="B1340">
        <v>9.11E-2</v>
      </c>
    </row>
    <row r="1341" spans="1:2" x14ac:dyDescent="0.35">
      <c r="A1341" s="5">
        <v>36042</v>
      </c>
      <c r="B1341">
        <v>0.1076</v>
      </c>
    </row>
    <row r="1342" spans="1:2" x14ac:dyDescent="0.35">
      <c r="A1342" s="5">
        <v>36049</v>
      </c>
      <c r="B1342">
        <v>0.13339999999999999</v>
      </c>
    </row>
    <row r="1343" spans="1:2" x14ac:dyDescent="0.35">
      <c r="A1343" s="5">
        <v>36056</v>
      </c>
      <c r="B1343">
        <v>0.1452</v>
      </c>
    </row>
    <row r="1344" spans="1:2" x14ac:dyDescent="0.35">
      <c r="A1344" s="5">
        <v>36063</v>
      </c>
      <c r="B1344">
        <v>0.1613</v>
      </c>
    </row>
    <row r="1345" spans="1:2" x14ac:dyDescent="0.35">
      <c r="A1345" s="5">
        <v>36070</v>
      </c>
      <c r="B1345">
        <v>0.20749999999999999</v>
      </c>
    </row>
    <row r="1346" spans="1:2" x14ac:dyDescent="0.35">
      <c r="A1346" s="5">
        <v>36077</v>
      </c>
      <c r="B1346">
        <v>0.2646</v>
      </c>
    </row>
    <row r="1347" spans="1:2" x14ac:dyDescent="0.35">
      <c r="A1347" s="5">
        <v>36084</v>
      </c>
      <c r="B1347">
        <v>0.25700000000000001</v>
      </c>
    </row>
    <row r="1348" spans="1:2" x14ac:dyDescent="0.35">
      <c r="A1348" s="5">
        <v>36091</v>
      </c>
      <c r="B1348">
        <v>0.23130000000000001</v>
      </c>
    </row>
    <row r="1349" spans="1:2" x14ac:dyDescent="0.35">
      <c r="A1349" s="5">
        <v>36098</v>
      </c>
      <c r="B1349">
        <v>0.2364</v>
      </c>
    </row>
    <row r="1350" spans="1:2" x14ac:dyDescent="0.35">
      <c r="A1350" s="5">
        <v>36105</v>
      </c>
      <c r="B1350">
        <v>0.21079999999999999</v>
      </c>
    </row>
    <row r="1351" spans="1:2" x14ac:dyDescent="0.35">
      <c r="A1351" s="5">
        <v>36112</v>
      </c>
      <c r="B1351">
        <v>0.1542</v>
      </c>
    </row>
    <row r="1352" spans="1:2" x14ac:dyDescent="0.35">
      <c r="A1352" s="5">
        <v>36119</v>
      </c>
      <c r="B1352">
        <v>0.14360000000000001</v>
      </c>
    </row>
    <row r="1353" spans="1:2" x14ac:dyDescent="0.35">
      <c r="A1353" s="5">
        <v>36126</v>
      </c>
      <c r="B1353">
        <v>0.1</v>
      </c>
    </row>
    <row r="1354" spans="1:2" x14ac:dyDescent="0.35">
      <c r="A1354" s="5">
        <v>36133</v>
      </c>
      <c r="B1354">
        <v>0.1744</v>
      </c>
    </row>
    <row r="1355" spans="1:2" x14ac:dyDescent="0.35">
      <c r="A1355" s="5">
        <v>36140</v>
      </c>
      <c r="B1355">
        <v>0.1336</v>
      </c>
    </row>
    <row r="1356" spans="1:2" x14ac:dyDescent="0.35">
      <c r="A1356" s="5">
        <v>36147</v>
      </c>
      <c r="B1356">
        <v>0.1133</v>
      </c>
    </row>
    <row r="1357" spans="1:2" x14ac:dyDescent="0.35">
      <c r="A1357" s="5">
        <v>36154</v>
      </c>
      <c r="B1357">
        <v>9.3899999999999997E-2</v>
      </c>
    </row>
    <row r="1358" spans="1:2" x14ac:dyDescent="0.35">
      <c r="A1358" s="5">
        <v>36161</v>
      </c>
      <c r="B1358">
        <v>5.9499999999999997E-2</v>
      </c>
    </row>
    <row r="1359" spans="1:2" x14ac:dyDescent="0.35">
      <c r="A1359" s="5">
        <v>36168</v>
      </c>
      <c r="B1359">
        <v>0.11020000000000001</v>
      </c>
    </row>
    <row r="1360" spans="1:2" x14ac:dyDescent="0.35">
      <c r="A1360" s="5">
        <v>36175</v>
      </c>
      <c r="B1360">
        <v>0.13370000000000001</v>
      </c>
    </row>
    <row r="1361" spans="1:2" x14ac:dyDescent="0.35">
      <c r="A1361" s="5">
        <v>36182</v>
      </c>
      <c r="B1361">
        <v>8.7400000000000005E-2</v>
      </c>
    </row>
    <row r="1362" spans="1:2" x14ac:dyDescent="0.35">
      <c r="A1362" s="5">
        <v>36189</v>
      </c>
      <c r="B1362">
        <v>9.6000000000000002E-2</v>
      </c>
    </row>
    <row r="1363" spans="1:2" x14ac:dyDescent="0.35">
      <c r="A1363" s="5">
        <v>36196</v>
      </c>
      <c r="B1363">
        <v>0.1002</v>
      </c>
    </row>
    <row r="1364" spans="1:2" x14ac:dyDescent="0.35">
      <c r="A1364" s="5">
        <v>36203</v>
      </c>
      <c r="B1364">
        <v>0.1017</v>
      </c>
    </row>
    <row r="1365" spans="1:2" x14ac:dyDescent="0.35">
      <c r="A1365" s="5">
        <v>36210</v>
      </c>
      <c r="B1365">
        <v>0.10390000000000001</v>
      </c>
    </row>
    <row r="1366" spans="1:2" x14ac:dyDescent="0.35">
      <c r="A1366" s="5">
        <v>36217</v>
      </c>
      <c r="B1366">
        <v>0.1293</v>
      </c>
    </row>
    <row r="1367" spans="1:2" x14ac:dyDescent="0.35">
      <c r="A1367" s="5">
        <v>36224</v>
      </c>
      <c r="B1367">
        <v>0.12</v>
      </c>
    </row>
    <row r="1368" spans="1:2" x14ac:dyDescent="0.35">
      <c r="A1368" s="5">
        <v>36231</v>
      </c>
      <c r="B1368">
        <v>8.2100000000000006E-2</v>
      </c>
    </row>
    <row r="1369" spans="1:2" x14ac:dyDescent="0.35">
      <c r="A1369" s="5">
        <v>36238</v>
      </c>
      <c r="B1369">
        <v>8.3799999999999999E-2</v>
      </c>
    </row>
    <row r="1370" spans="1:2" x14ac:dyDescent="0.35">
      <c r="A1370" s="5">
        <v>36245</v>
      </c>
      <c r="B1370">
        <v>9.9099999999999994E-2</v>
      </c>
    </row>
    <row r="1371" spans="1:2" x14ac:dyDescent="0.35">
      <c r="A1371" s="5">
        <v>36252</v>
      </c>
      <c r="B1371">
        <v>5.8400000000000001E-2</v>
      </c>
    </row>
    <row r="1372" spans="1:2" x14ac:dyDescent="0.35">
      <c r="A1372" s="5">
        <v>36259</v>
      </c>
      <c r="B1372">
        <v>7.7399999999999997E-2</v>
      </c>
    </row>
    <row r="1373" spans="1:2" x14ac:dyDescent="0.35">
      <c r="A1373" s="5">
        <v>36266</v>
      </c>
      <c r="B1373">
        <v>6.0199999999999997E-2</v>
      </c>
    </row>
    <row r="1374" spans="1:2" x14ac:dyDescent="0.35">
      <c r="A1374" s="5">
        <v>36273</v>
      </c>
      <c r="B1374">
        <v>6.2399999999999997E-2</v>
      </c>
    </row>
    <row r="1375" spans="1:2" x14ac:dyDescent="0.35">
      <c r="A1375" s="5">
        <v>36280</v>
      </c>
      <c r="B1375">
        <v>5.91E-2</v>
      </c>
    </row>
    <row r="1376" spans="1:2" x14ac:dyDescent="0.35">
      <c r="A1376" s="5">
        <v>36287</v>
      </c>
      <c r="B1376">
        <v>6.8900000000000003E-2</v>
      </c>
    </row>
    <row r="1377" spans="1:2" x14ac:dyDescent="0.35">
      <c r="A1377" s="5">
        <v>36294</v>
      </c>
      <c r="B1377">
        <v>6.4299999999999996E-2</v>
      </c>
    </row>
    <row r="1378" spans="1:2" x14ac:dyDescent="0.35">
      <c r="A1378" s="5">
        <v>36301</v>
      </c>
      <c r="B1378">
        <v>5.2400000000000002E-2</v>
      </c>
    </row>
    <row r="1379" spans="1:2" x14ac:dyDescent="0.35">
      <c r="A1379" s="5">
        <v>36308</v>
      </c>
      <c r="B1379">
        <v>9.8900000000000002E-2</v>
      </c>
    </row>
    <row r="1380" spans="1:2" x14ac:dyDescent="0.35">
      <c r="A1380" s="5">
        <v>36315</v>
      </c>
      <c r="B1380">
        <v>5.2400000000000002E-2</v>
      </c>
    </row>
    <row r="1381" spans="1:2" x14ac:dyDescent="0.35">
      <c r="A1381" s="5">
        <v>36322</v>
      </c>
      <c r="B1381">
        <v>6.9400000000000003E-2</v>
      </c>
    </row>
    <row r="1382" spans="1:2" x14ac:dyDescent="0.35">
      <c r="A1382" s="5">
        <v>36329</v>
      </c>
      <c r="B1382">
        <v>7.2400000000000006E-2</v>
      </c>
    </row>
    <row r="1383" spans="1:2" x14ac:dyDescent="0.35">
      <c r="A1383" s="5">
        <v>36336</v>
      </c>
      <c r="B1383">
        <v>7.0599999999999996E-2</v>
      </c>
    </row>
    <row r="1384" spans="1:2" x14ac:dyDescent="0.35">
      <c r="A1384" s="5">
        <v>36343</v>
      </c>
      <c r="B1384">
        <v>6.6600000000000006E-2</v>
      </c>
    </row>
    <row r="1385" spans="1:2" x14ac:dyDescent="0.35">
      <c r="A1385" s="5">
        <v>36350</v>
      </c>
      <c r="B1385">
        <v>2.4199999999999999E-2</v>
      </c>
    </row>
    <row r="1386" spans="1:2" x14ac:dyDescent="0.35">
      <c r="A1386" s="5">
        <v>36357</v>
      </c>
      <c r="B1386">
        <v>5.2999999999999999E-2</v>
      </c>
    </row>
    <row r="1387" spans="1:2" x14ac:dyDescent="0.35">
      <c r="A1387" s="5">
        <v>36364</v>
      </c>
      <c r="B1387">
        <v>0.10630000000000001</v>
      </c>
    </row>
    <row r="1388" spans="1:2" x14ac:dyDescent="0.35">
      <c r="A1388" s="5">
        <v>36371</v>
      </c>
      <c r="B1388">
        <v>8.5300000000000001E-2</v>
      </c>
    </row>
    <row r="1389" spans="1:2" x14ac:dyDescent="0.35">
      <c r="A1389" s="5">
        <v>36378</v>
      </c>
      <c r="B1389">
        <v>9.64E-2</v>
      </c>
    </row>
    <row r="1390" spans="1:2" x14ac:dyDescent="0.35">
      <c r="A1390" s="5">
        <v>36385</v>
      </c>
      <c r="B1390">
        <v>0.1207</v>
      </c>
    </row>
    <row r="1391" spans="1:2" x14ac:dyDescent="0.35">
      <c r="A1391" s="5">
        <v>36392</v>
      </c>
      <c r="B1391">
        <v>0.1134</v>
      </c>
    </row>
    <row r="1392" spans="1:2" x14ac:dyDescent="0.35">
      <c r="A1392" s="5">
        <v>36399</v>
      </c>
      <c r="B1392">
        <v>0.1152</v>
      </c>
    </row>
    <row r="1393" spans="1:2" x14ac:dyDescent="0.35">
      <c r="A1393" s="5">
        <v>36406</v>
      </c>
      <c r="B1393">
        <v>0.1646</v>
      </c>
    </row>
    <row r="1394" spans="1:2" x14ac:dyDescent="0.35">
      <c r="A1394" s="5">
        <v>36413</v>
      </c>
      <c r="B1394">
        <v>9.4200000000000006E-2</v>
      </c>
    </row>
    <row r="1395" spans="1:2" x14ac:dyDescent="0.35">
      <c r="A1395" s="5">
        <v>36420</v>
      </c>
      <c r="B1395">
        <v>0.1167</v>
      </c>
    </row>
    <row r="1396" spans="1:2" x14ac:dyDescent="0.35">
      <c r="A1396" s="5">
        <v>36427</v>
      </c>
      <c r="B1396">
        <v>0.1318</v>
      </c>
    </row>
    <row r="1397" spans="1:2" x14ac:dyDescent="0.35">
      <c r="A1397" s="5">
        <v>36434</v>
      </c>
      <c r="B1397">
        <v>0.13370000000000001</v>
      </c>
    </row>
    <row r="1398" spans="1:2" x14ac:dyDescent="0.35">
      <c r="A1398" s="5">
        <v>36441</v>
      </c>
      <c r="B1398">
        <v>9.01E-2</v>
      </c>
    </row>
    <row r="1399" spans="1:2" x14ac:dyDescent="0.35">
      <c r="A1399" s="5">
        <v>36448</v>
      </c>
      <c r="B1399">
        <v>0.13780000000000001</v>
      </c>
    </row>
    <row r="1400" spans="1:2" x14ac:dyDescent="0.35">
      <c r="A1400" s="5">
        <v>36455</v>
      </c>
      <c r="B1400">
        <v>0.1168</v>
      </c>
    </row>
    <row r="1401" spans="1:2" x14ac:dyDescent="0.35">
      <c r="A1401" s="5">
        <v>36462</v>
      </c>
      <c r="B1401">
        <v>0.1216</v>
      </c>
    </row>
    <row r="1402" spans="1:2" x14ac:dyDescent="0.35">
      <c r="A1402" s="5">
        <v>36469</v>
      </c>
      <c r="B1402">
        <v>8.2100000000000006E-2</v>
      </c>
    </row>
    <row r="1403" spans="1:2" x14ac:dyDescent="0.35">
      <c r="A1403" s="5">
        <v>36476</v>
      </c>
      <c r="B1403">
        <v>0.1021</v>
      </c>
    </row>
    <row r="1404" spans="1:2" x14ac:dyDescent="0.35">
      <c r="A1404" s="5">
        <v>36483</v>
      </c>
      <c r="B1404">
        <v>9.11E-2</v>
      </c>
    </row>
    <row r="1405" spans="1:2" x14ac:dyDescent="0.35">
      <c r="A1405" s="5">
        <v>36490</v>
      </c>
      <c r="B1405">
        <v>6.6400000000000001E-2</v>
      </c>
    </row>
    <row r="1406" spans="1:2" x14ac:dyDescent="0.35">
      <c r="A1406" s="5">
        <v>36497</v>
      </c>
      <c r="B1406">
        <v>8.5000000000000006E-2</v>
      </c>
    </row>
    <row r="1407" spans="1:2" x14ac:dyDescent="0.35">
      <c r="A1407" s="5">
        <v>36504</v>
      </c>
      <c r="B1407">
        <v>6.2300000000000001E-2</v>
      </c>
    </row>
    <row r="1408" spans="1:2" x14ac:dyDescent="0.35">
      <c r="A1408" s="5">
        <v>36511</v>
      </c>
      <c r="B1408">
        <v>6.9500000000000006E-2</v>
      </c>
    </row>
    <row r="1409" spans="1:2" x14ac:dyDescent="0.35">
      <c r="A1409" s="5">
        <v>36518</v>
      </c>
      <c r="B1409">
        <v>5.0599999999999999E-2</v>
      </c>
    </row>
    <row r="1410" spans="1:2" x14ac:dyDescent="0.35">
      <c r="A1410" s="5">
        <v>36525</v>
      </c>
      <c r="B1410">
        <v>4.3999999999999997E-2</v>
      </c>
    </row>
    <row r="1411" spans="1:2" x14ac:dyDescent="0.35">
      <c r="A1411" s="5">
        <v>36532</v>
      </c>
      <c r="B1411">
        <v>0.1258</v>
      </c>
    </row>
    <row r="1412" spans="1:2" x14ac:dyDescent="0.35">
      <c r="A1412" s="5">
        <v>36539</v>
      </c>
      <c r="B1412">
        <v>7.2499999999999995E-2</v>
      </c>
    </row>
    <row r="1413" spans="1:2" x14ac:dyDescent="0.35">
      <c r="A1413" s="5">
        <v>36546</v>
      </c>
      <c r="B1413">
        <v>3.61E-2</v>
      </c>
    </row>
    <row r="1414" spans="1:2" x14ac:dyDescent="0.35">
      <c r="A1414" s="5">
        <v>36553</v>
      </c>
      <c r="B1414">
        <v>9.0800000000000006E-2</v>
      </c>
    </row>
    <row r="1415" spans="1:2" x14ac:dyDescent="0.35">
      <c r="A1415" s="5">
        <v>36560</v>
      </c>
      <c r="B1415">
        <v>6.5299999999999997E-2</v>
      </c>
    </row>
    <row r="1416" spans="1:2" x14ac:dyDescent="0.35">
      <c r="A1416" s="5">
        <v>36567</v>
      </c>
      <c r="B1416">
        <v>6.13E-2</v>
      </c>
    </row>
    <row r="1417" spans="1:2" x14ac:dyDescent="0.35">
      <c r="A1417" s="5">
        <v>36574</v>
      </c>
      <c r="B1417">
        <v>5.5300000000000002E-2</v>
      </c>
    </row>
    <row r="1418" spans="1:2" x14ac:dyDescent="0.35">
      <c r="A1418" s="5">
        <v>36581</v>
      </c>
      <c r="B1418">
        <v>5.4399999999999997E-2</v>
      </c>
    </row>
    <row r="1419" spans="1:2" x14ac:dyDescent="0.35">
      <c r="A1419" s="5">
        <v>36588</v>
      </c>
      <c r="B1419">
        <v>8.3799999999999999E-2</v>
      </c>
    </row>
    <row r="1420" spans="1:2" x14ac:dyDescent="0.35">
      <c r="A1420" s="5">
        <v>36595</v>
      </c>
      <c r="B1420">
        <v>6.83E-2</v>
      </c>
    </row>
    <row r="1421" spans="1:2" x14ac:dyDescent="0.35">
      <c r="A1421" s="5">
        <v>36602</v>
      </c>
      <c r="B1421">
        <v>6.59E-2</v>
      </c>
    </row>
    <row r="1422" spans="1:2" x14ac:dyDescent="0.35">
      <c r="A1422" s="5">
        <v>36609</v>
      </c>
      <c r="B1422">
        <v>6.0199999999999997E-2</v>
      </c>
    </row>
    <row r="1423" spans="1:2" x14ac:dyDescent="0.35">
      <c r="A1423" s="5">
        <v>36616</v>
      </c>
      <c r="B1423">
        <v>5.8799999999999998E-2</v>
      </c>
    </row>
    <row r="1424" spans="1:2" x14ac:dyDescent="0.35">
      <c r="A1424" s="5">
        <v>36623</v>
      </c>
      <c r="B1424">
        <v>5.5100000000000003E-2</v>
      </c>
    </row>
    <row r="1425" spans="1:2" x14ac:dyDescent="0.35">
      <c r="A1425" s="5">
        <v>36630</v>
      </c>
      <c r="B1425">
        <v>9.3899999999999997E-2</v>
      </c>
    </row>
    <row r="1426" spans="1:2" x14ac:dyDescent="0.35">
      <c r="A1426" s="5">
        <v>36637</v>
      </c>
      <c r="B1426">
        <v>8.5599999999999996E-2</v>
      </c>
    </row>
    <row r="1427" spans="1:2" x14ac:dyDescent="0.35">
      <c r="A1427" s="5">
        <v>36644</v>
      </c>
      <c r="B1427">
        <v>9.2499999999999999E-2</v>
      </c>
    </row>
    <row r="1428" spans="1:2" x14ac:dyDescent="0.35">
      <c r="A1428" s="5">
        <v>36651</v>
      </c>
      <c r="B1428">
        <v>9.4399999999999998E-2</v>
      </c>
    </row>
    <row r="1429" spans="1:2" x14ac:dyDescent="0.35">
      <c r="A1429" s="5">
        <v>36658</v>
      </c>
      <c r="B1429">
        <v>0.109</v>
      </c>
    </row>
    <row r="1430" spans="1:2" x14ac:dyDescent="0.35">
      <c r="A1430" s="5">
        <v>36665</v>
      </c>
      <c r="B1430">
        <v>0.14680000000000001</v>
      </c>
    </row>
    <row r="1431" spans="1:2" x14ac:dyDescent="0.35">
      <c r="A1431" s="5">
        <v>36672</v>
      </c>
      <c r="B1431">
        <v>0.14860000000000001</v>
      </c>
    </row>
    <row r="1432" spans="1:2" x14ac:dyDescent="0.35">
      <c r="A1432" s="5">
        <v>36679</v>
      </c>
      <c r="B1432">
        <v>0.1915</v>
      </c>
    </row>
    <row r="1433" spans="1:2" x14ac:dyDescent="0.35">
      <c r="A1433" s="5">
        <v>36686</v>
      </c>
      <c r="B1433">
        <v>0.1119</v>
      </c>
    </row>
    <row r="1434" spans="1:2" x14ac:dyDescent="0.35">
      <c r="A1434" s="5">
        <v>36693</v>
      </c>
      <c r="B1434">
        <v>0.13439999999999999</v>
      </c>
    </row>
    <row r="1435" spans="1:2" x14ac:dyDescent="0.35">
      <c r="A1435" s="5">
        <v>36700</v>
      </c>
      <c r="B1435">
        <v>0.1363</v>
      </c>
    </row>
    <row r="1436" spans="1:2" x14ac:dyDescent="0.35">
      <c r="A1436" s="5">
        <v>36707</v>
      </c>
      <c r="B1436">
        <v>0.13070000000000001</v>
      </c>
    </row>
    <row r="1437" spans="1:2" x14ac:dyDescent="0.35">
      <c r="A1437" s="5">
        <v>36714</v>
      </c>
      <c r="B1437">
        <v>0.13450000000000001</v>
      </c>
    </row>
    <row r="1438" spans="1:2" x14ac:dyDescent="0.35">
      <c r="A1438" s="5">
        <v>36721</v>
      </c>
      <c r="B1438">
        <v>0.10539999999999999</v>
      </c>
    </row>
    <row r="1439" spans="1:2" x14ac:dyDescent="0.35">
      <c r="A1439" s="5">
        <v>36728</v>
      </c>
      <c r="B1439">
        <v>0.12609999999999999</v>
      </c>
    </row>
    <row r="1440" spans="1:2" x14ac:dyDescent="0.35">
      <c r="A1440" s="5">
        <v>36735</v>
      </c>
      <c r="B1440">
        <v>0.1153</v>
      </c>
    </row>
    <row r="1441" spans="1:2" x14ac:dyDescent="0.35">
      <c r="A1441" s="5">
        <v>36742</v>
      </c>
      <c r="B1441">
        <v>0.11360000000000001</v>
      </c>
    </row>
    <row r="1442" spans="1:2" x14ac:dyDescent="0.35">
      <c r="A1442" s="5">
        <v>36749</v>
      </c>
      <c r="B1442">
        <v>8.2699999999999996E-2</v>
      </c>
    </row>
    <row r="1443" spans="1:2" x14ac:dyDescent="0.35">
      <c r="A1443" s="5">
        <v>36756</v>
      </c>
      <c r="B1443">
        <v>8.8300000000000003E-2</v>
      </c>
    </row>
    <row r="1444" spans="1:2" x14ac:dyDescent="0.35">
      <c r="A1444" s="5">
        <v>36763</v>
      </c>
      <c r="B1444">
        <v>6.5500000000000003E-2</v>
      </c>
    </row>
    <row r="1445" spans="1:2" x14ac:dyDescent="0.35">
      <c r="A1445" s="5">
        <v>36770</v>
      </c>
      <c r="B1445">
        <v>7.2800000000000004E-2</v>
      </c>
    </row>
    <row r="1446" spans="1:2" x14ac:dyDescent="0.35">
      <c r="A1446" s="5">
        <v>36777</v>
      </c>
      <c r="B1446">
        <v>6.6799999999999998E-2</v>
      </c>
    </row>
    <row r="1447" spans="1:2" x14ac:dyDescent="0.35">
      <c r="A1447" s="5">
        <v>36784</v>
      </c>
      <c r="B1447">
        <v>5.3600000000000002E-2</v>
      </c>
    </row>
    <row r="1448" spans="1:2" x14ac:dyDescent="0.35">
      <c r="A1448" s="5">
        <v>36791</v>
      </c>
      <c r="B1448">
        <v>9.6000000000000002E-2</v>
      </c>
    </row>
    <row r="1449" spans="1:2" x14ac:dyDescent="0.35">
      <c r="A1449" s="5">
        <v>36798</v>
      </c>
      <c r="B1449">
        <v>6.6199999999999995E-2</v>
      </c>
    </row>
    <row r="1450" spans="1:2" x14ac:dyDescent="0.35">
      <c r="A1450" s="5">
        <v>36799</v>
      </c>
    </row>
    <row r="1451" spans="1:2" x14ac:dyDescent="0.35">
      <c r="A1451" s="5">
        <v>36805</v>
      </c>
      <c r="B1451">
        <v>7.2700000000000001E-2</v>
      </c>
    </row>
    <row r="1452" spans="1:2" x14ac:dyDescent="0.35">
      <c r="A1452" s="5">
        <v>36812</v>
      </c>
      <c r="B1452">
        <v>6.9699999999999998E-2</v>
      </c>
    </row>
    <row r="1453" spans="1:2" x14ac:dyDescent="0.35">
      <c r="A1453" s="5">
        <v>36819</v>
      </c>
      <c r="B1453">
        <v>7.3099999999999998E-2</v>
      </c>
    </row>
    <row r="1454" spans="1:2" x14ac:dyDescent="0.35">
      <c r="A1454" s="5">
        <v>36826</v>
      </c>
      <c r="B1454">
        <v>9.1499999999999998E-2</v>
      </c>
    </row>
    <row r="1455" spans="1:2" x14ac:dyDescent="0.35">
      <c r="A1455" s="5">
        <v>36830</v>
      </c>
    </row>
    <row r="1456" spans="1:2" x14ac:dyDescent="0.35">
      <c r="A1456" s="5">
        <v>36833</v>
      </c>
      <c r="B1456">
        <v>7.6600000000000001E-2</v>
      </c>
    </row>
    <row r="1457" spans="1:2" x14ac:dyDescent="0.35">
      <c r="A1457" s="5">
        <v>36840</v>
      </c>
      <c r="B1457">
        <v>6.0900000000000003E-2</v>
      </c>
    </row>
    <row r="1458" spans="1:2" x14ac:dyDescent="0.35">
      <c r="A1458" s="5">
        <v>36847</v>
      </c>
      <c r="B1458">
        <v>6.7799999999999999E-2</v>
      </c>
    </row>
    <row r="1459" spans="1:2" x14ac:dyDescent="0.35">
      <c r="A1459" s="5">
        <v>36854</v>
      </c>
      <c r="B1459">
        <v>8.0299999999999996E-2</v>
      </c>
    </row>
    <row r="1460" spans="1:2" x14ac:dyDescent="0.35">
      <c r="A1460" s="5">
        <v>36860</v>
      </c>
    </row>
    <row r="1461" spans="1:2" x14ac:dyDescent="0.35">
      <c r="A1461" s="5">
        <v>36861</v>
      </c>
      <c r="B1461">
        <v>0.1016</v>
      </c>
    </row>
    <row r="1462" spans="1:2" x14ac:dyDescent="0.35">
      <c r="A1462" s="5">
        <v>36868</v>
      </c>
      <c r="B1462">
        <v>0.1109</v>
      </c>
    </row>
    <row r="1463" spans="1:2" x14ac:dyDescent="0.35">
      <c r="A1463" s="5">
        <v>36875</v>
      </c>
      <c r="B1463">
        <v>0.10539999999999999</v>
      </c>
    </row>
    <row r="1464" spans="1:2" x14ac:dyDescent="0.35">
      <c r="A1464" s="5">
        <v>36882</v>
      </c>
      <c r="B1464">
        <v>0.1089</v>
      </c>
    </row>
    <row r="1465" spans="1:2" x14ac:dyDescent="0.35">
      <c r="A1465" s="5">
        <v>36889</v>
      </c>
      <c r="B1465">
        <v>7.4399999999999994E-2</v>
      </c>
    </row>
    <row r="1466" spans="1:2" x14ac:dyDescent="0.35">
      <c r="A1466" s="5">
        <v>36891</v>
      </c>
    </row>
    <row r="1467" spans="1:2" x14ac:dyDescent="0.35">
      <c r="A1467" s="5">
        <v>36896</v>
      </c>
      <c r="B1467">
        <v>0.11509999999999999</v>
      </c>
    </row>
    <row r="1468" spans="1:2" x14ac:dyDescent="0.35">
      <c r="A1468" s="5">
        <v>36903</v>
      </c>
      <c r="B1468">
        <v>0.12590000000000001</v>
      </c>
    </row>
    <row r="1469" spans="1:2" x14ac:dyDescent="0.35">
      <c r="A1469" s="5">
        <v>36910</v>
      </c>
      <c r="B1469">
        <v>0.10730000000000001</v>
      </c>
    </row>
    <row r="1470" spans="1:2" x14ac:dyDescent="0.35">
      <c r="A1470" s="5">
        <v>36917</v>
      </c>
      <c r="B1470">
        <v>8.7300000000000003E-2</v>
      </c>
    </row>
    <row r="1471" spans="1:2" x14ac:dyDescent="0.35">
      <c r="A1471" s="5">
        <v>36922</v>
      </c>
    </row>
    <row r="1472" spans="1:2" x14ac:dyDescent="0.35">
      <c r="A1472" s="5">
        <v>36924</v>
      </c>
      <c r="B1472">
        <v>0.1089</v>
      </c>
    </row>
    <row r="1473" spans="1:2" x14ac:dyDescent="0.35">
      <c r="A1473" s="5">
        <v>36931</v>
      </c>
      <c r="B1473">
        <v>0.1192</v>
      </c>
    </row>
    <row r="1474" spans="1:2" x14ac:dyDescent="0.35">
      <c r="A1474" s="5">
        <v>36938</v>
      </c>
      <c r="B1474">
        <v>0.11360000000000001</v>
      </c>
    </row>
    <row r="1475" spans="1:2" x14ac:dyDescent="0.35">
      <c r="A1475" s="5">
        <v>36945</v>
      </c>
      <c r="B1475">
        <v>5.7000000000000002E-2</v>
      </c>
    </row>
    <row r="1476" spans="1:2" x14ac:dyDescent="0.35">
      <c r="A1476" s="5">
        <v>36950</v>
      </c>
    </row>
    <row r="1477" spans="1:2" x14ac:dyDescent="0.35">
      <c r="A1477" s="5">
        <v>36952</v>
      </c>
      <c r="B1477">
        <v>0.14330000000000001</v>
      </c>
    </row>
    <row r="1478" spans="1:2" x14ac:dyDescent="0.35">
      <c r="A1478" s="5">
        <v>36959</v>
      </c>
      <c r="B1478">
        <v>8.0500000000000002E-2</v>
      </c>
    </row>
    <row r="1479" spans="1:2" x14ac:dyDescent="0.35">
      <c r="A1479" s="5">
        <v>36966</v>
      </c>
      <c r="B1479">
        <v>0.15210000000000001</v>
      </c>
    </row>
    <row r="1480" spans="1:2" x14ac:dyDescent="0.35">
      <c r="A1480" s="5">
        <v>36973</v>
      </c>
      <c r="B1480">
        <v>0.14779999999999999</v>
      </c>
    </row>
    <row r="1481" spans="1:2" x14ac:dyDescent="0.35">
      <c r="A1481" s="5">
        <v>36980</v>
      </c>
      <c r="B1481">
        <v>0.18279999999999999</v>
      </c>
    </row>
    <row r="1482" spans="1:2" x14ac:dyDescent="0.35">
      <c r="A1482" s="5">
        <v>36981</v>
      </c>
    </row>
    <row r="1483" spans="1:2" x14ac:dyDescent="0.35">
      <c r="A1483" s="5">
        <v>36987</v>
      </c>
      <c r="B1483">
        <v>0.1794</v>
      </c>
    </row>
    <row r="1484" spans="1:2" x14ac:dyDescent="0.35">
      <c r="A1484" s="5">
        <v>36994</v>
      </c>
      <c r="B1484">
        <v>0.16739999999999999</v>
      </c>
    </row>
    <row r="1485" spans="1:2" x14ac:dyDescent="0.35">
      <c r="A1485" s="5">
        <v>37001</v>
      </c>
      <c r="B1485">
        <v>0.2185</v>
      </c>
    </row>
    <row r="1486" spans="1:2" x14ac:dyDescent="0.35">
      <c r="A1486" s="5">
        <v>37008</v>
      </c>
      <c r="B1486">
        <v>0.193</v>
      </c>
    </row>
    <row r="1487" spans="1:2" x14ac:dyDescent="0.35">
      <c r="A1487" s="5">
        <v>37011</v>
      </c>
    </row>
    <row r="1488" spans="1:2" x14ac:dyDescent="0.35">
      <c r="A1488" s="5">
        <v>37015</v>
      </c>
      <c r="B1488">
        <v>0.1188</v>
      </c>
    </row>
    <row r="1489" spans="1:2" x14ac:dyDescent="0.35">
      <c r="A1489" s="5">
        <v>37022</v>
      </c>
      <c r="B1489">
        <v>0.1202</v>
      </c>
    </row>
    <row r="1490" spans="1:2" x14ac:dyDescent="0.35">
      <c r="A1490" s="5">
        <v>37029</v>
      </c>
      <c r="B1490">
        <v>0.1484</v>
      </c>
    </row>
    <row r="1491" spans="1:2" x14ac:dyDescent="0.35">
      <c r="A1491" s="5">
        <v>37036</v>
      </c>
      <c r="B1491">
        <v>0.15240000000000001</v>
      </c>
    </row>
    <row r="1492" spans="1:2" x14ac:dyDescent="0.35">
      <c r="A1492" s="5">
        <v>37042</v>
      </c>
    </row>
    <row r="1493" spans="1:2" x14ac:dyDescent="0.35">
      <c r="A1493" s="5">
        <v>37043</v>
      </c>
      <c r="B1493">
        <v>0.1341</v>
      </c>
    </row>
    <row r="1494" spans="1:2" x14ac:dyDescent="0.35">
      <c r="A1494" s="5">
        <v>37050</v>
      </c>
      <c r="B1494">
        <v>0.1118</v>
      </c>
    </row>
    <row r="1495" spans="1:2" x14ac:dyDescent="0.35">
      <c r="A1495" s="5">
        <v>37057</v>
      </c>
      <c r="B1495">
        <v>0.15090000000000001</v>
      </c>
    </row>
    <row r="1496" spans="1:2" x14ac:dyDescent="0.35">
      <c r="A1496" s="5">
        <v>37064</v>
      </c>
      <c r="B1496">
        <v>0.10979999999999999</v>
      </c>
    </row>
    <row r="1497" spans="1:2" x14ac:dyDescent="0.35">
      <c r="A1497" s="5">
        <v>37071</v>
      </c>
      <c r="B1497">
        <v>0.1042</v>
      </c>
    </row>
    <row r="1498" spans="1:2" x14ac:dyDescent="0.35">
      <c r="A1498" s="5">
        <v>37072</v>
      </c>
    </row>
    <row r="1499" spans="1:2" x14ac:dyDescent="0.35">
      <c r="A1499" s="5">
        <v>37078</v>
      </c>
      <c r="B1499">
        <v>0.11</v>
      </c>
    </row>
    <row r="1500" spans="1:2" x14ac:dyDescent="0.35">
      <c r="A1500" s="5">
        <v>37085</v>
      </c>
      <c r="B1500">
        <v>0.1179</v>
      </c>
    </row>
    <row r="1501" spans="1:2" x14ac:dyDescent="0.35">
      <c r="A1501" s="5">
        <v>37092</v>
      </c>
      <c r="B1501">
        <v>0.1055</v>
      </c>
    </row>
    <row r="1502" spans="1:2" x14ac:dyDescent="0.35">
      <c r="A1502" s="5">
        <v>37099</v>
      </c>
      <c r="B1502">
        <v>0.1076</v>
      </c>
    </row>
    <row r="1503" spans="1:2" x14ac:dyDescent="0.35">
      <c r="A1503" s="5">
        <v>37103</v>
      </c>
    </row>
    <row r="1504" spans="1:2" x14ac:dyDescent="0.35">
      <c r="A1504" s="5">
        <v>37106</v>
      </c>
      <c r="B1504">
        <v>8.2699999999999996E-2</v>
      </c>
    </row>
    <row r="1505" spans="1:2" x14ac:dyDescent="0.35">
      <c r="A1505" s="5">
        <v>37113</v>
      </c>
      <c r="B1505">
        <v>0.1158</v>
      </c>
    </row>
    <row r="1506" spans="1:2" x14ac:dyDescent="0.35">
      <c r="A1506" s="5">
        <v>37120</v>
      </c>
      <c r="B1506">
        <v>0.1182</v>
      </c>
    </row>
    <row r="1507" spans="1:2" x14ac:dyDescent="0.35">
      <c r="A1507" s="5">
        <v>37127</v>
      </c>
      <c r="B1507">
        <v>7.5499999999999998E-2</v>
      </c>
    </row>
    <row r="1508" spans="1:2" x14ac:dyDescent="0.35">
      <c r="A1508" s="5">
        <v>37134</v>
      </c>
    </row>
    <row r="1509" spans="1:2" x14ac:dyDescent="0.35">
      <c r="A1509" s="5">
        <v>37134</v>
      </c>
      <c r="B1509">
        <v>6.1499999999999999E-2</v>
      </c>
    </row>
    <row r="1510" spans="1:2" x14ac:dyDescent="0.35">
      <c r="A1510" s="5">
        <v>37141</v>
      </c>
      <c r="B1510">
        <v>0.11509999999999999</v>
      </c>
    </row>
    <row r="1511" spans="1:2" x14ac:dyDescent="0.35">
      <c r="A1511" s="5">
        <v>37148</v>
      </c>
      <c r="B1511">
        <v>6.8599999999999994E-2</v>
      </c>
    </row>
    <row r="1512" spans="1:2" x14ac:dyDescent="0.35">
      <c r="A1512" s="5">
        <v>37155</v>
      </c>
      <c r="B1512">
        <v>0.10920000000000001</v>
      </c>
    </row>
    <row r="1513" spans="1:2" x14ac:dyDescent="0.35">
      <c r="A1513" s="5">
        <v>37162</v>
      </c>
      <c r="B1513">
        <v>0.1318</v>
      </c>
    </row>
    <row r="1514" spans="1:2" x14ac:dyDescent="0.35">
      <c r="A1514" s="5">
        <v>37164</v>
      </c>
    </row>
    <row r="1515" spans="1:2" x14ac:dyDescent="0.35">
      <c r="A1515" s="5">
        <v>37169</v>
      </c>
      <c r="B1515">
        <v>0.10829999999999999</v>
      </c>
    </row>
    <row r="1516" spans="1:2" x14ac:dyDescent="0.35">
      <c r="A1516" s="5">
        <v>37176</v>
      </c>
      <c r="B1516">
        <v>0.13619999999999999</v>
      </c>
    </row>
    <row r="1517" spans="1:2" x14ac:dyDescent="0.35">
      <c r="A1517" s="5">
        <v>37183</v>
      </c>
      <c r="B1517">
        <v>0.1212</v>
      </c>
    </row>
    <row r="1518" spans="1:2" x14ac:dyDescent="0.35">
      <c r="A1518" s="5">
        <v>37190</v>
      </c>
      <c r="B1518">
        <v>0.1187</v>
      </c>
    </row>
    <row r="1519" spans="1:2" x14ac:dyDescent="0.35">
      <c r="A1519" s="5">
        <v>37195</v>
      </c>
    </row>
    <row r="1520" spans="1:2" x14ac:dyDescent="0.35">
      <c r="A1520" s="5">
        <v>37197</v>
      </c>
      <c r="B1520">
        <v>0.16300000000000001</v>
      </c>
    </row>
    <row r="1521" spans="1:2" x14ac:dyDescent="0.35">
      <c r="A1521" s="5">
        <v>37204</v>
      </c>
      <c r="B1521">
        <v>0.10349999999999999</v>
      </c>
    </row>
    <row r="1522" spans="1:2" x14ac:dyDescent="0.35">
      <c r="A1522" s="5">
        <v>37211</v>
      </c>
      <c r="B1522">
        <v>0.1268</v>
      </c>
    </row>
    <row r="1523" spans="1:2" x14ac:dyDescent="0.35">
      <c r="A1523" s="5">
        <v>37218</v>
      </c>
      <c r="B1523">
        <v>0.1673</v>
      </c>
    </row>
    <row r="1524" spans="1:2" x14ac:dyDescent="0.35">
      <c r="A1524" s="5">
        <v>37225</v>
      </c>
    </row>
    <row r="1525" spans="1:2" x14ac:dyDescent="0.35">
      <c r="A1525" s="5">
        <v>37225</v>
      </c>
      <c r="B1525">
        <v>0.15010000000000001</v>
      </c>
    </row>
    <row r="1526" spans="1:2" x14ac:dyDescent="0.35">
      <c r="A1526" s="5">
        <v>37232</v>
      </c>
      <c r="B1526">
        <v>0.1532</v>
      </c>
    </row>
    <row r="1527" spans="1:2" x14ac:dyDescent="0.35">
      <c r="A1527" s="5">
        <v>37239</v>
      </c>
      <c r="B1527">
        <v>0.1527</v>
      </c>
    </row>
    <row r="1528" spans="1:2" x14ac:dyDescent="0.35">
      <c r="A1528" s="5">
        <v>37246</v>
      </c>
      <c r="B1528">
        <v>0.17680000000000001</v>
      </c>
    </row>
    <row r="1529" spans="1:2" x14ac:dyDescent="0.35">
      <c r="A1529" s="5">
        <v>37253</v>
      </c>
      <c r="B1529">
        <v>0.12790000000000001</v>
      </c>
    </row>
    <row r="1530" spans="1:2" x14ac:dyDescent="0.35">
      <c r="A1530" s="5">
        <v>37256</v>
      </c>
    </row>
    <row r="1531" spans="1:2" x14ac:dyDescent="0.35">
      <c r="A1531" s="5">
        <v>37260</v>
      </c>
      <c r="B1531">
        <v>0.14430000000000001</v>
      </c>
    </row>
    <row r="1532" spans="1:2" x14ac:dyDescent="0.35">
      <c r="A1532" s="5">
        <v>37267</v>
      </c>
      <c r="B1532">
        <v>0.1125</v>
      </c>
    </row>
    <row r="1533" spans="1:2" x14ac:dyDescent="0.35">
      <c r="A1533" s="5">
        <v>37274</v>
      </c>
      <c r="B1533">
        <v>0.14530000000000001</v>
      </c>
    </row>
    <row r="1534" spans="1:2" x14ac:dyDescent="0.35">
      <c r="A1534" s="5">
        <v>37281</v>
      </c>
      <c r="B1534">
        <v>9.3700000000000006E-2</v>
      </c>
    </row>
    <row r="1535" spans="1:2" x14ac:dyDescent="0.35">
      <c r="A1535" s="5">
        <v>37287</v>
      </c>
    </row>
    <row r="1536" spans="1:2" x14ac:dyDescent="0.35">
      <c r="A1536" s="5">
        <v>37288</v>
      </c>
      <c r="B1536">
        <v>0.14050000000000001</v>
      </c>
    </row>
    <row r="1537" spans="1:2" x14ac:dyDescent="0.35">
      <c r="A1537" s="5">
        <v>37295</v>
      </c>
      <c r="B1537">
        <v>0.16</v>
      </c>
    </row>
    <row r="1538" spans="1:2" x14ac:dyDescent="0.35">
      <c r="A1538" s="5">
        <v>37302</v>
      </c>
      <c r="B1538">
        <v>0.1555</v>
      </c>
    </row>
    <row r="1539" spans="1:2" x14ac:dyDescent="0.35">
      <c r="A1539" s="5">
        <v>37309</v>
      </c>
      <c r="B1539">
        <v>0.11509999999999999</v>
      </c>
    </row>
    <row r="1540" spans="1:2" x14ac:dyDescent="0.35">
      <c r="A1540" s="5">
        <v>37315</v>
      </c>
    </row>
    <row r="1541" spans="1:2" x14ac:dyDescent="0.35">
      <c r="A1541" s="5">
        <v>37316</v>
      </c>
      <c r="B1541">
        <v>0.16439999999999999</v>
      </c>
    </row>
    <row r="1542" spans="1:2" x14ac:dyDescent="0.35">
      <c r="A1542" s="5">
        <v>37323</v>
      </c>
      <c r="B1542">
        <v>0.2031</v>
      </c>
    </row>
    <row r="1543" spans="1:2" x14ac:dyDescent="0.35">
      <c r="A1543" s="5">
        <v>37330</v>
      </c>
      <c r="B1543">
        <v>0.1143</v>
      </c>
    </row>
    <row r="1544" spans="1:2" x14ac:dyDescent="0.35">
      <c r="A1544" s="5">
        <v>37337</v>
      </c>
      <c r="B1544">
        <v>0.12790000000000001</v>
      </c>
    </row>
    <row r="1545" spans="1:2" x14ac:dyDescent="0.35">
      <c r="A1545" s="5">
        <v>37344</v>
      </c>
      <c r="B1545">
        <v>0.1061</v>
      </c>
    </row>
    <row r="1546" spans="1:2" x14ac:dyDescent="0.35">
      <c r="A1546" s="5">
        <v>37346</v>
      </c>
    </row>
    <row r="1547" spans="1:2" x14ac:dyDescent="0.35">
      <c r="A1547" s="5">
        <v>37351</v>
      </c>
      <c r="B1547">
        <v>0.1389</v>
      </c>
    </row>
    <row r="1548" spans="1:2" x14ac:dyDescent="0.35">
      <c r="A1548" s="5">
        <v>37358</v>
      </c>
      <c r="B1548">
        <v>0.14430000000000001</v>
      </c>
    </row>
    <row r="1549" spans="1:2" x14ac:dyDescent="0.35">
      <c r="A1549" s="5">
        <v>37365</v>
      </c>
      <c r="B1549">
        <v>0.1208</v>
      </c>
    </row>
    <row r="1550" spans="1:2" x14ac:dyDescent="0.35">
      <c r="A1550" s="5">
        <v>37372</v>
      </c>
      <c r="B1550">
        <v>0.1116</v>
      </c>
    </row>
    <row r="1551" spans="1:2" x14ac:dyDescent="0.35">
      <c r="A1551" s="5">
        <v>37376</v>
      </c>
    </row>
    <row r="1552" spans="1:2" x14ac:dyDescent="0.35">
      <c r="A1552" s="5">
        <v>37379</v>
      </c>
      <c r="B1552">
        <v>0.15740000000000001</v>
      </c>
    </row>
    <row r="1553" spans="1:2" x14ac:dyDescent="0.35">
      <c r="A1553" s="5">
        <v>37386</v>
      </c>
      <c r="B1553">
        <v>0.17560000000000001</v>
      </c>
    </row>
    <row r="1554" spans="1:2" x14ac:dyDescent="0.35">
      <c r="A1554" s="5">
        <v>37393</v>
      </c>
      <c r="B1554">
        <v>0.20469999999999999</v>
      </c>
    </row>
    <row r="1555" spans="1:2" x14ac:dyDescent="0.35">
      <c r="A1555" s="5">
        <v>37400</v>
      </c>
      <c r="B1555">
        <v>0.15090000000000001</v>
      </c>
    </row>
    <row r="1556" spans="1:2" x14ac:dyDescent="0.35">
      <c r="A1556" s="5">
        <v>37407</v>
      </c>
    </row>
    <row r="1557" spans="1:2" x14ac:dyDescent="0.35">
      <c r="A1557" s="5">
        <v>37407</v>
      </c>
      <c r="B1557">
        <v>0.1027</v>
      </c>
    </row>
    <row r="1558" spans="1:2" x14ac:dyDescent="0.35">
      <c r="A1558" s="5">
        <v>37414</v>
      </c>
      <c r="B1558">
        <v>0.13289999999999999</v>
      </c>
    </row>
    <row r="1559" spans="1:2" x14ac:dyDescent="0.35">
      <c r="A1559" s="5">
        <v>37421</v>
      </c>
      <c r="B1559">
        <v>0.1537</v>
      </c>
    </row>
    <row r="1560" spans="1:2" x14ac:dyDescent="0.35">
      <c r="A1560" s="5">
        <v>37428</v>
      </c>
      <c r="B1560">
        <v>0.22689999999999999</v>
      </c>
    </row>
    <row r="1561" spans="1:2" x14ac:dyDescent="0.35">
      <c r="A1561" s="5">
        <v>37435</v>
      </c>
      <c r="B1561">
        <v>0.2319</v>
      </c>
    </row>
    <row r="1562" spans="1:2" x14ac:dyDescent="0.35">
      <c r="A1562" s="5">
        <v>37437</v>
      </c>
    </row>
    <row r="1563" spans="1:2" x14ac:dyDescent="0.35">
      <c r="A1563" s="5">
        <v>37442</v>
      </c>
      <c r="B1563">
        <v>0.17549999999999999</v>
      </c>
    </row>
    <row r="1564" spans="1:2" x14ac:dyDescent="0.35">
      <c r="A1564" s="5">
        <v>37449</v>
      </c>
      <c r="B1564">
        <v>0.26229999999999998</v>
      </c>
    </row>
    <row r="1565" spans="1:2" x14ac:dyDescent="0.35">
      <c r="A1565" s="5">
        <v>37456</v>
      </c>
      <c r="B1565">
        <v>0.25900000000000001</v>
      </c>
    </row>
    <row r="1566" spans="1:2" x14ac:dyDescent="0.35">
      <c r="A1566" s="5">
        <v>37463</v>
      </c>
      <c r="B1566">
        <v>0.31190000000000001</v>
      </c>
    </row>
    <row r="1567" spans="1:2" x14ac:dyDescent="0.35">
      <c r="A1567" s="5">
        <v>37468</v>
      </c>
    </row>
    <row r="1568" spans="1:2" x14ac:dyDescent="0.35">
      <c r="A1568" s="5">
        <v>37470</v>
      </c>
      <c r="B1568">
        <v>0.2954</v>
      </c>
    </row>
    <row r="1569" spans="1:2" x14ac:dyDescent="0.35">
      <c r="A1569" s="5">
        <v>37477</v>
      </c>
      <c r="B1569">
        <v>0.3226</v>
      </c>
    </row>
    <row r="1570" spans="1:2" x14ac:dyDescent="0.35">
      <c r="A1570" s="5">
        <v>37484</v>
      </c>
      <c r="B1570">
        <v>0.2742</v>
      </c>
    </row>
    <row r="1571" spans="1:2" x14ac:dyDescent="0.35">
      <c r="A1571" s="5">
        <v>37491</v>
      </c>
      <c r="B1571">
        <v>0.2752</v>
      </c>
    </row>
    <row r="1572" spans="1:2" x14ac:dyDescent="0.35">
      <c r="A1572" s="5">
        <v>37498</v>
      </c>
      <c r="B1572">
        <v>0.2228</v>
      </c>
    </row>
    <row r="1573" spans="1:2" x14ac:dyDescent="0.35">
      <c r="A1573" s="5">
        <v>37499</v>
      </c>
    </row>
    <row r="1574" spans="1:2" x14ac:dyDescent="0.35">
      <c r="A1574" s="5">
        <v>37505</v>
      </c>
      <c r="B1574">
        <v>0.2833</v>
      </c>
    </row>
    <row r="1575" spans="1:2" x14ac:dyDescent="0.35">
      <c r="A1575" s="5">
        <v>37512</v>
      </c>
      <c r="B1575">
        <v>0.28260000000000002</v>
      </c>
    </row>
    <row r="1576" spans="1:2" x14ac:dyDescent="0.35">
      <c r="A1576" s="5">
        <v>37519</v>
      </c>
      <c r="B1576">
        <v>0.26450000000000001</v>
      </c>
    </row>
    <row r="1577" spans="1:2" x14ac:dyDescent="0.35">
      <c r="A1577" s="5">
        <v>37526</v>
      </c>
      <c r="B1577">
        <v>0.2848</v>
      </c>
    </row>
    <row r="1578" spans="1:2" x14ac:dyDescent="0.35">
      <c r="A1578" s="5">
        <v>37529</v>
      </c>
    </row>
    <row r="1579" spans="1:2" x14ac:dyDescent="0.35">
      <c r="A1579" s="5">
        <v>37533</v>
      </c>
      <c r="B1579">
        <v>0.26769999999999999</v>
      </c>
    </row>
    <row r="1580" spans="1:2" x14ac:dyDescent="0.35">
      <c r="A1580" s="5">
        <v>37540</v>
      </c>
      <c r="B1580">
        <v>0.248</v>
      </c>
    </row>
    <row r="1581" spans="1:2" x14ac:dyDescent="0.35">
      <c r="A1581" s="5">
        <v>37547</v>
      </c>
      <c r="B1581">
        <v>0.27510000000000001</v>
      </c>
    </row>
    <row r="1582" spans="1:2" x14ac:dyDescent="0.35">
      <c r="A1582" s="5">
        <v>37554</v>
      </c>
      <c r="B1582">
        <v>0.22289999999999999</v>
      </c>
    </row>
    <row r="1583" spans="1:2" x14ac:dyDescent="0.35">
      <c r="A1583" s="5">
        <v>37560</v>
      </c>
    </row>
    <row r="1584" spans="1:2" x14ac:dyDescent="0.35">
      <c r="A1584" s="5">
        <v>37561</v>
      </c>
      <c r="B1584">
        <v>0.21160000000000001</v>
      </c>
    </row>
    <row r="1585" spans="1:2" x14ac:dyDescent="0.35">
      <c r="A1585" s="5">
        <v>37568</v>
      </c>
      <c r="B1585">
        <v>0.2331</v>
      </c>
    </row>
    <row r="1586" spans="1:2" x14ac:dyDescent="0.35">
      <c r="A1586" s="5">
        <v>37575</v>
      </c>
      <c r="B1586">
        <v>0.2253</v>
      </c>
    </row>
    <row r="1587" spans="1:2" x14ac:dyDescent="0.35">
      <c r="A1587" s="5">
        <v>37582</v>
      </c>
      <c r="B1587">
        <v>0.26129999999999998</v>
      </c>
    </row>
    <row r="1588" spans="1:2" x14ac:dyDescent="0.35">
      <c r="A1588" s="5">
        <v>37589</v>
      </c>
      <c r="B1588">
        <v>0.25309999999999999</v>
      </c>
    </row>
    <row r="1589" spans="1:2" x14ac:dyDescent="0.35">
      <c r="A1589" s="5">
        <v>37590</v>
      </c>
    </row>
    <row r="1590" spans="1:2" x14ac:dyDescent="0.35">
      <c r="A1590" s="5">
        <v>37596</v>
      </c>
      <c r="B1590">
        <v>0.20319999999999999</v>
      </c>
    </row>
    <row r="1591" spans="1:2" x14ac:dyDescent="0.35">
      <c r="A1591" s="5">
        <v>37603</v>
      </c>
      <c r="B1591">
        <v>0.23780000000000001</v>
      </c>
    </row>
    <row r="1592" spans="1:2" x14ac:dyDescent="0.35">
      <c r="A1592" s="5">
        <v>37610</v>
      </c>
      <c r="B1592">
        <v>0.2631</v>
      </c>
    </row>
    <row r="1593" spans="1:2" x14ac:dyDescent="0.35">
      <c r="A1593" s="5">
        <v>37617</v>
      </c>
      <c r="B1593">
        <v>0.1444</v>
      </c>
    </row>
    <row r="1594" spans="1:2" x14ac:dyDescent="0.35">
      <c r="A1594" s="5">
        <v>37621</v>
      </c>
    </row>
    <row r="1595" spans="1:2" x14ac:dyDescent="0.35">
      <c r="A1595" s="5">
        <v>37624</v>
      </c>
      <c r="B1595">
        <v>0.25119999999999998</v>
      </c>
    </row>
    <row r="1596" spans="1:2" x14ac:dyDescent="0.35">
      <c r="A1596" s="5">
        <v>37631</v>
      </c>
      <c r="B1596">
        <v>0.29620000000000002</v>
      </c>
    </row>
    <row r="1597" spans="1:2" x14ac:dyDescent="0.35">
      <c r="A1597" s="5">
        <v>37638</v>
      </c>
      <c r="B1597">
        <v>0.17150000000000001</v>
      </c>
    </row>
    <row r="1598" spans="1:2" x14ac:dyDescent="0.35">
      <c r="A1598" s="5">
        <v>37645</v>
      </c>
      <c r="B1598">
        <v>0.22059999999999999</v>
      </c>
    </row>
    <row r="1599" spans="1:2" x14ac:dyDescent="0.35">
      <c r="A1599" s="5">
        <v>37652</v>
      </c>
    </row>
    <row r="1600" spans="1:2" x14ac:dyDescent="0.35">
      <c r="A1600" s="5">
        <v>37652</v>
      </c>
      <c r="B1600">
        <v>0.26400000000000001</v>
      </c>
    </row>
    <row r="1601" spans="1:2" x14ac:dyDescent="0.35">
      <c r="A1601" s="5">
        <v>37659</v>
      </c>
      <c r="B1601">
        <v>0.22639999999999999</v>
      </c>
    </row>
    <row r="1602" spans="1:2" x14ac:dyDescent="0.35">
      <c r="A1602" s="5">
        <v>37666</v>
      </c>
      <c r="B1602">
        <v>0.27760000000000001</v>
      </c>
    </row>
    <row r="1603" spans="1:2" x14ac:dyDescent="0.35">
      <c r="A1603" s="5">
        <v>37673</v>
      </c>
      <c r="B1603">
        <v>0.21879999999999999</v>
      </c>
    </row>
    <row r="1604" spans="1:2" x14ac:dyDescent="0.35">
      <c r="A1604" s="5">
        <v>37680</v>
      </c>
    </row>
    <row r="1605" spans="1:2" x14ac:dyDescent="0.35">
      <c r="A1605" s="5">
        <v>37680</v>
      </c>
      <c r="B1605">
        <v>0.25330000000000003</v>
      </c>
    </row>
    <row r="1606" spans="1:2" x14ac:dyDescent="0.35">
      <c r="A1606" s="5">
        <v>37687</v>
      </c>
      <c r="B1606">
        <v>0.2099</v>
      </c>
    </row>
    <row r="1607" spans="1:2" x14ac:dyDescent="0.35">
      <c r="A1607" s="5">
        <v>37694</v>
      </c>
      <c r="B1607">
        <v>0.28739999999999999</v>
      </c>
    </row>
    <row r="1608" spans="1:2" x14ac:dyDescent="0.35">
      <c r="A1608" s="5">
        <v>37701</v>
      </c>
      <c r="B1608">
        <v>0.31709999999999999</v>
      </c>
    </row>
    <row r="1609" spans="1:2" x14ac:dyDescent="0.35">
      <c r="A1609" s="5">
        <v>37708</v>
      </c>
      <c r="B1609">
        <v>0.25180000000000002</v>
      </c>
    </row>
    <row r="1610" spans="1:2" x14ac:dyDescent="0.35">
      <c r="A1610" s="5">
        <v>37711</v>
      </c>
    </row>
    <row r="1611" spans="1:2" x14ac:dyDescent="0.35">
      <c r="A1611" s="5">
        <v>37715</v>
      </c>
      <c r="B1611">
        <v>0.29039999999999999</v>
      </c>
    </row>
    <row r="1612" spans="1:2" x14ac:dyDescent="0.35">
      <c r="A1612" s="5">
        <v>37722</v>
      </c>
      <c r="B1612">
        <v>0.17299999999999999</v>
      </c>
    </row>
    <row r="1613" spans="1:2" x14ac:dyDescent="0.35">
      <c r="A1613" s="5">
        <v>37729</v>
      </c>
      <c r="B1613">
        <v>0.1883</v>
      </c>
    </row>
    <row r="1614" spans="1:2" x14ac:dyDescent="0.35">
      <c r="A1614" s="5">
        <v>37736</v>
      </c>
      <c r="B1614">
        <v>0.247</v>
      </c>
    </row>
    <row r="1615" spans="1:2" x14ac:dyDescent="0.35">
      <c r="A1615" s="5">
        <v>37741</v>
      </c>
    </row>
    <row r="1616" spans="1:2" x14ac:dyDescent="0.35">
      <c r="A1616" s="5">
        <v>37743</v>
      </c>
      <c r="B1616">
        <v>0.20780000000000001</v>
      </c>
    </row>
    <row r="1617" spans="1:2" x14ac:dyDescent="0.35">
      <c r="A1617" s="5">
        <v>37750</v>
      </c>
      <c r="B1617">
        <v>0.2208</v>
      </c>
    </row>
    <row r="1618" spans="1:2" x14ac:dyDescent="0.35">
      <c r="A1618" s="5">
        <v>37757</v>
      </c>
      <c r="B1618">
        <v>0.16020000000000001</v>
      </c>
    </row>
    <row r="1619" spans="1:2" x14ac:dyDescent="0.35">
      <c r="A1619" s="5">
        <v>37764</v>
      </c>
      <c r="B1619">
        <v>0.2283</v>
      </c>
    </row>
    <row r="1620" spans="1:2" x14ac:dyDescent="0.35">
      <c r="A1620" s="5">
        <v>37771</v>
      </c>
      <c r="B1620">
        <v>0.25559999999999999</v>
      </c>
    </row>
    <row r="1621" spans="1:2" x14ac:dyDescent="0.35">
      <c r="A1621" s="5">
        <v>37772</v>
      </c>
    </row>
    <row r="1622" spans="1:2" x14ac:dyDescent="0.35">
      <c r="A1622" s="5">
        <v>37778</v>
      </c>
      <c r="B1622">
        <v>0.2092</v>
      </c>
    </row>
    <row r="1623" spans="1:2" x14ac:dyDescent="0.35">
      <c r="A1623" s="5">
        <v>37785</v>
      </c>
      <c r="B1623">
        <v>0.19220000000000001</v>
      </c>
    </row>
    <row r="1624" spans="1:2" x14ac:dyDescent="0.35">
      <c r="A1624" s="5">
        <v>37792</v>
      </c>
      <c r="B1624">
        <v>0.19789999999999999</v>
      </c>
    </row>
    <row r="1625" spans="1:2" x14ac:dyDescent="0.35">
      <c r="A1625" s="5">
        <v>37799</v>
      </c>
      <c r="B1625">
        <v>0.215</v>
      </c>
    </row>
    <row r="1626" spans="1:2" x14ac:dyDescent="0.35">
      <c r="A1626" s="5">
        <v>37802</v>
      </c>
    </row>
    <row r="1627" spans="1:2" x14ac:dyDescent="0.35">
      <c r="A1627" s="5">
        <v>37806</v>
      </c>
      <c r="B1627">
        <v>0.1678</v>
      </c>
    </row>
    <row r="1628" spans="1:2" x14ac:dyDescent="0.35">
      <c r="A1628" s="5">
        <v>37813</v>
      </c>
      <c r="B1628">
        <v>0.19320000000000001</v>
      </c>
    </row>
    <row r="1629" spans="1:2" x14ac:dyDescent="0.35">
      <c r="A1629" s="5">
        <v>37820</v>
      </c>
      <c r="B1629">
        <v>0.20349999999999999</v>
      </c>
    </row>
    <row r="1630" spans="1:2" x14ac:dyDescent="0.35">
      <c r="A1630" s="5">
        <v>37827</v>
      </c>
      <c r="B1630">
        <v>0.2482</v>
      </c>
    </row>
    <row r="1631" spans="1:2" x14ac:dyDescent="0.35">
      <c r="A1631" s="5">
        <v>37833</v>
      </c>
    </row>
    <row r="1632" spans="1:2" x14ac:dyDescent="0.35">
      <c r="A1632" s="5">
        <v>37834</v>
      </c>
      <c r="B1632">
        <v>0.19120000000000001</v>
      </c>
    </row>
    <row r="1633" spans="1:2" x14ac:dyDescent="0.35">
      <c r="A1633" s="5">
        <v>37841</v>
      </c>
      <c r="B1633">
        <v>0.21410000000000001</v>
      </c>
    </row>
    <row r="1634" spans="1:2" x14ac:dyDescent="0.35">
      <c r="A1634" s="5">
        <v>37848</v>
      </c>
      <c r="B1634">
        <v>0.1565</v>
      </c>
    </row>
    <row r="1635" spans="1:2" x14ac:dyDescent="0.35">
      <c r="A1635" s="5">
        <v>37855</v>
      </c>
      <c r="B1635">
        <v>0.1986</v>
      </c>
    </row>
    <row r="1636" spans="1:2" x14ac:dyDescent="0.35">
      <c r="A1636" s="5">
        <v>37862</v>
      </c>
      <c r="B1636">
        <v>0.1187</v>
      </c>
    </row>
    <row r="1637" spans="1:2" x14ac:dyDescent="0.35">
      <c r="A1637" s="5">
        <v>37864</v>
      </c>
    </row>
    <row r="1638" spans="1:2" x14ac:dyDescent="0.35">
      <c r="A1638" s="5">
        <v>37869</v>
      </c>
      <c r="B1638">
        <v>0.1636</v>
      </c>
    </row>
    <row r="1639" spans="1:2" x14ac:dyDescent="0.35">
      <c r="A1639" s="5">
        <v>37876</v>
      </c>
      <c r="B1639">
        <v>0.13669999999999999</v>
      </c>
    </row>
    <row r="1640" spans="1:2" x14ac:dyDescent="0.35">
      <c r="A1640" s="5">
        <v>37883</v>
      </c>
      <c r="B1640">
        <v>0.1283</v>
      </c>
    </row>
    <row r="1641" spans="1:2" x14ac:dyDescent="0.35">
      <c r="A1641" s="5">
        <v>37890</v>
      </c>
      <c r="B1641">
        <v>0.14760000000000001</v>
      </c>
    </row>
    <row r="1642" spans="1:2" x14ac:dyDescent="0.35">
      <c r="A1642" s="5">
        <v>37894</v>
      </c>
    </row>
    <row r="1643" spans="1:2" x14ac:dyDescent="0.35">
      <c r="A1643" s="5">
        <v>37897</v>
      </c>
      <c r="B1643">
        <v>0.16089999999999999</v>
      </c>
    </row>
    <row r="1644" spans="1:2" x14ac:dyDescent="0.35">
      <c r="A1644" s="5">
        <v>37904</v>
      </c>
      <c r="B1644">
        <v>0.1038</v>
      </c>
    </row>
    <row r="1645" spans="1:2" x14ac:dyDescent="0.35">
      <c r="A1645" s="5">
        <v>37911</v>
      </c>
      <c r="B1645">
        <v>9.2700000000000005E-2</v>
      </c>
    </row>
    <row r="1646" spans="1:2" x14ac:dyDescent="0.35">
      <c r="A1646" s="5">
        <v>37918</v>
      </c>
      <c r="B1646">
        <v>9.8199999999999996E-2</v>
      </c>
    </row>
    <row r="1647" spans="1:2" x14ac:dyDescent="0.35">
      <c r="A1647" s="5">
        <v>37925</v>
      </c>
    </row>
    <row r="1648" spans="1:2" x14ac:dyDescent="0.35">
      <c r="A1648" s="5">
        <v>37925</v>
      </c>
      <c r="B1648">
        <v>9.5299999999999996E-2</v>
      </c>
    </row>
    <row r="1649" spans="1:2" x14ac:dyDescent="0.35">
      <c r="A1649" s="5">
        <v>37932</v>
      </c>
      <c r="B1649">
        <v>9.6299999999999997E-2</v>
      </c>
    </row>
    <row r="1650" spans="1:2" x14ac:dyDescent="0.35">
      <c r="A1650" s="5">
        <v>37939</v>
      </c>
      <c r="B1650">
        <v>9.7600000000000006E-2</v>
      </c>
    </row>
    <row r="1651" spans="1:2" x14ac:dyDescent="0.35">
      <c r="A1651" s="5">
        <v>37946</v>
      </c>
      <c r="B1651">
        <v>0.1018</v>
      </c>
    </row>
    <row r="1652" spans="1:2" x14ac:dyDescent="0.35">
      <c r="A1652" s="5">
        <v>37953</v>
      </c>
      <c r="B1652">
        <v>9.06E-2</v>
      </c>
    </row>
    <row r="1653" spans="1:2" x14ac:dyDescent="0.35">
      <c r="A1653" s="5">
        <v>37955</v>
      </c>
    </row>
    <row r="1654" spans="1:2" x14ac:dyDescent="0.35">
      <c r="A1654" s="5">
        <v>37960</v>
      </c>
      <c r="B1654">
        <v>8.5199999999999998E-2</v>
      </c>
    </row>
    <row r="1655" spans="1:2" x14ac:dyDescent="0.35">
      <c r="A1655" s="5">
        <v>37967</v>
      </c>
      <c r="B1655">
        <v>8.2199999999999995E-2</v>
      </c>
    </row>
    <row r="1656" spans="1:2" x14ac:dyDescent="0.35">
      <c r="A1656" s="5">
        <v>37974</v>
      </c>
      <c r="B1656">
        <v>5.6899999999999999E-2</v>
      </c>
    </row>
    <row r="1657" spans="1:2" x14ac:dyDescent="0.35">
      <c r="A1657" s="5">
        <v>37981</v>
      </c>
      <c r="B1657">
        <v>5.5599999999999997E-2</v>
      </c>
    </row>
    <row r="1658" spans="1:2" x14ac:dyDescent="0.35">
      <c r="A1658" s="5">
        <v>37986</v>
      </c>
    </row>
    <row r="1659" spans="1:2" x14ac:dyDescent="0.35">
      <c r="A1659" s="5">
        <v>37988</v>
      </c>
      <c r="B1659">
        <v>5.7799999999999997E-2</v>
      </c>
    </row>
    <row r="1660" spans="1:2" x14ac:dyDescent="0.35">
      <c r="A1660" s="5">
        <v>37995</v>
      </c>
      <c r="B1660">
        <v>0.1009</v>
      </c>
    </row>
    <row r="1661" spans="1:2" x14ac:dyDescent="0.35">
      <c r="A1661" s="5">
        <v>38002</v>
      </c>
      <c r="B1661">
        <v>6.0600000000000001E-2</v>
      </c>
    </row>
    <row r="1662" spans="1:2" x14ac:dyDescent="0.35">
      <c r="A1662" s="5">
        <v>38009</v>
      </c>
      <c r="B1662">
        <v>6.7299999999999999E-2</v>
      </c>
    </row>
    <row r="1663" spans="1:2" x14ac:dyDescent="0.35">
      <c r="A1663" s="5">
        <v>38016</v>
      </c>
      <c r="B1663">
        <v>8.5699999999999998E-2</v>
      </c>
    </row>
    <row r="1664" spans="1:2" x14ac:dyDescent="0.35">
      <c r="A1664" s="5">
        <v>38017</v>
      </c>
    </row>
    <row r="1665" spans="1:2" x14ac:dyDescent="0.35">
      <c r="A1665" s="5">
        <v>38023</v>
      </c>
      <c r="B1665">
        <v>6.1199999999999997E-2</v>
      </c>
    </row>
    <row r="1666" spans="1:2" x14ac:dyDescent="0.35">
      <c r="A1666" s="5">
        <v>38030</v>
      </c>
      <c r="B1666">
        <v>5.4100000000000002E-2</v>
      </c>
    </row>
    <row r="1667" spans="1:2" x14ac:dyDescent="0.35">
      <c r="A1667" s="5">
        <v>38037</v>
      </c>
      <c r="B1667">
        <v>6.0100000000000001E-2</v>
      </c>
    </row>
    <row r="1668" spans="1:2" x14ac:dyDescent="0.35">
      <c r="A1668" s="5">
        <v>38044</v>
      </c>
      <c r="B1668">
        <v>5.9499999999999997E-2</v>
      </c>
    </row>
    <row r="1669" spans="1:2" x14ac:dyDescent="0.35">
      <c r="A1669" s="5">
        <v>38046</v>
      </c>
    </row>
    <row r="1670" spans="1:2" x14ac:dyDescent="0.35">
      <c r="A1670" s="5">
        <v>38051</v>
      </c>
      <c r="B1670">
        <v>8.0199999999999994E-2</v>
      </c>
    </row>
    <row r="1671" spans="1:2" x14ac:dyDescent="0.35">
      <c r="A1671" s="5">
        <v>38058</v>
      </c>
      <c r="B1671">
        <v>6.9800000000000001E-2</v>
      </c>
    </row>
    <row r="1672" spans="1:2" x14ac:dyDescent="0.35">
      <c r="A1672" s="5">
        <v>38065</v>
      </c>
      <c r="B1672">
        <v>9.4100000000000003E-2</v>
      </c>
    </row>
    <row r="1673" spans="1:2" x14ac:dyDescent="0.35">
      <c r="A1673" s="5">
        <v>38072</v>
      </c>
      <c r="B1673">
        <v>6.1400000000000003E-2</v>
      </c>
    </row>
    <row r="1674" spans="1:2" x14ac:dyDescent="0.35">
      <c r="A1674" s="5">
        <v>38077</v>
      </c>
    </row>
    <row r="1675" spans="1:2" x14ac:dyDescent="0.35">
      <c r="A1675" s="5">
        <v>38079</v>
      </c>
      <c r="B1675">
        <v>8.0500000000000002E-2</v>
      </c>
    </row>
    <row r="1676" spans="1:2" x14ac:dyDescent="0.35">
      <c r="A1676" s="5">
        <v>38086</v>
      </c>
      <c r="B1676">
        <v>4.5499999999999999E-2</v>
      </c>
    </row>
    <row r="1677" spans="1:2" x14ac:dyDescent="0.35">
      <c r="A1677" s="5">
        <v>38093</v>
      </c>
      <c r="B1677">
        <v>4.9700000000000001E-2</v>
      </c>
    </row>
    <row r="1678" spans="1:2" x14ac:dyDescent="0.35">
      <c r="A1678" s="5">
        <v>38100</v>
      </c>
      <c r="B1678">
        <v>4.2999999999999997E-2</v>
      </c>
    </row>
    <row r="1679" spans="1:2" x14ac:dyDescent="0.35">
      <c r="A1679" s="5">
        <v>38107</v>
      </c>
    </row>
    <row r="1680" spans="1:2" x14ac:dyDescent="0.35">
      <c r="A1680" s="5">
        <v>38107</v>
      </c>
      <c r="B1680">
        <v>5.4100000000000002E-2</v>
      </c>
    </row>
    <row r="1681" spans="1:2" x14ac:dyDescent="0.35">
      <c r="A1681" s="5">
        <v>38114</v>
      </c>
      <c r="B1681">
        <v>6.3600000000000004E-2</v>
      </c>
    </row>
    <row r="1682" spans="1:2" x14ac:dyDescent="0.35">
      <c r="A1682" s="5">
        <v>38121</v>
      </c>
      <c r="B1682">
        <v>4.7699999999999999E-2</v>
      </c>
    </row>
    <row r="1683" spans="1:2" x14ac:dyDescent="0.35">
      <c r="A1683" s="5">
        <v>38128</v>
      </c>
      <c r="B1683">
        <v>5.0799999999999998E-2</v>
      </c>
    </row>
    <row r="1684" spans="1:2" x14ac:dyDescent="0.35">
      <c r="A1684" s="5">
        <v>38135</v>
      </c>
      <c r="B1684">
        <v>5.45E-2</v>
      </c>
    </row>
    <row r="1685" spans="1:2" x14ac:dyDescent="0.35">
      <c r="A1685" s="5">
        <v>38138</v>
      </c>
    </row>
    <row r="1686" spans="1:2" x14ac:dyDescent="0.35">
      <c r="A1686" s="5">
        <v>38142</v>
      </c>
      <c r="B1686">
        <v>2.9899999999999999E-2</v>
      </c>
    </row>
    <row r="1687" spans="1:2" x14ac:dyDescent="0.35">
      <c r="A1687" s="5">
        <v>38149</v>
      </c>
      <c r="B1687">
        <v>4.5600000000000002E-2</v>
      </c>
    </row>
    <row r="1688" spans="1:2" x14ac:dyDescent="0.35">
      <c r="A1688" s="5">
        <v>38156</v>
      </c>
      <c r="B1688">
        <v>3.3000000000000002E-2</v>
      </c>
    </row>
    <row r="1689" spans="1:2" x14ac:dyDescent="0.35">
      <c r="A1689" s="5">
        <v>38163</v>
      </c>
      <c r="B1689">
        <v>2.63E-2</v>
      </c>
    </row>
    <row r="1690" spans="1:2" x14ac:dyDescent="0.35">
      <c r="A1690" s="5">
        <v>38168</v>
      </c>
    </row>
    <row r="1691" spans="1:2" x14ac:dyDescent="0.35">
      <c r="A1691" s="5">
        <v>38170</v>
      </c>
      <c r="B1691">
        <v>3.32E-2</v>
      </c>
    </row>
    <row r="1692" spans="1:2" x14ac:dyDescent="0.35">
      <c r="A1692" s="5">
        <v>38177</v>
      </c>
      <c r="B1692">
        <v>2.7199999999999998E-2</v>
      </c>
    </row>
    <row r="1693" spans="1:2" x14ac:dyDescent="0.35">
      <c r="A1693" s="5">
        <v>38184</v>
      </c>
      <c r="B1693">
        <v>3.27E-2</v>
      </c>
    </row>
    <row r="1694" spans="1:2" x14ac:dyDescent="0.35">
      <c r="A1694" s="5">
        <v>38191</v>
      </c>
      <c r="B1694">
        <v>5.1400000000000001E-2</v>
      </c>
    </row>
    <row r="1695" spans="1:2" x14ac:dyDescent="0.35">
      <c r="A1695" s="5">
        <v>38198</v>
      </c>
      <c r="B1695">
        <v>3.09E-2</v>
      </c>
    </row>
    <row r="1696" spans="1:2" x14ac:dyDescent="0.35">
      <c r="A1696" s="5">
        <v>38199</v>
      </c>
    </row>
    <row r="1697" spans="1:2" x14ac:dyDescent="0.35">
      <c r="A1697" s="5">
        <v>38205</v>
      </c>
      <c r="B1697">
        <v>4.7399999999999998E-2</v>
      </c>
    </row>
    <row r="1698" spans="1:2" x14ac:dyDescent="0.35">
      <c r="A1698" s="5">
        <v>38212</v>
      </c>
      <c r="B1698">
        <v>2.81E-2</v>
      </c>
    </row>
    <row r="1699" spans="1:2" x14ac:dyDescent="0.35">
      <c r="A1699" s="5">
        <v>38219</v>
      </c>
      <c r="B1699">
        <v>3.1399999999999997E-2</v>
      </c>
    </row>
    <row r="1700" spans="1:2" x14ac:dyDescent="0.35">
      <c r="A1700" s="5">
        <v>38226</v>
      </c>
      <c r="B1700">
        <v>2.0799999999999999E-2</v>
      </c>
    </row>
    <row r="1701" spans="1:2" x14ac:dyDescent="0.35">
      <c r="A1701" s="5">
        <v>38230</v>
      </c>
    </row>
    <row r="1702" spans="1:2" x14ac:dyDescent="0.35">
      <c r="A1702" s="5">
        <v>38233</v>
      </c>
      <c r="B1702">
        <v>4.0899999999999999E-2</v>
      </c>
    </row>
    <row r="1703" spans="1:2" x14ac:dyDescent="0.35">
      <c r="A1703" s="5">
        <v>38240</v>
      </c>
      <c r="B1703">
        <v>2.7900000000000001E-2</v>
      </c>
    </row>
    <row r="1704" spans="1:2" x14ac:dyDescent="0.35">
      <c r="A1704" s="5">
        <v>38247</v>
      </c>
      <c r="B1704">
        <v>3.8800000000000001E-2</v>
      </c>
    </row>
    <row r="1705" spans="1:2" x14ac:dyDescent="0.35">
      <c r="A1705" s="5">
        <v>38254</v>
      </c>
      <c r="B1705">
        <v>4.0300000000000002E-2</v>
      </c>
    </row>
    <row r="1706" spans="1:2" x14ac:dyDescent="0.35">
      <c r="A1706" s="5">
        <v>38260</v>
      </c>
    </row>
    <row r="1707" spans="1:2" x14ac:dyDescent="0.35">
      <c r="A1707" s="5">
        <v>38261</v>
      </c>
      <c r="B1707">
        <v>3.85E-2</v>
      </c>
    </row>
    <row r="1708" spans="1:2" x14ac:dyDescent="0.35">
      <c r="A1708" s="5">
        <v>38268</v>
      </c>
      <c r="B1708">
        <v>2.8799999999999999E-2</v>
      </c>
    </row>
    <row r="1709" spans="1:2" x14ac:dyDescent="0.35">
      <c r="A1709" s="5">
        <v>38275</v>
      </c>
      <c r="B1709">
        <v>2.3300000000000001E-2</v>
      </c>
    </row>
    <row r="1710" spans="1:2" x14ac:dyDescent="0.35">
      <c r="A1710" s="5">
        <v>38282</v>
      </c>
      <c r="B1710">
        <v>2.52E-2</v>
      </c>
    </row>
    <row r="1711" spans="1:2" x14ac:dyDescent="0.35">
      <c r="A1711" s="5">
        <v>38289</v>
      </c>
      <c r="B1711">
        <v>2.86E-2</v>
      </c>
    </row>
    <row r="1712" spans="1:2" x14ac:dyDescent="0.35">
      <c r="A1712" s="5">
        <v>38291</v>
      </c>
    </row>
    <row r="1713" spans="1:2" x14ac:dyDescent="0.35">
      <c r="A1713" s="5">
        <v>38296</v>
      </c>
      <c r="B1713">
        <v>2.6200000000000001E-2</v>
      </c>
    </row>
    <row r="1714" spans="1:2" x14ac:dyDescent="0.35">
      <c r="A1714" s="5">
        <v>38303</v>
      </c>
      <c r="B1714">
        <v>1.5699999999999999E-2</v>
      </c>
    </row>
    <row r="1715" spans="1:2" x14ac:dyDescent="0.35">
      <c r="A1715" s="5">
        <v>38310</v>
      </c>
      <c r="B1715">
        <v>3.09E-2</v>
      </c>
    </row>
    <row r="1716" spans="1:2" x14ac:dyDescent="0.35">
      <c r="A1716" s="5">
        <v>38317</v>
      </c>
      <c r="B1716">
        <v>1.9300000000000001E-2</v>
      </c>
    </row>
    <row r="1717" spans="1:2" x14ac:dyDescent="0.35">
      <c r="A1717" s="5">
        <v>38321</v>
      </c>
    </row>
    <row r="1718" spans="1:2" x14ac:dyDescent="0.35">
      <c r="A1718" s="5">
        <v>38324</v>
      </c>
      <c r="B1718">
        <v>3.1699999999999999E-2</v>
      </c>
    </row>
    <row r="1719" spans="1:2" x14ac:dyDescent="0.35">
      <c r="A1719" s="5">
        <v>38331</v>
      </c>
      <c r="B1719">
        <v>3.0700000000000002E-2</v>
      </c>
    </row>
    <row r="1720" spans="1:2" x14ac:dyDescent="0.35">
      <c r="A1720" s="5">
        <v>38338</v>
      </c>
      <c r="B1720">
        <v>2.9600000000000001E-2</v>
      </c>
    </row>
    <row r="1721" spans="1:2" x14ac:dyDescent="0.35">
      <c r="A1721" s="5">
        <v>38345</v>
      </c>
      <c r="B1721">
        <v>1.6E-2</v>
      </c>
    </row>
    <row r="1722" spans="1:2" x14ac:dyDescent="0.35">
      <c r="A1722" s="5">
        <v>38352</v>
      </c>
    </row>
    <row r="1723" spans="1:2" x14ac:dyDescent="0.35">
      <c r="A1723" s="5">
        <v>38352</v>
      </c>
      <c r="B1723">
        <v>2.07E-2</v>
      </c>
    </row>
    <row r="1724" spans="1:2" x14ac:dyDescent="0.35">
      <c r="A1724" s="5">
        <v>38359</v>
      </c>
      <c r="B1724">
        <v>4.0599999999999997E-2</v>
      </c>
    </row>
    <row r="1725" spans="1:2" x14ac:dyDescent="0.35">
      <c r="A1725" s="5">
        <v>38366</v>
      </c>
      <c r="B1725">
        <v>3.6900000000000002E-2</v>
      </c>
    </row>
    <row r="1726" spans="1:2" x14ac:dyDescent="0.35">
      <c r="A1726" s="5">
        <v>38373</v>
      </c>
      <c r="B1726">
        <v>3.4500000000000003E-2</v>
      </c>
    </row>
    <row r="1727" spans="1:2" x14ac:dyDescent="0.35">
      <c r="A1727" s="5">
        <v>38380</v>
      </c>
      <c r="B1727">
        <v>2.35E-2</v>
      </c>
    </row>
    <row r="1728" spans="1:2" x14ac:dyDescent="0.35">
      <c r="A1728" s="5">
        <v>38383</v>
      </c>
    </row>
    <row r="1729" spans="1:2" x14ac:dyDescent="0.35">
      <c r="A1729" s="5">
        <v>38387</v>
      </c>
      <c r="B1729">
        <v>3.1300000000000001E-2</v>
      </c>
    </row>
    <row r="1730" spans="1:2" x14ac:dyDescent="0.35">
      <c r="A1730" s="5">
        <v>38394</v>
      </c>
      <c r="B1730">
        <v>2.12E-2</v>
      </c>
    </row>
    <row r="1731" spans="1:2" x14ac:dyDescent="0.35">
      <c r="A1731" s="5">
        <v>38401</v>
      </c>
      <c r="B1731">
        <v>1.5900000000000001E-2</v>
      </c>
    </row>
    <row r="1732" spans="1:2" x14ac:dyDescent="0.35">
      <c r="A1732" s="5">
        <v>38408</v>
      </c>
      <c r="B1732">
        <v>3.0700000000000002E-2</v>
      </c>
    </row>
    <row r="1733" spans="1:2" x14ac:dyDescent="0.35">
      <c r="A1733" s="5">
        <v>38411</v>
      </c>
    </row>
    <row r="1734" spans="1:2" x14ac:dyDescent="0.35">
      <c r="A1734" s="5">
        <v>38415</v>
      </c>
      <c r="B1734">
        <v>2.0299999999999999E-2</v>
      </c>
    </row>
    <row r="1735" spans="1:2" x14ac:dyDescent="0.35">
      <c r="A1735" s="5">
        <v>38422</v>
      </c>
      <c r="B1735">
        <v>2.1000000000000001E-2</v>
      </c>
    </row>
    <row r="1736" spans="1:2" x14ac:dyDescent="0.35">
      <c r="A1736" s="5">
        <v>38429</v>
      </c>
      <c r="B1736">
        <v>2.3400000000000001E-2</v>
      </c>
    </row>
    <row r="1737" spans="1:2" x14ac:dyDescent="0.35">
      <c r="A1737" s="5">
        <v>38436</v>
      </c>
      <c r="B1737">
        <v>2.23E-2</v>
      </c>
    </row>
    <row r="1738" spans="1:2" x14ac:dyDescent="0.35">
      <c r="A1738" s="5">
        <v>38442</v>
      </c>
    </row>
    <row r="1739" spans="1:2" x14ac:dyDescent="0.35">
      <c r="A1739" s="5">
        <v>38443</v>
      </c>
      <c r="B1739">
        <v>3.3300000000000003E-2</v>
      </c>
    </row>
    <row r="1740" spans="1:2" x14ac:dyDescent="0.35">
      <c r="A1740" s="5">
        <v>38450</v>
      </c>
      <c r="B1740">
        <v>2.1899999999999999E-2</v>
      </c>
    </row>
    <row r="1741" spans="1:2" x14ac:dyDescent="0.35">
      <c r="A1741" s="5">
        <v>38457</v>
      </c>
      <c r="B1741">
        <v>5.5599999999999997E-2</v>
      </c>
    </row>
    <row r="1742" spans="1:2" x14ac:dyDescent="0.35">
      <c r="A1742" s="5">
        <v>38464</v>
      </c>
      <c r="B1742">
        <v>5.45E-2</v>
      </c>
    </row>
    <row r="1743" spans="1:2" x14ac:dyDescent="0.35">
      <c r="A1743" s="5">
        <v>38471</v>
      </c>
      <c r="B1743">
        <v>4.2099999999999999E-2</v>
      </c>
    </row>
    <row r="1744" spans="1:2" x14ac:dyDescent="0.35">
      <c r="A1744" s="5">
        <v>38472</v>
      </c>
    </row>
    <row r="1745" spans="1:2" x14ac:dyDescent="0.35">
      <c r="A1745" s="5">
        <v>38478</v>
      </c>
      <c r="B1745">
        <v>2.2700000000000001E-2</v>
      </c>
    </row>
    <row r="1746" spans="1:2" x14ac:dyDescent="0.35">
      <c r="A1746" s="5">
        <v>38485</v>
      </c>
      <c r="B1746">
        <v>3.32E-2</v>
      </c>
    </row>
    <row r="1747" spans="1:2" x14ac:dyDescent="0.35">
      <c r="A1747" s="5">
        <v>38492</v>
      </c>
      <c r="B1747">
        <v>3.2800000000000003E-2</v>
      </c>
    </row>
    <row r="1748" spans="1:2" x14ac:dyDescent="0.35">
      <c r="A1748" s="5">
        <v>38499</v>
      </c>
      <c r="B1748">
        <v>2.1999999999999999E-2</v>
      </c>
    </row>
    <row r="1749" spans="1:2" x14ac:dyDescent="0.35">
      <c r="A1749" s="5">
        <v>38503</v>
      </c>
    </row>
    <row r="1750" spans="1:2" x14ac:dyDescent="0.35">
      <c r="A1750" s="5">
        <v>38506</v>
      </c>
      <c r="B1750">
        <v>2.8500000000000001E-2</v>
      </c>
    </row>
    <row r="1751" spans="1:2" x14ac:dyDescent="0.35">
      <c r="A1751" s="5">
        <v>38513</v>
      </c>
      <c r="B1751">
        <v>2.1299999999999999E-2</v>
      </c>
    </row>
    <row r="1752" spans="1:2" x14ac:dyDescent="0.35">
      <c r="A1752" s="5">
        <v>38520</v>
      </c>
      <c r="B1752">
        <v>1.7999999999999999E-2</v>
      </c>
    </row>
    <row r="1753" spans="1:2" x14ac:dyDescent="0.35">
      <c r="A1753" s="5">
        <v>38527</v>
      </c>
      <c r="B1753">
        <v>2.46E-2</v>
      </c>
    </row>
    <row r="1754" spans="1:2" x14ac:dyDescent="0.35">
      <c r="A1754" s="5">
        <v>38533</v>
      </c>
    </row>
    <row r="1755" spans="1:2" x14ac:dyDescent="0.35">
      <c r="A1755" s="5">
        <v>38534</v>
      </c>
      <c r="B1755">
        <v>2.69E-2</v>
      </c>
    </row>
    <row r="1756" spans="1:2" x14ac:dyDescent="0.35">
      <c r="A1756" s="5">
        <v>38541</v>
      </c>
      <c r="B1756">
        <v>2.53E-2</v>
      </c>
    </row>
    <row r="1757" spans="1:2" x14ac:dyDescent="0.35">
      <c r="A1757" s="5">
        <v>38548</v>
      </c>
      <c r="B1757">
        <v>1.12E-2</v>
      </c>
    </row>
    <row r="1758" spans="1:2" x14ac:dyDescent="0.35">
      <c r="A1758" s="5">
        <v>38555</v>
      </c>
      <c r="B1758">
        <v>2.1600000000000001E-2</v>
      </c>
    </row>
    <row r="1759" spans="1:2" x14ac:dyDescent="0.35">
      <c r="A1759" s="5">
        <v>38562</v>
      </c>
      <c r="B1759">
        <v>1.9800000000000002E-2</v>
      </c>
    </row>
    <row r="1760" spans="1:2" x14ac:dyDescent="0.35">
      <c r="A1760" s="5">
        <v>38564</v>
      </c>
    </row>
    <row r="1761" spans="1:2" x14ac:dyDescent="0.35">
      <c r="A1761" s="5">
        <v>38569</v>
      </c>
      <c r="B1761">
        <v>2.5700000000000001E-2</v>
      </c>
    </row>
    <row r="1762" spans="1:2" x14ac:dyDescent="0.35">
      <c r="A1762" s="5">
        <v>38576</v>
      </c>
      <c r="B1762">
        <v>2.0799999999999999E-2</v>
      </c>
    </row>
    <row r="1763" spans="1:2" x14ac:dyDescent="0.35">
      <c r="A1763" s="5">
        <v>38583</v>
      </c>
      <c r="B1763">
        <v>1.8599999999999998E-2</v>
      </c>
    </row>
    <row r="1764" spans="1:2" x14ac:dyDescent="0.35">
      <c r="A1764" s="5">
        <v>38590</v>
      </c>
      <c r="B1764">
        <v>1.8700000000000001E-2</v>
      </c>
    </row>
    <row r="1765" spans="1:2" x14ac:dyDescent="0.35">
      <c r="A1765" s="5">
        <v>38595</v>
      </c>
    </row>
    <row r="1766" spans="1:2" x14ac:dyDescent="0.35">
      <c r="A1766" s="5">
        <v>38597</v>
      </c>
      <c r="B1766">
        <v>2.6200000000000001E-2</v>
      </c>
    </row>
    <row r="1767" spans="1:2" x14ac:dyDescent="0.35">
      <c r="A1767" s="5">
        <v>38604</v>
      </c>
      <c r="B1767">
        <v>2.3599999999999999E-2</v>
      </c>
    </row>
    <row r="1768" spans="1:2" x14ac:dyDescent="0.35">
      <c r="A1768" s="5">
        <v>38611</v>
      </c>
      <c r="B1768">
        <v>2.5999999999999999E-2</v>
      </c>
    </row>
    <row r="1769" spans="1:2" x14ac:dyDescent="0.35">
      <c r="A1769" s="5">
        <v>38618</v>
      </c>
      <c r="B1769">
        <v>4.5199999999999997E-2</v>
      </c>
    </row>
    <row r="1770" spans="1:2" x14ac:dyDescent="0.35">
      <c r="A1770" s="5">
        <v>38625</v>
      </c>
    </row>
    <row r="1771" spans="1:2" x14ac:dyDescent="0.35">
      <c r="A1771" s="5">
        <v>38625</v>
      </c>
      <c r="B1771">
        <v>2.58E-2</v>
      </c>
    </row>
    <row r="1772" spans="1:2" x14ac:dyDescent="0.35">
      <c r="A1772" s="5">
        <v>38632</v>
      </c>
      <c r="B1772">
        <v>2.2800000000000001E-2</v>
      </c>
    </row>
    <row r="1773" spans="1:2" x14ac:dyDescent="0.35">
      <c r="A1773" s="5">
        <v>38639</v>
      </c>
      <c r="B1773">
        <v>3.4099999999999998E-2</v>
      </c>
    </row>
    <row r="1774" spans="1:2" x14ac:dyDescent="0.35">
      <c r="A1774" s="5">
        <v>38646</v>
      </c>
      <c r="B1774">
        <v>4.58E-2</v>
      </c>
    </row>
    <row r="1775" spans="1:2" x14ac:dyDescent="0.35">
      <c r="A1775" s="5">
        <v>38653</v>
      </c>
      <c r="B1775">
        <v>6.2E-2</v>
      </c>
    </row>
    <row r="1776" spans="1:2" x14ac:dyDescent="0.35">
      <c r="A1776" s="5">
        <v>38656</v>
      </c>
    </row>
    <row r="1777" spans="1:2" x14ac:dyDescent="0.35">
      <c r="A1777" s="5">
        <v>38660</v>
      </c>
      <c r="B1777">
        <v>2.7300000000000001E-2</v>
      </c>
    </row>
    <row r="1778" spans="1:2" x14ac:dyDescent="0.35">
      <c r="A1778" s="5">
        <v>38667</v>
      </c>
      <c r="B1778">
        <v>3.2099999999999997E-2</v>
      </c>
    </row>
    <row r="1779" spans="1:2" x14ac:dyDescent="0.35">
      <c r="A1779" s="5">
        <v>38674</v>
      </c>
      <c r="B1779">
        <v>3.0099999999999998E-2</v>
      </c>
    </row>
    <row r="1780" spans="1:2" x14ac:dyDescent="0.35">
      <c r="A1780" s="5">
        <v>38681</v>
      </c>
      <c r="B1780">
        <v>2.1399999999999999E-2</v>
      </c>
    </row>
    <row r="1781" spans="1:2" x14ac:dyDescent="0.35">
      <c r="A1781" s="5">
        <v>38686</v>
      </c>
    </row>
    <row r="1782" spans="1:2" x14ac:dyDescent="0.35">
      <c r="A1782" s="5">
        <v>38688</v>
      </c>
      <c r="B1782">
        <v>3.73E-2</v>
      </c>
    </row>
    <row r="1783" spans="1:2" x14ac:dyDescent="0.35">
      <c r="A1783" s="5">
        <v>38695</v>
      </c>
      <c r="B1783">
        <v>3.2500000000000001E-2</v>
      </c>
    </row>
    <row r="1784" spans="1:2" x14ac:dyDescent="0.35">
      <c r="A1784" s="5">
        <v>38702</v>
      </c>
      <c r="B1784">
        <v>2.24E-2</v>
      </c>
    </row>
    <row r="1785" spans="1:2" x14ac:dyDescent="0.35">
      <c r="A1785" s="5">
        <v>38709</v>
      </c>
      <c r="B1785">
        <v>2.23E-2</v>
      </c>
    </row>
    <row r="1786" spans="1:2" x14ac:dyDescent="0.35">
      <c r="A1786" s="5">
        <v>38716</v>
      </c>
      <c r="B1786">
        <v>2.76E-2</v>
      </c>
    </row>
    <row r="1787" spans="1:2" x14ac:dyDescent="0.35">
      <c r="A1787" s="5">
        <v>38717</v>
      </c>
    </row>
    <row r="1788" spans="1:2" x14ac:dyDescent="0.35">
      <c r="A1788" s="5">
        <v>38723</v>
      </c>
      <c r="B1788">
        <v>2.9100000000000001E-2</v>
      </c>
    </row>
    <row r="1789" spans="1:2" x14ac:dyDescent="0.35">
      <c r="A1789" s="5">
        <v>38730</v>
      </c>
      <c r="B1789">
        <v>1.8800000000000001E-2</v>
      </c>
    </row>
    <row r="1790" spans="1:2" x14ac:dyDescent="0.35">
      <c r="A1790" s="5">
        <v>38737</v>
      </c>
      <c r="B1790">
        <v>3.39E-2</v>
      </c>
    </row>
    <row r="1791" spans="1:2" x14ac:dyDescent="0.35">
      <c r="A1791" s="5">
        <v>38744</v>
      </c>
      <c r="B1791">
        <v>2.53E-2</v>
      </c>
    </row>
    <row r="1792" spans="1:2" x14ac:dyDescent="0.35">
      <c r="A1792" s="5">
        <v>38748</v>
      </c>
    </row>
    <row r="1793" spans="1:2" x14ac:dyDescent="0.35">
      <c r="A1793" s="5">
        <v>38751</v>
      </c>
      <c r="B1793">
        <v>1.55E-2</v>
      </c>
    </row>
    <row r="1794" spans="1:2" x14ac:dyDescent="0.35">
      <c r="A1794" s="5">
        <v>38758</v>
      </c>
      <c r="B1794">
        <v>1.83E-2</v>
      </c>
    </row>
    <row r="1795" spans="1:2" x14ac:dyDescent="0.35">
      <c r="A1795" s="5">
        <v>38765</v>
      </c>
      <c r="B1795">
        <v>3.1300000000000001E-2</v>
      </c>
    </row>
    <row r="1796" spans="1:2" x14ac:dyDescent="0.35">
      <c r="A1796" s="5">
        <v>38772</v>
      </c>
      <c r="B1796">
        <v>2.3E-2</v>
      </c>
    </row>
    <row r="1797" spans="1:2" x14ac:dyDescent="0.35">
      <c r="A1797" s="5">
        <v>38776</v>
      </c>
    </row>
    <row r="1798" spans="1:2" x14ac:dyDescent="0.35">
      <c r="A1798" s="5">
        <v>38779</v>
      </c>
      <c r="B1798">
        <v>2.9499999999999998E-2</v>
      </c>
    </row>
    <row r="1799" spans="1:2" x14ac:dyDescent="0.35">
      <c r="A1799" s="5">
        <v>38786</v>
      </c>
      <c r="B1799">
        <v>2.75E-2</v>
      </c>
    </row>
    <row r="1800" spans="1:2" x14ac:dyDescent="0.35">
      <c r="A1800" s="5">
        <v>38793</v>
      </c>
      <c r="B1800">
        <v>3.15E-2</v>
      </c>
    </row>
    <row r="1801" spans="1:2" x14ac:dyDescent="0.35">
      <c r="A1801" s="5">
        <v>38800</v>
      </c>
      <c r="B1801">
        <v>2.8899999999999999E-2</v>
      </c>
    </row>
    <row r="1802" spans="1:2" x14ac:dyDescent="0.35">
      <c r="A1802" s="5">
        <v>38807</v>
      </c>
    </row>
    <row r="1803" spans="1:2" x14ac:dyDescent="0.35">
      <c r="A1803" s="5">
        <v>38807</v>
      </c>
      <c r="B1803">
        <v>3.4000000000000002E-2</v>
      </c>
    </row>
    <row r="1804" spans="1:2" x14ac:dyDescent="0.35">
      <c r="A1804" s="5">
        <v>38814</v>
      </c>
      <c r="B1804">
        <v>3.32E-2</v>
      </c>
    </row>
    <row r="1805" spans="1:2" x14ac:dyDescent="0.35">
      <c r="A1805" s="5">
        <v>38821</v>
      </c>
      <c r="B1805">
        <v>3.0599999999999999E-2</v>
      </c>
    </row>
    <row r="1806" spans="1:2" x14ac:dyDescent="0.35">
      <c r="A1806" s="5">
        <v>38828</v>
      </c>
      <c r="B1806">
        <v>4.2599999999999999E-2</v>
      </c>
    </row>
    <row r="1807" spans="1:2" x14ac:dyDescent="0.35">
      <c r="A1807" s="5">
        <v>38835</v>
      </c>
      <c r="B1807">
        <v>4.3799999999999999E-2</v>
      </c>
    </row>
    <row r="1808" spans="1:2" x14ac:dyDescent="0.35">
      <c r="A1808" s="5">
        <v>38837</v>
      </c>
    </row>
    <row r="1809" spans="1:2" x14ac:dyDescent="0.35">
      <c r="A1809" s="5">
        <v>38842</v>
      </c>
      <c r="B1809">
        <v>5.21E-2</v>
      </c>
    </row>
    <row r="1810" spans="1:2" x14ac:dyDescent="0.35">
      <c r="A1810" s="5">
        <v>38849</v>
      </c>
      <c r="B1810">
        <v>4.48E-2</v>
      </c>
    </row>
    <row r="1811" spans="1:2" x14ac:dyDescent="0.35">
      <c r="A1811" s="5">
        <v>38856</v>
      </c>
      <c r="B1811">
        <v>7.4700000000000003E-2</v>
      </c>
    </row>
    <row r="1812" spans="1:2" x14ac:dyDescent="0.35">
      <c r="A1812" s="5">
        <v>38863</v>
      </c>
      <c r="B1812">
        <v>6.2399999999999997E-2</v>
      </c>
    </row>
    <row r="1813" spans="1:2" x14ac:dyDescent="0.35">
      <c r="A1813" s="5">
        <v>38868</v>
      </c>
    </row>
    <row r="1814" spans="1:2" x14ac:dyDescent="0.35">
      <c r="A1814" s="5">
        <v>38870</v>
      </c>
      <c r="B1814">
        <v>7.0999999999999994E-2</v>
      </c>
    </row>
    <row r="1815" spans="1:2" x14ac:dyDescent="0.35">
      <c r="A1815" s="5">
        <v>38877</v>
      </c>
      <c r="B1815">
        <v>5.8099999999999999E-2</v>
      </c>
    </row>
    <row r="1816" spans="1:2" x14ac:dyDescent="0.35">
      <c r="A1816" s="5">
        <v>38884</v>
      </c>
      <c r="B1816">
        <v>9.9500000000000005E-2</v>
      </c>
    </row>
    <row r="1817" spans="1:2" x14ac:dyDescent="0.35">
      <c r="A1817" s="5">
        <v>38891</v>
      </c>
      <c r="B1817">
        <v>5.5199999999999999E-2</v>
      </c>
    </row>
    <row r="1818" spans="1:2" x14ac:dyDescent="0.35">
      <c r="A1818" s="5">
        <v>38898</v>
      </c>
    </row>
    <row r="1819" spans="1:2" x14ac:dyDescent="0.35">
      <c r="A1819" s="5">
        <v>38898</v>
      </c>
      <c r="B1819">
        <v>7.6399999999999996E-2</v>
      </c>
    </row>
    <row r="1820" spans="1:2" x14ac:dyDescent="0.35">
      <c r="A1820" s="5">
        <v>38905</v>
      </c>
      <c r="B1820">
        <v>4.9700000000000001E-2</v>
      </c>
    </row>
    <row r="1821" spans="1:2" x14ac:dyDescent="0.35">
      <c r="A1821" s="5">
        <v>38912</v>
      </c>
      <c r="B1821">
        <v>5.96E-2</v>
      </c>
    </row>
    <row r="1822" spans="1:2" x14ac:dyDescent="0.35">
      <c r="A1822" s="5">
        <v>38919</v>
      </c>
      <c r="B1822">
        <v>7.3800000000000004E-2</v>
      </c>
    </row>
    <row r="1823" spans="1:2" x14ac:dyDescent="0.35">
      <c r="A1823" s="5">
        <v>38926</v>
      </c>
      <c r="B1823">
        <v>6.4899999999999999E-2</v>
      </c>
    </row>
    <row r="1824" spans="1:2" x14ac:dyDescent="0.35">
      <c r="A1824" s="5">
        <v>38929</v>
      </c>
    </row>
    <row r="1825" spans="1:2" x14ac:dyDescent="0.35">
      <c r="A1825" s="5">
        <v>38933</v>
      </c>
      <c r="B1825">
        <v>2.52E-2</v>
      </c>
    </row>
    <row r="1826" spans="1:2" x14ac:dyDescent="0.35">
      <c r="A1826" s="5">
        <v>38940</v>
      </c>
      <c r="B1826">
        <v>4.4299999999999999E-2</v>
      </c>
    </row>
    <row r="1827" spans="1:2" x14ac:dyDescent="0.35">
      <c r="A1827" s="5">
        <v>38947</v>
      </c>
      <c r="B1827">
        <v>4.3900000000000002E-2</v>
      </c>
    </row>
    <row r="1828" spans="1:2" x14ac:dyDescent="0.35">
      <c r="A1828" s="5">
        <v>38954</v>
      </c>
      <c r="B1828">
        <v>2.76E-2</v>
      </c>
    </row>
    <row r="1829" spans="1:2" x14ac:dyDescent="0.35">
      <c r="A1829" s="5">
        <v>38960</v>
      </c>
    </row>
    <row r="1830" spans="1:2" x14ac:dyDescent="0.35">
      <c r="A1830" s="5">
        <v>38961</v>
      </c>
      <c r="B1830">
        <v>2.4299999999999999E-2</v>
      </c>
    </row>
    <row r="1831" spans="1:2" x14ac:dyDescent="0.35">
      <c r="A1831" s="5">
        <v>38968</v>
      </c>
      <c r="B1831">
        <v>3.7999999999999999E-2</v>
      </c>
    </row>
    <row r="1832" spans="1:2" x14ac:dyDescent="0.35">
      <c r="A1832" s="5">
        <v>38975</v>
      </c>
      <c r="B1832">
        <v>3.27E-2</v>
      </c>
    </row>
    <row r="1833" spans="1:2" x14ac:dyDescent="0.35">
      <c r="A1833" s="5">
        <v>38982</v>
      </c>
      <c r="B1833">
        <v>2.8400000000000002E-2</v>
      </c>
    </row>
    <row r="1834" spans="1:2" x14ac:dyDescent="0.35">
      <c r="A1834" s="5">
        <v>38989</v>
      </c>
      <c r="B1834">
        <v>2.6100000000000002E-2</v>
      </c>
    </row>
    <row r="1835" spans="1:2" x14ac:dyDescent="0.35">
      <c r="A1835" s="5">
        <v>38990</v>
      </c>
    </row>
    <row r="1836" spans="1:2" x14ac:dyDescent="0.35">
      <c r="A1836" s="5">
        <v>38996</v>
      </c>
      <c r="B1836">
        <v>4.1700000000000001E-2</v>
      </c>
    </row>
    <row r="1837" spans="1:2" x14ac:dyDescent="0.35">
      <c r="A1837" s="5">
        <v>39003</v>
      </c>
      <c r="B1837">
        <v>2.69E-2</v>
      </c>
    </row>
    <row r="1838" spans="1:2" x14ac:dyDescent="0.35">
      <c r="A1838" s="5">
        <v>39010</v>
      </c>
      <c r="B1838">
        <v>2.9399999999999999E-2</v>
      </c>
    </row>
    <row r="1839" spans="1:2" x14ac:dyDescent="0.35">
      <c r="A1839" s="5">
        <v>39017</v>
      </c>
      <c r="B1839">
        <v>0.05</v>
      </c>
    </row>
    <row r="1840" spans="1:2" x14ac:dyDescent="0.35">
      <c r="A1840" s="5">
        <v>39021</v>
      </c>
    </row>
    <row r="1841" spans="1:2" x14ac:dyDescent="0.35">
      <c r="A1841" s="5">
        <v>39024</v>
      </c>
      <c r="B1841">
        <v>3.5999999999999997E-2</v>
      </c>
    </row>
    <row r="1842" spans="1:2" x14ac:dyDescent="0.35">
      <c r="A1842" s="5">
        <v>39031</v>
      </c>
      <c r="B1842">
        <v>3.1899999999999998E-2</v>
      </c>
    </row>
    <row r="1843" spans="1:2" x14ac:dyDescent="0.35">
      <c r="A1843" s="5">
        <v>39038</v>
      </c>
      <c r="B1843">
        <v>2.8500000000000001E-2</v>
      </c>
    </row>
    <row r="1844" spans="1:2" x14ac:dyDescent="0.35">
      <c r="A1844" s="5">
        <v>39045</v>
      </c>
      <c r="B1844">
        <v>2.8400000000000002E-2</v>
      </c>
    </row>
    <row r="1845" spans="1:2" x14ac:dyDescent="0.35">
      <c r="A1845" s="5">
        <v>39051</v>
      </c>
    </row>
    <row r="1846" spans="1:2" x14ac:dyDescent="0.35">
      <c r="A1846" s="5">
        <v>39052</v>
      </c>
      <c r="B1846">
        <v>5.8599999999999999E-2</v>
      </c>
    </row>
    <row r="1847" spans="1:2" x14ac:dyDescent="0.35">
      <c r="A1847" s="5">
        <v>39059</v>
      </c>
      <c r="B1847">
        <v>3.6200000000000003E-2</v>
      </c>
    </row>
    <row r="1848" spans="1:2" x14ac:dyDescent="0.35">
      <c r="A1848" s="5">
        <v>39066</v>
      </c>
      <c r="B1848">
        <v>3.6499999999999998E-2</v>
      </c>
    </row>
    <row r="1849" spans="1:2" x14ac:dyDescent="0.35">
      <c r="A1849" s="5">
        <v>39073</v>
      </c>
      <c r="B1849">
        <v>3.2800000000000003E-2</v>
      </c>
    </row>
    <row r="1850" spans="1:2" x14ac:dyDescent="0.35">
      <c r="A1850" s="5">
        <v>39080</v>
      </c>
      <c r="B1850">
        <v>3.6600000000000001E-2</v>
      </c>
    </row>
    <row r="1851" spans="1:2" x14ac:dyDescent="0.35">
      <c r="A1851" s="5">
        <v>39082</v>
      </c>
    </row>
    <row r="1852" spans="1:2" x14ac:dyDescent="0.35">
      <c r="A1852" s="5">
        <v>39087</v>
      </c>
      <c r="B1852">
        <v>4.19E-2</v>
      </c>
    </row>
    <row r="1853" spans="1:2" x14ac:dyDescent="0.35">
      <c r="A1853" s="5">
        <v>39094</v>
      </c>
      <c r="B1853">
        <v>3.8100000000000002E-2</v>
      </c>
    </row>
    <row r="1854" spans="1:2" x14ac:dyDescent="0.35">
      <c r="A1854" s="5">
        <v>39101</v>
      </c>
      <c r="B1854">
        <v>1.9400000000000001E-2</v>
      </c>
    </row>
    <row r="1855" spans="1:2" x14ac:dyDescent="0.35">
      <c r="A1855" s="5">
        <v>39108</v>
      </c>
      <c r="B1855">
        <v>6.0999999999999999E-2</v>
      </c>
    </row>
    <row r="1856" spans="1:2" x14ac:dyDescent="0.35">
      <c r="A1856" s="5">
        <v>39113</v>
      </c>
    </row>
    <row r="1857" spans="1:2" x14ac:dyDescent="0.35">
      <c r="A1857" s="5">
        <v>39115</v>
      </c>
      <c r="B1857">
        <v>4.53E-2</v>
      </c>
    </row>
    <row r="1858" spans="1:2" x14ac:dyDescent="0.35">
      <c r="A1858" s="5">
        <v>39122</v>
      </c>
      <c r="B1858">
        <v>5.62E-2</v>
      </c>
    </row>
    <row r="1859" spans="1:2" x14ac:dyDescent="0.35">
      <c r="A1859" s="5">
        <v>39129</v>
      </c>
      <c r="B1859">
        <v>6.5699999999999995E-2</v>
      </c>
    </row>
    <row r="1860" spans="1:2" x14ac:dyDescent="0.35">
      <c r="A1860" s="5">
        <v>39136</v>
      </c>
      <c r="B1860">
        <v>4.5400000000000003E-2</v>
      </c>
    </row>
    <row r="1861" spans="1:2" x14ac:dyDescent="0.35">
      <c r="A1861" s="5">
        <v>39141</v>
      </c>
    </row>
    <row r="1862" spans="1:2" x14ac:dyDescent="0.35">
      <c r="A1862" s="5">
        <v>39143</v>
      </c>
      <c r="B1862">
        <v>0.1623</v>
      </c>
    </row>
    <row r="1863" spans="1:2" x14ac:dyDescent="0.35">
      <c r="A1863" s="5">
        <v>39150</v>
      </c>
      <c r="B1863">
        <v>0.1133</v>
      </c>
    </row>
    <row r="1864" spans="1:2" x14ac:dyDescent="0.35">
      <c r="A1864" s="5">
        <v>39157</v>
      </c>
      <c r="B1864">
        <v>0.10489999999999999</v>
      </c>
    </row>
    <row r="1865" spans="1:2" x14ac:dyDescent="0.35">
      <c r="A1865" s="5">
        <v>39164</v>
      </c>
      <c r="B1865">
        <v>9.4899999999999998E-2</v>
      </c>
    </row>
    <row r="1866" spans="1:2" x14ac:dyDescent="0.35">
      <c r="A1866" s="5">
        <v>39171</v>
      </c>
      <c r="B1866">
        <v>4.7800000000000002E-2</v>
      </c>
    </row>
    <row r="1867" spans="1:2" x14ac:dyDescent="0.35">
      <c r="A1867" s="5">
        <v>39172</v>
      </c>
    </row>
    <row r="1868" spans="1:2" x14ac:dyDescent="0.35">
      <c r="A1868" s="5">
        <v>39178</v>
      </c>
      <c r="B1868">
        <v>4.2000000000000003E-2</v>
      </c>
    </row>
    <row r="1869" spans="1:2" x14ac:dyDescent="0.35">
      <c r="A1869" s="5">
        <v>39185</v>
      </c>
      <c r="B1869">
        <v>4.9700000000000001E-2</v>
      </c>
    </row>
    <row r="1870" spans="1:2" x14ac:dyDescent="0.35">
      <c r="A1870" s="5">
        <v>39192</v>
      </c>
      <c r="B1870">
        <v>7.8299999999999995E-2</v>
      </c>
    </row>
    <row r="1871" spans="1:2" x14ac:dyDescent="0.35">
      <c r="A1871" s="5">
        <v>39199</v>
      </c>
      <c r="B1871">
        <v>4.9500000000000002E-2</v>
      </c>
    </row>
    <row r="1872" spans="1:2" x14ac:dyDescent="0.35">
      <c r="A1872" s="5">
        <v>39202</v>
      </c>
    </row>
    <row r="1873" spans="1:2" x14ac:dyDescent="0.35">
      <c r="A1873" s="5">
        <v>39206</v>
      </c>
      <c r="B1873">
        <v>4.87E-2</v>
      </c>
    </row>
    <row r="1874" spans="1:2" x14ac:dyDescent="0.35">
      <c r="A1874" s="5">
        <v>39213</v>
      </c>
      <c r="B1874">
        <v>6.3299999999999995E-2</v>
      </c>
    </row>
    <row r="1875" spans="1:2" x14ac:dyDescent="0.35">
      <c r="A1875" s="5">
        <v>39220</v>
      </c>
      <c r="B1875">
        <v>6.8900000000000003E-2</v>
      </c>
    </row>
    <row r="1876" spans="1:2" x14ac:dyDescent="0.35">
      <c r="A1876" s="5">
        <v>39227</v>
      </c>
      <c r="B1876">
        <v>4.58E-2</v>
      </c>
    </row>
    <row r="1877" spans="1:2" x14ac:dyDescent="0.35">
      <c r="A1877" s="5">
        <v>39233</v>
      </c>
    </row>
    <row r="1878" spans="1:2" x14ac:dyDescent="0.35">
      <c r="A1878" s="5">
        <v>39234</v>
      </c>
      <c r="B1878">
        <v>5.6300000000000003E-2</v>
      </c>
    </row>
    <row r="1879" spans="1:2" x14ac:dyDescent="0.35">
      <c r="A1879" s="5">
        <v>39241</v>
      </c>
      <c r="B1879">
        <v>0.14330000000000001</v>
      </c>
    </row>
    <row r="1880" spans="1:2" x14ac:dyDescent="0.35">
      <c r="A1880" s="5">
        <v>39248</v>
      </c>
      <c r="B1880">
        <v>0.15359999999999999</v>
      </c>
    </row>
    <row r="1881" spans="1:2" x14ac:dyDescent="0.35">
      <c r="A1881" s="5">
        <v>39255</v>
      </c>
      <c r="B1881">
        <v>0.14449999999999999</v>
      </c>
    </row>
    <row r="1882" spans="1:2" x14ac:dyDescent="0.35">
      <c r="A1882" s="5">
        <v>39262</v>
      </c>
      <c r="B1882">
        <v>0.1162</v>
      </c>
    </row>
    <row r="1883" spans="1:2" x14ac:dyDescent="0.35">
      <c r="A1883" s="5">
        <v>39263</v>
      </c>
    </row>
    <row r="1884" spans="1:2" x14ac:dyDescent="0.35">
      <c r="A1884" s="5">
        <v>39269</v>
      </c>
      <c r="B1884">
        <v>9.7199999999999995E-2</v>
      </c>
    </row>
    <row r="1885" spans="1:2" x14ac:dyDescent="0.35">
      <c r="A1885" s="5">
        <v>39276</v>
      </c>
      <c r="B1885">
        <v>0.1258</v>
      </c>
    </row>
    <row r="1886" spans="1:2" x14ac:dyDescent="0.35">
      <c r="A1886" s="5">
        <v>39283</v>
      </c>
      <c r="B1886">
        <v>6.0600000000000001E-2</v>
      </c>
    </row>
    <row r="1887" spans="1:2" x14ac:dyDescent="0.35">
      <c r="A1887" s="5">
        <v>39290</v>
      </c>
      <c r="B1887">
        <v>0.1923</v>
      </c>
    </row>
    <row r="1888" spans="1:2" x14ac:dyDescent="0.35">
      <c r="A1888" s="5">
        <v>39294</v>
      </c>
    </row>
    <row r="1889" spans="1:2" x14ac:dyDescent="0.35">
      <c r="A1889" s="5">
        <v>39297</v>
      </c>
      <c r="B1889">
        <v>0.18049999999999999</v>
      </c>
    </row>
    <row r="1890" spans="1:2" x14ac:dyDescent="0.35">
      <c r="A1890" s="5">
        <v>39304</v>
      </c>
      <c r="B1890">
        <v>0.24990000000000001</v>
      </c>
    </row>
    <row r="1891" spans="1:2" x14ac:dyDescent="0.35">
      <c r="A1891" s="5">
        <v>39311</v>
      </c>
      <c r="B1891">
        <v>0.3281</v>
      </c>
    </row>
    <row r="1892" spans="1:2" x14ac:dyDescent="0.35">
      <c r="A1892" s="5">
        <v>39318</v>
      </c>
      <c r="B1892">
        <v>0.1993</v>
      </c>
    </row>
    <row r="1893" spans="1:2" x14ac:dyDescent="0.35">
      <c r="A1893" s="5">
        <v>39325</v>
      </c>
    </row>
    <row r="1894" spans="1:2" x14ac:dyDescent="0.35">
      <c r="A1894" s="5">
        <v>39325</v>
      </c>
      <c r="B1894">
        <v>0.25969999999999999</v>
      </c>
    </row>
    <row r="1895" spans="1:2" x14ac:dyDescent="0.35">
      <c r="A1895" s="5">
        <v>39332</v>
      </c>
      <c r="B1895">
        <v>0.24909999999999999</v>
      </c>
    </row>
    <row r="1896" spans="1:2" x14ac:dyDescent="0.35">
      <c r="A1896" s="5">
        <v>39339</v>
      </c>
      <c r="B1896">
        <v>0.1822</v>
      </c>
    </row>
    <row r="1897" spans="1:2" x14ac:dyDescent="0.35">
      <c r="A1897" s="5">
        <v>39346</v>
      </c>
      <c r="B1897">
        <v>0.246</v>
      </c>
    </row>
    <row r="1898" spans="1:2" x14ac:dyDescent="0.35">
      <c r="A1898" s="5">
        <v>39353</v>
      </c>
      <c r="B1898">
        <v>0.1231</v>
      </c>
    </row>
    <row r="1899" spans="1:2" x14ac:dyDescent="0.35">
      <c r="A1899" s="5">
        <v>39355</v>
      </c>
    </row>
    <row r="1900" spans="1:2" x14ac:dyDescent="0.35">
      <c r="A1900" s="5">
        <v>39360</v>
      </c>
      <c r="B1900">
        <v>0.15160000000000001</v>
      </c>
    </row>
    <row r="1901" spans="1:2" x14ac:dyDescent="0.35">
      <c r="A1901" s="5">
        <v>39367</v>
      </c>
      <c r="B1901">
        <v>9.64E-2</v>
      </c>
    </row>
    <row r="1902" spans="1:2" x14ac:dyDescent="0.35">
      <c r="A1902" s="5">
        <v>39374</v>
      </c>
      <c r="B1902">
        <v>0.22770000000000001</v>
      </c>
    </row>
    <row r="1903" spans="1:2" x14ac:dyDescent="0.35">
      <c r="A1903" s="5">
        <v>39381</v>
      </c>
      <c r="B1903">
        <v>0.1641</v>
      </c>
    </row>
    <row r="1904" spans="1:2" x14ac:dyDescent="0.35">
      <c r="A1904" s="5">
        <v>39386</v>
      </c>
    </row>
    <row r="1905" spans="1:2" x14ac:dyDescent="0.35">
      <c r="A1905" s="5">
        <v>39388</v>
      </c>
      <c r="B1905">
        <v>0.1883</v>
      </c>
    </row>
    <row r="1906" spans="1:2" x14ac:dyDescent="0.35">
      <c r="A1906" s="5">
        <v>39395</v>
      </c>
      <c r="B1906">
        <v>0.2475</v>
      </c>
    </row>
    <row r="1907" spans="1:2" x14ac:dyDescent="0.35">
      <c r="A1907" s="5">
        <v>39402</v>
      </c>
      <c r="B1907">
        <v>0.27360000000000001</v>
      </c>
    </row>
    <row r="1908" spans="1:2" x14ac:dyDescent="0.35">
      <c r="A1908" s="5">
        <v>39409</v>
      </c>
      <c r="B1908">
        <v>0.25840000000000002</v>
      </c>
    </row>
    <row r="1909" spans="1:2" x14ac:dyDescent="0.35">
      <c r="A1909" s="5">
        <v>39416</v>
      </c>
    </row>
    <row r="1910" spans="1:2" x14ac:dyDescent="0.35">
      <c r="A1910" s="5">
        <v>39416</v>
      </c>
      <c r="B1910">
        <v>0.3372</v>
      </c>
    </row>
    <row r="1911" spans="1:2" x14ac:dyDescent="0.35">
      <c r="A1911" s="5">
        <v>39423</v>
      </c>
      <c r="B1911">
        <v>0.2626</v>
      </c>
    </row>
    <row r="1912" spans="1:2" x14ac:dyDescent="0.35">
      <c r="A1912" s="5">
        <v>39430</v>
      </c>
      <c r="B1912">
        <v>0.33119999999999999</v>
      </c>
    </row>
    <row r="1913" spans="1:2" x14ac:dyDescent="0.35">
      <c r="A1913" s="5">
        <v>39437</v>
      </c>
      <c r="B1913">
        <v>0.2727</v>
      </c>
    </row>
    <row r="1914" spans="1:2" x14ac:dyDescent="0.35">
      <c r="A1914" s="5">
        <v>39444</v>
      </c>
      <c r="B1914">
        <v>0.27610000000000001</v>
      </c>
    </row>
    <row r="1915" spans="1:2" x14ac:dyDescent="0.35">
      <c r="A1915" s="5">
        <v>39447</v>
      </c>
    </row>
    <row r="1916" spans="1:2" x14ac:dyDescent="0.35">
      <c r="A1916" s="5">
        <v>39451</v>
      </c>
      <c r="B1916">
        <v>0.29820000000000002</v>
      </c>
    </row>
    <row r="1917" spans="1:2" x14ac:dyDescent="0.35">
      <c r="A1917" s="5">
        <v>39458</v>
      </c>
      <c r="B1917">
        <v>0.28970000000000001</v>
      </c>
    </row>
    <row r="1918" spans="1:2" x14ac:dyDescent="0.35">
      <c r="A1918" s="5">
        <v>39465</v>
      </c>
      <c r="B1918">
        <v>0.33110000000000001</v>
      </c>
    </row>
    <row r="1919" spans="1:2" x14ac:dyDescent="0.35">
      <c r="A1919" s="5">
        <v>39472</v>
      </c>
      <c r="B1919">
        <v>0.41959999999999997</v>
      </c>
    </row>
    <row r="1920" spans="1:2" x14ac:dyDescent="0.35">
      <c r="A1920" s="5">
        <v>39478</v>
      </c>
    </row>
    <row r="1921" spans="1:2" x14ac:dyDescent="0.35">
      <c r="A1921" s="5">
        <v>39479</v>
      </c>
      <c r="B1921">
        <v>0.31059999999999999</v>
      </c>
    </row>
    <row r="1922" spans="1:2" x14ac:dyDescent="0.35">
      <c r="A1922" s="5">
        <v>39486</v>
      </c>
      <c r="B1922">
        <v>0.35959999999999998</v>
      </c>
    </row>
    <row r="1923" spans="1:2" x14ac:dyDescent="0.35">
      <c r="A1923" s="5">
        <v>39493</v>
      </c>
      <c r="B1923">
        <v>0.32079999999999997</v>
      </c>
    </row>
    <row r="1924" spans="1:2" x14ac:dyDescent="0.35">
      <c r="A1924" s="5">
        <v>39500</v>
      </c>
      <c r="B1924">
        <v>0.30220000000000002</v>
      </c>
    </row>
    <row r="1925" spans="1:2" x14ac:dyDescent="0.35">
      <c r="A1925" s="5">
        <v>39507</v>
      </c>
    </row>
    <row r="1926" spans="1:2" x14ac:dyDescent="0.35">
      <c r="A1926" s="5">
        <v>39507</v>
      </c>
      <c r="B1926">
        <v>0.45710000000000001</v>
      </c>
    </row>
    <row r="1927" spans="1:2" x14ac:dyDescent="0.35">
      <c r="A1927" s="5">
        <v>39514</v>
      </c>
      <c r="B1927">
        <v>0.39639999999999997</v>
      </c>
    </row>
    <row r="1928" spans="1:2" x14ac:dyDescent="0.35">
      <c r="A1928" s="5">
        <v>39521</v>
      </c>
      <c r="B1928">
        <v>0.5111</v>
      </c>
    </row>
    <row r="1929" spans="1:2" x14ac:dyDescent="0.35">
      <c r="A1929" s="5">
        <v>39528</v>
      </c>
      <c r="B1929">
        <v>0.56489999999999996</v>
      </c>
    </row>
    <row r="1930" spans="1:2" x14ac:dyDescent="0.35">
      <c r="A1930" s="5">
        <v>39535</v>
      </c>
      <c r="B1930">
        <v>0.48659999999999998</v>
      </c>
    </row>
    <row r="1931" spans="1:2" x14ac:dyDescent="0.35">
      <c r="A1931" s="5">
        <v>39538</v>
      </c>
    </row>
    <row r="1932" spans="1:2" x14ac:dyDescent="0.35">
      <c r="A1932" s="5">
        <v>39542</v>
      </c>
      <c r="B1932">
        <v>0.44290000000000002</v>
      </c>
    </row>
    <row r="1933" spans="1:2" x14ac:dyDescent="0.35">
      <c r="A1933" s="5">
        <v>39549</v>
      </c>
      <c r="B1933">
        <v>0.38879999999999998</v>
      </c>
    </row>
    <row r="1934" spans="1:2" x14ac:dyDescent="0.35">
      <c r="A1934" s="5">
        <v>39556</v>
      </c>
      <c r="B1934">
        <v>0.4798</v>
      </c>
    </row>
    <row r="1935" spans="1:2" x14ac:dyDescent="0.35">
      <c r="A1935" s="5">
        <v>39563</v>
      </c>
      <c r="B1935">
        <v>0.37030000000000002</v>
      </c>
    </row>
    <row r="1936" spans="1:2" x14ac:dyDescent="0.35">
      <c r="A1936" s="5">
        <v>39568</v>
      </c>
    </row>
    <row r="1937" spans="1:2" x14ac:dyDescent="0.35">
      <c r="A1937" s="5">
        <v>39570</v>
      </c>
      <c r="B1937">
        <v>0.29730000000000001</v>
      </c>
    </row>
    <row r="1938" spans="1:2" x14ac:dyDescent="0.35">
      <c r="A1938" s="5">
        <v>39577</v>
      </c>
      <c r="B1938">
        <v>0.36909999999999998</v>
      </c>
    </row>
    <row r="1939" spans="1:2" x14ac:dyDescent="0.35">
      <c r="A1939" s="5">
        <v>39584</v>
      </c>
      <c r="B1939">
        <v>0.31530000000000002</v>
      </c>
    </row>
    <row r="1940" spans="1:2" x14ac:dyDescent="0.35">
      <c r="A1940" s="5">
        <v>39591</v>
      </c>
      <c r="B1940">
        <v>0.34739999999999999</v>
      </c>
    </row>
    <row r="1941" spans="1:2" x14ac:dyDescent="0.35">
      <c r="A1941" s="5">
        <v>39598</v>
      </c>
      <c r="B1941">
        <v>0.2417</v>
      </c>
    </row>
    <row r="1942" spans="1:2" x14ac:dyDescent="0.35">
      <c r="A1942" s="5">
        <v>39599</v>
      </c>
    </row>
    <row r="1943" spans="1:2" x14ac:dyDescent="0.35">
      <c r="A1943" s="5">
        <v>39605</v>
      </c>
      <c r="B1943">
        <v>0.3634</v>
      </c>
    </row>
    <row r="1944" spans="1:2" x14ac:dyDescent="0.35">
      <c r="A1944" s="5">
        <v>39612</v>
      </c>
      <c r="B1944">
        <v>0.41020000000000001</v>
      </c>
    </row>
    <row r="1945" spans="1:2" x14ac:dyDescent="0.35">
      <c r="A1945" s="5">
        <v>39619</v>
      </c>
      <c r="B1945">
        <v>0.3044</v>
      </c>
    </row>
    <row r="1946" spans="1:2" x14ac:dyDescent="0.35">
      <c r="A1946" s="5">
        <v>39626</v>
      </c>
      <c r="B1946">
        <v>0.32429999999999998</v>
      </c>
    </row>
    <row r="1947" spans="1:2" x14ac:dyDescent="0.35">
      <c r="A1947" s="5">
        <v>39629</v>
      </c>
    </row>
    <row r="1948" spans="1:2" x14ac:dyDescent="0.35">
      <c r="A1948" s="5">
        <v>39633</v>
      </c>
      <c r="B1948">
        <v>0.2742</v>
      </c>
    </row>
    <row r="1949" spans="1:2" x14ac:dyDescent="0.35">
      <c r="A1949" s="5">
        <v>39640</v>
      </c>
      <c r="B1949">
        <v>0.38719999999999999</v>
      </c>
    </row>
    <row r="1950" spans="1:2" x14ac:dyDescent="0.35">
      <c r="A1950" s="5">
        <v>39647</v>
      </c>
      <c r="B1950">
        <v>0.4027</v>
      </c>
    </row>
    <row r="1951" spans="1:2" x14ac:dyDescent="0.35">
      <c r="A1951" s="5">
        <v>39654</v>
      </c>
      <c r="B1951">
        <v>0.3679</v>
      </c>
    </row>
    <row r="1952" spans="1:2" x14ac:dyDescent="0.35">
      <c r="A1952" s="5">
        <v>39660</v>
      </c>
    </row>
    <row r="1953" spans="1:2" x14ac:dyDescent="0.35">
      <c r="A1953" s="5">
        <v>39661</v>
      </c>
      <c r="B1953">
        <v>0.3054</v>
      </c>
    </row>
    <row r="1954" spans="1:2" x14ac:dyDescent="0.35">
      <c r="A1954" s="5">
        <v>39668</v>
      </c>
      <c r="B1954">
        <v>0.441</v>
      </c>
    </row>
    <row r="1955" spans="1:2" x14ac:dyDescent="0.35">
      <c r="A1955" s="5">
        <v>39675</v>
      </c>
      <c r="B1955">
        <v>0.317</v>
      </c>
    </row>
    <row r="1956" spans="1:2" x14ac:dyDescent="0.35">
      <c r="A1956" s="5">
        <v>39682</v>
      </c>
      <c r="B1956">
        <v>0.34160000000000001</v>
      </c>
    </row>
    <row r="1957" spans="1:2" x14ac:dyDescent="0.35">
      <c r="A1957" s="5">
        <v>39689</v>
      </c>
      <c r="B1957">
        <v>0.31950000000000001</v>
      </c>
    </row>
    <row r="1958" spans="1:2" x14ac:dyDescent="0.35">
      <c r="A1958" s="5">
        <v>39691</v>
      </c>
    </row>
    <row r="1959" spans="1:2" x14ac:dyDescent="0.35">
      <c r="A1959" s="5">
        <v>39696</v>
      </c>
      <c r="B1959">
        <v>0.33939999999999998</v>
      </c>
    </row>
    <row r="1960" spans="1:2" x14ac:dyDescent="0.35">
      <c r="A1960" s="5">
        <v>39703</v>
      </c>
      <c r="B1960">
        <v>0.46489999999999998</v>
      </c>
    </row>
    <row r="1961" spans="1:2" x14ac:dyDescent="0.35">
      <c r="A1961" s="5">
        <v>39710</v>
      </c>
      <c r="B1961">
        <v>0.5897</v>
      </c>
    </row>
    <row r="1962" spans="1:2" x14ac:dyDescent="0.35">
      <c r="A1962" s="5">
        <v>39717</v>
      </c>
      <c r="B1962">
        <v>0.54310000000000003</v>
      </c>
    </row>
    <row r="1963" spans="1:2" x14ac:dyDescent="0.35">
      <c r="A1963" s="5">
        <v>39721</v>
      </c>
    </row>
    <row r="1964" spans="1:2" x14ac:dyDescent="0.35">
      <c r="A1964" s="5">
        <v>39724</v>
      </c>
      <c r="B1964">
        <v>0.65490000000000004</v>
      </c>
    </row>
    <row r="1965" spans="1:2" x14ac:dyDescent="0.35">
      <c r="A1965" s="5">
        <v>39731</v>
      </c>
      <c r="B1965">
        <v>0.71660000000000001</v>
      </c>
    </row>
    <row r="1966" spans="1:2" x14ac:dyDescent="0.35">
      <c r="A1966" s="5">
        <v>39738</v>
      </c>
      <c r="B1966">
        <v>0.71150000000000002</v>
      </c>
    </row>
    <row r="1967" spans="1:2" x14ac:dyDescent="0.35">
      <c r="A1967" s="5">
        <v>39745</v>
      </c>
      <c r="B1967">
        <v>0.78669999999999995</v>
      </c>
    </row>
    <row r="1968" spans="1:2" x14ac:dyDescent="0.35">
      <c r="A1968" s="5">
        <v>39752</v>
      </c>
    </row>
    <row r="1969" spans="1:2" x14ac:dyDescent="0.35">
      <c r="A1969" s="5">
        <v>39752</v>
      </c>
      <c r="B1969">
        <v>0.78720000000000001</v>
      </c>
    </row>
    <row r="1970" spans="1:2" x14ac:dyDescent="0.35">
      <c r="A1970" s="5">
        <v>39759</v>
      </c>
      <c r="B1970">
        <v>0.75280000000000002</v>
      </c>
    </row>
    <row r="1971" spans="1:2" x14ac:dyDescent="0.35">
      <c r="A1971" s="5">
        <v>39766</v>
      </c>
      <c r="B1971">
        <v>0.6895</v>
      </c>
    </row>
    <row r="1972" spans="1:2" x14ac:dyDescent="0.35">
      <c r="A1972" s="5">
        <v>39773</v>
      </c>
      <c r="B1972">
        <v>0.6361</v>
      </c>
    </row>
    <row r="1973" spans="1:2" x14ac:dyDescent="0.35">
      <c r="A1973" s="5">
        <v>39780</v>
      </c>
      <c r="B1973">
        <v>0.70269999999999999</v>
      </c>
    </row>
    <row r="1974" spans="1:2" x14ac:dyDescent="0.35">
      <c r="A1974" s="5">
        <v>39782</v>
      </c>
    </row>
    <row r="1975" spans="1:2" x14ac:dyDescent="0.35">
      <c r="A1975" s="5">
        <v>39787</v>
      </c>
      <c r="B1975">
        <v>0.64019999999999999</v>
      </c>
    </row>
    <row r="1976" spans="1:2" x14ac:dyDescent="0.35">
      <c r="A1976" s="5">
        <v>39794</v>
      </c>
      <c r="B1976">
        <v>0.58679999999999999</v>
      </c>
    </row>
    <row r="1977" spans="1:2" x14ac:dyDescent="0.35">
      <c r="A1977" s="5">
        <v>39801</v>
      </c>
      <c r="B1977">
        <v>0.63939999999999997</v>
      </c>
    </row>
    <row r="1978" spans="1:2" x14ac:dyDescent="0.35">
      <c r="A1978" s="5">
        <v>39808</v>
      </c>
      <c r="B1978">
        <v>0.3891</v>
      </c>
    </row>
    <row r="1979" spans="1:2" x14ac:dyDescent="0.35">
      <c r="A1979" s="5">
        <v>39813</v>
      </c>
    </row>
    <row r="1980" spans="1:2" x14ac:dyDescent="0.35">
      <c r="A1980" s="5">
        <v>39815</v>
      </c>
      <c r="B1980">
        <v>0.59650000000000003</v>
      </c>
    </row>
    <row r="1981" spans="1:2" x14ac:dyDescent="0.35">
      <c r="A1981" s="5">
        <v>39822</v>
      </c>
      <c r="B1981">
        <v>0.61719999999999997</v>
      </c>
    </row>
    <row r="1982" spans="1:2" x14ac:dyDescent="0.35">
      <c r="A1982" s="5">
        <v>39829</v>
      </c>
      <c r="B1982">
        <v>0.59350000000000003</v>
      </c>
    </row>
    <row r="1983" spans="1:2" x14ac:dyDescent="0.35">
      <c r="A1983" s="5">
        <v>39836</v>
      </c>
      <c r="B1983">
        <v>0.51670000000000005</v>
      </c>
    </row>
    <row r="1984" spans="1:2" x14ac:dyDescent="0.35">
      <c r="A1984" s="5">
        <v>39843</v>
      </c>
      <c r="B1984">
        <v>0.60129999999999995</v>
      </c>
    </row>
    <row r="1985" spans="1:2" x14ac:dyDescent="0.35">
      <c r="A1985" s="5">
        <v>39844</v>
      </c>
    </row>
    <row r="1986" spans="1:2" x14ac:dyDescent="0.35">
      <c r="A1986" s="5">
        <v>39850</v>
      </c>
      <c r="B1986">
        <v>0.56540000000000001</v>
      </c>
    </row>
    <row r="1987" spans="1:2" x14ac:dyDescent="0.35">
      <c r="A1987" s="5">
        <v>39857</v>
      </c>
      <c r="B1987">
        <v>0.57709999999999995</v>
      </c>
    </row>
    <row r="1988" spans="1:2" x14ac:dyDescent="0.35">
      <c r="A1988" s="5">
        <v>39864</v>
      </c>
      <c r="B1988">
        <v>0.5605</v>
      </c>
    </row>
    <row r="1989" spans="1:2" x14ac:dyDescent="0.35">
      <c r="A1989" s="5">
        <v>39871</v>
      </c>
      <c r="B1989">
        <v>0.54330000000000001</v>
      </c>
    </row>
    <row r="1990" spans="1:2" x14ac:dyDescent="0.35">
      <c r="A1990" s="5">
        <v>39872</v>
      </c>
    </row>
    <row r="1991" spans="1:2" x14ac:dyDescent="0.35">
      <c r="A1991" s="5">
        <v>39878</v>
      </c>
      <c r="B1991">
        <v>0.52190000000000003</v>
      </c>
    </row>
    <row r="1992" spans="1:2" x14ac:dyDescent="0.35">
      <c r="A1992" s="5">
        <v>39885</v>
      </c>
      <c r="B1992">
        <v>0.48349999999999999</v>
      </c>
    </row>
    <row r="1993" spans="1:2" x14ac:dyDescent="0.35">
      <c r="A1993" s="5">
        <v>39892</v>
      </c>
      <c r="B1993">
        <v>0.60570000000000002</v>
      </c>
    </row>
    <row r="1994" spans="1:2" x14ac:dyDescent="0.35">
      <c r="A1994" s="5">
        <v>39899</v>
      </c>
      <c r="B1994">
        <v>0.53649999999999998</v>
      </c>
    </row>
    <row r="1995" spans="1:2" x14ac:dyDescent="0.35">
      <c r="A1995" s="5">
        <v>39903</v>
      </c>
    </row>
    <row r="1996" spans="1:2" x14ac:dyDescent="0.35">
      <c r="A1996" s="5">
        <v>39906</v>
      </c>
      <c r="B1996">
        <v>0.58679999999999999</v>
      </c>
    </row>
    <row r="1997" spans="1:2" x14ac:dyDescent="0.35">
      <c r="A1997" s="5">
        <v>39913</v>
      </c>
      <c r="B1997">
        <v>0.46539999999999998</v>
      </c>
    </row>
    <row r="1998" spans="1:2" x14ac:dyDescent="0.35">
      <c r="A1998" s="5">
        <v>39920</v>
      </c>
      <c r="B1998">
        <v>0.47920000000000001</v>
      </c>
    </row>
    <row r="1999" spans="1:2" x14ac:dyDescent="0.35">
      <c r="A1999" s="5">
        <v>39927</v>
      </c>
      <c r="B1999">
        <v>0.48060000000000003</v>
      </c>
    </row>
    <row r="2000" spans="1:2" x14ac:dyDescent="0.35">
      <c r="A2000" s="5">
        <v>39933</v>
      </c>
    </row>
    <row r="2001" spans="1:2" x14ac:dyDescent="0.35">
      <c r="A2001" s="5">
        <v>39934</v>
      </c>
      <c r="B2001">
        <v>0.43840000000000001</v>
      </c>
    </row>
    <row r="2002" spans="1:2" x14ac:dyDescent="0.35">
      <c r="A2002" s="5">
        <v>39941</v>
      </c>
      <c r="B2002">
        <v>0.39900000000000002</v>
      </c>
    </row>
    <row r="2003" spans="1:2" x14ac:dyDescent="0.35">
      <c r="A2003" s="5">
        <v>39948</v>
      </c>
      <c r="B2003">
        <v>0.37930000000000003</v>
      </c>
    </row>
    <row r="2004" spans="1:2" x14ac:dyDescent="0.35">
      <c r="A2004" s="5">
        <v>39955</v>
      </c>
      <c r="B2004">
        <v>0.49020000000000002</v>
      </c>
    </row>
    <row r="2005" spans="1:2" x14ac:dyDescent="0.35">
      <c r="A2005" s="5">
        <v>39962</v>
      </c>
      <c r="B2005">
        <v>0.50129999999999997</v>
      </c>
    </row>
    <row r="2006" spans="1:2" x14ac:dyDescent="0.35">
      <c r="A2006" s="5">
        <v>39964</v>
      </c>
    </row>
    <row r="2007" spans="1:2" x14ac:dyDescent="0.35">
      <c r="A2007" s="5">
        <v>39969</v>
      </c>
      <c r="B2007">
        <v>0.499</v>
      </c>
    </row>
    <row r="2008" spans="1:2" x14ac:dyDescent="0.35">
      <c r="A2008" s="5">
        <v>39976</v>
      </c>
      <c r="B2008">
        <v>0.37759999999999999</v>
      </c>
    </row>
    <row r="2009" spans="1:2" x14ac:dyDescent="0.35">
      <c r="A2009" s="5">
        <v>39983</v>
      </c>
      <c r="B2009">
        <v>0.48039999999999999</v>
      </c>
    </row>
    <row r="2010" spans="1:2" x14ac:dyDescent="0.35">
      <c r="A2010" s="5">
        <v>39990</v>
      </c>
      <c r="B2010">
        <v>0.45600000000000002</v>
      </c>
    </row>
    <row r="2011" spans="1:2" x14ac:dyDescent="0.35">
      <c r="A2011" s="5">
        <v>39994</v>
      </c>
    </row>
    <row r="2012" spans="1:2" x14ac:dyDescent="0.35">
      <c r="A2012" s="5">
        <v>39997</v>
      </c>
      <c r="B2012">
        <v>0.35499999999999998</v>
      </c>
    </row>
    <row r="2013" spans="1:2" x14ac:dyDescent="0.35">
      <c r="A2013" s="5">
        <v>40004</v>
      </c>
      <c r="B2013">
        <v>0.38219999999999998</v>
      </c>
    </row>
    <row r="2014" spans="1:2" x14ac:dyDescent="0.35">
      <c r="A2014" s="5">
        <v>40011</v>
      </c>
      <c r="B2014">
        <v>0.41210000000000002</v>
      </c>
    </row>
    <row r="2015" spans="1:2" x14ac:dyDescent="0.35">
      <c r="A2015" s="5">
        <v>40018</v>
      </c>
      <c r="B2015">
        <v>0.37369999999999998</v>
      </c>
    </row>
    <row r="2016" spans="1:2" x14ac:dyDescent="0.35">
      <c r="A2016" s="5">
        <v>40025</v>
      </c>
    </row>
    <row r="2017" spans="1:2" x14ac:dyDescent="0.35">
      <c r="A2017" s="5">
        <v>40025</v>
      </c>
      <c r="B2017">
        <v>0.30409999999999998</v>
      </c>
    </row>
    <row r="2018" spans="1:2" x14ac:dyDescent="0.35">
      <c r="A2018" s="5">
        <v>40032</v>
      </c>
      <c r="B2018">
        <v>0.41089999999999999</v>
      </c>
    </row>
    <row r="2019" spans="1:2" x14ac:dyDescent="0.35">
      <c r="A2019" s="5">
        <v>40039</v>
      </c>
      <c r="B2019">
        <v>0.3513</v>
      </c>
    </row>
    <row r="2020" spans="1:2" x14ac:dyDescent="0.35">
      <c r="A2020" s="5">
        <v>40046</v>
      </c>
      <c r="B2020">
        <v>0.36919999999999997</v>
      </c>
    </row>
    <row r="2021" spans="1:2" x14ac:dyDescent="0.35">
      <c r="A2021" s="5">
        <v>40053</v>
      </c>
      <c r="B2021">
        <v>0.20300000000000001</v>
      </c>
    </row>
    <row r="2022" spans="1:2" x14ac:dyDescent="0.35">
      <c r="A2022" s="5">
        <v>40056</v>
      </c>
    </row>
    <row r="2023" spans="1:2" x14ac:dyDescent="0.35">
      <c r="A2023" s="5">
        <v>40060</v>
      </c>
      <c r="B2023">
        <v>0.32750000000000001</v>
      </c>
    </row>
    <row r="2024" spans="1:2" x14ac:dyDescent="0.35">
      <c r="A2024" s="5">
        <v>40067</v>
      </c>
      <c r="B2024">
        <v>0.27989999999999998</v>
      </c>
    </row>
    <row r="2025" spans="1:2" x14ac:dyDescent="0.35">
      <c r="A2025" s="5">
        <v>40074</v>
      </c>
      <c r="B2025">
        <v>0.24510000000000001</v>
      </c>
    </row>
    <row r="2026" spans="1:2" x14ac:dyDescent="0.35">
      <c r="A2026" s="5">
        <v>40081</v>
      </c>
      <c r="B2026">
        <v>0.30580000000000002</v>
      </c>
    </row>
    <row r="2027" spans="1:2" x14ac:dyDescent="0.35">
      <c r="A2027" s="5">
        <v>40086</v>
      </c>
    </row>
    <row r="2028" spans="1:2" x14ac:dyDescent="0.35">
      <c r="A2028" s="5">
        <v>40088</v>
      </c>
      <c r="B2028">
        <v>0.30609999999999998</v>
      </c>
    </row>
    <row r="2029" spans="1:2" x14ac:dyDescent="0.35">
      <c r="A2029" s="5">
        <v>40095</v>
      </c>
      <c r="B2029">
        <v>0.33400000000000002</v>
      </c>
    </row>
    <row r="2030" spans="1:2" x14ac:dyDescent="0.35">
      <c r="A2030" s="5">
        <v>40102</v>
      </c>
      <c r="B2030">
        <v>0.27279999999999999</v>
      </c>
    </row>
    <row r="2031" spans="1:2" x14ac:dyDescent="0.35">
      <c r="A2031" s="5">
        <v>40109</v>
      </c>
      <c r="B2031">
        <v>0.26740000000000003</v>
      </c>
    </row>
    <row r="2032" spans="1:2" x14ac:dyDescent="0.35">
      <c r="A2032" s="5">
        <v>40116</v>
      </c>
      <c r="B2032">
        <v>0.38650000000000001</v>
      </c>
    </row>
    <row r="2033" spans="1:2" x14ac:dyDescent="0.35">
      <c r="A2033" s="5">
        <v>40117</v>
      </c>
    </row>
    <row r="2034" spans="1:2" x14ac:dyDescent="0.35">
      <c r="A2034" s="5">
        <v>40123</v>
      </c>
      <c r="B2034">
        <v>0.25700000000000001</v>
      </c>
    </row>
    <row r="2035" spans="1:2" x14ac:dyDescent="0.35">
      <c r="A2035" s="5">
        <v>40130</v>
      </c>
      <c r="B2035">
        <v>0.25629999999999997</v>
      </c>
    </row>
    <row r="2036" spans="1:2" x14ac:dyDescent="0.35">
      <c r="A2036" s="5">
        <v>40137</v>
      </c>
      <c r="B2036">
        <v>0.27179999999999999</v>
      </c>
    </row>
    <row r="2037" spans="1:2" x14ac:dyDescent="0.35">
      <c r="A2037" s="5">
        <v>40144</v>
      </c>
      <c r="B2037">
        <v>0.30370000000000003</v>
      </c>
    </row>
    <row r="2038" spans="1:2" x14ac:dyDescent="0.35">
      <c r="A2038" s="5">
        <v>40147</v>
      </c>
    </row>
    <row r="2039" spans="1:2" x14ac:dyDescent="0.35">
      <c r="A2039" s="5">
        <v>40151</v>
      </c>
      <c r="B2039">
        <v>0.35620000000000002</v>
      </c>
    </row>
    <row r="2040" spans="1:2" x14ac:dyDescent="0.35">
      <c r="A2040" s="5">
        <v>40158</v>
      </c>
      <c r="B2040">
        <v>0.27660000000000001</v>
      </c>
    </row>
    <row r="2041" spans="1:2" x14ac:dyDescent="0.35">
      <c r="A2041" s="5">
        <v>40165</v>
      </c>
      <c r="B2041">
        <v>0.2858</v>
      </c>
    </row>
    <row r="2042" spans="1:2" x14ac:dyDescent="0.35">
      <c r="A2042" s="5">
        <v>40172</v>
      </c>
      <c r="B2042">
        <v>0.18840000000000001</v>
      </c>
    </row>
    <row r="2043" spans="1:2" x14ac:dyDescent="0.35">
      <c r="A2043" s="5">
        <v>40178</v>
      </c>
    </row>
    <row r="2044" spans="1:2" x14ac:dyDescent="0.35">
      <c r="A2044" s="5">
        <v>40179</v>
      </c>
      <c r="B2044">
        <v>0.11509999999999999</v>
      </c>
    </row>
    <row r="2045" spans="1:2" x14ac:dyDescent="0.35">
      <c r="A2045" s="5">
        <v>40186</v>
      </c>
      <c r="B2045">
        <v>0.2104</v>
      </c>
    </row>
    <row r="2046" spans="1:2" x14ac:dyDescent="0.35">
      <c r="A2046" s="5">
        <v>40193</v>
      </c>
      <c r="B2046">
        <v>0.27050000000000002</v>
      </c>
    </row>
    <row r="2047" spans="1:2" x14ac:dyDescent="0.35">
      <c r="A2047" s="5">
        <v>40200</v>
      </c>
      <c r="B2047">
        <v>0.28170000000000001</v>
      </c>
    </row>
    <row r="2048" spans="1:2" x14ac:dyDescent="0.35">
      <c r="A2048" s="5">
        <v>40207</v>
      </c>
      <c r="B2048">
        <v>0.2271</v>
      </c>
    </row>
    <row r="2049" spans="1:2" x14ac:dyDescent="0.35">
      <c r="A2049" s="5">
        <v>40209</v>
      </c>
    </row>
    <row r="2050" spans="1:2" x14ac:dyDescent="0.35">
      <c r="A2050" s="5">
        <v>40214</v>
      </c>
      <c r="B2050">
        <v>0.31359999999999999</v>
      </c>
    </row>
    <row r="2051" spans="1:2" x14ac:dyDescent="0.35">
      <c r="A2051" s="5">
        <v>40221</v>
      </c>
      <c r="B2051">
        <v>0.20119999999999999</v>
      </c>
    </row>
    <row r="2052" spans="1:2" x14ac:dyDescent="0.35">
      <c r="A2052" s="5">
        <v>40228</v>
      </c>
      <c r="B2052">
        <v>0.223</v>
      </c>
    </row>
    <row r="2053" spans="1:2" x14ac:dyDescent="0.35">
      <c r="A2053" s="5">
        <v>40235</v>
      </c>
      <c r="B2053">
        <v>0.25919999999999999</v>
      </c>
    </row>
    <row r="2054" spans="1:2" x14ac:dyDescent="0.35">
      <c r="A2054" s="5">
        <v>40237</v>
      </c>
    </row>
    <row r="2055" spans="1:2" x14ac:dyDescent="0.35">
      <c r="A2055" s="5">
        <v>40242</v>
      </c>
      <c r="B2055">
        <v>0.22639999999999999</v>
      </c>
    </row>
    <row r="2056" spans="1:2" x14ac:dyDescent="0.35">
      <c r="A2056" s="5">
        <v>40249</v>
      </c>
      <c r="B2056">
        <v>0.12379999999999999</v>
      </c>
    </row>
    <row r="2057" spans="1:2" x14ac:dyDescent="0.35">
      <c r="A2057" s="5">
        <v>40256</v>
      </c>
      <c r="B2057">
        <v>0.152</v>
      </c>
    </row>
    <row r="2058" spans="1:2" x14ac:dyDescent="0.35">
      <c r="A2058" s="5">
        <v>40263</v>
      </c>
      <c r="B2058">
        <v>0.2089</v>
      </c>
    </row>
    <row r="2059" spans="1:2" x14ac:dyDescent="0.35">
      <c r="A2059" s="5">
        <v>40268</v>
      </c>
    </row>
    <row r="2060" spans="1:2" x14ac:dyDescent="0.35">
      <c r="A2060" s="5">
        <v>40270</v>
      </c>
      <c r="B2060">
        <v>0.1547</v>
      </c>
    </row>
    <row r="2061" spans="1:2" x14ac:dyDescent="0.35">
      <c r="A2061" s="5">
        <v>40277</v>
      </c>
      <c r="B2061">
        <v>0.21629999999999999</v>
      </c>
    </row>
    <row r="2062" spans="1:2" x14ac:dyDescent="0.35">
      <c r="A2062" s="5">
        <v>40284</v>
      </c>
      <c r="B2062">
        <v>0.2321</v>
      </c>
    </row>
    <row r="2063" spans="1:2" x14ac:dyDescent="0.35">
      <c r="A2063" s="5">
        <v>40291</v>
      </c>
      <c r="B2063">
        <v>0.17169999999999999</v>
      </c>
    </row>
    <row r="2064" spans="1:2" x14ac:dyDescent="0.35">
      <c r="A2064" s="5">
        <v>40298</v>
      </c>
    </row>
    <row r="2065" spans="1:2" x14ac:dyDescent="0.35">
      <c r="A2065" s="5">
        <v>40298</v>
      </c>
      <c r="B2065">
        <v>0.24840000000000001</v>
      </c>
    </row>
    <row r="2066" spans="1:2" x14ac:dyDescent="0.35">
      <c r="A2066" s="5">
        <v>40305</v>
      </c>
      <c r="B2066">
        <v>0.30659999999999998</v>
      </c>
    </row>
    <row r="2067" spans="1:2" x14ac:dyDescent="0.35">
      <c r="A2067" s="5">
        <v>40312</v>
      </c>
      <c r="B2067">
        <v>0.31919999999999998</v>
      </c>
    </row>
    <row r="2068" spans="1:2" x14ac:dyDescent="0.35">
      <c r="A2068" s="5">
        <v>40319</v>
      </c>
      <c r="B2068">
        <v>0.3377</v>
      </c>
    </row>
    <row r="2069" spans="1:2" x14ac:dyDescent="0.35">
      <c r="A2069" s="5">
        <v>40326</v>
      </c>
      <c r="B2069">
        <v>0.31719999999999998</v>
      </c>
    </row>
    <row r="2070" spans="1:2" x14ac:dyDescent="0.35">
      <c r="A2070" s="5">
        <v>40329</v>
      </c>
    </row>
    <row r="2071" spans="1:2" x14ac:dyDescent="0.35">
      <c r="A2071" s="5">
        <v>40333</v>
      </c>
      <c r="B2071">
        <v>0.32290000000000002</v>
      </c>
    </row>
    <row r="2072" spans="1:2" x14ac:dyDescent="0.35">
      <c r="A2072" s="5">
        <v>40340</v>
      </c>
      <c r="B2072">
        <v>0.28000000000000003</v>
      </c>
    </row>
    <row r="2073" spans="1:2" x14ac:dyDescent="0.35">
      <c r="A2073" s="5">
        <v>40347</v>
      </c>
      <c r="B2073">
        <v>0.18809999999999999</v>
      </c>
    </row>
    <row r="2074" spans="1:2" x14ac:dyDescent="0.35">
      <c r="A2074" s="5">
        <v>40354</v>
      </c>
      <c r="B2074">
        <v>0.26500000000000001</v>
      </c>
    </row>
    <row r="2075" spans="1:2" x14ac:dyDescent="0.35">
      <c r="A2075" s="5">
        <v>40359</v>
      </c>
    </row>
    <row r="2076" spans="1:2" x14ac:dyDescent="0.35">
      <c r="A2076" s="5">
        <v>40361</v>
      </c>
      <c r="B2076">
        <v>0.29149999999999998</v>
      </c>
    </row>
    <row r="2077" spans="1:2" x14ac:dyDescent="0.35">
      <c r="A2077" s="5">
        <v>40368</v>
      </c>
      <c r="B2077">
        <v>0.2606</v>
      </c>
    </row>
    <row r="2078" spans="1:2" x14ac:dyDescent="0.35">
      <c r="A2078" s="5">
        <v>40375</v>
      </c>
      <c r="B2078">
        <v>0.31459999999999999</v>
      </c>
    </row>
    <row r="2079" spans="1:2" x14ac:dyDescent="0.35">
      <c r="A2079" s="5">
        <v>40382</v>
      </c>
      <c r="B2079">
        <v>0.29720000000000002</v>
      </c>
    </row>
    <row r="2080" spans="1:2" x14ac:dyDescent="0.35">
      <c r="A2080" s="5">
        <v>40389</v>
      </c>
      <c r="B2080">
        <v>0.22020000000000001</v>
      </c>
    </row>
    <row r="2081" spans="1:2" x14ac:dyDescent="0.35">
      <c r="A2081" s="5">
        <v>40390</v>
      </c>
    </row>
    <row r="2082" spans="1:2" x14ac:dyDescent="0.35">
      <c r="A2082" s="5">
        <v>40396</v>
      </c>
      <c r="B2082">
        <v>0.27650000000000002</v>
      </c>
    </row>
    <row r="2083" spans="1:2" x14ac:dyDescent="0.35">
      <c r="A2083" s="5">
        <v>40403</v>
      </c>
      <c r="B2083">
        <v>0.31269999999999998</v>
      </c>
    </row>
    <row r="2084" spans="1:2" x14ac:dyDescent="0.35">
      <c r="A2084" s="5">
        <v>40410</v>
      </c>
      <c r="B2084">
        <v>0.25209999999999999</v>
      </c>
    </row>
    <row r="2085" spans="1:2" x14ac:dyDescent="0.35">
      <c r="A2085" s="5">
        <v>40417</v>
      </c>
      <c r="B2085">
        <v>0.31430000000000002</v>
      </c>
    </row>
    <row r="2086" spans="1:2" x14ac:dyDescent="0.35">
      <c r="A2086" s="5">
        <v>40421</v>
      </c>
    </row>
    <row r="2087" spans="1:2" x14ac:dyDescent="0.35">
      <c r="A2087" s="5">
        <v>40424</v>
      </c>
      <c r="B2087">
        <v>0.29599999999999999</v>
      </c>
    </row>
    <row r="2088" spans="1:2" x14ac:dyDescent="0.35">
      <c r="A2088" s="5">
        <v>40431</v>
      </c>
      <c r="B2088">
        <v>0.1903</v>
      </c>
    </row>
    <row r="2089" spans="1:2" x14ac:dyDescent="0.35">
      <c r="A2089" s="5">
        <v>40438</v>
      </c>
      <c r="B2089">
        <v>0.22500000000000001</v>
      </c>
    </row>
    <row r="2090" spans="1:2" x14ac:dyDescent="0.35">
      <c r="A2090" s="5">
        <v>40445</v>
      </c>
      <c r="B2090">
        <v>0.245</v>
      </c>
    </row>
    <row r="2091" spans="1:2" x14ac:dyDescent="0.35">
      <c r="A2091" s="5">
        <v>40451</v>
      </c>
    </row>
    <row r="2092" spans="1:2" x14ac:dyDescent="0.35">
      <c r="A2092" s="5">
        <v>40452</v>
      </c>
      <c r="B2092">
        <v>0.13830000000000001</v>
      </c>
    </row>
    <row r="2093" spans="1:2" x14ac:dyDescent="0.35">
      <c r="A2093" s="5">
        <v>40459</v>
      </c>
      <c r="B2093">
        <v>0.1699</v>
      </c>
    </row>
    <row r="2094" spans="1:2" x14ac:dyDescent="0.35">
      <c r="A2094" s="5">
        <v>40466</v>
      </c>
      <c r="B2094">
        <v>0.16239999999999999</v>
      </c>
    </row>
    <row r="2095" spans="1:2" x14ac:dyDescent="0.35">
      <c r="A2095" s="5">
        <v>40473</v>
      </c>
      <c r="B2095">
        <v>0.1925</v>
      </c>
    </row>
    <row r="2096" spans="1:2" x14ac:dyDescent="0.35">
      <c r="A2096" s="5">
        <v>40480</v>
      </c>
      <c r="B2096">
        <v>0.1457</v>
      </c>
    </row>
    <row r="2097" spans="1:2" x14ac:dyDescent="0.35">
      <c r="A2097" s="5">
        <v>40482</v>
      </c>
    </row>
    <row r="2098" spans="1:2" x14ac:dyDescent="0.35">
      <c r="A2098" s="5">
        <v>40487</v>
      </c>
      <c r="B2098">
        <v>0.1888</v>
      </c>
    </row>
    <row r="2099" spans="1:2" x14ac:dyDescent="0.35">
      <c r="A2099" s="5">
        <v>40494</v>
      </c>
      <c r="B2099">
        <v>0.20019999999999999</v>
      </c>
    </row>
    <row r="2100" spans="1:2" x14ac:dyDescent="0.35">
      <c r="A2100" s="5">
        <v>40501</v>
      </c>
      <c r="B2100">
        <v>0.18149999999999999</v>
      </c>
    </row>
    <row r="2101" spans="1:2" x14ac:dyDescent="0.35">
      <c r="A2101" s="5">
        <v>40508</v>
      </c>
      <c r="B2101">
        <v>0.21390000000000001</v>
      </c>
    </row>
    <row r="2102" spans="1:2" x14ac:dyDescent="0.35">
      <c r="A2102" s="5">
        <v>40512</v>
      </c>
    </row>
    <row r="2103" spans="1:2" x14ac:dyDescent="0.35">
      <c r="A2103" s="5">
        <v>40515</v>
      </c>
      <c r="B2103">
        <v>0.24510000000000001</v>
      </c>
    </row>
    <row r="2104" spans="1:2" x14ac:dyDescent="0.35">
      <c r="A2104" s="5">
        <v>40522</v>
      </c>
      <c r="B2104">
        <v>0.1308</v>
      </c>
    </row>
    <row r="2105" spans="1:2" x14ac:dyDescent="0.35">
      <c r="A2105" s="5">
        <v>40529</v>
      </c>
      <c r="B2105">
        <v>0.1149</v>
      </c>
    </row>
    <row r="2106" spans="1:2" x14ac:dyDescent="0.35">
      <c r="A2106" s="5">
        <v>40536</v>
      </c>
      <c r="B2106">
        <v>8.6300000000000002E-2</v>
      </c>
    </row>
    <row r="2107" spans="1:2" x14ac:dyDescent="0.35">
      <c r="A2107" s="5">
        <v>40543</v>
      </c>
    </row>
    <row r="2108" spans="1:2" x14ac:dyDescent="0.35">
      <c r="A2108" s="5">
        <v>40543</v>
      </c>
      <c r="B2108">
        <v>8.43E-2</v>
      </c>
    </row>
    <row r="2109" spans="1:2" x14ac:dyDescent="0.35">
      <c r="A2109" s="5">
        <v>40550</v>
      </c>
      <c r="B2109">
        <v>0.15429999999999999</v>
      </c>
    </row>
    <row r="2110" spans="1:2" x14ac:dyDescent="0.35">
      <c r="A2110" s="5">
        <v>40557</v>
      </c>
      <c r="B2110">
        <v>0.10290000000000001</v>
      </c>
    </row>
    <row r="2111" spans="1:2" x14ac:dyDescent="0.35">
      <c r="A2111" s="5">
        <v>40564</v>
      </c>
      <c r="B2111">
        <v>0.13489999999999999</v>
      </c>
    </row>
    <row r="2112" spans="1:2" x14ac:dyDescent="0.35">
      <c r="A2112" s="5">
        <v>40571</v>
      </c>
      <c r="B2112">
        <v>9.8199999999999996E-2</v>
      </c>
    </row>
    <row r="2113" spans="1:2" x14ac:dyDescent="0.35">
      <c r="A2113" s="5">
        <v>40574</v>
      </c>
    </row>
    <row r="2114" spans="1:2" x14ac:dyDescent="0.35">
      <c r="A2114" s="5">
        <v>40578</v>
      </c>
      <c r="B2114">
        <v>0.1109</v>
      </c>
    </row>
    <row r="2115" spans="1:2" x14ac:dyDescent="0.35">
      <c r="A2115" s="5">
        <v>40585</v>
      </c>
      <c r="B2115">
        <v>8.1100000000000005E-2</v>
      </c>
    </row>
    <row r="2116" spans="1:2" x14ac:dyDescent="0.35">
      <c r="A2116" s="5">
        <v>40592</v>
      </c>
      <c r="B2116">
        <v>2.86E-2</v>
      </c>
    </row>
    <row r="2117" spans="1:2" x14ac:dyDescent="0.35">
      <c r="A2117" s="5">
        <v>40599</v>
      </c>
      <c r="B2117">
        <v>9.1600000000000001E-2</v>
      </c>
    </row>
    <row r="2118" spans="1:2" x14ac:dyDescent="0.35">
      <c r="A2118" s="5">
        <v>40602</v>
      </c>
    </row>
    <row r="2119" spans="1:2" x14ac:dyDescent="0.35">
      <c r="A2119" s="5">
        <v>40606</v>
      </c>
      <c r="B2119">
        <v>9.0800000000000006E-2</v>
      </c>
    </row>
    <row r="2120" spans="1:2" x14ac:dyDescent="0.35">
      <c r="A2120" s="5">
        <v>40613</v>
      </c>
      <c r="B2120">
        <v>0.10059999999999999</v>
      </c>
    </row>
    <row r="2121" spans="1:2" x14ac:dyDescent="0.35">
      <c r="A2121" s="5">
        <v>40620</v>
      </c>
      <c r="B2121">
        <v>0.1515</v>
      </c>
    </row>
    <row r="2122" spans="1:2" x14ac:dyDescent="0.35">
      <c r="A2122" s="5">
        <v>40627</v>
      </c>
      <c r="B2122">
        <v>6.9699999999999998E-2</v>
      </c>
    </row>
    <row r="2123" spans="1:2" x14ac:dyDescent="0.35">
      <c r="A2123" s="5">
        <v>40633</v>
      </c>
    </row>
    <row r="2124" spans="1:2" x14ac:dyDescent="0.35">
      <c r="A2124" s="5">
        <v>40634</v>
      </c>
      <c r="B2124">
        <v>6.4399999999999999E-2</v>
      </c>
    </row>
    <row r="2125" spans="1:2" x14ac:dyDescent="0.35">
      <c r="A2125" s="5">
        <v>40641</v>
      </c>
      <c r="B2125">
        <v>7.5300000000000006E-2</v>
      </c>
    </row>
    <row r="2126" spans="1:2" x14ac:dyDescent="0.35">
      <c r="A2126" s="5">
        <v>40648</v>
      </c>
      <c r="B2126">
        <v>5.4699999999999999E-2</v>
      </c>
    </row>
    <row r="2127" spans="1:2" x14ac:dyDescent="0.35">
      <c r="A2127" s="5">
        <v>40655</v>
      </c>
      <c r="B2127">
        <v>7.6600000000000001E-2</v>
      </c>
    </row>
    <row r="2128" spans="1:2" x14ac:dyDescent="0.35">
      <c r="A2128" s="5">
        <v>40662</v>
      </c>
      <c r="B2128">
        <v>6.1800000000000001E-2</v>
      </c>
    </row>
    <row r="2129" spans="1:2" x14ac:dyDescent="0.35">
      <c r="A2129" s="5">
        <v>40663</v>
      </c>
    </row>
    <row r="2130" spans="1:2" x14ac:dyDescent="0.35">
      <c r="A2130" s="5">
        <v>40669</v>
      </c>
      <c r="B2130">
        <v>7.1599999999999997E-2</v>
      </c>
    </row>
    <row r="2131" spans="1:2" x14ac:dyDescent="0.35">
      <c r="A2131" s="5">
        <v>40676</v>
      </c>
      <c r="B2131">
        <v>8.6199999999999999E-2</v>
      </c>
    </row>
    <row r="2132" spans="1:2" x14ac:dyDescent="0.35">
      <c r="A2132" s="5">
        <v>40683</v>
      </c>
      <c r="B2132">
        <v>6.0900000000000003E-2</v>
      </c>
    </row>
    <row r="2133" spans="1:2" x14ac:dyDescent="0.35">
      <c r="A2133" s="5">
        <v>40690</v>
      </c>
      <c r="B2133">
        <v>6.8900000000000003E-2</v>
      </c>
    </row>
    <row r="2134" spans="1:2" x14ac:dyDescent="0.35">
      <c r="A2134" s="5">
        <v>40694</v>
      </c>
    </row>
    <row r="2135" spans="1:2" x14ac:dyDescent="0.35">
      <c r="A2135" s="5">
        <v>40697</v>
      </c>
      <c r="B2135">
        <v>9.5299999999999996E-2</v>
      </c>
    </row>
    <row r="2136" spans="1:2" x14ac:dyDescent="0.35">
      <c r="A2136" s="5">
        <v>40704</v>
      </c>
      <c r="B2136">
        <v>7.7899999999999997E-2</v>
      </c>
    </row>
    <row r="2137" spans="1:2" x14ac:dyDescent="0.35">
      <c r="A2137" s="5">
        <v>40711</v>
      </c>
      <c r="B2137">
        <v>0.1235</v>
      </c>
    </row>
    <row r="2138" spans="1:2" x14ac:dyDescent="0.35">
      <c r="A2138" s="5">
        <v>40718</v>
      </c>
      <c r="B2138">
        <v>7.4999999999999997E-2</v>
      </c>
    </row>
    <row r="2139" spans="1:2" x14ac:dyDescent="0.35">
      <c r="A2139" s="5">
        <v>40724</v>
      </c>
    </row>
    <row r="2140" spans="1:2" x14ac:dyDescent="0.35">
      <c r="A2140" s="5">
        <v>40725</v>
      </c>
      <c r="B2140">
        <v>0.10970000000000001</v>
      </c>
    </row>
    <row r="2141" spans="1:2" x14ac:dyDescent="0.35">
      <c r="A2141" s="5">
        <v>40732</v>
      </c>
      <c r="B2141">
        <v>9.1300000000000006E-2</v>
      </c>
    </row>
    <row r="2142" spans="1:2" x14ac:dyDescent="0.35">
      <c r="A2142" s="5">
        <v>40739</v>
      </c>
      <c r="B2142">
        <v>0.10580000000000001</v>
      </c>
    </row>
    <row r="2143" spans="1:2" x14ac:dyDescent="0.35">
      <c r="A2143" s="5">
        <v>40746</v>
      </c>
      <c r="B2143">
        <v>9.5600000000000004E-2</v>
      </c>
    </row>
    <row r="2144" spans="1:2" x14ac:dyDescent="0.35">
      <c r="A2144" s="5">
        <v>40753</v>
      </c>
      <c r="B2144">
        <v>0.1024</v>
      </c>
    </row>
    <row r="2145" spans="1:2" x14ac:dyDescent="0.35">
      <c r="A2145" s="5">
        <v>40755</v>
      </c>
    </row>
    <row r="2146" spans="1:2" x14ac:dyDescent="0.35">
      <c r="A2146" s="5">
        <v>40760</v>
      </c>
      <c r="B2146">
        <v>0.20269999999999999</v>
      </c>
    </row>
    <row r="2147" spans="1:2" x14ac:dyDescent="0.35">
      <c r="A2147" s="5">
        <v>40767</v>
      </c>
      <c r="B2147">
        <v>0.18190000000000001</v>
      </c>
    </row>
    <row r="2148" spans="1:2" x14ac:dyDescent="0.35">
      <c r="A2148" s="5">
        <v>40774</v>
      </c>
      <c r="B2148">
        <v>0.19570000000000001</v>
      </c>
    </row>
    <row r="2149" spans="1:2" x14ac:dyDescent="0.35">
      <c r="A2149" s="5">
        <v>40781</v>
      </c>
      <c r="B2149">
        <v>0.17879999999999999</v>
      </c>
    </row>
    <row r="2150" spans="1:2" x14ac:dyDescent="0.35">
      <c r="A2150" s="5">
        <v>40786</v>
      </c>
    </row>
    <row r="2151" spans="1:2" x14ac:dyDescent="0.35">
      <c r="A2151" s="5">
        <v>40788</v>
      </c>
      <c r="B2151">
        <v>0.21579999999999999</v>
      </c>
    </row>
    <row r="2152" spans="1:2" x14ac:dyDescent="0.35">
      <c r="A2152" s="5">
        <v>40795</v>
      </c>
      <c r="B2152">
        <v>0.22389999999999999</v>
      </c>
    </row>
    <row r="2153" spans="1:2" x14ac:dyDescent="0.35">
      <c r="A2153" s="5">
        <v>40802</v>
      </c>
      <c r="B2153">
        <v>0.19089999999999999</v>
      </c>
    </row>
    <row r="2154" spans="1:2" x14ac:dyDescent="0.35">
      <c r="A2154" s="5">
        <v>40809</v>
      </c>
      <c r="B2154">
        <v>0.26390000000000002</v>
      </c>
    </row>
    <row r="2155" spans="1:2" x14ac:dyDescent="0.35">
      <c r="A2155" s="5">
        <v>40816</v>
      </c>
    </row>
    <row r="2156" spans="1:2" x14ac:dyDescent="0.35">
      <c r="A2156" s="5">
        <v>40816</v>
      </c>
      <c r="B2156">
        <v>0.27089999999999997</v>
      </c>
    </row>
    <row r="2157" spans="1:2" x14ac:dyDescent="0.35">
      <c r="A2157" s="5">
        <v>40823</v>
      </c>
      <c r="B2157">
        <v>0.27889999999999998</v>
      </c>
    </row>
    <row r="2158" spans="1:2" x14ac:dyDescent="0.35">
      <c r="A2158" s="5">
        <v>40830</v>
      </c>
      <c r="B2158">
        <v>0.28220000000000001</v>
      </c>
    </row>
    <row r="2159" spans="1:2" x14ac:dyDescent="0.35">
      <c r="A2159" s="5">
        <v>40837</v>
      </c>
      <c r="B2159">
        <v>0.24410000000000001</v>
      </c>
    </row>
    <row r="2160" spans="1:2" x14ac:dyDescent="0.35">
      <c r="A2160" s="5">
        <v>40844</v>
      </c>
      <c r="B2160">
        <v>0.27150000000000002</v>
      </c>
    </row>
    <row r="2161" spans="1:2" x14ac:dyDescent="0.35">
      <c r="A2161" s="5">
        <v>40847</v>
      </c>
    </row>
    <row r="2162" spans="1:2" x14ac:dyDescent="0.35">
      <c r="A2162" s="5">
        <v>40851</v>
      </c>
      <c r="B2162">
        <v>0.33289999999999997</v>
      </c>
    </row>
    <row r="2163" spans="1:2" x14ac:dyDescent="0.35">
      <c r="A2163" s="5">
        <v>40858</v>
      </c>
      <c r="B2163">
        <v>0.2462</v>
      </c>
    </row>
    <row r="2164" spans="1:2" x14ac:dyDescent="0.35">
      <c r="A2164" s="5">
        <v>40865</v>
      </c>
      <c r="B2164">
        <v>0.18659999999999999</v>
      </c>
    </row>
    <row r="2165" spans="1:2" x14ac:dyDescent="0.35">
      <c r="A2165" s="5">
        <v>40872</v>
      </c>
      <c r="B2165">
        <v>0.23269999999999999</v>
      </c>
    </row>
    <row r="2166" spans="1:2" x14ac:dyDescent="0.35">
      <c r="A2166" s="5">
        <v>40877</v>
      </c>
    </row>
    <row r="2167" spans="1:2" x14ac:dyDescent="0.35">
      <c r="A2167" s="5">
        <v>40879</v>
      </c>
      <c r="B2167">
        <v>0.2351</v>
      </c>
    </row>
    <row r="2168" spans="1:2" x14ac:dyDescent="0.35">
      <c r="A2168" s="5">
        <v>40886</v>
      </c>
      <c r="B2168">
        <v>0.1991</v>
      </c>
    </row>
    <row r="2169" spans="1:2" x14ac:dyDescent="0.35">
      <c r="A2169" s="5">
        <v>40893</v>
      </c>
      <c r="B2169">
        <v>0.21779999999999999</v>
      </c>
    </row>
    <row r="2170" spans="1:2" x14ac:dyDescent="0.35">
      <c r="A2170" s="5">
        <v>40900</v>
      </c>
      <c r="B2170">
        <v>0.21510000000000001</v>
      </c>
    </row>
    <row r="2171" spans="1:2" x14ac:dyDescent="0.35">
      <c r="A2171" s="5">
        <v>40907</v>
      </c>
      <c r="B2171">
        <v>0.1401</v>
      </c>
    </row>
    <row r="2172" spans="1:2" x14ac:dyDescent="0.35">
      <c r="A2172" s="5">
        <v>40908</v>
      </c>
    </row>
    <row r="2173" spans="1:2" x14ac:dyDescent="0.35">
      <c r="A2173" s="5">
        <v>40914</v>
      </c>
      <c r="B2173">
        <v>0.1573</v>
      </c>
    </row>
    <row r="2174" spans="1:2" x14ac:dyDescent="0.35">
      <c r="A2174" s="5">
        <v>40921</v>
      </c>
      <c r="B2174">
        <v>0.1399</v>
      </c>
    </row>
    <row r="2175" spans="1:2" x14ac:dyDescent="0.35">
      <c r="A2175" s="5">
        <v>40928</v>
      </c>
      <c r="B2175">
        <v>0.1182</v>
      </c>
    </row>
    <row r="2176" spans="1:2" x14ac:dyDescent="0.35">
      <c r="A2176" s="5">
        <v>40935</v>
      </c>
      <c r="B2176">
        <v>0.1169</v>
      </c>
    </row>
    <row r="2177" spans="1:2" x14ac:dyDescent="0.35">
      <c r="A2177" s="5">
        <v>40939</v>
      </c>
    </row>
    <row r="2178" spans="1:2" x14ac:dyDescent="0.35">
      <c r="A2178" s="5">
        <v>40942</v>
      </c>
      <c r="B2178">
        <v>0.12839999999999999</v>
      </c>
    </row>
    <row r="2179" spans="1:2" x14ac:dyDescent="0.35">
      <c r="A2179" s="5">
        <v>40949</v>
      </c>
      <c r="B2179">
        <v>9.7600000000000006E-2</v>
      </c>
    </row>
    <row r="2180" spans="1:2" x14ac:dyDescent="0.35">
      <c r="A2180" s="5">
        <v>40956</v>
      </c>
      <c r="B2180">
        <v>0.1084</v>
      </c>
    </row>
    <row r="2181" spans="1:2" x14ac:dyDescent="0.35">
      <c r="A2181" s="5">
        <v>40963</v>
      </c>
      <c r="B2181">
        <v>8.2000000000000003E-2</v>
      </c>
    </row>
    <row r="2182" spans="1:2" x14ac:dyDescent="0.35">
      <c r="A2182" s="5">
        <v>40968</v>
      </c>
    </row>
    <row r="2183" spans="1:2" x14ac:dyDescent="0.35">
      <c r="A2183" s="5">
        <v>40970</v>
      </c>
      <c r="B2183">
        <v>0.10349999999999999</v>
      </c>
    </row>
    <row r="2184" spans="1:2" x14ac:dyDescent="0.35">
      <c r="A2184" s="5">
        <v>40977</v>
      </c>
      <c r="B2184">
        <v>0.1401</v>
      </c>
    </row>
    <row r="2185" spans="1:2" x14ac:dyDescent="0.35">
      <c r="A2185" s="5">
        <v>40984</v>
      </c>
      <c r="B2185">
        <v>0.1118</v>
      </c>
    </row>
    <row r="2186" spans="1:2" x14ac:dyDescent="0.35">
      <c r="A2186" s="5">
        <v>40991</v>
      </c>
      <c r="B2186">
        <v>8.8400000000000006E-2</v>
      </c>
    </row>
    <row r="2187" spans="1:2" x14ac:dyDescent="0.35">
      <c r="A2187" s="5">
        <v>40998</v>
      </c>
      <c r="B2187">
        <v>8.3099999999999993E-2</v>
      </c>
    </row>
    <row r="2188" spans="1:2" x14ac:dyDescent="0.35">
      <c r="A2188" s="5">
        <v>40999</v>
      </c>
    </row>
    <row r="2189" spans="1:2" x14ac:dyDescent="0.35">
      <c r="A2189" s="5">
        <v>41005</v>
      </c>
      <c r="B2189">
        <v>0.10970000000000001</v>
      </c>
    </row>
    <row r="2190" spans="1:2" x14ac:dyDescent="0.35">
      <c r="A2190" s="5">
        <v>41012</v>
      </c>
      <c r="B2190">
        <v>0.1069</v>
      </c>
    </row>
    <row r="2191" spans="1:2" x14ac:dyDescent="0.35">
      <c r="A2191" s="5">
        <v>41019</v>
      </c>
      <c r="B2191">
        <v>8.6999999999999994E-2</v>
      </c>
    </row>
    <row r="2192" spans="1:2" x14ac:dyDescent="0.35">
      <c r="A2192" s="5">
        <v>41026</v>
      </c>
      <c r="B2192">
        <v>8.9499999999999996E-2</v>
      </c>
    </row>
    <row r="2193" spans="1:2" x14ac:dyDescent="0.35">
      <c r="A2193" s="5">
        <v>41029</v>
      </c>
    </row>
    <row r="2194" spans="1:2" x14ac:dyDescent="0.35">
      <c r="A2194" s="5">
        <v>41033</v>
      </c>
      <c r="B2194">
        <v>7.7499999999999999E-2</v>
      </c>
    </row>
    <row r="2195" spans="1:2" x14ac:dyDescent="0.35">
      <c r="A2195" s="5">
        <v>41040</v>
      </c>
      <c r="B2195">
        <v>6.6799999999999998E-2</v>
      </c>
    </row>
    <row r="2196" spans="1:2" x14ac:dyDescent="0.35">
      <c r="A2196" s="5">
        <v>41047</v>
      </c>
      <c r="B2196">
        <v>0.11600000000000001</v>
      </c>
    </row>
    <row r="2197" spans="1:2" x14ac:dyDescent="0.35">
      <c r="A2197" s="5">
        <v>41054</v>
      </c>
      <c r="B2197">
        <v>9.7000000000000003E-2</v>
      </c>
    </row>
    <row r="2198" spans="1:2" x14ac:dyDescent="0.35">
      <c r="A2198" s="5">
        <v>41060</v>
      </c>
    </row>
    <row r="2199" spans="1:2" x14ac:dyDescent="0.35">
      <c r="A2199" s="5">
        <v>41061</v>
      </c>
      <c r="B2199">
        <v>0.13389999999999999</v>
      </c>
    </row>
    <row r="2200" spans="1:2" x14ac:dyDescent="0.35">
      <c r="A2200" s="5">
        <v>41068</v>
      </c>
      <c r="B2200">
        <v>0.15229999999999999</v>
      </c>
    </row>
    <row r="2201" spans="1:2" x14ac:dyDescent="0.35">
      <c r="A2201" s="5">
        <v>41075</v>
      </c>
      <c r="B2201">
        <v>0.1094</v>
      </c>
    </row>
    <row r="2202" spans="1:2" x14ac:dyDescent="0.35">
      <c r="A2202" s="5">
        <v>41082</v>
      </c>
      <c r="B2202">
        <v>0.1323</v>
      </c>
    </row>
    <row r="2203" spans="1:2" x14ac:dyDescent="0.35">
      <c r="A2203" s="5">
        <v>41089</v>
      </c>
      <c r="B2203">
        <v>0.16120000000000001</v>
      </c>
    </row>
    <row r="2204" spans="1:2" x14ac:dyDescent="0.35">
      <c r="A2204" s="5">
        <v>41090</v>
      </c>
    </row>
    <row r="2205" spans="1:2" x14ac:dyDescent="0.35">
      <c r="A2205" s="5">
        <v>41096</v>
      </c>
      <c r="B2205">
        <v>0.10639999999999999</v>
      </c>
    </row>
    <row r="2206" spans="1:2" x14ac:dyDescent="0.35">
      <c r="A2206" s="5">
        <v>41103</v>
      </c>
      <c r="B2206">
        <v>8.7999999999999995E-2</v>
      </c>
    </row>
    <row r="2207" spans="1:2" x14ac:dyDescent="0.35">
      <c r="A2207" s="5">
        <v>41110</v>
      </c>
      <c r="B2207">
        <v>8.9099999999999999E-2</v>
      </c>
    </row>
    <row r="2208" spans="1:2" x14ac:dyDescent="0.35">
      <c r="A2208" s="5">
        <v>41117</v>
      </c>
      <c r="B2208">
        <v>0.12609999999999999</v>
      </c>
    </row>
    <row r="2209" spans="1:2" x14ac:dyDescent="0.35">
      <c r="A2209" s="5">
        <v>41121</v>
      </c>
    </row>
    <row r="2210" spans="1:2" x14ac:dyDescent="0.35">
      <c r="A2210" s="5">
        <v>41124</v>
      </c>
      <c r="B2210">
        <v>0.13200000000000001</v>
      </c>
    </row>
    <row r="2211" spans="1:2" x14ac:dyDescent="0.35">
      <c r="A2211" s="5">
        <v>41131</v>
      </c>
      <c r="B2211">
        <v>5.1499999999999997E-2</v>
      </c>
    </row>
    <row r="2212" spans="1:2" x14ac:dyDescent="0.35">
      <c r="A2212" s="5">
        <v>41138</v>
      </c>
      <c r="B2212">
        <v>6.2799999999999995E-2</v>
      </c>
    </row>
    <row r="2213" spans="1:2" x14ac:dyDescent="0.35">
      <c r="A2213" s="5">
        <v>41145</v>
      </c>
      <c r="B2213">
        <v>7.22E-2</v>
      </c>
    </row>
    <row r="2214" spans="1:2" x14ac:dyDescent="0.35">
      <c r="A2214" s="5">
        <v>41152</v>
      </c>
    </row>
    <row r="2215" spans="1:2" x14ac:dyDescent="0.35">
      <c r="A2215" s="5">
        <v>41152</v>
      </c>
      <c r="B2215">
        <v>5.2900000000000003E-2</v>
      </c>
    </row>
    <row r="2216" spans="1:2" x14ac:dyDescent="0.35">
      <c r="A2216" s="5">
        <v>41159</v>
      </c>
      <c r="B2216">
        <v>8.3699999999999997E-2</v>
      </c>
    </row>
    <row r="2217" spans="1:2" x14ac:dyDescent="0.35">
      <c r="A2217" s="5">
        <v>41166</v>
      </c>
      <c r="B2217">
        <v>0.1115</v>
      </c>
    </row>
    <row r="2218" spans="1:2" x14ac:dyDescent="0.35">
      <c r="A2218" s="5">
        <v>41173</v>
      </c>
      <c r="B2218">
        <v>4.7600000000000003E-2</v>
      </c>
    </row>
    <row r="2219" spans="1:2" x14ac:dyDescent="0.35">
      <c r="A2219" s="5">
        <v>41180</v>
      </c>
      <c r="B2219">
        <v>8.0199999999999994E-2</v>
      </c>
    </row>
    <row r="2220" spans="1:2" x14ac:dyDescent="0.35">
      <c r="A2220" s="5">
        <v>41182</v>
      </c>
    </row>
    <row r="2221" spans="1:2" x14ac:dyDescent="0.35">
      <c r="A2221" s="5">
        <v>41187</v>
      </c>
      <c r="B2221">
        <v>6.2199999999999998E-2</v>
      </c>
    </row>
    <row r="2222" spans="1:2" x14ac:dyDescent="0.35">
      <c r="A2222" s="5">
        <v>41194</v>
      </c>
      <c r="B2222">
        <v>3.9E-2</v>
      </c>
    </row>
    <row r="2223" spans="1:2" x14ac:dyDescent="0.35">
      <c r="A2223" s="5">
        <v>41201</v>
      </c>
      <c r="B2223">
        <v>8.0299999999999996E-2</v>
      </c>
    </row>
    <row r="2224" spans="1:2" x14ac:dyDescent="0.35">
      <c r="A2224" s="5">
        <v>41208</v>
      </c>
      <c r="B2224">
        <v>5.3400000000000003E-2</v>
      </c>
    </row>
    <row r="2225" spans="1:2" x14ac:dyDescent="0.35">
      <c r="A2225" s="5">
        <v>41213</v>
      </c>
    </row>
    <row r="2226" spans="1:2" x14ac:dyDescent="0.35">
      <c r="A2226" s="5">
        <v>41215</v>
      </c>
      <c r="B2226">
        <v>3.8699999999999998E-2</v>
      </c>
    </row>
    <row r="2227" spans="1:2" x14ac:dyDescent="0.35">
      <c r="A2227" s="5">
        <v>41222</v>
      </c>
      <c r="B2227">
        <v>8.14E-2</v>
      </c>
    </row>
    <row r="2228" spans="1:2" x14ac:dyDescent="0.35">
      <c r="A2228" s="5">
        <v>41229</v>
      </c>
      <c r="B2228">
        <v>4.9399999999999999E-2</v>
      </c>
    </row>
    <row r="2229" spans="1:2" x14ac:dyDescent="0.35">
      <c r="A2229" s="5">
        <v>41236</v>
      </c>
      <c r="B2229">
        <v>6.5799999999999997E-2</v>
      </c>
    </row>
    <row r="2230" spans="1:2" x14ac:dyDescent="0.35">
      <c r="A2230" s="5">
        <v>41243</v>
      </c>
    </row>
    <row r="2231" spans="1:2" x14ac:dyDescent="0.35">
      <c r="A2231" s="5">
        <v>41243</v>
      </c>
      <c r="B2231">
        <v>3.1399999999999997E-2</v>
      </c>
    </row>
    <row r="2232" spans="1:2" x14ac:dyDescent="0.35">
      <c r="A2232" s="5">
        <v>41250</v>
      </c>
      <c r="B2232">
        <v>4.0899999999999999E-2</v>
      </c>
    </row>
    <row r="2233" spans="1:2" x14ac:dyDescent="0.35">
      <c r="A2233" s="5">
        <v>41257</v>
      </c>
      <c r="B2233">
        <v>3.9699999999999999E-2</v>
      </c>
    </row>
    <row r="2234" spans="1:2" x14ac:dyDescent="0.35">
      <c r="A2234" s="5">
        <v>41264</v>
      </c>
      <c r="B2234">
        <v>7.5499999999999998E-2</v>
      </c>
    </row>
    <row r="2235" spans="1:2" x14ac:dyDescent="0.35">
      <c r="A2235" s="5">
        <v>41271</v>
      </c>
      <c r="B2235">
        <v>2.9499999999999998E-2</v>
      </c>
    </row>
    <row r="2236" spans="1:2" x14ac:dyDescent="0.35">
      <c r="A2236" s="5">
        <v>41274</v>
      </c>
    </row>
    <row r="2237" spans="1:2" x14ac:dyDescent="0.35">
      <c r="A2237" s="5">
        <v>41278</v>
      </c>
      <c r="B2237">
        <v>8.4900000000000003E-2</v>
      </c>
    </row>
    <row r="2238" spans="1:2" x14ac:dyDescent="0.35">
      <c r="A2238" s="5">
        <v>41285</v>
      </c>
      <c r="B2238">
        <v>3.9100000000000003E-2</v>
      </c>
    </row>
    <row r="2239" spans="1:2" x14ac:dyDescent="0.35">
      <c r="A2239" s="5">
        <v>41292</v>
      </c>
      <c r="B2239">
        <v>3.1899999999999998E-2</v>
      </c>
    </row>
    <row r="2240" spans="1:2" x14ac:dyDescent="0.35">
      <c r="A2240" s="5">
        <v>41299</v>
      </c>
      <c r="B2240">
        <v>4.2000000000000003E-2</v>
      </c>
    </row>
    <row r="2241" spans="1:2" x14ac:dyDescent="0.35">
      <c r="A2241" s="5">
        <v>41305</v>
      </c>
    </row>
    <row r="2242" spans="1:2" x14ac:dyDescent="0.35">
      <c r="A2242" s="5">
        <v>41306</v>
      </c>
      <c r="B2242">
        <v>3.4299999999999997E-2</v>
      </c>
    </row>
    <row r="2243" spans="1:2" x14ac:dyDescent="0.35">
      <c r="A2243" s="5">
        <v>41313</v>
      </c>
      <c r="B2243">
        <v>4.4499999999999998E-2</v>
      </c>
    </row>
    <row r="2244" spans="1:2" x14ac:dyDescent="0.35">
      <c r="A2244" s="5">
        <v>41320</v>
      </c>
      <c r="B2244">
        <v>3.5299999999999998E-2</v>
      </c>
    </row>
    <row r="2245" spans="1:2" x14ac:dyDescent="0.35">
      <c r="A2245" s="5">
        <v>41327</v>
      </c>
      <c r="B2245">
        <v>4.65E-2</v>
      </c>
    </row>
    <row r="2246" spans="1:2" x14ac:dyDescent="0.35">
      <c r="A2246" s="5">
        <v>41333</v>
      </c>
    </row>
    <row r="2247" spans="1:2" x14ac:dyDescent="0.35">
      <c r="A2247" s="5">
        <v>41334</v>
      </c>
      <c r="B2247">
        <v>6.7199999999999996E-2</v>
      </c>
    </row>
    <row r="2248" spans="1:2" x14ac:dyDescent="0.35">
      <c r="A2248" s="5">
        <v>41341</v>
      </c>
      <c r="B2248">
        <v>3.8600000000000002E-2</v>
      </c>
    </row>
    <row r="2249" spans="1:2" x14ac:dyDescent="0.35">
      <c r="A2249" s="5">
        <v>41348</v>
      </c>
      <c r="B2249">
        <v>2.2800000000000001E-2</v>
      </c>
    </row>
    <row r="2250" spans="1:2" x14ac:dyDescent="0.35">
      <c r="A2250" s="5">
        <v>41355</v>
      </c>
      <c r="B2250">
        <v>5.1999999999999998E-2</v>
      </c>
    </row>
    <row r="2251" spans="1:2" x14ac:dyDescent="0.35">
      <c r="A2251" s="5">
        <v>41362</v>
      </c>
      <c r="B2251">
        <v>2.6100000000000002E-2</v>
      </c>
    </row>
    <row r="2252" spans="1:2" x14ac:dyDescent="0.35">
      <c r="A2252" s="5">
        <v>41364</v>
      </c>
    </row>
    <row r="2253" spans="1:2" x14ac:dyDescent="0.35">
      <c r="A2253" s="5">
        <v>41369</v>
      </c>
      <c r="B2253">
        <v>6.2799999999999995E-2</v>
      </c>
    </row>
    <row r="2254" spans="1:2" x14ac:dyDescent="0.35">
      <c r="A2254" s="5">
        <v>41376</v>
      </c>
      <c r="B2254">
        <v>4.4299999999999999E-2</v>
      </c>
    </row>
    <row r="2255" spans="1:2" x14ac:dyDescent="0.35">
      <c r="A2255" s="5">
        <v>41383</v>
      </c>
      <c r="B2255">
        <v>8.1799999999999998E-2</v>
      </c>
    </row>
    <row r="2256" spans="1:2" x14ac:dyDescent="0.35">
      <c r="A2256" s="5">
        <v>41390</v>
      </c>
      <c r="B2256">
        <v>3.2300000000000002E-2</v>
      </c>
    </row>
    <row r="2257" spans="1:2" x14ac:dyDescent="0.35">
      <c r="A2257" s="5">
        <v>41394</v>
      </c>
    </row>
    <row r="2258" spans="1:2" x14ac:dyDescent="0.35">
      <c r="A2258" s="5">
        <v>41397</v>
      </c>
      <c r="B2258">
        <v>5.1999999999999998E-2</v>
      </c>
    </row>
    <row r="2259" spans="1:2" x14ac:dyDescent="0.35">
      <c r="A2259" s="5">
        <v>41404</v>
      </c>
      <c r="B2259">
        <v>4.6600000000000003E-2</v>
      </c>
    </row>
    <row r="2260" spans="1:2" x14ac:dyDescent="0.35">
      <c r="A2260" s="5">
        <v>41411</v>
      </c>
      <c r="B2260">
        <v>5.2600000000000001E-2</v>
      </c>
    </row>
    <row r="2261" spans="1:2" x14ac:dyDescent="0.35">
      <c r="A2261" s="5">
        <v>41418</v>
      </c>
      <c r="B2261">
        <v>2.6800000000000001E-2</v>
      </c>
    </row>
    <row r="2262" spans="1:2" x14ac:dyDescent="0.35">
      <c r="A2262" s="5">
        <v>41425</v>
      </c>
    </row>
    <row r="2263" spans="1:2" x14ac:dyDescent="0.35">
      <c r="A2263" s="5">
        <v>41425</v>
      </c>
      <c r="B2263">
        <v>6.0199999999999997E-2</v>
      </c>
    </row>
    <row r="2264" spans="1:2" x14ac:dyDescent="0.35">
      <c r="A2264" s="5">
        <v>41432</v>
      </c>
      <c r="B2264">
        <v>9.7100000000000006E-2</v>
      </c>
    </row>
    <row r="2265" spans="1:2" x14ac:dyDescent="0.35">
      <c r="A2265" s="5">
        <v>41439</v>
      </c>
      <c r="B2265">
        <v>9.2999999999999999E-2</v>
      </c>
    </row>
    <row r="2266" spans="1:2" x14ac:dyDescent="0.35">
      <c r="A2266" s="5">
        <v>41446</v>
      </c>
      <c r="B2266">
        <v>0.15870000000000001</v>
      </c>
    </row>
    <row r="2267" spans="1:2" x14ac:dyDescent="0.35">
      <c r="A2267" s="5">
        <v>41453</v>
      </c>
      <c r="B2267">
        <v>0.1183</v>
      </c>
    </row>
    <row r="2268" spans="1:2" x14ac:dyDescent="0.35">
      <c r="A2268" s="5">
        <v>41455</v>
      </c>
    </row>
    <row r="2269" spans="1:2" x14ac:dyDescent="0.35">
      <c r="A2269" s="5">
        <v>41460</v>
      </c>
      <c r="B2269">
        <v>8.0699999999999994E-2</v>
      </c>
    </row>
    <row r="2270" spans="1:2" x14ac:dyDescent="0.35">
      <c r="A2270" s="5">
        <v>41467</v>
      </c>
      <c r="B2270">
        <v>0.1055</v>
      </c>
    </row>
    <row r="2271" spans="1:2" x14ac:dyDescent="0.35">
      <c r="A2271" s="5">
        <v>41474</v>
      </c>
      <c r="B2271">
        <v>5.9400000000000001E-2</v>
      </c>
    </row>
    <row r="2272" spans="1:2" x14ac:dyDescent="0.35">
      <c r="A2272" s="5">
        <v>41481</v>
      </c>
      <c r="B2272">
        <v>4.2999999999999997E-2</v>
      </c>
    </row>
    <row r="2273" spans="1:2" x14ac:dyDescent="0.35">
      <c r="A2273" s="5">
        <v>41486</v>
      </c>
    </row>
    <row r="2274" spans="1:2" x14ac:dyDescent="0.35">
      <c r="A2274" s="5">
        <v>41488</v>
      </c>
      <c r="B2274">
        <v>6.1199999999999997E-2</v>
      </c>
    </row>
    <row r="2275" spans="1:2" x14ac:dyDescent="0.35">
      <c r="A2275" s="5">
        <v>41495</v>
      </c>
      <c r="B2275">
        <v>5.0599999999999999E-2</v>
      </c>
    </row>
    <row r="2276" spans="1:2" x14ac:dyDescent="0.35">
      <c r="A2276" s="5">
        <v>41502</v>
      </c>
      <c r="B2276">
        <v>6.7599999999999993E-2</v>
      </c>
    </row>
    <row r="2277" spans="1:2" x14ac:dyDescent="0.35">
      <c r="A2277" s="5">
        <v>41509</v>
      </c>
      <c r="B2277">
        <v>8.5400000000000004E-2</v>
      </c>
    </row>
    <row r="2278" spans="1:2" x14ac:dyDescent="0.35">
      <c r="A2278" s="5">
        <v>41516</v>
      </c>
      <c r="B2278">
        <v>8.3400000000000002E-2</v>
      </c>
    </row>
    <row r="2279" spans="1:2" x14ac:dyDescent="0.35">
      <c r="A2279" s="5">
        <v>41517</v>
      </c>
    </row>
    <row r="2280" spans="1:2" x14ac:dyDescent="0.35">
      <c r="A2280" s="5">
        <v>41523</v>
      </c>
      <c r="B2280">
        <v>6.1100000000000002E-2</v>
      </c>
    </row>
    <row r="2281" spans="1:2" x14ac:dyDescent="0.35">
      <c r="A2281" s="5">
        <v>41530</v>
      </c>
      <c r="B2281">
        <v>5.7700000000000001E-2</v>
      </c>
    </row>
    <row r="2282" spans="1:2" x14ac:dyDescent="0.35">
      <c r="A2282" s="5">
        <v>41537</v>
      </c>
      <c r="B2282">
        <v>8.0600000000000005E-2</v>
      </c>
    </row>
    <row r="2283" spans="1:2" x14ac:dyDescent="0.35">
      <c r="A2283" s="5">
        <v>41544</v>
      </c>
      <c r="B2283">
        <v>4.3299999999999998E-2</v>
      </c>
    </row>
    <row r="2284" spans="1:2" x14ac:dyDescent="0.35">
      <c r="A2284" s="5">
        <v>41547</v>
      </c>
    </row>
    <row r="2285" spans="1:2" x14ac:dyDescent="0.35">
      <c r="A2285" s="5">
        <v>41551</v>
      </c>
      <c r="B2285">
        <v>5.4699999999999999E-2</v>
      </c>
    </row>
    <row r="2286" spans="1:2" x14ac:dyDescent="0.35">
      <c r="A2286" s="5">
        <v>41558</v>
      </c>
      <c r="B2286">
        <v>8.3599999999999994E-2</v>
      </c>
    </row>
    <row r="2287" spans="1:2" x14ac:dyDescent="0.35">
      <c r="A2287" s="5">
        <v>41565</v>
      </c>
      <c r="B2287">
        <v>0.06</v>
      </c>
    </row>
    <row r="2288" spans="1:2" x14ac:dyDescent="0.35">
      <c r="A2288" s="5">
        <v>41572</v>
      </c>
      <c r="B2288">
        <v>3.6299999999999999E-2</v>
      </c>
    </row>
    <row r="2289" spans="1:2" x14ac:dyDescent="0.35">
      <c r="A2289" s="5">
        <v>41578</v>
      </c>
    </row>
    <row r="2290" spans="1:2" x14ac:dyDescent="0.35">
      <c r="A2290" s="5">
        <v>41579</v>
      </c>
      <c r="B2290">
        <v>3.6600000000000001E-2</v>
      </c>
    </row>
    <row r="2291" spans="1:2" x14ac:dyDescent="0.35">
      <c r="A2291" s="5">
        <v>41586</v>
      </c>
      <c r="B2291">
        <v>8.3000000000000004E-2</v>
      </c>
    </row>
    <row r="2292" spans="1:2" x14ac:dyDescent="0.35">
      <c r="A2292" s="5">
        <v>41593</v>
      </c>
      <c r="B2292">
        <v>4.7600000000000003E-2</v>
      </c>
    </row>
    <row r="2293" spans="1:2" x14ac:dyDescent="0.35">
      <c r="A2293" s="5">
        <v>41600</v>
      </c>
      <c r="B2293">
        <v>4.8300000000000003E-2</v>
      </c>
    </row>
    <row r="2294" spans="1:2" x14ac:dyDescent="0.35">
      <c r="A2294" s="5">
        <v>41607</v>
      </c>
      <c r="B2294">
        <v>2.8199999999999999E-2</v>
      </c>
    </row>
    <row r="2295" spans="1:2" x14ac:dyDescent="0.35">
      <c r="A2295" s="5">
        <v>41608</v>
      </c>
    </row>
    <row r="2296" spans="1:2" x14ac:dyDescent="0.35">
      <c r="A2296" s="5">
        <v>41614</v>
      </c>
      <c r="B2296">
        <v>0.08</v>
      </c>
    </row>
    <row r="2297" spans="1:2" x14ac:dyDescent="0.35">
      <c r="A2297" s="5">
        <v>41621</v>
      </c>
      <c r="B2297">
        <v>6.1800000000000001E-2</v>
      </c>
    </row>
    <row r="2298" spans="1:2" x14ac:dyDescent="0.35">
      <c r="A2298" s="5">
        <v>41628</v>
      </c>
      <c r="B2298">
        <v>7.51E-2</v>
      </c>
    </row>
    <row r="2299" spans="1:2" x14ac:dyDescent="0.35">
      <c r="A2299" s="5">
        <v>41635</v>
      </c>
      <c r="B2299">
        <v>3.44E-2</v>
      </c>
    </row>
    <row r="2300" spans="1:2" x14ac:dyDescent="0.35">
      <c r="A2300" s="5">
        <v>41639</v>
      </c>
    </row>
    <row r="2301" spans="1:2" x14ac:dyDescent="0.35">
      <c r="A2301" s="5">
        <v>41642</v>
      </c>
      <c r="B2301">
        <v>3.4099999999999998E-2</v>
      </c>
    </row>
    <row r="2302" spans="1:2" x14ac:dyDescent="0.35">
      <c r="A2302" s="5">
        <v>41649</v>
      </c>
      <c r="B2302">
        <v>6.1499999999999999E-2</v>
      </c>
    </row>
    <row r="2303" spans="1:2" x14ac:dyDescent="0.35">
      <c r="A2303" s="5">
        <v>41656</v>
      </c>
      <c r="B2303">
        <v>8.9800000000000005E-2</v>
      </c>
    </row>
    <row r="2304" spans="1:2" x14ac:dyDescent="0.35">
      <c r="A2304" s="5">
        <v>41663</v>
      </c>
      <c r="B2304">
        <v>9.0499999999999997E-2</v>
      </c>
    </row>
    <row r="2305" spans="1:2" x14ac:dyDescent="0.35">
      <c r="A2305" s="5">
        <v>41670</v>
      </c>
    </row>
    <row r="2306" spans="1:2" x14ac:dyDescent="0.35">
      <c r="A2306" s="5">
        <v>41670</v>
      </c>
      <c r="B2306">
        <v>0.10979999999999999</v>
      </c>
    </row>
    <row r="2307" spans="1:2" x14ac:dyDescent="0.35">
      <c r="A2307" s="5">
        <v>41677</v>
      </c>
      <c r="B2307">
        <v>0.12039999999999999</v>
      </c>
    </row>
    <row r="2308" spans="1:2" x14ac:dyDescent="0.35">
      <c r="A2308" s="5">
        <v>41684</v>
      </c>
      <c r="B2308">
        <v>4.1300000000000003E-2</v>
      </c>
    </row>
    <row r="2309" spans="1:2" x14ac:dyDescent="0.35">
      <c r="A2309" s="5">
        <v>41691</v>
      </c>
      <c r="B2309">
        <v>3.4799999999999998E-2</v>
      </c>
    </row>
    <row r="2310" spans="1:2" x14ac:dyDescent="0.35">
      <c r="A2310" s="5">
        <v>41698</v>
      </c>
    </row>
    <row r="2311" spans="1:2" x14ac:dyDescent="0.35">
      <c r="A2311" s="5">
        <v>41698</v>
      </c>
      <c r="B2311">
        <v>0.05</v>
      </c>
    </row>
    <row r="2312" spans="1:2" x14ac:dyDescent="0.35">
      <c r="A2312" s="5">
        <v>41705</v>
      </c>
      <c r="B2312">
        <v>8.6900000000000005E-2</v>
      </c>
    </row>
    <row r="2313" spans="1:2" x14ac:dyDescent="0.35">
      <c r="A2313" s="5">
        <v>41712</v>
      </c>
      <c r="B2313">
        <v>4.9599999999999998E-2</v>
      </c>
    </row>
    <row r="2314" spans="1:2" x14ac:dyDescent="0.35">
      <c r="A2314" s="5">
        <v>41719</v>
      </c>
      <c r="B2314">
        <v>7.5200000000000003E-2</v>
      </c>
    </row>
    <row r="2315" spans="1:2" x14ac:dyDescent="0.35">
      <c r="A2315" s="5">
        <v>41726</v>
      </c>
      <c r="B2315">
        <v>4.9299999999999997E-2</v>
      </c>
    </row>
    <row r="2316" spans="1:2" x14ac:dyDescent="0.35">
      <c r="A2316" s="5">
        <v>41729</v>
      </c>
    </row>
    <row r="2317" spans="1:2" x14ac:dyDescent="0.35">
      <c r="A2317" s="5">
        <v>41733</v>
      </c>
      <c r="B2317">
        <v>6.7100000000000007E-2</v>
      </c>
    </row>
    <row r="2318" spans="1:2" x14ac:dyDescent="0.35">
      <c r="A2318" s="5">
        <v>41740</v>
      </c>
      <c r="B2318">
        <v>0.11360000000000001</v>
      </c>
    </row>
    <row r="2319" spans="1:2" x14ac:dyDescent="0.35">
      <c r="A2319" s="5">
        <v>41747</v>
      </c>
      <c r="B2319">
        <v>5.6599999999999998E-2</v>
      </c>
    </row>
    <row r="2320" spans="1:2" x14ac:dyDescent="0.35">
      <c r="A2320" s="5">
        <v>41754</v>
      </c>
      <c r="B2320">
        <v>2.9600000000000001E-2</v>
      </c>
    </row>
    <row r="2321" spans="1:2" x14ac:dyDescent="0.35">
      <c r="A2321" s="5">
        <v>41759</v>
      </c>
    </row>
    <row r="2322" spans="1:2" x14ac:dyDescent="0.35">
      <c r="A2322" s="5">
        <v>41761</v>
      </c>
      <c r="B2322">
        <v>3.2599999999999997E-2</v>
      </c>
    </row>
    <row r="2323" spans="1:2" x14ac:dyDescent="0.35">
      <c r="A2323" s="5">
        <v>41768</v>
      </c>
      <c r="B2323">
        <v>6.9900000000000004E-2</v>
      </c>
    </row>
    <row r="2324" spans="1:2" x14ac:dyDescent="0.35">
      <c r="A2324" s="5">
        <v>41775</v>
      </c>
      <c r="B2324">
        <v>5.2999999999999999E-2</v>
      </c>
    </row>
    <row r="2325" spans="1:2" x14ac:dyDescent="0.35">
      <c r="A2325" s="5">
        <v>41782</v>
      </c>
      <c r="B2325">
        <v>4.8399999999999999E-2</v>
      </c>
    </row>
    <row r="2326" spans="1:2" x14ac:dyDescent="0.35">
      <c r="A2326" s="5">
        <v>41789</v>
      </c>
      <c r="B2326">
        <v>1.9900000000000001E-2</v>
      </c>
    </row>
    <row r="2327" spans="1:2" x14ac:dyDescent="0.35">
      <c r="A2327" s="5">
        <v>41790</v>
      </c>
    </row>
    <row r="2328" spans="1:2" x14ac:dyDescent="0.35">
      <c r="A2328" s="5">
        <v>41796</v>
      </c>
      <c r="B2328">
        <v>3.5700000000000003E-2</v>
      </c>
    </row>
    <row r="2329" spans="1:2" x14ac:dyDescent="0.35">
      <c r="A2329" s="5">
        <v>41803</v>
      </c>
      <c r="B2329">
        <v>3.8600000000000002E-2</v>
      </c>
    </row>
    <row r="2330" spans="1:2" x14ac:dyDescent="0.35">
      <c r="A2330" s="5">
        <v>41810</v>
      </c>
      <c r="B2330">
        <v>5.6800000000000003E-2</v>
      </c>
    </row>
    <row r="2331" spans="1:2" x14ac:dyDescent="0.35">
      <c r="A2331" s="5">
        <v>41817</v>
      </c>
      <c r="B2331">
        <v>4.3499999999999997E-2</v>
      </c>
    </row>
    <row r="2332" spans="1:2" x14ac:dyDescent="0.35">
      <c r="A2332" s="5">
        <v>41820</v>
      </c>
    </row>
    <row r="2333" spans="1:2" x14ac:dyDescent="0.35">
      <c r="A2333" s="5">
        <v>41824</v>
      </c>
      <c r="B2333">
        <v>3.73E-2</v>
      </c>
    </row>
    <row r="2334" spans="1:2" x14ac:dyDescent="0.35">
      <c r="A2334" s="5">
        <v>41831</v>
      </c>
      <c r="B2334">
        <v>6.3399999999999998E-2</v>
      </c>
    </row>
    <row r="2335" spans="1:2" x14ac:dyDescent="0.35">
      <c r="A2335" s="5">
        <v>41838</v>
      </c>
      <c r="B2335">
        <v>7.5499999999999998E-2</v>
      </c>
    </row>
    <row r="2336" spans="1:2" x14ac:dyDescent="0.35">
      <c r="A2336" s="5">
        <v>41845</v>
      </c>
      <c r="B2336">
        <v>2.24E-2</v>
      </c>
    </row>
    <row r="2337" spans="1:2" x14ac:dyDescent="0.35">
      <c r="A2337" s="5">
        <v>41851</v>
      </c>
    </row>
    <row r="2338" spans="1:2" x14ac:dyDescent="0.35">
      <c r="A2338" s="5">
        <v>41852</v>
      </c>
      <c r="B2338">
        <v>0.1124</v>
      </c>
    </row>
    <row r="2339" spans="1:2" x14ac:dyDescent="0.35">
      <c r="A2339" s="5">
        <v>41859</v>
      </c>
      <c r="B2339">
        <v>0.1065</v>
      </c>
    </row>
    <row r="2340" spans="1:2" x14ac:dyDescent="0.35">
      <c r="A2340" s="5">
        <v>41866</v>
      </c>
      <c r="B2340">
        <v>6.1600000000000002E-2</v>
      </c>
    </row>
    <row r="2341" spans="1:2" x14ac:dyDescent="0.35">
      <c r="A2341" s="5">
        <v>41873</v>
      </c>
      <c r="B2341">
        <v>6.4899999999999999E-2</v>
      </c>
    </row>
    <row r="2342" spans="1:2" x14ac:dyDescent="0.35">
      <c r="A2342" s="5">
        <v>41880</v>
      </c>
      <c r="B2342">
        <v>4.7899999999999998E-2</v>
      </c>
    </row>
    <row r="2343" spans="1:2" x14ac:dyDescent="0.35">
      <c r="A2343" s="5">
        <v>41882</v>
      </c>
    </row>
    <row r="2344" spans="1:2" x14ac:dyDescent="0.35">
      <c r="A2344" s="5">
        <v>41887</v>
      </c>
      <c r="B2344">
        <v>5.9499999999999997E-2</v>
      </c>
    </row>
    <row r="2345" spans="1:2" x14ac:dyDescent="0.35">
      <c r="A2345" s="5">
        <v>41894</v>
      </c>
      <c r="B2345">
        <v>8.77E-2</v>
      </c>
    </row>
    <row r="2346" spans="1:2" x14ac:dyDescent="0.35">
      <c r="A2346" s="5">
        <v>41901</v>
      </c>
      <c r="B2346">
        <v>6.7799999999999999E-2</v>
      </c>
    </row>
    <row r="2347" spans="1:2" x14ac:dyDescent="0.35">
      <c r="A2347" s="5">
        <v>41908</v>
      </c>
      <c r="B2347">
        <v>0.15340000000000001</v>
      </c>
    </row>
    <row r="2348" spans="1:2" x14ac:dyDescent="0.35">
      <c r="A2348" s="5">
        <v>41912</v>
      </c>
    </row>
    <row r="2349" spans="1:2" x14ac:dyDescent="0.35">
      <c r="A2349" s="5">
        <v>41915</v>
      </c>
      <c r="B2349">
        <v>0.15490000000000001</v>
      </c>
    </row>
    <row r="2350" spans="1:2" x14ac:dyDescent="0.35">
      <c r="A2350" s="5">
        <v>41922</v>
      </c>
      <c r="B2350">
        <v>0.16819999999999999</v>
      </c>
    </row>
    <row r="2351" spans="1:2" x14ac:dyDescent="0.35">
      <c r="A2351" s="5">
        <v>41929</v>
      </c>
      <c r="B2351">
        <v>0.1774</v>
      </c>
    </row>
    <row r="2352" spans="1:2" x14ac:dyDescent="0.35">
      <c r="A2352" s="5">
        <v>41936</v>
      </c>
      <c r="B2352">
        <v>0.11700000000000001</v>
      </c>
    </row>
    <row r="2353" spans="1:2" x14ac:dyDescent="0.35">
      <c r="A2353" s="5">
        <v>41943</v>
      </c>
    </row>
    <row r="2354" spans="1:2" x14ac:dyDescent="0.35">
      <c r="A2354" s="5">
        <v>41943</v>
      </c>
      <c r="B2354">
        <v>0.1142</v>
      </c>
    </row>
    <row r="2355" spans="1:2" x14ac:dyDescent="0.35">
      <c r="A2355" s="5">
        <v>41950</v>
      </c>
      <c r="B2355">
        <v>6.1400000000000003E-2</v>
      </c>
    </row>
    <row r="2356" spans="1:2" x14ac:dyDescent="0.35">
      <c r="A2356" s="5">
        <v>41957</v>
      </c>
      <c r="B2356">
        <v>4.0500000000000001E-2</v>
      </c>
    </row>
    <row r="2357" spans="1:2" x14ac:dyDescent="0.35">
      <c r="A2357" s="5">
        <v>41964</v>
      </c>
      <c r="B2357">
        <v>5.7000000000000002E-2</v>
      </c>
    </row>
    <row r="2358" spans="1:2" x14ac:dyDescent="0.35">
      <c r="A2358" s="5">
        <v>41971</v>
      </c>
      <c r="B2358">
        <v>4.8300000000000003E-2</v>
      </c>
    </row>
    <row r="2359" spans="1:2" x14ac:dyDescent="0.35">
      <c r="A2359" s="5">
        <v>41973</v>
      </c>
    </row>
    <row r="2360" spans="1:2" x14ac:dyDescent="0.35">
      <c r="A2360" s="5">
        <v>41978</v>
      </c>
      <c r="B2360">
        <v>9.9699999999999997E-2</v>
      </c>
    </row>
    <row r="2361" spans="1:2" x14ac:dyDescent="0.35">
      <c r="A2361" s="5">
        <v>41985</v>
      </c>
      <c r="B2361">
        <v>0.13900000000000001</v>
      </c>
    </row>
    <row r="2362" spans="1:2" x14ac:dyDescent="0.35">
      <c r="A2362" s="5">
        <v>41992</v>
      </c>
      <c r="B2362">
        <v>0.16919999999999999</v>
      </c>
    </row>
    <row r="2363" spans="1:2" x14ac:dyDescent="0.35">
      <c r="A2363" s="5">
        <v>41999</v>
      </c>
      <c r="B2363">
        <v>3.1199999999999999E-2</v>
      </c>
    </row>
    <row r="2364" spans="1:2" x14ac:dyDescent="0.35">
      <c r="A2364" s="5">
        <v>42004</v>
      </c>
    </row>
    <row r="2365" spans="1:2" x14ac:dyDescent="0.35">
      <c r="A2365" s="5">
        <v>42006</v>
      </c>
      <c r="B2365">
        <v>5.4199999999999998E-2</v>
      </c>
    </row>
    <row r="2366" spans="1:2" x14ac:dyDescent="0.35">
      <c r="A2366" s="5">
        <v>42013</v>
      </c>
      <c r="B2366">
        <v>0.1762</v>
      </c>
    </row>
    <row r="2367" spans="1:2" x14ac:dyDescent="0.35">
      <c r="A2367" s="5">
        <v>42020</v>
      </c>
      <c r="B2367">
        <v>0.16389999999999999</v>
      </c>
    </row>
    <row r="2368" spans="1:2" x14ac:dyDescent="0.35">
      <c r="A2368" s="5">
        <v>42027</v>
      </c>
      <c r="B2368">
        <v>0.13189999999999999</v>
      </c>
    </row>
    <row r="2369" spans="1:2" x14ac:dyDescent="0.35">
      <c r="A2369" s="5">
        <v>42034</v>
      </c>
      <c r="B2369">
        <v>0.1663</v>
      </c>
    </row>
    <row r="2370" spans="1:2" x14ac:dyDescent="0.35">
      <c r="A2370" s="5">
        <v>42035</v>
      </c>
    </row>
    <row r="2371" spans="1:2" x14ac:dyDescent="0.35">
      <c r="A2371" s="5">
        <v>42041</v>
      </c>
      <c r="B2371">
        <v>0.14649999999999999</v>
      </c>
    </row>
    <row r="2372" spans="1:2" x14ac:dyDescent="0.35">
      <c r="A2372" s="5">
        <v>42048</v>
      </c>
      <c r="B2372">
        <v>7.4899999999999994E-2</v>
      </c>
    </row>
    <row r="2373" spans="1:2" x14ac:dyDescent="0.35">
      <c r="A2373" s="5">
        <v>42055</v>
      </c>
      <c r="B2373">
        <v>4.36E-2</v>
      </c>
    </row>
    <row r="2374" spans="1:2" x14ac:dyDescent="0.35">
      <c r="A2374" s="5">
        <v>42062</v>
      </c>
      <c r="B2374">
        <v>5.5599999999999997E-2</v>
      </c>
    </row>
    <row r="2375" spans="1:2" x14ac:dyDescent="0.35">
      <c r="A2375" s="5">
        <v>42063</v>
      </c>
    </row>
    <row r="2376" spans="1:2" x14ac:dyDescent="0.35">
      <c r="A2376" s="5">
        <v>42069</v>
      </c>
      <c r="B2376">
        <v>0.111</v>
      </c>
    </row>
    <row r="2377" spans="1:2" x14ac:dyDescent="0.35">
      <c r="A2377" s="5">
        <v>42076</v>
      </c>
      <c r="B2377">
        <v>0.13</v>
      </c>
    </row>
    <row r="2378" spans="1:2" x14ac:dyDescent="0.35">
      <c r="A2378" s="5">
        <v>42083</v>
      </c>
      <c r="B2378">
        <v>0.1389</v>
      </c>
    </row>
    <row r="2379" spans="1:2" x14ac:dyDescent="0.35">
      <c r="A2379" s="5">
        <v>42090</v>
      </c>
      <c r="B2379">
        <v>0.1036</v>
      </c>
    </row>
    <row r="2380" spans="1:2" x14ac:dyDescent="0.35">
      <c r="A2380" s="5">
        <v>42094</v>
      </c>
    </row>
    <row r="2381" spans="1:2" x14ac:dyDescent="0.35">
      <c r="A2381" s="5">
        <v>42097</v>
      </c>
      <c r="B2381">
        <v>0.111</v>
      </c>
    </row>
    <row r="2382" spans="1:2" x14ac:dyDescent="0.35">
      <c r="A2382" s="5">
        <v>42104</v>
      </c>
      <c r="B2382">
        <v>7.8899999999999998E-2</v>
      </c>
    </row>
    <row r="2383" spans="1:2" x14ac:dyDescent="0.35">
      <c r="A2383" s="5">
        <v>42111</v>
      </c>
      <c r="B2383">
        <v>7.5399999999999995E-2</v>
      </c>
    </row>
    <row r="2384" spans="1:2" x14ac:dyDescent="0.35">
      <c r="A2384" s="5">
        <v>42118</v>
      </c>
      <c r="B2384">
        <v>5.91E-2</v>
      </c>
    </row>
    <row r="2385" spans="1:2" x14ac:dyDescent="0.35">
      <c r="A2385" s="5">
        <v>42124</v>
      </c>
    </row>
    <row r="2386" spans="1:2" x14ac:dyDescent="0.35">
      <c r="A2386" s="5">
        <v>42125</v>
      </c>
      <c r="B2386">
        <v>8.2400000000000001E-2</v>
      </c>
    </row>
    <row r="2387" spans="1:2" x14ac:dyDescent="0.35">
      <c r="A2387" s="5">
        <v>42132</v>
      </c>
      <c r="B2387">
        <v>0.1047</v>
      </c>
    </row>
    <row r="2388" spans="1:2" x14ac:dyDescent="0.35">
      <c r="A2388" s="5">
        <v>42139</v>
      </c>
      <c r="B2388">
        <v>7.6999999999999999E-2</v>
      </c>
    </row>
    <row r="2389" spans="1:2" x14ac:dyDescent="0.35">
      <c r="A2389" s="5">
        <v>42146</v>
      </c>
      <c r="B2389">
        <v>7.5800000000000006E-2</v>
      </c>
    </row>
    <row r="2390" spans="1:2" x14ac:dyDescent="0.35">
      <c r="A2390" s="5">
        <v>42153</v>
      </c>
      <c r="B2390">
        <v>6.08E-2</v>
      </c>
    </row>
    <row r="2391" spans="1:2" x14ac:dyDescent="0.35">
      <c r="A2391" s="5">
        <v>42155</v>
      </c>
    </row>
    <row r="2392" spans="1:2" x14ac:dyDescent="0.35">
      <c r="A2392" s="5">
        <v>42160</v>
      </c>
      <c r="B2392">
        <v>7.9899999999999999E-2</v>
      </c>
    </row>
    <row r="2393" spans="1:2" x14ac:dyDescent="0.35">
      <c r="A2393" s="5">
        <v>42167</v>
      </c>
      <c r="B2393">
        <v>7.9699999999999993E-2</v>
      </c>
    </row>
    <row r="2394" spans="1:2" x14ac:dyDescent="0.35">
      <c r="A2394" s="5">
        <v>42174</v>
      </c>
      <c r="B2394">
        <v>5.3400000000000003E-2</v>
      </c>
    </row>
    <row r="2395" spans="1:2" x14ac:dyDescent="0.35">
      <c r="A2395" s="5">
        <v>42181</v>
      </c>
      <c r="B2395">
        <v>5.7599999999999998E-2</v>
      </c>
    </row>
    <row r="2396" spans="1:2" x14ac:dyDescent="0.35">
      <c r="A2396" s="5">
        <v>42185</v>
      </c>
    </row>
    <row r="2397" spans="1:2" x14ac:dyDescent="0.35">
      <c r="A2397" s="5">
        <v>42188</v>
      </c>
      <c r="B2397">
        <v>5.0999999999999997E-2</v>
      </c>
    </row>
    <row r="2398" spans="1:2" x14ac:dyDescent="0.35">
      <c r="A2398" s="5">
        <v>42195</v>
      </c>
      <c r="B2398">
        <v>9.1999999999999998E-2</v>
      </c>
    </row>
    <row r="2399" spans="1:2" x14ac:dyDescent="0.35">
      <c r="A2399" s="5">
        <v>42202</v>
      </c>
      <c r="B2399">
        <v>4.5900000000000003E-2</v>
      </c>
    </row>
    <row r="2400" spans="1:2" x14ac:dyDescent="0.35">
      <c r="A2400" s="5">
        <v>42209</v>
      </c>
      <c r="B2400">
        <v>3.1800000000000002E-2</v>
      </c>
    </row>
    <row r="2401" spans="1:2" x14ac:dyDescent="0.35">
      <c r="A2401" s="5">
        <v>42216</v>
      </c>
    </row>
    <row r="2402" spans="1:2" x14ac:dyDescent="0.35">
      <c r="A2402" s="5">
        <v>42216</v>
      </c>
      <c r="B2402">
        <v>5.7799999999999997E-2</v>
      </c>
    </row>
    <row r="2403" spans="1:2" x14ac:dyDescent="0.35">
      <c r="A2403" s="5">
        <v>42223</v>
      </c>
      <c r="B2403">
        <v>4.07E-2</v>
      </c>
    </row>
    <row r="2404" spans="1:2" x14ac:dyDescent="0.35">
      <c r="A2404" s="5">
        <v>42230</v>
      </c>
      <c r="B2404">
        <v>5.4399999999999997E-2</v>
      </c>
    </row>
    <row r="2405" spans="1:2" x14ac:dyDescent="0.35">
      <c r="A2405" s="5">
        <v>42237</v>
      </c>
      <c r="B2405">
        <v>8.2000000000000003E-2</v>
      </c>
    </row>
    <row r="2406" spans="1:2" x14ac:dyDescent="0.35">
      <c r="A2406" s="5">
        <v>42244</v>
      </c>
      <c r="B2406">
        <v>0.1724</v>
      </c>
    </row>
    <row r="2407" spans="1:2" x14ac:dyDescent="0.35">
      <c r="A2407" s="5">
        <v>42247</v>
      </c>
    </row>
    <row r="2408" spans="1:2" x14ac:dyDescent="0.35">
      <c r="A2408" s="5">
        <v>42251</v>
      </c>
      <c r="B2408">
        <v>0.15240000000000001</v>
      </c>
    </row>
    <row r="2409" spans="1:2" x14ac:dyDescent="0.35">
      <c r="A2409" s="5">
        <v>42258</v>
      </c>
      <c r="B2409">
        <v>0.1012</v>
      </c>
    </row>
    <row r="2410" spans="1:2" x14ac:dyDescent="0.35">
      <c r="A2410" s="5">
        <v>42265</v>
      </c>
      <c r="B2410">
        <v>9.8400000000000001E-2</v>
      </c>
    </row>
    <row r="2411" spans="1:2" x14ac:dyDescent="0.35">
      <c r="A2411" s="5">
        <v>42272</v>
      </c>
      <c r="B2411">
        <v>0.114</v>
      </c>
    </row>
    <row r="2412" spans="1:2" x14ac:dyDescent="0.35">
      <c r="A2412" s="5">
        <v>42277</v>
      </c>
    </row>
    <row r="2413" spans="1:2" x14ac:dyDescent="0.35">
      <c r="A2413" s="5">
        <v>42279</v>
      </c>
      <c r="B2413">
        <v>0.1217</v>
      </c>
    </row>
    <row r="2414" spans="1:2" x14ac:dyDescent="0.35">
      <c r="A2414" s="5">
        <v>42286</v>
      </c>
      <c r="B2414">
        <v>0.1139</v>
      </c>
    </row>
    <row r="2415" spans="1:2" x14ac:dyDescent="0.35">
      <c r="A2415" s="5">
        <v>42293</v>
      </c>
      <c r="B2415">
        <v>9.4299999999999995E-2</v>
      </c>
    </row>
    <row r="2416" spans="1:2" x14ac:dyDescent="0.35">
      <c r="A2416" s="5">
        <v>42300</v>
      </c>
      <c r="B2416">
        <v>0.1147</v>
      </c>
    </row>
    <row r="2417" spans="1:2" x14ac:dyDescent="0.35">
      <c r="A2417" s="5">
        <v>42307</v>
      </c>
      <c r="B2417">
        <v>9.2600000000000002E-2</v>
      </c>
    </row>
    <row r="2418" spans="1:2" x14ac:dyDescent="0.35">
      <c r="A2418" s="5">
        <v>42308</v>
      </c>
    </row>
    <row r="2419" spans="1:2" x14ac:dyDescent="0.35">
      <c r="A2419" s="5">
        <v>42314</v>
      </c>
      <c r="B2419">
        <v>7.5700000000000003E-2</v>
      </c>
    </row>
    <row r="2420" spans="1:2" x14ac:dyDescent="0.35">
      <c r="A2420" s="5">
        <v>42321</v>
      </c>
      <c r="B2420">
        <v>6.4000000000000001E-2</v>
      </c>
    </row>
    <row r="2421" spans="1:2" x14ac:dyDescent="0.35">
      <c r="A2421" s="5">
        <v>42328</v>
      </c>
      <c r="B2421">
        <v>7.2800000000000004E-2</v>
      </c>
    </row>
    <row r="2422" spans="1:2" x14ac:dyDescent="0.35">
      <c r="A2422" s="5">
        <v>42335</v>
      </c>
      <c r="B2422">
        <v>3.1E-2</v>
      </c>
    </row>
    <row r="2423" spans="1:2" x14ac:dyDescent="0.35">
      <c r="A2423" s="5">
        <v>42338</v>
      </c>
    </row>
    <row r="2424" spans="1:2" x14ac:dyDescent="0.35">
      <c r="A2424" s="5">
        <v>42342</v>
      </c>
      <c r="B2424">
        <v>0.152</v>
      </c>
    </row>
    <row r="2425" spans="1:2" x14ac:dyDescent="0.35">
      <c r="A2425" s="5">
        <v>42349</v>
      </c>
      <c r="B2425">
        <v>0.15629999999999999</v>
      </c>
    </row>
    <row r="2426" spans="1:2" x14ac:dyDescent="0.35">
      <c r="A2426" s="5">
        <v>42356</v>
      </c>
      <c r="B2426">
        <v>0.2077</v>
      </c>
    </row>
    <row r="2427" spans="1:2" x14ac:dyDescent="0.35">
      <c r="A2427" s="5">
        <v>42363</v>
      </c>
      <c r="B2427">
        <v>0.1108</v>
      </c>
    </row>
    <row r="2428" spans="1:2" x14ac:dyDescent="0.35">
      <c r="A2428" s="5">
        <v>42369</v>
      </c>
    </row>
    <row r="2429" spans="1:2" x14ac:dyDescent="0.35">
      <c r="A2429" s="5">
        <v>42370</v>
      </c>
      <c r="B2429">
        <v>7.9699999999999993E-2</v>
      </c>
    </row>
    <row r="2430" spans="1:2" x14ac:dyDescent="0.35">
      <c r="A2430" s="5">
        <v>42377</v>
      </c>
      <c r="B2430">
        <v>0.18579999999999999</v>
      </c>
    </row>
    <row r="2431" spans="1:2" x14ac:dyDescent="0.35">
      <c r="A2431" s="5">
        <v>42384</v>
      </c>
      <c r="B2431">
        <v>0.18379999999999999</v>
      </c>
    </row>
    <row r="2432" spans="1:2" x14ac:dyDescent="0.35">
      <c r="A2432" s="5">
        <v>42391</v>
      </c>
      <c r="B2432">
        <v>0.17180000000000001</v>
      </c>
    </row>
    <row r="2433" spans="1:2" x14ac:dyDescent="0.35">
      <c r="A2433" s="5">
        <v>42398</v>
      </c>
      <c r="B2433">
        <v>0.22170000000000001</v>
      </c>
    </row>
    <row r="2434" spans="1:2" x14ac:dyDescent="0.35">
      <c r="A2434" s="5">
        <v>42400</v>
      </c>
    </row>
    <row r="2435" spans="1:2" x14ac:dyDescent="0.35">
      <c r="A2435" s="5">
        <v>42405</v>
      </c>
      <c r="B2435">
        <v>0.25059999999999999</v>
      </c>
    </row>
    <row r="2436" spans="1:2" x14ac:dyDescent="0.35">
      <c r="A2436" s="5">
        <v>42412</v>
      </c>
      <c r="B2436">
        <v>0.28410000000000002</v>
      </c>
    </row>
    <row r="2437" spans="1:2" x14ac:dyDescent="0.35">
      <c r="A2437" s="5">
        <v>42419</v>
      </c>
      <c r="B2437">
        <v>0.19089999999999999</v>
      </c>
    </row>
    <row r="2438" spans="1:2" x14ac:dyDescent="0.35">
      <c r="A2438" s="5">
        <v>42426</v>
      </c>
      <c r="B2438">
        <v>0.21060000000000001</v>
      </c>
    </row>
    <row r="2439" spans="1:2" x14ac:dyDescent="0.35">
      <c r="A2439" s="5">
        <v>42429</v>
      </c>
    </row>
    <row r="2440" spans="1:2" x14ac:dyDescent="0.35">
      <c r="A2440" s="5">
        <v>42433</v>
      </c>
      <c r="B2440">
        <v>0.21920000000000001</v>
      </c>
    </row>
    <row r="2441" spans="1:2" x14ac:dyDescent="0.35">
      <c r="A2441" s="5">
        <v>42440</v>
      </c>
      <c r="B2441">
        <v>0.20849999999999999</v>
      </c>
    </row>
    <row r="2442" spans="1:2" x14ac:dyDescent="0.35">
      <c r="A2442" s="5">
        <v>42447</v>
      </c>
      <c r="B2442">
        <v>0.1391</v>
      </c>
    </row>
    <row r="2443" spans="1:2" x14ac:dyDescent="0.35">
      <c r="A2443" s="5">
        <v>42454</v>
      </c>
      <c r="B2443">
        <v>8.3900000000000002E-2</v>
      </c>
    </row>
    <row r="2444" spans="1:2" x14ac:dyDescent="0.35">
      <c r="A2444" s="5">
        <v>42460</v>
      </c>
    </row>
    <row r="2445" spans="1:2" x14ac:dyDescent="0.35">
      <c r="A2445" s="5">
        <v>42461</v>
      </c>
      <c r="B2445">
        <v>0.1198</v>
      </c>
    </row>
    <row r="2446" spans="1:2" x14ac:dyDescent="0.35">
      <c r="A2446" s="5">
        <v>42468</v>
      </c>
      <c r="B2446">
        <v>0.1769</v>
      </c>
    </row>
    <row r="2447" spans="1:2" x14ac:dyDescent="0.35">
      <c r="A2447" s="5">
        <v>42475</v>
      </c>
      <c r="B2447">
        <v>0.13020000000000001</v>
      </c>
    </row>
    <row r="2448" spans="1:2" x14ac:dyDescent="0.35">
      <c r="A2448" s="5">
        <v>42482</v>
      </c>
      <c r="B2448">
        <v>0.1241</v>
      </c>
    </row>
    <row r="2449" spans="1:2" x14ac:dyDescent="0.35">
      <c r="A2449" s="5">
        <v>42489</v>
      </c>
      <c r="B2449">
        <v>0.1014</v>
      </c>
    </row>
    <row r="2450" spans="1:2" x14ac:dyDescent="0.35">
      <c r="A2450" s="5">
        <v>42490</v>
      </c>
    </row>
    <row r="2451" spans="1:2" x14ac:dyDescent="0.35">
      <c r="A2451" s="5">
        <v>42496</v>
      </c>
      <c r="B2451">
        <v>9.69E-2</v>
      </c>
    </row>
    <row r="2452" spans="1:2" x14ac:dyDescent="0.35">
      <c r="A2452" s="5">
        <v>42503</v>
      </c>
      <c r="B2452">
        <v>0.1082</v>
      </c>
    </row>
    <row r="2453" spans="1:2" x14ac:dyDescent="0.35">
      <c r="A2453" s="5">
        <v>42510</v>
      </c>
      <c r="B2453">
        <v>0.1166</v>
      </c>
    </row>
    <row r="2454" spans="1:2" x14ac:dyDescent="0.35">
      <c r="A2454" s="5">
        <v>42517</v>
      </c>
      <c r="B2454">
        <v>8.1100000000000005E-2</v>
      </c>
    </row>
    <row r="2455" spans="1:2" x14ac:dyDescent="0.35">
      <c r="A2455" s="5">
        <v>42521</v>
      </c>
    </row>
    <row r="2456" spans="1:2" x14ac:dyDescent="0.35">
      <c r="A2456" s="5">
        <v>42524</v>
      </c>
      <c r="B2456">
        <v>7.3899999999999993E-2</v>
      </c>
    </row>
    <row r="2457" spans="1:2" x14ac:dyDescent="0.35">
      <c r="A2457" s="5">
        <v>42531</v>
      </c>
      <c r="B2457">
        <v>6.9199999999999998E-2</v>
      </c>
    </row>
    <row r="2458" spans="1:2" x14ac:dyDescent="0.35">
      <c r="A2458" s="5">
        <v>42538</v>
      </c>
      <c r="B2458">
        <v>9.35E-2</v>
      </c>
    </row>
    <row r="2459" spans="1:2" x14ac:dyDescent="0.35">
      <c r="A2459" s="5">
        <v>42545</v>
      </c>
      <c r="B2459">
        <v>0.17130000000000001</v>
      </c>
    </row>
    <row r="2460" spans="1:2" x14ac:dyDescent="0.35">
      <c r="A2460" s="5">
        <v>42551</v>
      </c>
    </row>
    <row r="2461" spans="1:2" x14ac:dyDescent="0.35">
      <c r="A2461" s="5">
        <v>42552</v>
      </c>
      <c r="B2461">
        <v>0.154</v>
      </c>
    </row>
    <row r="2462" spans="1:2" x14ac:dyDescent="0.35">
      <c r="A2462" s="5">
        <v>42559</v>
      </c>
      <c r="B2462">
        <v>7.3499999999999996E-2</v>
      </c>
    </row>
    <row r="2463" spans="1:2" x14ac:dyDescent="0.35">
      <c r="A2463" s="5">
        <v>42566</v>
      </c>
      <c r="B2463">
        <v>8.4099999999999994E-2</v>
      </c>
    </row>
    <row r="2464" spans="1:2" x14ac:dyDescent="0.35">
      <c r="A2464" s="5">
        <v>42573</v>
      </c>
      <c r="B2464">
        <v>4.3299999999999998E-2</v>
      </c>
    </row>
    <row r="2465" spans="1:2" x14ac:dyDescent="0.35">
      <c r="A2465" s="5">
        <v>42580</v>
      </c>
      <c r="B2465">
        <v>5.0099999999999999E-2</v>
      </c>
    </row>
    <row r="2466" spans="1:2" x14ac:dyDescent="0.35">
      <c r="A2466" s="5">
        <v>42582</v>
      </c>
    </row>
    <row r="2467" spans="1:2" x14ac:dyDescent="0.35">
      <c r="A2467" s="5">
        <v>42587</v>
      </c>
      <c r="B2467">
        <v>8.3199999999999996E-2</v>
      </c>
    </row>
    <row r="2468" spans="1:2" x14ac:dyDescent="0.35">
      <c r="A2468" s="5">
        <v>42594</v>
      </c>
      <c r="B2468">
        <v>4.3700000000000003E-2</v>
      </c>
    </row>
    <row r="2469" spans="1:2" x14ac:dyDescent="0.35">
      <c r="A2469" s="5">
        <v>42601</v>
      </c>
      <c r="B2469">
        <v>3.7900000000000003E-2</v>
      </c>
    </row>
    <row r="2470" spans="1:2" x14ac:dyDescent="0.35">
      <c r="A2470" s="5">
        <v>42608</v>
      </c>
      <c r="B2470">
        <v>3.5499999999999997E-2</v>
      </c>
    </row>
    <row r="2471" spans="1:2" x14ac:dyDescent="0.35">
      <c r="A2471" s="5">
        <v>42613</v>
      </c>
    </row>
    <row r="2472" spans="1:2" x14ac:dyDescent="0.35">
      <c r="A2472" s="5">
        <v>42615</v>
      </c>
      <c r="B2472">
        <v>6.0999999999999999E-2</v>
      </c>
    </row>
    <row r="2473" spans="1:2" x14ac:dyDescent="0.35">
      <c r="A2473" s="5">
        <v>42622</v>
      </c>
      <c r="B2473">
        <v>7.9899999999999999E-2</v>
      </c>
    </row>
    <row r="2474" spans="1:2" x14ac:dyDescent="0.35">
      <c r="A2474" s="5">
        <v>42629</v>
      </c>
      <c r="B2474">
        <v>9.1300000000000006E-2</v>
      </c>
    </row>
    <row r="2475" spans="1:2" x14ac:dyDescent="0.35">
      <c r="A2475" s="5">
        <v>42636</v>
      </c>
      <c r="B2475">
        <v>6.2100000000000002E-2</v>
      </c>
    </row>
    <row r="2476" spans="1:2" x14ac:dyDescent="0.35">
      <c r="A2476" s="5">
        <v>42643</v>
      </c>
    </row>
    <row r="2477" spans="1:2" x14ac:dyDescent="0.35">
      <c r="A2477" s="5">
        <v>42643</v>
      </c>
      <c r="B2477">
        <v>7.7700000000000005E-2</v>
      </c>
    </row>
    <row r="2478" spans="1:2" x14ac:dyDescent="0.35">
      <c r="A2478" s="5">
        <v>42650</v>
      </c>
      <c r="B2478">
        <v>4.65E-2</v>
      </c>
    </row>
    <row r="2479" spans="1:2" x14ac:dyDescent="0.35">
      <c r="A2479" s="5">
        <v>42657</v>
      </c>
      <c r="B2479">
        <v>6.0900000000000003E-2</v>
      </c>
    </row>
    <row r="2480" spans="1:2" x14ac:dyDescent="0.35">
      <c r="A2480" s="5">
        <v>42664</v>
      </c>
      <c r="B2480">
        <v>3.8399999999999997E-2</v>
      </c>
    </row>
    <row r="2481" spans="1:2" x14ac:dyDescent="0.35">
      <c r="A2481" s="5">
        <v>42671</v>
      </c>
      <c r="B2481">
        <v>4.0399999999999998E-2</v>
      </c>
    </row>
    <row r="2482" spans="1:2" x14ac:dyDescent="0.35">
      <c r="A2482" s="5">
        <v>42674</v>
      </c>
    </row>
    <row r="2483" spans="1:2" x14ac:dyDescent="0.35">
      <c r="A2483" s="5">
        <v>42678</v>
      </c>
      <c r="B2483">
        <v>5.4199999999999998E-2</v>
      </c>
    </row>
    <row r="2484" spans="1:2" x14ac:dyDescent="0.35">
      <c r="A2484" s="5">
        <v>42685</v>
      </c>
      <c r="B2484">
        <v>0.11700000000000001</v>
      </c>
    </row>
    <row r="2485" spans="1:2" x14ac:dyDescent="0.35">
      <c r="A2485" s="5">
        <v>42692</v>
      </c>
      <c r="B2485">
        <v>7.0900000000000005E-2</v>
      </c>
    </row>
    <row r="2486" spans="1:2" x14ac:dyDescent="0.35">
      <c r="A2486" s="5">
        <v>42699</v>
      </c>
      <c r="B2486">
        <v>2.64E-2</v>
      </c>
    </row>
    <row r="2487" spans="1:2" x14ac:dyDescent="0.35">
      <c r="A2487" s="5">
        <v>42704</v>
      </c>
    </row>
    <row r="2488" spans="1:2" x14ac:dyDescent="0.35">
      <c r="A2488" s="5">
        <v>42706</v>
      </c>
      <c r="B2488">
        <v>5.7500000000000002E-2</v>
      </c>
    </row>
    <row r="2489" spans="1:2" x14ac:dyDescent="0.35">
      <c r="A2489" s="5">
        <v>42713</v>
      </c>
      <c r="B2489">
        <v>6.2899999999999998E-2</v>
      </c>
    </row>
    <row r="2490" spans="1:2" x14ac:dyDescent="0.35">
      <c r="A2490" s="5">
        <v>42720</v>
      </c>
      <c r="B2490">
        <v>4.5900000000000003E-2</v>
      </c>
    </row>
    <row r="2491" spans="1:2" x14ac:dyDescent="0.35">
      <c r="A2491" s="5">
        <v>42727</v>
      </c>
      <c r="B2491">
        <v>2.8199999999999999E-2</v>
      </c>
    </row>
    <row r="2492" spans="1:2" x14ac:dyDescent="0.35">
      <c r="A2492" s="5">
        <v>42734</v>
      </c>
      <c r="B2492">
        <v>3.8800000000000001E-2</v>
      </c>
    </row>
    <row r="2493" spans="1:2" x14ac:dyDescent="0.35">
      <c r="A2493" s="5">
        <v>42735</v>
      </c>
    </row>
    <row r="2494" spans="1:2" x14ac:dyDescent="0.35">
      <c r="A2494" s="5">
        <v>42741</v>
      </c>
      <c r="B2494">
        <v>4.36E-2</v>
      </c>
    </row>
    <row r="2495" spans="1:2" x14ac:dyDescent="0.35">
      <c r="A2495" s="5">
        <v>42748</v>
      </c>
      <c r="B2495">
        <v>2.2499999999999999E-2</v>
      </c>
    </row>
    <row r="2496" spans="1:2" x14ac:dyDescent="0.35">
      <c r="A2496" s="5">
        <v>42755</v>
      </c>
      <c r="B2496">
        <v>4.1599999999999998E-2</v>
      </c>
    </row>
    <row r="2497" spans="1:2" x14ac:dyDescent="0.35">
      <c r="A2497" s="5">
        <v>42762</v>
      </c>
      <c r="B2497">
        <v>3.4599999999999999E-2</v>
      </c>
    </row>
    <row r="2498" spans="1:2" x14ac:dyDescent="0.35">
      <c r="A2498" s="5">
        <v>42766</v>
      </c>
    </row>
    <row r="2499" spans="1:2" x14ac:dyDescent="0.35">
      <c r="A2499" s="5">
        <v>42769</v>
      </c>
      <c r="B2499">
        <v>2.4199999999999999E-2</v>
      </c>
    </row>
    <row r="2500" spans="1:2" x14ac:dyDescent="0.35">
      <c r="A2500" s="5">
        <v>42776</v>
      </c>
      <c r="B2500">
        <v>2.2200000000000001E-2</v>
      </c>
    </row>
    <row r="2501" spans="1:2" x14ac:dyDescent="0.35">
      <c r="A2501" s="5">
        <v>42783</v>
      </c>
      <c r="B2501">
        <v>2.1100000000000001E-2</v>
      </c>
    </row>
    <row r="2502" spans="1:2" x14ac:dyDescent="0.35">
      <c r="A2502" s="5">
        <v>42790</v>
      </c>
      <c r="B2502">
        <v>1.4800000000000001E-2</v>
      </c>
    </row>
    <row r="2503" spans="1:2" x14ac:dyDescent="0.35">
      <c r="A2503" s="5">
        <v>42794</v>
      </c>
    </row>
    <row r="2504" spans="1:2" x14ac:dyDescent="0.35">
      <c r="A2504" s="5">
        <v>42797</v>
      </c>
      <c r="B2504">
        <v>5.0599999999999999E-2</v>
      </c>
    </row>
    <row r="2505" spans="1:2" x14ac:dyDescent="0.35">
      <c r="A2505" s="5">
        <v>42804</v>
      </c>
      <c r="B2505">
        <v>2.3E-2</v>
      </c>
    </row>
    <row r="2506" spans="1:2" x14ac:dyDescent="0.35">
      <c r="A2506" s="5">
        <v>42811</v>
      </c>
      <c r="B2506">
        <v>3.8399999999999997E-2</v>
      </c>
    </row>
    <row r="2507" spans="1:2" x14ac:dyDescent="0.35">
      <c r="A2507" s="5">
        <v>42818</v>
      </c>
      <c r="B2507">
        <v>6.1600000000000002E-2</v>
      </c>
    </row>
    <row r="2508" spans="1:2" x14ac:dyDescent="0.35">
      <c r="A2508" s="5">
        <v>42825</v>
      </c>
    </row>
    <row r="2509" spans="1:2" x14ac:dyDescent="0.35">
      <c r="A2509" s="5">
        <v>42825</v>
      </c>
      <c r="B2509">
        <v>5.1700000000000003E-2</v>
      </c>
    </row>
    <row r="2510" spans="1:2" x14ac:dyDescent="0.35">
      <c r="A2510" s="5">
        <v>42832</v>
      </c>
      <c r="B2510">
        <v>4.5999999999999999E-2</v>
      </c>
    </row>
    <row r="2511" spans="1:2" x14ac:dyDescent="0.35">
      <c r="A2511" s="5">
        <v>42839</v>
      </c>
      <c r="B2511">
        <v>4.2200000000000001E-2</v>
      </c>
    </row>
    <row r="2512" spans="1:2" x14ac:dyDescent="0.35">
      <c r="A2512" s="5">
        <v>42846</v>
      </c>
      <c r="B2512">
        <v>6.4299999999999996E-2</v>
      </c>
    </row>
    <row r="2513" spans="1:2" x14ac:dyDescent="0.35">
      <c r="A2513" s="5">
        <v>42853</v>
      </c>
      <c r="B2513">
        <v>5.3100000000000001E-2</v>
      </c>
    </row>
    <row r="2514" spans="1:2" x14ac:dyDescent="0.35">
      <c r="A2514" s="5">
        <v>42855</v>
      </c>
    </row>
    <row r="2515" spans="1:2" x14ac:dyDescent="0.35">
      <c r="A2515" s="5">
        <v>42860</v>
      </c>
      <c r="B2515">
        <v>3.2599999999999997E-2</v>
      </c>
    </row>
    <row r="2516" spans="1:2" x14ac:dyDescent="0.35">
      <c r="A2516" s="5">
        <v>42867</v>
      </c>
      <c r="B2516">
        <v>3.32E-2</v>
      </c>
    </row>
    <row r="2517" spans="1:2" x14ac:dyDescent="0.35">
      <c r="A2517" s="5">
        <v>42874</v>
      </c>
      <c r="B2517">
        <v>7.5600000000000001E-2</v>
      </c>
    </row>
    <row r="2518" spans="1:2" x14ac:dyDescent="0.35">
      <c r="A2518" s="5">
        <v>42881</v>
      </c>
      <c r="B2518">
        <v>2.4799999999999999E-2</v>
      </c>
    </row>
    <row r="2519" spans="1:2" x14ac:dyDescent="0.35">
      <c r="A2519" s="5">
        <v>42886</v>
      </c>
    </row>
    <row r="2520" spans="1:2" x14ac:dyDescent="0.35">
      <c r="A2520" s="5">
        <v>42888</v>
      </c>
      <c r="B2520">
        <v>3.2399999999999998E-2</v>
      </c>
    </row>
    <row r="2521" spans="1:2" x14ac:dyDescent="0.35">
      <c r="A2521" s="5">
        <v>42895</v>
      </c>
      <c r="B2521">
        <v>4.3400000000000001E-2</v>
      </c>
    </row>
    <row r="2522" spans="1:2" x14ac:dyDescent="0.35">
      <c r="A2522" s="5">
        <v>42902</v>
      </c>
      <c r="B2522">
        <v>4.65E-2</v>
      </c>
    </row>
    <row r="2523" spans="1:2" x14ac:dyDescent="0.35">
      <c r="A2523" s="5">
        <v>42909</v>
      </c>
      <c r="B2523">
        <v>5.0900000000000001E-2</v>
      </c>
    </row>
    <row r="2524" spans="1:2" x14ac:dyDescent="0.35">
      <c r="A2524" s="5">
        <v>42916</v>
      </c>
    </row>
    <row r="2525" spans="1:2" x14ac:dyDescent="0.35">
      <c r="A2525" s="5">
        <v>42916</v>
      </c>
      <c r="B2525">
        <v>7.4200000000000002E-2</v>
      </c>
    </row>
    <row r="2526" spans="1:2" x14ac:dyDescent="0.35">
      <c r="A2526" s="5">
        <v>42923</v>
      </c>
      <c r="B2526">
        <v>5.3999999999999999E-2</v>
      </c>
    </row>
    <row r="2527" spans="1:2" x14ac:dyDescent="0.35">
      <c r="A2527" s="5">
        <v>42930</v>
      </c>
      <c r="B2527">
        <v>4.07E-2</v>
      </c>
    </row>
    <row r="2528" spans="1:2" x14ac:dyDescent="0.35">
      <c r="A2528" s="5">
        <v>42937</v>
      </c>
      <c r="B2528">
        <v>4.1300000000000003E-2</v>
      </c>
    </row>
    <row r="2529" spans="1:2" x14ac:dyDescent="0.35">
      <c r="A2529" s="5">
        <v>42944</v>
      </c>
      <c r="B2529">
        <v>5.1400000000000001E-2</v>
      </c>
    </row>
    <row r="2530" spans="1:2" x14ac:dyDescent="0.35">
      <c r="A2530" s="5">
        <v>42947</v>
      </c>
    </row>
    <row r="2531" spans="1:2" x14ac:dyDescent="0.35">
      <c r="A2531" s="5">
        <v>42951</v>
      </c>
      <c r="B2531">
        <v>4.48E-2</v>
      </c>
    </row>
    <row r="2532" spans="1:2" x14ac:dyDescent="0.35">
      <c r="A2532" s="5">
        <v>42958</v>
      </c>
      <c r="B2532">
        <v>6.4199999999999993E-2</v>
      </c>
    </row>
    <row r="2533" spans="1:2" x14ac:dyDescent="0.35">
      <c r="A2533" s="5">
        <v>42965</v>
      </c>
      <c r="B2533">
        <v>7.3400000000000007E-2</v>
      </c>
    </row>
    <row r="2534" spans="1:2" x14ac:dyDescent="0.35">
      <c r="A2534" s="5">
        <v>42972</v>
      </c>
      <c r="B2534">
        <v>4.2700000000000002E-2</v>
      </c>
    </row>
    <row r="2535" spans="1:2" x14ac:dyDescent="0.35">
      <c r="A2535" s="5">
        <v>42978</v>
      </c>
    </row>
    <row r="2536" spans="1:2" x14ac:dyDescent="0.35">
      <c r="A2536" s="5">
        <v>42979</v>
      </c>
      <c r="B2536">
        <v>4.5600000000000002E-2</v>
      </c>
    </row>
    <row r="2537" spans="1:2" x14ac:dyDescent="0.35">
      <c r="A2537" s="5">
        <v>42986</v>
      </c>
      <c r="B2537">
        <v>5.9400000000000001E-2</v>
      </c>
    </row>
    <row r="2538" spans="1:2" x14ac:dyDescent="0.35">
      <c r="A2538" s="5">
        <v>42993</v>
      </c>
      <c r="B2538">
        <v>4.1000000000000002E-2</v>
      </c>
    </row>
    <row r="2539" spans="1:2" x14ac:dyDescent="0.35">
      <c r="A2539" s="5">
        <v>43000</v>
      </c>
      <c r="B2539">
        <v>1.9599999999999999E-2</v>
      </c>
    </row>
    <row r="2540" spans="1:2" x14ac:dyDescent="0.35">
      <c r="A2540" s="5">
        <v>43007</v>
      </c>
      <c r="B2540">
        <v>2.9499999999999998E-2</v>
      </c>
    </row>
    <row r="2541" spans="1:2" x14ac:dyDescent="0.35">
      <c r="A2541" s="5">
        <v>43008</v>
      </c>
    </row>
    <row r="2542" spans="1:2" x14ac:dyDescent="0.35">
      <c r="A2542" s="5">
        <v>43014</v>
      </c>
      <c r="B2542">
        <v>2.6499999999999999E-2</v>
      </c>
    </row>
    <row r="2543" spans="1:2" x14ac:dyDescent="0.35">
      <c r="A2543" s="5">
        <v>43021</v>
      </c>
      <c r="B2543">
        <v>1.8200000000000001E-2</v>
      </c>
    </row>
    <row r="2544" spans="1:2" x14ac:dyDescent="0.35">
      <c r="A2544" s="5">
        <v>43028</v>
      </c>
      <c r="B2544">
        <v>4.1599999999999998E-2</v>
      </c>
    </row>
    <row r="2545" spans="1:2" x14ac:dyDescent="0.35">
      <c r="A2545" s="5">
        <v>43035</v>
      </c>
      <c r="B2545">
        <v>4.3099999999999999E-2</v>
      </c>
    </row>
    <row r="2546" spans="1:2" x14ac:dyDescent="0.35">
      <c r="A2546" s="5">
        <v>43039</v>
      </c>
    </row>
    <row r="2547" spans="1:2" x14ac:dyDescent="0.35">
      <c r="A2547" s="5">
        <v>43042</v>
      </c>
      <c r="B2547">
        <v>3.85E-2</v>
      </c>
    </row>
    <row r="2548" spans="1:2" x14ac:dyDescent="0.35">
      <c r="A2548" s="5">
        <v>43049</v>
      </c>
      <c r="B2548">
        <v>3.8399999999999997E-2</v>
      </c>
    </row>
    <row r="2549" spans="1:2" x14ac:dyDescent="0.35">
      <c r="A2549" s="5">
        <v>43056</v>
      </c>
      <c r="B2549">
        <v>4.3900000000000002E-2</v>
      </c>
    </row>
    <row r="2550" spans="1:2" x14ac:dyDescent="0.35">
      <c r="A2550" s="5">
        <v>43063</v>
      </c>
      <c r="B2550">
        <v>2.7799999999999998E-2</v>
      </c>
    </row>
    <row r="2551" spans="1:2" x14ac:dyDescent="0.35">
      <c r="A2551" s="5">
        <v>43069</v>
      </c>
    </row>
    <row r="2552" spans="1:2" x14ac:dyDescent="0.35">
      <c r="A2552" s="5">
        <v>43070</v>
      </c>
      <c r="B2552">
        <v>6.1699999999999998E-2</v>
      </c>
    </row>
    <row r="2553" spans="1:2" x14ac:dyDescent="0.35">
      <c r="A2553" s="5">
        <v>43077</v>
      </c>
      <c r="B2553">
        <v>3.3599999999999998E-2</v>
      </c>
    </row>
    <row r="2554" spans="1:2" x14ac:dyDescent="0.35">
      <c r="A2554" s="5">
        <v>43084</v>
      </c>
      <c r="B2554">
        <v>5.28E-2</v>
      </c>
    </row>
    <row r="2555" spans="1:2" x14ac:dyDescent="0.35">
      <c r="A2555" s="5">
        <v>43091</v>
      </c>
      <c r="B2555">
        <v>6.0199999999999997E-2</v>
      </c>
    </row>
    <row r="2556" spans="1:2" x14ac:dyDescent="0.35">
      <c r="A2556" s="5">
        <v>43098</v>
      </c>
      <c r="B2556">
        <v>5.3699999999999998E-2</v>
      </c>
    </row>
    <row r="2557" spans="1:2" x14ac:dyDescent="0.35">
      <c r="A2557" s="5">
        <v>43100</v>
      </c>
    </row>
    <row r="2558" spans="1:2" x14ac:dyDescent="0.35">
      <c r="A2558" s="5">
        <v>43105</v>
      </c>
      <c r="B2558">
        <v>5.0700000000000002E-2</v>
      </c>
    </row>
    <row r="2559" spans="1:2" x14ac:dyDescent="0.35">
      <c r="A2559" s="5">
        <v>43112</v>
      </c>
      <c r="B2559">
        <v>5.7599999999999998E-2</v>
      </c>
    </row>
    <row r="2560" spans="1:2" x14ac:dyDescent="0.35">
      <c r="A2560" s="5">
        <v>43119</v>
      </c>
      <c r="B2560">
        <v>4.1200000000000001E-2</v>
      </c>
    </row>
    <row r="2561" spans="1:2" x14ac:dyDescent="0.35">
      <c r="A2561" s="5">
        <v>43126</v>
      </c>
      <c r="B2561">
        <v>5.8700000000000002E-2</v>
      </c>
    </row>
    <row r="2562" spans="1:2" x14ac:dyDescent="0.35">
      <c r="A2562" s="5">
        <v>43131</v>
      </c>
    </row>
    <row r="2563" spans="1:2" x14ac:dyDescent="0.35">
      <c r="A2563" s="5">
        <v>43133</v>
      </c>
      <c r="B2563">
        <v>0.124</v>
      </c>
    </row>
    <row r="2564" spans="1:2" x14ac:dyDescent="0.35">
      <c r="A2564" s="5">
        <v>43140</v>
      </c>
      <c r="B2564">
        <v>0.15609999999999999</v>
      </c>
    </row>
    <row r="2565" spans="1:2" x14ac:dyDescent="0.35">
      <c r="A2565" s="5">
        <v>43147</v>
      </c>
      <c r="B2565">
        <v>0.13120000000000001</v>
      </c>
    </row>
    <row r="2566" spans="1:2" x14ac:dyDescent="0.35">
      <c r="A2566" s="5">
        <v>43154</v>
      </c>
      <c r="B2566">
        <v>8.7400000000000005E-2</v>
      </c>
    </row>
    <row r="2567" spans="1:2" x14ac:dyDescent="0.35">
      <c r="A2567" s="5">
        <v>43159</v>
      </c>
    </row>
    <row r="2568" spans="1:2" x14ac:dyDescent="0.35">
      <c r="A2568" s="5">
        <v>43161</v>
      </c>
      <c r="B2568">
        <v>0.14499999999999999</v>
      </c>
    </row>
    <row r="2569" spans="1:2" x14ac:dyDescent="0.35">
      <c r="A2569" s="5">
        <v>43168</v>
      </c>
      <c r="B2569">
        <v>9.6100000000000005E-2</v>
      </c>
    </row>
    <row r="2570" spans="1:2" x14ac:dyDescent="0.35">
      <c r="A2570" s="5">
        <v>43175</v>
      </c>
      <c r="B2570">
        <v>6.6000000000000003E-2</v>
      </c>
    </row>
    <row r="2571" spans="1:2" x14ac:dyDescent="0.35">
      <c r="A2571" s="5">
        <v>43182</v>
      </c>
      <c r="B2571">
        <v>0.1565</v>
      </c>
    </row>
    <row r="2572" spans="1:2" x14ac:dyDescent="0.35">
      <c r="A2572" s="5">
        <v>43189</v>
      </c>
      <c r="B2572">
        <v>0.12709999999999999</v>
      </c>
    </row>
    <row r="2573" spans="1:2" x14ac:dyDescent="0.35">
      <c r="A2573" s="5">
        <v>43190</v>
      </c>
    </row>
    <row r="2574" spans="1:2" x14ac:dyDescent="0.35">
      <c r="A2574" s="5">
        <v>43196</v>
      </c>
      <c r="B2574">
        <v>0.1406</v>
      </c>
    </row>
    <row r="2575" spans="1:2" x14ac:dyDescent="0.35">
      <c r="A2575" s="5">
        <v>43203</v>
      </c>
      <c r="B2575">
        <v>9.98E-2</v>
      </c>
    </row>
    <row r="2576" spans="1:2" x14ac:dyDescent="0.35">
      <c r="A2576" s="5">
        <v>43210</v>
      </c>
      <c r="B2576">
        <v>7.2900000000000006E-2</v>
      </c>
    </row>
    <row r="2577" spans="1:2" x14ac:dyDescent="0.35">
      <c r="A2577" s="5">
        <v>43217</v>
      </c>
      <c r="B2577">
        <v>7.7299999999999994E-2</v>
      </c>
    </row>
    <row r="2578" spans="1:2" x14ac:dyDescent="0.35">
      <c r="A2578" s="5">
        <v>43220</v>
      </c>
    </row>
    <row r="2579" spans="1:2" x14ac:dyDescent="0.35">
      <c r="A2579" s="5">
        <v>43224</v>
      </c>
      <c r="B2579">
        <v>0.1008</v>
      </c>
    </row>
    <row r="2580" spans="1:2" x14ac:dyDescent="0.35">
      <c r="A2580" s="5">
        <v>43231</v>
      </c>
      <c r="B2580">
        <v>8.2400000000000001E-2</v>
      </c>
    </row>
    <row r="2581" spans="1:2" x14ac:dyDescent="0.35">
      <c r="A2581" s="5">
        <v>43238</v>
      </c>
      <c r="B2581">
        <v>6.1899999999999997E-2</v>
      </c>
    </row>
    <row r="2582" spans="1:2" x14ac:dyDescent="0.35">
      <c r="A2582" s="5">
        <v>43245</v>
      </c>
      <c r="B2582">
        <v>6.9599999999999995E-2</v>
      </c>
    </row>
    <row r="2583" spans="1:2" x14ac:dyDescent="0.35">
      <c r="A2583" s="5">
        <v>43251</v>
      </c>
    </row>
    <row r="2584" spans="1:2" x14ac:dyDescent="0.35">
      <c r="A2584" s="5">
        <v>43252</v>
      </c>
      <c r="B2584">
        <v>0.1113</v>
      </c>
    </row>
    <row r="2585" spans="1:2" x14ac:dyDescent="0.35">
      <c r="A2585" s="5">
        <v>43259</v>
      </c>
      <c r="B2585">
        <v>5.3100000000000001E-2</v>
      </c>
    </row>
    <row r="2586" spans="1:2" x14ac:dyDescent="0.35">
      <c r="A2586" s="5">
        <v>43266</v>
      </c>
      <c r="B2586">
        <v>3.3399999999999999E-2</v>
      </c>
    </row>
    <row r="2587" spans="1:2" x14ac:dyDescent="0.35">
      <c r="A2587" s="5">
        <v>43273</v>
      </c>
      <c r="B2587">
        <v>3.4000000000000002E-2</v>
      </c>
    </row>
    <row r="2588" spans="1:2" x14ac:dyDescent="0.35">
      <c r="A2588" s="5">
        <v>43280</v>
      </c>
      <c r="B2588">
        <v>7.7100000000000002E-2</v>
      </c>
    </row>
    <row r="2589" spans="1:2" x14ac:dyDescent="0.35">
      <c r="A2589" s="5">
        <v>43281</v>
      </c>
    </row>
    <row r="2590" spans="1:2" x14ac:dyDescent="0.35">
      <c r="A2590" s="5">
        <v>43287</v>
      </c>
      <c r="B2590">
        <v>6.4799999999999996E-2</v>
      </c>
    </row>
    <row r="2591" spans="1:2" x14ac:dyDescent="0.35">
      <c r="A2591" s="5">
        <v>43294</v>
      </c>
      <c r="B2591">
        <v>6.0199999999999997E-2</v>
      </c>
    </row>
    <row r="2592" spans="1:2" x14ac:dyDescent="0.35">
      <c r="A2592" s="5">
        <v>43301</v>
      </c>
      <c r="B2592">
        <v>6.7400000000000002E-2</v>
      </c>
    </row>
    <row r="2593" spans="1:2" x14ac:dyDescent="0.35">
      <c r="A2593" s="5">
        <v>43308</v>
      </c>
      <c r="B2593">
        <v>4.82E-2</v>
      </c>
    </row>
    <row r="2594" spans="1:2" x14ac:dyDescent="0.35">
      <c r="A2594" s="5">
        <v>43312</v>
      </c>
    </row>
    <row r="2595" spans="1:2" x14ac:dyDescent="0.35">
      <c r="A2595" s="5">
        <v>43315</v>
      </c>
      <c r="B2595">
        <v>5.91E-2</v>
      </c>
    </row>
    <row r="2596" spans="1:2" x14ac:dyDescent="0.35">
      <c r="A2596" s="5">
        <v>43322</v>
      </c>
      <c r="B2596">
        <v>6.4899999999999999E-2</v>
      </c>
    </row>
    <row r="2597" spans="1:2" x14ac:dyDescent="0.35">
      <c r="A2597" s="5">
        <v>43329</v>
      </c>
      <c r="B2597">
        <v>8.7999999999999995E-2</v>
      </c>
    </row>
    <row r="2598" spans="1:2" x14ac:dyDescent="0.35">
      <c r="A2598" s="5">
        <v>43336</v>
      </c>
      <c r="B2598">
        <v>4.8500000000000001E-2</v>
      </c>
    </row>
    <row r="2599" spans="1:2" x14ac:dyDescent="0.35">
      <c r="A2599" s="5">
        <v>43343</v>
      </c>
    </row>
    <row r="2600" spans="1:2" x14ac:dyDescent="0.35">
      <c r="A2600" s="5">
        <v>43343</v>
      </c>
      <c r="B2600">
        <v>4.2999999999999997E-2</v>
      </c>
    </row>
    <row r="2601" spans="1:2" x14ac:dyDescent="0.35">
      <c r="A2601" s="5">
        <v>43350</v>
      </c>
      <c r="B2601">
        <v>5.1400000000000001E-2</v>
      </c>
    </row>
    <row r="2602" spans="1:2" x14ac:dyDescent="0.35">
      <c r="A2602" s="5">
        <v>43357</v>
      </c>
      <c r="B2602">
        <v>5.0799999999999998E-2</v>
      </c>
    </row>
    <row r="2603" spans="1:2" x14ac:dyDescent="0.35">
      <c r="A2603" s="5">
        <v>43364</v>
      </c>
      <c r="B2603">
        <v>5.8799999999999998E-2</v>
      </c>
    </row>
    <row r="2604" spans="1:2" x14ac:dyDescent="0.35">
      <c r="A2604" s="5">
        <v>43371</v>
      </c>
      <c r="B2604">
        <v>8.6499999999999994E-2</v>
      </c>
    </row>
    <row r="2605" spans="1:2" x14ac:dyDescent="0.35">
      <c r="A2605" s="5">
        <v>43373</v>
      </c>
    </row>
    <row r="2606" spans="1:2" x14ac:dyDescent="0.35">
      <c r="A2606" s="5">
        <v>43378</v>
      </c>
      <c r="B2606">
        <v>7.7899999999999997E-2</v>
      </c>
    </row>
    <row r="2607" spans="1:2" x14ac:dyDescent="0.35">
      <c r="A2607" s="5">
        <v>43385</v>
      </c>
      <c r="B2607">
        <v>0.13500000000000001</v>
      </c>
    </row>
    <row r="2608" spans="1:2" x14ac:dyDescent="0.35">
      <c r="A2608" s="5">
        <v>43392</v>
      </c>
      <c r="B2608">
        <v>0.1067</v>
      </c>
    </row>
    <row r="2609" spans="1:2" x14ac:dyDescent="0.35">
      <c r="A2609" s="5">
        <v>43399</v>
      </c>
      <c r="B2609">
        <v>0.128</v>
      </c>
    </row>
    <row r="2610" spans="1:2" x14ac:dyDescent="0.35">
      <c r="A2610" s="5">
        <v>43404</v>
      </c>
    </row>
    <row r="2611" spans="1:2" x14ac:dyDescent="0.35">
      <c r="A2611" s="5">
        <v>43406</v>
      </c>
      <c r="B2611">
        <v>0.1043</v>
      </c>
    </row>
    <row r="2612" spans="1:2" x14ac:dyDescent="0.35">
      <c r="A2612" s="5">
        <v>43413</v>
      </c>
      <c r="B2612">
        <v>0.105</v>
      </c>
    </row>
    <row r="2613" spans="1:2" x14ac:dyDescent="0.35">
      <c r="A2613" s="5">
        <v>43420</v>
      </c>
      <c r="B2613">
        <v>9.4700000000000006E-2</v>
      </c>
    </row>
    <row r="2614" spans="1:2" x14ac:dyDescent="0.35">
      <c r="A2614" s="5">
        <v>43427</v>
      </c>
      <c r="B2614">
        <v>9.5000000000000001E-2</v>
      </c>
    </row>
    <row r="2615" spans="1:2" x14ac:dyDescent="0.35">
      <c r="A2615" s="5">
        <v>43434</v>
      </c>
    </row>
    <row r="2616" spans="1:2" x14ac:dyDescent="0.35">
      <c r="A2616" s="5">
        <v>43434</v>
      </c>
      <c r="B2616">
        <v>0.1187</v>
      </c>
    </row>
    <row r="2617" spans="1:2" x14ac:dyDescent="0.35">
      <c r="A2617" s="5">
        <v>43441</v>
      </c>
      <c r="B2617">
        <v>0.14910000000000001</v>
      </c>
    </row>
    <row r="2618" spans="1:2" x14ac:dyDescent="0.35">
      <c r="A2618" s="5">
        <v>43448</v>
      </c>
      <c r="B2618">
        <v>9.74E-2</v>
      </c>
    </row>
    <row r="2619" spans="1:2" x14ac:dyDescent="0.35">
      <c r="A2619" s="5">
        <v>43455</v>
      </c>
      <c r="B2619">
        <v>0.1361</v>
      </c>
    </row>
    <row r="2620" spans="1:2" x14ac:dyDescent="0.35">
      <c r="A2620" s="5">
        <v>43462</v>
      </c>
      <c r="B2620">
        <v>0.14169999999999999</v>
      </c>
    </row>
    <row r="2621" spans="1:2" x14ac:dyDescent="0.35">
      <c r="A2621" s="5">
        <v>43465</v>
      </c>
    </row>
    <row r="2622" spans="1:2" x14ac:dyDescent="0.35">
      <c r="A2622" s="5">
        <v>43469</v>
      </c>
      <c r="B2622">
        <v>0.17019999999999999</v>
      </c>
    </row>
    <row r="2623" spans="1:2" x14ac:dyDescent="0.35">
      <c r="A2623" s="5">
        <v>43476</v>
      </c>
      <c r="B2623">
        <v>8.5000000000000006E-2</v>
      </c>
    </row>
    <row r="2624" spans="1:2" x14ac:dyDescent="0.35">
      <c r="A2624" s="5">
        <v>43483</v>
      </c>
      <c r="B2624">
        <v>9.9099999999999994E-2</v>
      </c>
    </row>
    <row r="2625" spans="1:2" x14ac:dyDescent="0.35">
      <c r="A2625" s="5">
        <v>43490</v>
      </c>
      <c r="B2625">
        <v>7.8399999999999997E-2</v>
      </c>
    </row>
    <row r="2626" spans="1:2" x14ac:dyDescent="0.35">
      <c r="A2626" s="5">
        <v>43496</v>
      </c>
    </row>
    <row r="2627" spans="1:2" x14ac:dyDescent="0.35">
      <c r="A2627" s="5">
        <v>43497</v>
      </c>
      <c r="B2627">
        <v>7.2599999999999998E-2</v>
      </c>
    </row>
    <row r="2628" spans="1:2" x14ac:dyDescent="0.35">
      <c r="A2628" s="5">
        <v>43504</v>
      </c>
      <c r="B2628">
        <v>6.1699999999999998E-2</v>
      </c>
    </row>
    <row r="2629" spans="1:2" x14ac:dyDescent="0.35">
      <c r="A2629" s="5">
        <v>43511</v>
      </c>
      <c r="B2629">
        <v>8.0299999999999996E-2</v>
      </c>
    </row>
    <row r="2630" spans="1:2" x14ac:dyDescent="0.35">
      <c r="A2630" s="5">
        <v>43518</v>
      </c>
      <c r="B2630">
        <v>4.2299999999999997E-2</v>
      </c>
    </row>
    <row r="2631" spans="1:2" x14ac:dyDescent="0.35">
      <c r="A2631" s="5">
        <v>43524</v>
      </c>
    </row>
    <row r="2632" spans="1:2" x14ac:dyDescent="0.35">
      <c r="A2632" s="5">
        <v>43525</v>
      </c>
      <c r="B2632">
        <v>5.5399999999999998E-2</v>
      </c>
    </row>
    <row r="2633" spans="1:2" x14ac:dyDescent="0.35">
      <c r="A2633" s="5">
        <v>43532</v>
      </c>
      <c r="B2633">
        <v>6.3100000000000003E-2</v>
      </c>
    </row>
    <row r="2634" spans="1:2" x14ac:dyDescent="0.35">
      <c r="A2634" s="5">
        <v>43539</v>
      </c>
      <c r="B2634">
        <v>6.5299999999999997E-2</v>
      </c>
    </row>
    <row r="2635" spans="1:2" x14ac:dyDescent="0.35">
      <c r="A2635" s="5">
        <v>43546</v>
      </c>
      <c r="B2635">
        <v>0.10009999999999999</v>
      </c>
    </row>
    <row r="2636" spans="1:2" x14ac:dyDescent="0.35">
      <c r="A2636" s="5">
        <v>43553</v>
      </c>
      <c r="B2636">
        <v>5.9400000000000001E-2</v>
      </c>
    </row>
    <row r="2637" spans="1:2" x14ac:dyDescent="0.35">
      <c r="A2637" s="5">
        <v>43555</v>
      </c>
    </row>
    <row r="2638" spans="1:2" x14ac:dyDescent="0.35">
      <c r="A2638" s="5">
        <v>43560</v>
      </c>
      <c r="B2638">
        <v>4.7500000000000001E-2</v>
      </c>
    </row>
    <row r="2639" spans="1:2" x14ac:dyDescent="0.35">
      <c r="A2639" s="5">
        <v>43567</v>
      </c>
      <c r="B2639">
        <v>5.2600000000000001E-2</v>
      </c>
    </row>
    <row r="2640" spans="1:2" x14ac:dyDescent="0.35">
      <c r="A2640" s="5">
        <v>43574</v>
      </c>
      <c r="B2640">
        <v>2.47E-2</v>
      </c>
    </row>
    <row r="2641" spans="1:2" x14ac:dyDescent="0.35">
      <c r="A2641" s="5">
        <v>43581</v>
      </c>
      <c r="B2641">
        <v>5.5100000000000003E-2</v>
      </c>
    </row>
    <row r="2642" spans="1:2" x14ac:dyDescent="0.35">
      <c r="A2642" s="5">
        <v>43585</v>
      </c>
    </row>
    <row r="2643" spans="1:2" x14ac:dyDescent="0.35">
      <c r="A2643" s="5">
        <v>43588</v>
      </c>
      <c r="B2643">
        <v>6.6400000000000001E-2</v>
      </c>
    </row>
    <row r="2644" spans="1:2" x14ac:dyDescent="0.35">
      <c r="A2644" s="5">
        <v>43595</v>
      </c>
      <c r="B2644">
        <v>7.8600000000000003E-2</v>
      </c>
    </row>
    <row r="2645" spans="1:2" x14ac:dyDescent="0.35">
      <c r="A2645" s="5">
        <v>43602</v>
      </c>
      <c r="B2645">
        <v>0.1061</v>
      </c>
    </row>
    <row r="2646" spans="1:2" x14ac:dyDescent="0.35">
      <c r="A2646" s="5">
        <v>43609</v>
      </c>
      <c r="B2646">
        <v>8.7400000000000005E-2</v>
      </c>
    </row>
    <row r="2647" spans="1:2" x14ac:dyDescent="0.35">
      <c r="A2647" s="5">
        <v>43616</v>
      </c>
    </row>
    <row r="2648" spans="1:2" x14ac:dyDescent="0.35">
      <c r="A2648" s="5">
        <v>43616</v>
      </c>
      <c r="B2648">
        <v>0.08</v>
      </c>
    </row>
    <row r="2649" spans="1:2" x14ac:dyDescent="0.35">
      <c r="A2649" s="5">
        <v>43623</v>
      </c>
      <c r="B2649">
        <v>0.106</v>
      </c>
    </row>
    <row r="2650" spans="1:2" x14ac:dyDescent="0.35">
      <c r="A2650" s="5">
        <v>43630</v>
      </c>
      <c r="B2650">
        <v>5.1700000000000003E-2</v>
      </c>
    </row>
    <row r="2651" spans="1:2" x14ac:dyDescent="0.35">
      <c r="A2651" s="5">
        <v>43637</v>
      </c>
      <c r="B2651">
        <v>8.2500000000000004E-2</v>
      </c>
    </row>
    <row r="2652" spans="1:2" x14ac:dyDescent="0.35">
      <c r="A2652" s="5">
        <v>43644</v>
      </c>
      <c r="B2652">
        <v>7.4200000000000002E-2</v>
      </c>
    </row>
    <row r="2653" spans="1:2" x14ac:dyDescent="0.35">
      <c r="A2653" s="5">
        <v>43646</v>
      </c>
    </row>
    <row r="2654" spans="1:2" x14ac:dyDescent="0.35">
      <c r="A2654" s="5">
        <v>43651</v>
      </c>
      <c r="B2654">
        <v>6.7799999999999999E-2</v>
      </c>
    </row>
    <row r="2655" spans="1:2" x14ac:dyDescent="0.35">
      <c r="A2655" s="5">
        <v>43658</v>
      </c>
      <c r="B2655">
        <v>5.2200000000000003E-2</v>
      </c>
    </row>
    <row r="2656" spans="1:2" x14ac:dyDescent="0.35">
      <c r="A2656" s="5">
        <v>43665</v>
      </c>
      <c r="B2656">
        <v>6.54E-2</v>
      </c>
    </row>
    <row r="2657" spans="1:2" x14ac:dyDescent="0.35">
      <c r="A2657" s="5">
        <v>43672</v>
      </c>
      <c r="B2657">
        <v>7.1300000000000002E-2</v>
      </c>
    </row>
    <row r="2658" spans="1:2" x14ac:dyDescent="0.35">
      <c r="A2658" s="5">
        <v>43677</v>
      </c>
    </row>
    <row r="2659" spans="1:2" x14ac:dyDescent="0.35">
      <c r="A2659" s="5">
        <v>43679</v>
      </c>
      <c r="B2659">
        <v>0.1033</v>
      </c>
    </row>
    <row r="2660" spans="1:2" x14ac:dyDescent="0.35">
      <c r="A2660" s="5">
        <v>43686</v>
      </c>
      <c r="B2660">
        <v>0.1363</v>
      </c>
    </row>
    <row r="2661" spans="1:2" x14ac:dyDescent="0.35">
      <c r="A2661" s="5">
        <v>43693</v>
      </c>
      <c r="B2661">
        <v>0.1646</v>
      </c>
    </row>
    <row r="2662" spans="1:2" x14ac:dyDescent="0.35">
      <c r="A2662" s="5">
        <v>43700</v>
      </c>
      <c r="B2662">
        <v>0.13150000000000001</v>
      </c>
    </row>
    <row r="2663" spans="1:2" x14ac:dyDescent="0.35">
      <c r="A2663" s="5">
        <v>43707</v>
      </c>
      <c r="B2663">
        <v>7.8700000000000006E-2</v>
      </c>
    </row>
    <row r="2664" spans="1:2" x14ac:dyDescent="0.35">
      <c r="A2664" s="5">
        <v>43708</v>
      </c>
    </row>
    <row r="2665" spans="1:2" x14ac:dyDescent="0.35">
      <c r="A2665" s="5">
        <v>43714</v>
      </c>
      <c r="B2665">
        <v>7.3800000000000004E-2</v>
      </c>
    </row>
    <row r="2666" spans="1:2" x14ac:dyDescent="0.35">
      <c r="A2666" s="5">
        <v>43721</v>
      </c>
      <c r="B2666">
        <v>4.7100000000000003E-2</v>
      </c>
    </row>
    <row r="2667" spans="1:2" x14ac:dyDescent="0.35">
      <c r="A2667" s="5">
        <v>43728</v>
      </c>
      <c r="B2667">
        <v>4.0599999999999997E-2</v>
      </c>
    </row>
    <row r="2668" spans="1:2" x14ac:dyDescent="0.35">
      <c r="A2668" s="5">
        <v>43735</v>
      </c>
      <c r="B2668">
        <v>6.3899999999999998E-2</v>
      </c>
    </row>
    <row r="2669" spans="1:2" x14ac:dyDescent="0.35">
      <c r="A2669" s="5">
        <v>43738</v>
      </c>
    </row>
    <row r="2670" spans="1:2" x14ac:dyDescent="0.35">
      <c r="A2670" s="5">
        <v>43742</v>
      </c>
      <c r="B2670">
        <v>0.1341</v>
      </c>
    </row>
    <row r="2671" spans="1:2" x14ac:dyDescent="0.35">
      <c r="A2671" s="5">
        <v>43749</v>
      </c>
      <c r="B2671">
        <v>0.13750000000000001</v>
      </c>
    </row>
    <row r="2672" spans="1:2" x14ac:dyDescent="0.35">
      <c r="A2672" s="5">
        <v>43756</v>
      </c>
      <c r="B2672">
        <v>3.85E-2</v>
      </c>
    </row>
    <row r="2673" spans="1:2" x14ac:dyDescent="0.35">
      <c r="A2673" s="5">
        <v>43763</v>
      </c>
      <c r="B2673">
        <v>3.7400000000000003E-2</v>
      </c>
    </row>
    <row r="2674" spans="1:2" x14ac:dyDescent="0.35">
      <c r="A2674" s="5">
        <v>43769</v>
      </c>
    </row>
    <row r="2675" spans="1:2" x14ac:dyDescent="0.35">
      <c r="A2675" s="5">
        <v>43770</v>
      </c>
      <c r="B2675">
        <v>6.3100000000000003E-2</v>
      </c>
    </row>
    <row r="2676" spans="1:2" x14ac:dyDescent="0.35">
      <c r="A2676" s="5">
        <v>43777</v>
      </c>
      <c r="B2676">
        <v>3.6999999999999998E-2</v>
      </c>
    </row>
    <row r="2677" spans="1:2" x14ac:dyDescent="0.35">
      <c r="A2677" s="5">
        <v>43784</v>
      </c>
      <c r="B2677">
        <v>2.46E-2</v>
      </c>
    </row>
    <row r="2678" spans="1:2" x14ac:dyDescent="0.35">
      <c r="A2678" s="5">
        <v>43791</v>
      </c>
      <c r="B2678">
        <v>2.8899999999999999E-2</v>
      </c>
    </row>
    <row r="2679" spans="1:2" x14ac:dyDescent="0.35">
      <c r="A2679" s="5">
        <v>43798</v>
      </c>
      <c r="B2679">
        <v>3.9800000000000002E-2</v>
      </c>
    </row>
    <row r="2680" spans="1:2" x14ac:dyDescent="0.35">
      <c r="A2680" s="5">
        <v>43799</v>
      </c>
    </row>
    <row r="2681" spans="1:2" x14ac:dyDescent="0.35">
      <c r="A2681" s="5">
        <v>43805</v>
      </c>
      <c r="B2681">
        <v>0.14449999999999999</v>
      </c>
    </row>
    <row r="2682" spans="1:2" x14ac:dyDescent="0.35">
      <c r="A2682" s="5">
        <v>43812</v>
      </c>
      <c r="B2682">
        <v>6.1400000000000003E-2</v>
      </c>
    </row>
    <row r="2683" spans="1:2" x14ac:dyDescent="0.35">
      <c r="A2683" s="5">
        <v>43819</v>
      </c>
      <c r="B2683">
        <v>3.4299999999999997E-2</v>
      </c>
    </row>
    <row r="2684" spans="1:2" x14ac:dyDescent="0.35">
      <c r="A2684" s="5">
        <v>43826</v>
      </c>
      <c r="B2684">
        <v>2.4400000000000002E-2</v>
      </c>
    </row>
    <row r="2685" spans="1:2" x14ac:dyDescent="0.35">
      <c r="A2685" s="5">
        <v>43830</v>
      </c>
    </row>
    <row r="2686" spans="1:2" x14ac:dyDescent="0.35">
      <c r="A2686" s="5">
        <v>43833</v>
      </c>
      <c r="B2686">
        <v>6.9099999999999995E-2</v>
      </c>
    </row>
    <row r="2687" spans="1:2" x14ac:dyDescent="0.35">
      <c r="A2687" s="5">
        <v>43840</v>
      </c>
      <c r="B2687">
        <v>7.8700000000000006E-2</v>
      </c>
    </row>
    <row r="2688" spans="1:2" x14ac:dyDescent="0.35">
      <c r="A2688" s="5">
        <v>43847</v>
      </c>
      <c r="B2688">
        <v>5.4600000000000003E-2</v>
      </c>
    </row>
    <row r="2689" spans="1:2" x14ac:dyDescent="0.35">
      <c r="A2689" s="5">
        <v>43854</v>
      </c>
      <c r="B2689">
        <v>4.0500000000000001E-2</v>
      </c>
    </row>
    <row r="2690" spans="1:2" x14ac:dyDescent="0.35">
      <c r="A2690" s="5">
        <v>43861</v>
      </c>
    </row>
    <row r="2691" spans="1:2" x14ac:dyDescent="0.35">
      <c r="A2691" s="5">
        <v>43861</v>
      </c>
      <c r="B2691">
        <v>0.12859999999999999</v>
      </c>
    </row>
    <row r="2692" spans="1:2" x14ac:dyDescent="0.35">
      <c r="A2692" s="5">
        <v>43868</v>
      </c>
      <c r="B2692">
        <v>0.1036</v>
      </c>
    </row>
    <row r="2693" spans="1:2" x14ac:dyDescent="0.35">
      <c r="A2693" s="5">
        <v>43875</v>
      </c>
      <c r="B2693">
        <v>3.3700000000000001E-2</v>
      </c>
    </row>
    <row r="2694" spans="1:2" x14ac:dyDescent="0.35">
      <c r="A2694" s="5">
        <v>43882</v>
      </c>
      <c r="B2694">
        <v>4.9099999999999998E-2</v>
      </c>
    </row>
    <row r="2695" spans="1:2" x14ac:dyDescent="0.35">
      <c r="A2695" s="5">
        <v>43889</v>
      </c>
      <c r="B2695">
        <v>0.29199999999999998</v>
      </c>
    </row>
    <row r="2696" spans="1:2" x14ac:dyDescent="0.35">
      <c r="A2696" s="5">
        <v>43890</v>
      </c>
    </row>
    <row r="2697" spans="1:2" x14ac:dyDescent="0.35">
      <c r="A2697" s="5">
        <v>43896</v>
      </c>
      <c r="B2697">
        <v>0.46089999999999998</v>
      </c>
    </row>
    <row r="2698" spans="1:2" x14ac:dyDescent="0.35">
      <c r="A2698" s="5">
        <v>43903</v>
      </c>
      <c r="B2698">
        <v>0.53539999999999999</v>
      </c>
    </row>
    <row r="2699" spans="1:2" x14ac:dyDescent="0.35">
      <c r="A2699" s="5">
        <v>43910</v>
      </c>
      <c r="B2699">
        <v>0.60370000000000001</v>
      </c>
    </row>
    <row r="2700" spans="1:2" x14ac:dyDescent="0.35">
      <c r="A2700" s="5">
        <v>43917</v>
      </c>
      <c r="B2700">
        <v>0.59119999999999995</v>
      </c>
    </row>
    <row r="2701" spans="1:2" x14ac:dyDescent="0.35">
      <c r="A2701" s="5">
        <v>43921</v>
      </c>
    </row>
    <row r="2702" spans="1:2" x14ac:dyDescent="0.35">
      <c r="A2702" s="5">
        <v>43924</v>
      </c>
      <c r="B2702">
        <v>0.47520000000000001</v>
      </c>
    </row>
    <row r="2703" spans="1:2" x14ac:dyDescent="0.35">
      <c r="A2703" s="5">
        <v>43931</v>
      </c>
      <c r="B2703">
        <v>0.4476</v>
      </c>
    </row>
    <row r="2704" spans="1:2" x14ac:dyDescent="0.35">
      <c r="A2704" s="5">
        <v>43938</v>
      </c>
      <c r="B2704">
        <v>0.42330000000000001</v>
      </c>
    </row>
  </sheetData>
  <sortState ref="A2:B270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5" tint="0.79998168889431442"/>
  </sheetPr>
  <dimension ref="A1:F20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4.5" x14ac:dyDescent="0.35"/>
  <cols>
    <col min="1" max="1" width="11.26953125" bestFit="1" customWidth="1"/>
    <col min="2" max="2" width="9.1796875" style="10"/>
    <col min="3" max="3" width="9.1796875" style="1"/>
    <col min="4" max="4" width="9.1796875" style="10"/>
    <col min="5" max="5" width="12.81640625" bestFit="1" customWidth="1"/>
    <col min="6" max="6" width="18.54296875" bestFit="1" customWidth="1"/>
    <col min="8" max="8" width="11.81640625" bestFit="1" customWidth="1"/>
  </cols>
  <sheetData>
    <row r="1" spans="1:6" x14ac:dyDescent="0.35">
      <c r="A1" t="s">
        <v>92</v>
      </c>
      <c r="B1" s="11" t="s">
        <v>7</v>
      </c>
      <c r="C1" s="12" t="s">
        <v>7</v>
      </c>
      <c r="D1" s="11"/>
      <c r="E1" s="67" t="s">
        <v>650</v>
      </c>
      <c r="F1" s="67"/>
    </row>
    <row r="2" spans="1:6" x14ac:dyDescent="0.35">
      <c r="A2" s="5">
        <v>25658</v>
      </c>
      <c r="B2" s="10" t="str">
        <f>IF(ISNUMBER(C2), C2, "")</f>
        <v/>
      </c>
      <c r="E2" s="44"/>
      <c r="F2" s="44"/>
    </row>
    <row r="3" spans="1:6" x14ac:dyDescent="0.35">
      <c r="A3" s="5">
        <v>25749</v>
      </c>
      <c r="B3" s="10" t="str">
        <f t="shared" ref="B3:B66" si="0">IF(ISNUMBER(C3), C3, "")</f>
        <v/>
      </c>
      <c r="E3" s="44"/>
      <c r="F3" s="44"/>
    </row>
    <row r="4" spans="1:6" x14ac:dyDescent="0.35">
      <c r="A4" s="5">
        <v>25841</v>
      </c>
      <c r="B4" s="10" t="str">
        <f t="shared" si="0"/>
        <v/>
      </c>
      <c r="E4" s="44"/>
      <c r="F4" s="44"/>
    </row>
    <row r="5" spans="1:6" x14ac:dyDescent="0.35">
      <c r="A5" s="5">
        <v>25933</v>
      </c>
      <c r="B5" s="10" t="str">
        <f t="shared" si="0"/>
        <v/>
      </c>
      <c r="E5" s="44"/>
      <c r="F5" s="44"/>
    </row>
    <row r="6" spans="1:6" x14ac:dyDescent="0.35">
      <c r="A6" s="5">
        <v>26023</v>
      </c>
      <c r="B6" s="10" t="str">
        <f t="shared" si="0"/>
        <v/>
      </c>
      <c r="E6" s="44"/>
      <c r="F6" s="44"/>
    </row>
    <row r="7" spans="1:6" x14ac:dyDescent="0.35">
      <c r="A7" s="5">
        <v>26114</v>
      </c>
      <c r="B7" s="10" t="str">
        <f t="shared" si="0"/>
        <v/>
      </c>
      <c r="E7" s="44"/>
      <c r="F7" s="44"/>
    </row>
    <row r="8" spans="1:6" x14ac:dyDescent="0.35">
      <c r="A8" s="5">
        <v>26206</v>
      </c>
      <c r="B8" s="10" t="str">
        <f t="shared" si="0"/>
        <v/>
      </c>
      <c r="E8" s="44"/>
      <c r="F8" s="44"/>
    </row>
    <row r="9" spans="1:6" x14ac:dyDescent="0.35">
      <c r="A9" s="5">
        <v>26298</v>
      </c>
      <c r="B9" s="10" t="str">
        <f t="shared" si="0"/>
        <v/>
      </c>
      <c r="E9" s="44"/>
      <c r="F9" s="44"/>
    </row>
    <row r="10" spans="1:6" x14ac:dyDescent="0.35">
      <c r="A10" s="5">
        <v>26389</v>
      </c>
      <c r="B10" s="10" t="str">
        <f t="shared" si="0"/>
        <v/>
      </c>
      <c r="E10" s="44"/>
      <c r="F10" s="44"/>
    </row>
    <row r="11" spans="1:6" x14ac:dyDescent="0.35">
      <c r="A11" s="5">
        <v>26480</v>
      </c>
      <c r="B11" s="10" t="str">
        <f t="shared" si="0"/>
        <v/>
      </c>
      <c r="E11" s="44"/>
      <c r="F11" s="44"/>
    </row>
    <row r="12" spans="1:6" x14ac:dyDescent="0.35">
      <c r="A12" s="5">
        <v>26572</v>
      </c>
      <c r="B12" s="10" t="str">
        <f t="shared" si="0"/>
        <v/>
      </c>
      <c r="E12" s="44"/>
      <c r="F12" s="44"/>
    </row>
    <row r="13" spans="1:6" x14ac:dyDescent="0.35">
      <c r="A13" s="5">
        <v>26664</v>
      </c>
      <c r="B13" s="10" t="str">
        <f t="shared" si="0"/>
        <v/>
      </c>
      <c r="E13" s="44"/>
      <c r="F13" s="44"/>
    </row>
    <row r="14" spans="1:6" x14ac:dyDescent="0.35">
      <c r="A14" s="5">
        <v>26754</v>
      </c>
      <c r="B14" s="10">
        <f t="shared" si="0"/>
        <v>37.799673366019206</v>
      </c>
      <c r="C14" s="1">
        <v>37.799673366019206</v>
      </c>
      <c r="E14" s="44"/>
      <c r="F14" s="44"/>
    </row>
    <row r="15" spans="1:6" x14ac:dyDescent="0.35">
      <c r="A15" s="5">
        <v>26845</v>
      </c>
      <c r="B15" s="10">
        <f t="shared" si="0"/>
        <v>38.228217202755523</v>
      </c>
      <c r="C15" s="1">
        <v>38.228217202755523</v>
      </c>
      <c r="E15" s="44"/>
      <c r="F15" s="44"/>
    </row>
    <row r="16" spans="1:6" x14ac:dyDescent="0.35">
      <c r="A16" s="5">
        <v>26937</v>
      </c>
      <c r="B16" s="10">
        <f t="shared" si="0"/>
        <v>38.020268057926799</v>
      </c>
      <c r="C16" s="1">
        <v>38.020268057926799</v>
      </c>
      <c r="E16" s="44"/>
      <c r="F16" s="44"/>
    </row>
    <row r="17" spans="1:6" x14ac:dyDescent="0.35">
      <c r="A17" s="5">
        <v>27029</v>
      </c>
      <c r="B17" s="10">
        <f t="shared" si="0"/>
        <v>38.375046151398934</v>
      </c>
      <c r="C17" s="1">
        <v>38.375046151398934</v>
      </c>
      <c r="E17" s="44"/>
      <c r="F17" s="44"/>
    </row>
    <row r="18" spans="1:6" x14ac:dyDescent="0.35">
      <c r="A18" s="5">
        <v>27119</v>
      </c>
      <c r="B18" s="10">
        <f t="shared" si="0"/>
        <v>38.056097144560631</v>
      </c>
      <c r="C18" s="1">
        <v>38.056097144560631</v>
      </c>
      <c r="E18" s="44"/>
      <c r="F18" s="44"/>
    </row>
    <row r="19" spans="1:6" x14ac:dyDescent="0.35">
      <c r="A19" s="5">
        <v>27210</v>
      </c>
      <c r="B19" s="10">
        <f t="shared" si="0"/>
        <v>38.156559063835836</v>
      </c>
      <c r="C19" s="1">
        <v>38.156559063835836</v>
      </c>
      <c r="E19" s="44"/>
      <c r="F19" s="44"/>
    </row>
    <row r="20" spans="1:6" x14ac:dyDescent="0.35">
      <c r="A20" s="5">
        <v>27302</v>
      </c>
      <c r="B20" s="10">
        <f t="shared" si="0"/>
        <v>37.787027838055309</v>
      </c>
      <c r="C20" s="1">
        <v>37.787027838055309</v>
      </c>
      <c r="E20" s="44"/>
      <c r="F20" s="44"/>
    </row>
    <row r="21" spans="1:6" x14ac:dyDescent="0.35">
      <c r="A21" s="5">
        <v>27394</v>
      </c>
      <c r="B21" s="10">
        <f t="shared" si="0"/>
        <v>37.635983703460305</v>
      </c>
      <c r="C21" s="1">
        <v>37.635983703460305</v>
      </c>
      <c r="E21" s="44"/>
      <c r="F21" s="44"/>
    </row>
    <row r="22" spans="1:6" x14ac:dyDescent="0.35">
      <c r="A22" s="5">
        <v>27484</v>
      </c>
      <c r="B22" s="10">
        <f t="shared" si="0"/>
        <v>37.180743718303397</v>
      </c>
      <c r="C22" s="1">
        <v>37.180743718303397</v>
      </c>
      <c r="E22" s="44"/>
      <c r="F22" s="44"/>
    </row>
    <row r="23" spans="1:6" x14ac:dyDescent="0.35">
      <c r="A23" s="5">
        <v>27575</v>
      </c>
      <c r="B23" s="10">
        <f t="shared" si="0"/>
        <v>37.467376306758396</v>
      </c>
      <c r="C23" s="1">
        <v>37.467376306758396</v>
      </c>
      <c r="E23" s="44"/>
      <c r="F23" s="44"/>
    </row>
    <row r="24" spans="1:6" x14ac:dyDescent="0.35">
      <c r="A24" s="5">
        <v>27667</v>
      </c>
      <c r="B24" s="10">
        <f t="shared" si="0"/>
        <v>38.087008525283032</v>
      </c>
      <c r="C24" s="1">
        <v>38.087008525283032</v>
      </c>
      <c r="E24" s="44"/>
      <c r="F24" s="44"/>
    </row>
    <row r="25" spans="1:6" x14ac:dyDescent="0.35">
      <c r="A25" s="5">
        <v>27759</v>
      </c>
      <c r="B25" s="10">
        <f t="shared" si="0"/>
        <v>38.599856049113491</v>
      </c>
      <c r="C25" s="1">
        <v>38.599856049113491</v>
      </c>
      <c r="E25" s="44"/>
      <c r="F25" s="44"/>
    </row>
    <row r="26" spans="1:6" x14ac:dyDescent="0.35">
      <c r="A26" s="5">
        <v>27850</v>
      </c>
      <c r="B26" s="10">
        <f t="shared" si="0"/>
        <v>39.47169681658729</v>
      </c>
      <c r="C26" s="1">
        <v>39.47169681658729</v>
      </c>
      <c r="E26" s="44"/>
      <c r="F26" s="44"/>
    </row>
    <row r="27" spans="1:6" x14ac:dyDescent="0.35">
      <c r="A27" s="5">
        <v>27941</v>
      </c>
      <c r="B27" s="10">
        <f t="shared" si="0"/>
        <v>39.770272424914779</v>
      </c>
      <c r="C27" s="1">
        <v>39.770272424914779</v>
      </c>
      <c r="E27" s="44"/>
      <c r="F27" s="44"/>
    </row>
    <row r="28" spans="1:6" x14ac:dyDescent="0.35">
      <c r="A28" s="5">
        <v>28033</v>
      </c>
      <c r="B28" s="10">
        <f t="shared" si="0"/>
        <v>39.972601312040453</v>
      </c>
      <c r="C28" s="1">
        <v>39.972601312040453</v>
      </c>
      <c r="E28" s="44"/>
      <c r="F28" s="44"/>
    </row>
    <row r="29" spans="1:6" x14ac:dyDescent="0.35">
      <c r="A29" s="5">
        <v>28125</v>
      </c>
      <c r="B29" s="10">
        <f t="shared" si="0"/>
        <v>40.272581992959431</v>
      </c>
      <c r="C29" s="1">
        <v>40.272581992959431</v>
      </c>
      <c r="E29" s="44"/>
      <c r="F29" s="44"/>
    </row>
    <row r="30" spans="1:6" x14ac:dyDescent="0.35">
      <c r="A30" s="5">
        <v>28215</v>
      </c>
      <c r="B30" s="10">
        <f t="shared" si="0"/>
        <v>40.741170064387497</v>
      </c>
      <c r="C30" s="1">
        <v>40.741170064387497</v>
      </c>
      <c r="E30" s="44"/>
      <c r="F30" s="44"/>
    </row>
    <row r="31" spans="1:6" x14ac:dyDescent="0.35">
      <c r="A31" s="5">
        <v>28306</v>
      </c>
      <c r="B31" s="10">
        <f t="shared" si="0"/>
        <v>41.540650201558485</v>
      </c>
      <c r="C31" s="1">
        <v>41.540650201558485</v>
      </c>
      <c r="E31" s="44"/>
      <c r="F31" s="44"/>
    </row>
    <row r="32" spans="1:6" x14ac:dyDescent="0.35">
      <c r="A32" s="5">
        <v>28398</v>
      </c>
      <c r="B32" s="10">
        <f t="shared" si="0"/>
        <v>42.275497508586461</v>
      </c>
      <c r="C32" s="1">
        <v>42.275497508586461</v>
      </c>
      <c r="E32" s="44"/>
      <c r="F32" s="44"/>
    </row>
    <row r="33" spans="1:6" x14ac:dyDescent="0.35">
      <c r="A33" s="5">
        <v>28490</v>
      </c>
      <c r="B33" s="10">
        <f t="shared" si="0"/>
        <v>42.279712693697959</v>
      </c>
      <c r="C33" s="1">
        <v>42.279712693697959</v>
      </c>
      <c r="E33" s="44"/>
      <c r="F33" s="44"/>
    </row>
    <row r="34" spans="1:6" x14ac:dyDescent="0.35">
      <c r="A34" s="5">
        <v>28580</v>
      </c>
      <c r="B34" s="10">
        <f t="shared" si="0"/>
        <v>42.427244177046383</v>
      </c>
      <c r="C34" s="1">
        <v>42.427244177046383</v>
      </c>
      <c r="E34" s="44"/>
      <c r="F34" s="44"/>
    </row>
    <row r="35" spans="1:6" x14ac:dyDescent="0.35">
      <c r="A35" s="5">
        <v>28671</v>
      </c>
      <c r="B35" s="10">
        <f t="shared" si="0"/>
        <v>44.076786605272538</v>
      </c>
      <c r="C35" s="1">
        <v>44.076786605272538</v>
      </c>
      <c r="E35" s="44"/>
      <c r="F35" s="44"/>
    </row>
    <row r="36" spans="1:6" x14ac:dyDescent="0.35">
      <c r="A36" s="5">
        <v>28763</v>
      </c>
      <c r="B36" s="10">
        <f t="shared" si="0"/>
        <v>44.507438026347344</v>
      </c>
      <c r="C36" s="1">
        <v>44.507438026347344</v>
      </c>
      <c r="E36" s="44"/>
      <c r="F36" s="44"/>
    </row>
    <row r="37" spans="1:6" x14ac:dyDescent="0.35">
      <c r="A37" s="5">
        <v>28855</v>
      </c>
      <c r="B37" s="10">
        <f t="shared" si="0"/>
        <v>45.104589243128103</v>
      </c>
      <c r="C37" s="1">
        <v>45.104589243128103</v>
      </c>
      <c r="E37" s="44"/>
      <c r="F37" s="44"/>
    </row>
    <row r="38" spans="1:6" x14ac:dyDescent="0.35">
      <c r="A38" s="5">
        <v>28945</v>
      </c>
      <c r="B38" s="10">
        <f t="shared" si="0"/>
        <v>45.193810659892797</v>
      </c>
      <c r="C38" s="1">
        <v>45.193810659892797</v>
      </c>
      <c r="E38" s="44"/>
      <c r="F38" s="44"/>
    </row>
    <row r="39" spans="1:6" x14ac:dyDescent="0.35">
      <c r="A39" s="5">
        <v>29036</v>
      </c>
      <c r="B39" s="10">
        <f t="shared" si="0"/>
        <v>45.24860806605129</v>
      </c>
      <c r="C39" s="1">
        <v>45.24860806605129</v>
      </c>
      <c r="E39" s="44"/>
      <c r="F39" s="44"/>
    </row>
    <row r="40" spans="1:6" x14ac:dyDescent="0.35">
      <c r="A40" s="5">
        <v>29128</v>
      </c>
      <c r="B40" s="10">
        <f t="shared" si="0"/>
        <v>45.573879868938867</v>
      </c>
      <c r="C40" s="1">
        <v>45.573879868938867</v>
      </c>
      <c r="E40" s="44"/>
      <c r="F40" s="44"/>
    </row>
    <row r="41" spans="1:6" x14ac:dyDescent="0.35">
      <c r="A41" s="5">
        <v>29220</v>
      </c>
      <c r="B41" s="10">
        <f t="shared" si="0"/>
        <v>45.691905056127233</v>
      </c>
      <c r="C41" s="1">
        <v>45.691905056127233</v>
      </c>
      <c r="E41" s="44"/>
      <c r="F41" s="44"/>
    </row>
    <row r="42" spans="1:6" x14ac:dyDescent="0.35">
      <c r="A42" s="5">
        <v>29311</v>
      </c>
      <c r="B42" s="10">
        <f t="shared" si="0"/>
        <v>45.83943654192317</v>
      </c>
      <c r="C42" s="1">
        <v>45.83943654192317</v>
      </c>
      <c r="E42" s="44"/>
      <c r="F42" s="44"/>
    </row>
    <row r="43" spans="1:6" x14ac:dyDescent="0.35">
      <c r="A43" s="5">
        <v>29402</v>
      </c>
      <c r="B43" s="10">
        <f t="shared" si="0"/>
        <v>44.909988214445413</v>
      </c>
      <c r="C43" s="1">
        <v>44.909988214445413</v>
      </c>
      <c r="E43" s="44"/>
      <c r="F43" s="44"/>
    </row>
    <row r="44" spans="1:6" x14ac:dyDescent="0.35">
      <c r="A44" s="5">
        <v>29494</v>
      </c>
      <c r="B44" s="10">
        <f t="shared" si="0"/>
        <v>44.841842717380402</v>
      </c>
      <c r="C44" s="1">
        <v>44.841842717380402</v>
      </c>
      <c r="E44" s="44"/>
      <c r="F44" s="44"/>
    </row>
    <row r="45" spans="1:6" x14ac:dyDescent="0.35">
      <c r="A45" s="5">
        <v>29586</v>
      </c>
      <c r="B45" s="10">
        <f t="shared" si="0"/>
        <v>45.672936722804621</v>
      </c>
      <c r="C45" s="1">
        <v>45.672936722804621</v>
      </c>
      <c r="E45" s="44"/>
      <c r="F45" s="44"/>
    </row>
    <row r="46" spans="1:6" x14ac:dyDescent="0.35">
      <c r="A46" s="5">
        <v>29676</v>
      </c>
      <c r="B46" s="10">
        <f t="shared" si="0"/>
        <v>46.617840738831298</v>
      </c>
      <c r="C46" s="1">
        <v>46.617840738831298</v>
      </c>
      <c r="E46" s="44"/>
      <c r="F46" s="44"/>
    </row>
    <row r="47" spans="1:6" x14ac:dyDescent="0.35">
      <c r="A47" s="5">
        <v>29767</v>
      </c>
      <c r="B47" s="10">
        <f t="shared" si="0"/>
        <v>46.277815801206259</v>
      </c>
      <c r="C47" s="1">
        <v>46.277815801206259</v>
      </c>
      <c r="E47" s="44"/>
      <c r="F47" s="44"/>
    </row>
    <row r="48" spans="1:6" x14ac:dyDescent="0.35">
      <c r="A48" s="5">
        <v>29859</v>
      </c>
      <c r="B48" s="10">
        <f t="shared" si="0"/>
        <v>46.808929114074481</v>
      </c>
      <c r="C48" s="1">
        <v>46.808929114074481</v>
      </c>
      <c r="E48" s="44"/>
      <c r="F48" s="44"/>
    </row>
    <row r="49" spans="1:6" x14ac:dyDescent="0.35">
      <c r="A49" s="5">
        <v>29951</v>
      </c>
      <c r="B49" s="10">
        <f t="shared" si="0"/>
        <v>46.262360112415344</v>
      </c>
      <c r="C49" s="1">
        <v>46.262360112415344</v>
      </c>
      <c r="E49" s="44"/>
      <c r="F49" s="44"/>
    </row>
    <row r="50" spans="1:6" x14ac:dyDescent="0.35">
      <c r="A50" s="5">
        <v>30041</v>
      </c>
      <c r="B50" s="10">
        <f t="shared" si="0"/>
        <v>45.488873600006031</v>
      </c>
      <c r="C50" s="1">
        <v>45.488873600006031</v>
      </c>
      <c r="E50" s="44"/>
      <c r="F50" s="44"/>
    </row>
    <row r="51" spans="1:6" x14ac:dyDescent="0.35">
      <c r="A51" s="5">
        <v>30132</v>
      </c>
      <c r="B51" s="10">
        <f t="shared" si="0"/>
        <v>45.736164461997539</v>
      </c>
      <c r="C51" s="1">
        <v>45.736164461997539</v>
      </c>
      <c r="E51" s="44"/>
      <c r="F51" s="44"/>
    </row>
    <row r="52" spans="1:6" x14ac:dyDescent="0.35">
      <c r="A52" s="5">
        <v>30224</v>
      </c>
      <c r="B52" s="10">
        <f t="shared" si="0"/>
        <v>45.571772234414148</v>
      </c>
      <c r="C52" s="1">
        <v>45.571772234414148</v>
      </c>
      <c r="E52" s="44"/>
      <c r="F52" s="44"/>
    </row>
    <row r="53" spans="1:6" x14ac:dyDescent="0.35">
      <c r="A53" s="5">
        <v>30316</v>
      </c>
      <c r="B53" s="10">
        <f t="shared" si="0"/>
        <v>45.616031679231099</v>
      </c>
      <c r="C53" s="1">
        <v>45.616031679231099</v>
      </c>
      <c r="E53" s="44"/>
      <c r="F53" s="44"/>
    </row>
    <row r="54" spans="1:6" x14ac:dyDescent="0.35">
      <c r="A54" s="5">
        <v>30406</v>
      </c>
      <c r="B54" s="10">
        <f t="shared" si="0"/>
        <v>46.213885459277435</v>
      </c>
      <c r="C54" s="1">
        <v>46.213885459277435</v>
      </c>
      <c r="E54" s="44"/>
      <c r="F54" s="44"/>
    </row>
    <row r="55" spans="1:6" x14ac:dyDescent="0.35">
      <c r="A55" s="5">
        <v>30497</v>
      </c>
      <c r="B55" s="10">
        <f t="shared" si="0"/>
        <v>47.268384324608284</v>
      </c>
      <c r="C55" s="1">
        <v>47.268384324608284</v>
      </c>
      <c r="E55" s="44"/>
      <c r="F55" s="44"/>
    </row>
    <row r="56" spans="1:6" x14ac:dyDescent="0.35">
      <c r="A56" s="5">
        <v>30589</v>
      </c>
      <c r="B56" s="10">
        <f t="shared" si="0"/>
        <v>48.193617446453111</v>
      </c>
      <c r="C56" s="1">
        <v>48.193617446453111</v>
      </c>
      <c r="E56" s="44"/>
      <c r="F56" s="44"/>
    </row>
    <row r="57" spans="1:6" x14ac:dyDescent="0.35">
      <c r="A57" s="5">
        <v>30681</v>
      </c>
      <c r="B57" s="10">
        <f t="shared" si="0"/>
        <v>49.187698611288681</v>
      </c>
      <c r="C57" s="1">
        <v>49.187698611288681</v>
      </c>
      <c r="E57" s="44"/>
      <c r="F57" s="44"/>
    </row>
    <row r="58" spans="1:6" x14ac:dyDescent="0.35">
      <c r="A58" s="5">
        <v>30772</v>
      </c>
      <c r="B58" s="10">
        <f t="shared" si="0"/>
        <v>50.164919093084102</v>
      </c>
      <c r="C58" s="1">
        <v>50.164919093084102</v>
      </c>
      <c r="E58" s="44"/>
      <c r="F58" s="44"/>
    </row>
    <row r="59" spans="1:6" x14ac:dyDescent="0.35">
      <c r="A59" s="5">
        <v>30863</v>
      </c>
      <c r="B59" s="10">
        <f t="shared" si="0"/>
        <v>51.045892809617989</v>
      </c>
      <c r="C59" s="1">
        <v>51.045892809617989</v>
      </c>
      <c r="E59" s="44"/>
      <c r="F59" s="44"/>
    </row>
    <row r="60" spans="1:6" x14ac:dyDescent="0.35">
      <c r="A60" s="5">
        <v>30955</v>
      </c>
      <c r="B60" s="10">
        <f t="shared" si="0"/>
        <v>51.548202371487861</v>
      </c>
      <c r="C60" s="1">
        <v>51.548202371487861</v>
      </c>
      <c r="E60" s="44"/>
      <c r="F60" s="44"/>
    </row>
    <row r="61" spans="1:6" x14ac:dyDescent="0.35">
      <c r="A61" s="5">
        <v>31047</v>
      </c>
      <c r="B61" s="10">
        <f t="shared" si="0"/>
        <v>51.959182919752934</v>
      </c>
      <c r="C61" s="1">
        <v>51.959182919752934</v>
      </c>
      <c r="E61" s="44"/>
      <c r="F61" s="44"/>
    </row>
    <row r="62" spans="1:6" x14ac:dyDescent="0.35">
      <c r="A62" s="5">
        <v>31137</v>
      </c>
      <c r="B62" s="10">
        <f t="shared" si="0"/>
        <v>52.475543135363075</v>
      </c>
      <c r="C62" s="1">
        <v>52.475543135363075</v>
      </c>
      <c r="E62" s="44"/>
      <c r="F62" s="44"/>
    </row>
    <row r="63" spans="1:6" x14ac:dyDescent="0.35">
      <c r="A63" s="5">
        <v>31228</v>
      </c>
      <c r="B63" s="10">
        <f t="shared" si="0"/>
        <v>52.9560742562917</v>
      </c>
      <c r="C63" s="1">
        <v>52.9560742562917</v>
      </c>
      <c r="E63" s="44"/>
      <c r="F63" s="44"/>
    </row>
    <row r="64" spans="1:6" x14ac:dyDescent="0.35">
      <c r="A64" s="5">
        <v>31320</v>
      </c>
      <c r="B64" s="10">
        <f t="shared" si="0"/>
        <v>53.78014297734839</v>
      </c>
      <c r="C64" s="1">
        <v>53.78014297734839</v>
      </c>
      <c r="E64" s="44"/>
      <c r="F64" s="44"/>
    </row>
    <row r="65" spans="1:6" x14ac:dyDescent="0.35">
      <c r="A65" s="5">
        <v>31412</v>
      </c>
      <c r="B65" s="10">
        <f t="shared" si="0"/>
        <v>54.18339569300349</v>
      </c>
      <c r="C65" s="1">
        <v>54.18339569300349</v>
      </c>
      <c r="E65" s="44"/>
      <c r="F65" s="44"/>
    </row>
    <row r="66" spans="1:6" x14ac:dyDescent="0.35">
      <c r="A66" s="5">
        <v>31502</v>
      </c>
      <c r="B66" s="10">
        <f t="shared" si="0"/>
        <v>54.685705268156092</v>
      </c>
      <c r="C66" s="1">
        <v>54.685705268156092</v>
      </c>
      <c r="E66" s="44"/>
      <c r="F66" s="44"/>
    </row>
    <row r="67" spans="1:6" x14ac:dyDescent="0.35">
      <c r="A67" s="5">
        <v>31593</v>
      </c>
      <c r="B67" s="10">
        <f t="shared" ref="B67:B130" si="1">IF(ISNUMBER(C67), C67, "")</f>
        <v>54.936508782269676</v>
      </c>
      <c r="C67" s="1">
        <v>54.936508782269676</v>
      </c>
      <c r="E67" s="44"/>
      <c r="F67" s="44"/>
    </row>
    <row r="68" spans="1:6" x14ac:dyDescent="0.35">
      <c r="A68" s="5">
        <v>31685</v>
      </c>
      <c r="B68" s="10">
        <f t="shared" si="1"/>
        <v>55.490103080080644</v>
      </c>
      <c r="C68" s="1">
        <v>55.490103080080644</v>
      </c>
      <c r="E68" s="44"/>
      <c r="F68" s="44"/>
    </row>
    <row r="69" spans="1:6" x14ac:dyDescent="0.35">
      <c r="A69" s="5">
        <v>31777</v>
      </c>
      <c r="B69" s="10">
        <f t="shared" si="1"/>
        <v>55.777438210782805</v>
      </c>
      <c r="C69" s="1">
        <v>55.777438210782805</v>
      </c>
      <c r="E69" s="44"/>
      <c r="F69" s="44"/>
    </row>
    <row r="70" spans="1:6" x14ac:dyDescent="0.35">
      <c r="A70" s="5">
        <v>31867</v>
      </c>
      <c r="B70" s="10">
        <f t="shared" si="1"/>
        <v>56.167342838259096</v>
      </c>
      <c r="C70" s="1">
        <v>56.167342838259096</v>
      </c>
      <c r="E70" s="44"/>
      <c r="F70" s="44"/>
    </row>
    <row r="71" spans="1:6" x14ac:dyDescent="0.35">
      <c r="A71" s="5">
        <v>31958</v>
      </c>
      <c r="B71" s="10">
        <f t="shared" si="1"/>
        <v>56.797513058546677</v>
      </c>
      <c r="C71" s="1">
        <v>56.797513058546677</v>
      </c>
      <c r="E71" s="44"/>
      <c r="F71" s="44"/>
    </row>
    <row r="72" spans="1:6" x14ac:dyDescent="0.35">
      <c r="A72" s="5">
        <v>32050</v>
      </c>
      <c r="B72" s="10">
        <f t="shared" si="1"/>
        <v>57.312468180420893</v>
      </c>
      <c r="C72" s="1">
        <v>57.312468180420893</v>
      </c>
      <c r="E72" s="44"/>
      <c r="F72" s="44"/>
    </row>
    <row r="73" spans="1:6" x14ac:dyDescent="0.35">
      <c r="A73" s="5">
        <v>32142</v>
      </c>
      <c r="B73" s="10">
        <f t="shared" si="1"/>
        <v>58.258777254807924</v>
      </c>
      <c r="C73" s="1">
        <v>58.258777254807924</v>
      </c>
      <c r="E73" s="44"/>
      <c r="F73" s="44"/>
    </row>
    <row r="74" spans="1:6" x14ac:dyDescent="0.35">
      <c r="A74" s="5">
        <v>32233</v>
      </c>
      <c r="B74" s="10">
        <f t="shared" si="1"/>
        <v>58.586156639358187</v>
      </c>
      <c r="C74" s="1">
        <v>58.586156639358187</v>
      </c>
      <c r="E74" s="44"/>
      <c r="F74" s="44"/>
    </row>
    <row r="75" spans="1:6" x14ac:dyDescent="0.35">
      <c r="A75" s="5">
        <v>32324</v>
      </c>
      <c r="B75" s="10">
        <f t="shared" si="1"/>
        <v>59.360345638661713</v>
      </c>
      <c r="C75" s="1">
        <v>59.360345638661713</v>
      </c>
      <c r="E75" s="44"/>
      <c r="F75" s="44"/>
    </row>
    <row r="76" spans="1:6" x14ac:dyDescent="0.35">
      <c r="A76" s="5">
        <v>32416</v>
      </c>
      <c r="B76" s="10">
        <f t="shared" si="1"/>
        <v>59.70318069206315</v>
      </c>
      <c r="C76" s="1">
        <v>59.70318069206315</v>
      </c>
      <c r="E76" s="44"/>
      <c r="F76" s="44"/>
    </row>
    <row r="77" spans="1:6" x14ac:dyDescent="0.35">
      <c r="A77" s="5">
        <v>32508</v>
      </c>
      <c r="B77" s="10">
        <f t="shared" si="1"/>
        <v>60.49423044670317</v>
      </c>
      <c r="C77" s="1">
        <v>60.49423044670317</v>
      </c>
      <c r="E77" s="44"/>
      <c r="F77" s="44"/>
    </row>
    <row r="78" spans="1:6" x14ac:dyDescent="0.35">
      <c r="A78" s="5">
        <v>32598</v>
      </c>
      <c r="B78" s="10">
        <f t="shared" si="1"/>
        <v>61.104027221131332</v>
      </c>
      <c r="C78" s="1">
        <v>61.104027221131332</v>
      </c>
      <c r="E78" s="44"/>
      <c r="F78" s="44"/>
    </row>
    <row r="79" spans="1:6" x14ac:dyDescent="0.35">
      <c r="A79" s="5">
        <v>32689</v>
      </c>
      <c r="B79" s="10">
        <f t="shared" si="1"/>
        <v>61.584558329762018</v>
      </c>
      <c r="C79" s="1">
        <v>61.584558329762018</v>
      </c>
      <c r="E79" s="44"/>
      <c r="F79" s="44"/>
    </row>
    <row r="80" spans="1:6" x14ac:dyDescent="0.35">
      <c r="A80" s="5">
        <v>32781</v>
      </c>
      <c r="B80" s="10">
        <f t="shared" si="1"/>
        <v>62.044013532320896</v>
      </c>
      <c r="C80" s="1">
        <v>62.044013532320896</v>
      </c>
      <c r="E80" s="44"/>
      <c r="F80" s="44"/>
    </row>
    <row r="81" spans="1:6" x14ac:dyDescent="0.35">
      <c r="A81" s="5">
        <v>32873</v>
      </c>
      <c r="B81" s="10">
        <f t="shared" si="1"/>
        <v>62.175386805258171</v>
      </c>
      <c r="C81" s="1">
        <v>62.175386805258171</v>
      </c>
      <c r="E81" s="44"/>
      <c r="F81" s="44"/>
    </row>
    <row r="82" spans="1:6" s="10" customFormat="1" x14ac:dyDescent="0.35">
      <c r="A82" s="18">
        <v>32963</v>
      </c>
      <c r="B82" s="10">
        <f t="shared" si="1"/>
        <v>62.856139183906222</v>
      </c>
      <c r="C82" s="1">
        <v>62.856139183906222</v>
      </c>
      <c r="E82" s="44"/>
      <c r="F82" s="44"/>
    </row>
    <row r="83" spans="1:6" x14ac:dyDescent="0.35">
      <c r="A83" s="5">
        <v>33054</v>
      </c>
      <c r="B83" s="10">
        <f t="shared" si="1"/>
        <v>63.099214864772414</v>
      </c>
      <c r="C83" s="1">
        <v>63.099214864772414</v>
      </c>
      <c r="E83" s="44"/>
      <c r="F83" s="44"/>
    </row>
    <row r="84" spans="1:6" x14ac:dyDescent="0.35">
      <c r="A84" s="5">
        <v>33146</v>
      </c>
      <c r="B84" s="10">
        <f t="shared" si="1"/>
        <v>63.114670543377848</v>
      </c>
      <c r="C84" s="1">
        <v>63.114670543377848</v>
      </c>
      <c r="E84" s="44"/>
      <c r="F84" s="44"/>
    </row>
    <row r="85" spans="1:6" x14ac:dyDescent="0.35">
      <c r="A85" s="5">
        <v>33238</v>
      </c>
      <c r="B85" s="10">
        <f t="shared" si="1"/>
        <v>62.577234443032971</v>
      </c>
      <c r="C85" s="1">
        <v>62.577234443032971</v>
      </c>
      <c r="E85" s="44"/>
      <c r="F85" s="44"/>
    </row>
    <row r="86" spans="1:6" x14ac:dyDescent="0.35">
      <c r="A86" s="5">
        <v>33328</v>
      </c>
      <c r="B86" s="10">
        <f t="shared" si="1"/>
        <v>62.28357653651134</v>
      </c>
      <c r="C86" s="1">
        <v>62.28357653651134</v>
      </c>
      <c r="E86" s="44"/>
      <c r="F86" s="44"/>
    </row>
    <row r="87" spans="1:6" x14ac:dyDescent="0.35">
      <c r="A87" s="5">
        <v>33419</v>
      </c>
      <c r="B87" s="10">
        <f t="shared" si="1"/>
        <v>62.766917777970598</v>
      </c>
      <c r="C87" s="1">
        <v>62.766917777970598</v>
      </c>
      <c r="E87" s="44"/>
      <c r="F87" s="44"/>
    </row>
    <row r="88" spans="1:6" x14ac:dyDescent="0.35">
      <c r="A88" s="5">
        <v>33511</v>
      </c>
      <c r="B88" s="10">
        <f t="shared" si="1"/>
        <v>63.068303514721734</v>
      </c>
      <c r="C88" s="1">
        <v>63.068303514721734</v>
      </c>
      <c r="E88" s="44"/>
      <c r="F88" s="44"/>
    </row>
    <row r="89" spans="1:6" x14ac:dyDescent="0.35">
      <c r="A89" s="5">
        <v>33603</v>
      </c>
      <c r="B89" s="10">
        <f t="shared" si="1"/>
        <v>63.342993086784361</v>
      </c>
      <c r="C89" s="1">
        <v>63.342993086784361</v>
      </c>
      <c r="E89" s="44"/>
      <c r="F89" s="44"/>
    </row>
    <row r="90" spans="1:6" x14ac:dyDescent="0.35">
      <c r="A90" s="5">
        <v>33694</v>
      </c>
      <c r="B90" s="10">
        <f t="shared" si="1"/>
        <v>64.091890965405554</v>
      </c>
      <c r="C90" s="1">
        <v>64.091890965405554</v>
      </c>
      <c r="E90" s="44"/>
      <c r="F90" s="44"/>
    </row>
    <row r="91" spans="1:6" x14ac:dyDescent="0.35">
      <c r="A91" s="5">
        <v>33785</v>
      </c>
      <c r="B91" s="10">
        <f t="shared" si="1"/>
        <v>64.797934515743663</v>
      </c>
      <c r="C91" s="1">
        <v>64.797934515743663</v>
      </c>
      <c r="E91" s="44"/>
      <c r="F91" s="44"/>
    </row>
    <row r="92" spans="1:6" x14ac:dyDescent="0.35">
      <c r="A92" s="5">
        <v>33877</v>
      </c>
      <c r="B92" s="10">
        <f t="shared" si="1"/>
        <v>65.428104718186262</v>
      </c>
      <c r="C92" s="1">
        <v>65.428104718186262</v>
      </c>
      <c r="E92" s="44"/>
      <c r="F92" s="44"/>
    </row>
    <row r="93" spans="1:6" x14ac:dyDescent="0.35">
      <c r="A93" s="5">
        <v>33969</v>
      </c>
      <c r="B93" s="10">
        <f t="shared" si="1"/>
        <v>66.083566005787731</v>
      </c>
      <c r="C93" s="1">
        <v>66.083566005787731</v>
      </c>
      <c r="E93" s="44"/>
      <c r="F93" s="44"/>
    </row>
    <row r="94" spans="1:6" x14ac:dyDescent="0.35">
      <c r="A94" s="5">
        <v>34059</v>
      </c>
      <c r="B94" s="10">
        <f t="shared" si="1"/>
        <v>66.207211441966081</v>
      </c>
      <c r="C94" s="1">
        <v>66.207211441966081</v>
      </c>
      <c r="E94" s="44"/>
      <c r="F94" s="44"/>
    </row>
    <row r="95" spans="1:6" x14ac:dyDescent="0.35">
      <c r="A95" s="5">
        <v>34150</v>
      </c>
      <c r="B95" s="10">
        <f t="shared" si="1"/>
        <v>66.600628720687808</v>
      </c>
      <c r="C95" s="1">
        <v>66.600628720687808</v>
      </c>
      <c r="E95" s="44"/>
      <c r="F95" s="44"/>
    </row>
    <row r="96" spans="1:6" x14ac:dyDescent="0.35">
      <c r="A96" s="5">
        <v>34242</v>
      </c>
      <c r="B96" s="10">
        <f t="shared" si="1"/>
        <v>66.925197984217348</v>
      </c>
      <c r="C96" s="1">
        <v>66.925197984217348</v>
      </c>
      <c r="E96" s="44"/>
      <c r="F96" s="44"/>
    </row>
    <row r="97" spans="1:6" x14ac:dyDescent="0.35">
      <c r="A97" s="5">
        <v>34334</v>
      </c>
      <c r="B97" s="10">
        <f t="shared" si="1"/>
        <v>67.818817280760854</v>
      </c>
      <c r="C97" s="1">
        <v>67.818817280760854</v>
      </c>
      <c r="E97" s="44"/>
      <c r="F97" s="44"/>
    </row>
    <row r="98" spans="1:6" x14ac:dyDescent="0.35">
      <c r="A98" s="5">
        <v>34424</v>
      </c>
      <c r="B98" s="10">
        <f t="shared" si="1"/>
        <v>68.484113999511393</v>
      </c>
      <c r="C98" s="1">
        <v>68.484113999511393</v>
      </c>
      <c r="E98" s="44"/>
      <c r="F98" s="44"/>
    </row>
    <row r="99" spans="1:6" x14ac:dyDescent="0.35">
      <c r="A99" s="5">
        <v>34515</v>
      </c>
      <c r="B99" s="10">
        <f t="shared" si="1"/>
        <v>69.419885130024923</v>
      </c>
      <c r="C99" s="1">
        <v>69.419885130024923</v>
      </c>
      <c r="E99" s="44"/>
      <c r="F99" s="44"/>
    </row>
    <row r="100" spans="1:6" x14ac:dyDescent="0.35">
      <c r="A100" s="5">
        <v>34607</v>
      </c>
      <c r="B100" s="10">
        <f t="shared" si="1"/>
        <v>69.829460633026102</v>
      </c>
      <c r="C100" s="1">
        <v>69.829460633026102</v>
      </c>
      <c r="E100" s="44"/>
      <c r="F100" s="44"/>
    </row>
    <row r="101" spans="1:6" x14ac:dyDescent="0.35">
      <c r="A101" s="5">
        <v>34699</v>
      </c>
      <c r="B101" s="10">
        <f t="shared" si="1"/>
        <v>70.621915464016638</v>
      </c>
      <c r="C101" s="1">
        <v>70.621915464016638</v>
      </c>
      <c r="E101" s="44"/>
      <c r="F101" s="44"/>
    </row>
    <row r="102" spans="1:6" x14ac:dyDescent="0.35">
      <c r="A102" s="5">
        <v>34789</v>
      </c>
      <c r="B102" s="10">
        <f t="shared" si="1"/>
        <v>70.863586075559795</v>
      </c>
      <c r="C102" s="1">
        <v>70.863586075559795</v>
      </c>
      <c r="E102" s="44"/>
      <c r="F102" s="44"/>
    </row>
    <row r="103" spans="1:6" x14ac:dyDescent="0.35">
      <c r="A103" s="5">
        <v>34880</v>
      </c>
      <c r="B103" s="10">
        <f t="shared" si="1"/>
        <v>71.110876939358505</v>
      </c>
      <c r="C103" s="1">
        <v>71.110876939358505</v>
      </c>
      <c r="E103" s="44"/>
      <c r="F103" s="44"/>
    </row>
    <row r="104" spans="1:6" x14ac:dyDescent="0.35">
      <c r="A104" s="5">
        <v>34972</v>
      </c>
      <c r="B104" s="10">
        <f t="shared" si="1"/>
        <v>71.719971204583189</v>
      </c>
      <c r="C104" s="1">
        <v>71.719971204583189</v>
      </c>
      <c r="E104" s="44"/>
      <c r="F104" s="44"/>
    </row>
    <row r="105" spans="1:6" x14ac:dyDescent="0.35">
      <c r="A105" s="5">
        <v>35064</v>
      </c>
      <c r="B105" s="10">
        <f t="shared" si="1"/>
        <v>72.22860353632376</v>
      </c>
      <c r="C105" s="1">
        <v>72.22860353632376</v>
      </c>
      <c r="E105" s="44"/>
      <c r="F105" s="44"/>
    </row>
    <row r="106" spans="1:6" x14ac:dyDescent="0.35">
      <c r="A106" s="5">
        <v>35155</v>
      </c>
      <c r="B106" s="10">
        <f t="shared" si="1"/>
        <v>72.702811861956945</v>
      </c>
      <c r="C106" s="1">
        <v>72.702811861956945</v>
      </c>
      <c r="E106" s="44"/>
      <c r="F106" s="44"/>
    </row>
    <row r="107" spans="1:6" x14ac:dyDescent="0.35">
      <c r="A107" s="5">
        <v>35246</v>
      </c>
      <c r="B107" s="10">
        <f t="shared" si="1"/>
        <v>73.972285144713609</v>
      </c>
      <c r="C107" s="1">
        <v>73.972285144713609</v>
      </c>
      <c r="E107" s="44"/>
      <c r="F107" s="44"/>
    </row>
    <row r="108" spans="1:6" x14ac:dyDescent="0.35">
      <c r="A108" s="5">
        <v>35338</v>
      </c>
      <c r="B108" s="10">
        <f t="shared" si="1"/>
        <v>74.656550193243248</v>
      </c>
      <c r="C108" s="1">
        <v>74.656550193243248</v>
      </c>
      <c r="E108" s="44"/>
      <c r="F108" s="44"/>
    </row>
    <row r="109" spans="1:6" x14ac:dyDescent="0.35">
      <c r="A109" s="5">
        <v>35430</v>
      </c>
      <c r="B109" s="10">
        <f t="shared" si="1"/>
        <v>75.445492340333303</v>
      </c>
      <c r="C109" s="1">
        <v>75.445492340333303</v>
      </c>
      <c r="E109" s="44"/>
      <c r="F109" s="44"/>
    </row>
    <row r="110" spans="1:6" x14ac:dyDescent="0.35">
      <c r="A110" s="5">
        <v>35520</v>
      </c>
      <c r="B110" s="10">
        <f t="shared" si="1"/>
        <v>76.020162585925448</v>
      </c>
      <c r="C110" s="1">
        <v>76.020162585925448</v>
      </c>
      <c r="E110" s="44"/>
      <c r="F110" s="44"/>
    </row>
    <row r="111" spans="1:6" x14ac:dyDescent="0.35">
      <c r="A111" s="5">
        <v>35611</v>
      </c>
      <c r="B111" s="10">
        <f t="shared" si="1"/>
        <v>77.167395484851198</v>
      </c>
      <c r="C111" s="1">
        <v>77.167395484851198</v>
      </c>
      <c r="E111" s="44"/>
      <c r="F111" s="44"/>
    </row>
    <row r="112" spans="1:6" x14ac:dyDescent="0.35">
      <c r="A112" s="5">
        <v>35703</v>
      </c>
      <c r="B112" s="10">
        <f t="shared" si="1"/>
        <v>78.149533637096297</v>
      </c>
      <c r="C112" s="1">
        <v>78.149533637096297</v>
      </c>
      <c r="E112" s="44"/>
      <c r="F112" s="44"/>
    </row>
    <row r="113" spans="1:6" x14ac:dyDescent="0.35">
      <c r="A113" s="5">
        <v>35795</v>
      </c>
      <c r="B113" s="10">
        <f t="shared" si="1"/>
        <v>78.755817786687558</v>
      </c>
      <c r="C113" s="1">
        <v>78.755817786687558</v>
      </c>
      <c r="E113" s="44"/>
      <c r="F113" s="44"/>
    </row>
    <row r="114" spans="1:6" x14ac:dyDescent="0.35">
      <c r="A114" s="5">
        <v>35885</v>
      </c>
      <c r="B114" s="10">
        <f t="shared" si="1"/>
        <v>79.534924489478755</v>
      </c>
      <c r="C114" s="1">
        <v>79.534924489478755</v>
      </c>
      <c r="E114" s="44"/>
      <c r="F114" s="44"/>
    </row>
    <row r="115" spans="1:6" x14ac:dyDescent="0.35">
      <c r="A115" s="5">
        <v>35976</v>
      </c>
      <c r="B115" s="10">
        <f t="shared" si="1"/>
        <v>80.306303388214872</v>
      </c>
      <c r="C115" s="1">
        <v>80.306303388214872</v>
      </c>
      <c r="E115" s="45" t="s">
        <v>9</v>
      </c>
      <c r="F115" s="45" t="s">
        <v>10</v>
      </c>
    </row>
    <row r="116" spans="1:6" x14ac:dyDescent="0.35">
      <c r="A116" s="5">
        <v>36068</v>
      </c>
      <c r="B116" s="10">
        <f t="shared" si="1"/>
        <v>81.357289597435354</v>
      </c>
      <c r="C116" s="1">
        <v>81.357289597435354</v>
      </c>
      <c r="E116" s="45" t="s">
        <v>11</v>
      </c>
      <c r="F116" s="45" t="str">
        <f>CONCATENATE(F$1,"NGDP_R_SA.Q")</f>
        <v>NGDP_R_SA.Q</v>
      </c>
    </row>
    <row r="117" spans="1:6" x14ac:dyDescent="0.35">
      <c r="A117" s="5">
        <v>36160</v>
      </c>
      <c r="B117" s="10">
        <f t="shared" si="1"/>
        <v>82.692800821313512</v>
      </c>
      <c r="C117" s="1">
        <v>82.692800821313512</v>
      </c>
      <c r="E117" s="45" t="s">
        <v>6</v>
      </c>
      <c r="F117" s="45" t="s">
        <v>233</v>
      </c>
    </row>
    <row r="118" spans="1:6" x14ac:dyDescent="0.35">
      <c r="A118" s="5">
        <v>36250</v>
      </c>
      <c r="B118" s="10">
        <f t="shared" si="1"/>
        <v>83.35317985226564</v>
      </c>
      <c r="C118" s="1">
        <v>83.35317985226564</v>
      </c>
      <c r="E118" s="45" t="s">
        <v>12</v>
      </c>
      <c r="F118" s="45" t="s">
        <v>13</v>
      </c>
    </row>
    <row r="119" spans="1:6" x14ac:dyDescent="0.35">
      <c r="A119" s="5">
        <v>36341</v>
      </c>
      <c r="B119" s="10">
        <f t="shared" si="1"/>
        <v>84.040255019011425</v>
      </c>
      <c r="C119" s="1">
        <v>84.040255019011425</v>
      </c>
      <c r="E119" s="45" t="s">
        <v>14</v>
      </c>
      <c r="F119" s="45" t="s">
        <v>15</v>
      </c>
    </row>
    <row r="120" spans="1:6" x14ac:dyDescent="0.35">
      <c r="A120" s="5">
        <v>36433</v>
      </c>
      <c r="B120" s="10">
        <f t="shared" si="1"/>
        <v>85.098266526202707</v>
      </c>
      <c r="C120" s="1">
        <v>85.098266526202707</v>
      </c>
      <c r="E120" s="45" t="s">
        <v>16</v>
      </c>
      <c r="F120" s="45" t="s">
        <v>17</v>
      </c>
    </row>
    <row r="121" spans="1:6" x14ac:dyDescent="0.35">
      <c r="A121" s="5">
        <v>36525</v>
      </c>
      <c r="B121" s="10">
        <f t="shared" si="1"/>
        <v>86.574986392324945</v>
      </c>
      <c r="C121" s="1">
        <v>86.574986392324945</v>
      </c>
      <c r="E121" s="45" t="s">
        <v>18</v>
      </c>
      <c r="F121" s="45" t="s">
        <v>17</v>
      </c>
    </row>
    <row r="122" spans="1:6" x14ac:dyDescent="0.35">
      <c r="A122" s="5">
        <v>36616</v>
      </c>
      <c r="B122" s="10">
        <f t="shared" si="1"/>
        <v>86.826492436266435</v>
      </c>
      <c r="C122" s="1">
        <v>86.826492436266435</v>
      </c>
      <c r="E122" s="45" t="s">
        <v>19</v>
      </c>
      <c r="F122" s="45">
        <v>193.99973068647199</v>
      </c>
    </row>
    <row r="123" spans="1:6" x14ac:dyDescent="0.35">
      <c r="A123" s="5">
        <v>36707</v>
      </c>
      <c r="B123" s="10">
        <f t="shared" si="1"/>
        <v>88.466199510549302</v>
      </c>
      <c r="C123" s="1">
        <v>88.466199510549302</v>
      </c>
      <c r="E123" s="45" t="s">
        <v>20</v>
      </c>
      <c r="F123" s="45">
        <v>194.88572945651401</v>
      </c>
    </row>
    <row r="124" spans="1:6" x14ac:dyDescent="0.35">
      <c r="A124" s="5">
        <v>36799</v>
      </c>
      <c r="B124" s="10">
        <f t="shared" si="1"/>
        <v>88.572984205340717</v>
      </c>
      <c r="C124" s="1">
        <v>88.572984205340717</v>
      </c>
      <c r="E124" s="45" t="s">
        <v>21</v>
      </c>
      <c r="F124" s="45">
        <v>196.866726706462</v>
      </c>
    </row>
    <row r="125" spans="1:6" x14ac:dyDescent="0.35">
      <c r="A125" s="5">
        <v>36891</v>
      </c>
      <c r="B125" s="10">
        <f t="shared" si="1"/>
        <v>89.075996302901089</v>
      </c>
      <c r="C125" s="1">
        <v>89.075996302901089</v>
      </c>
      <c r="E125" s="45" t="s">
        <v>22</v>
      </c>
      <c r="F125" s="45">
        <v>199.48572307072899</v>
      </c>
    </row>
    <row r="126" spans="1:6" x14ac:dyDescent="0.35">
      <c r="A126" s="5">
        <v>36981</v>
      </c>
      <c r="B126" s="10">
        <f t="shared" si="1"/>
        <v>88.823085186539714</v>
      </c>
      <c r="C126" s="1">
        <v>88.823085186539714</v>
      </c>
      <c r="E126" s="45" t="s">
        <v>23</v>
      </c>
      <c r="F126" s="45">
        <v>200.30172193794698</v>
      </c>
    </row>
    <row r="127" spans="1:6" x14ac:dyDescent="0.35">
      <c r="A127" s="5">
        <v>37072</v>
      </c>
      <c r="B127" s="10">
        <f t="shared" si="1"/>
        <v>89.293780869547703</v>
      </c>
      <c r="C127" s="1">
        <v>89.293780869547703</v>
      </c>
      <c r="E127" s="45" t="s">
        <v>24</v>
      </c>
      <c r="F127" s="45">
        <v>199.426723152634</v>
      </c>
    </row>
    <row r="128" spans="1:6" x14ac:dyDescent="0.35">
      <c r="A128" s="5">
        <v>37164</v>
      </c>
      <c r="B128" s="10">
        <f t="shared" si="1"/>
        <v>89.011363454577889</v>
      </c>
      <c r="C128" s="1">
        <v>89.011363454577889</v>
      </c>
      <c r="E128" s="45" t="s">
        <v>25</v>
      </c>
      <c r="F128" s="45">
        <v>197.93072522940201</v>
      </c>
    </row>
    <row r="129" spans="1:6" x14ac:dyDescent="0.35">
      <c r="A129" s="5">
        <v>37256</v>
      </c>
      <c r="B129" s="10">
        <f t="shared" si="1"/>
        <v>89.258654317973836</v>
      </c>
      <c r="C129" s="1">
        <v>89.258654317973836</v>
      </c>
      <c r="E129" s="45" t="s">
        <v>26</v>
      </c>
      <c r="F129" s="45">
        <v>198.43272453251902</v>
      </c>
    </row>
    <row r="130" spans="1:6" x14ac:dyDescent="0.35">
      <c r="A130" s="5">
        <v>37346</v>
      </c>
      <c r="B130" s="10">
        <f t="shared" si="1"/>
        <v>90.080615424532326</v>
      </c>
      <c r="C130" s="1">
        <v>90.080615424532326</v>
      </c>
      <c r="E130" s="45" t="s">
        <v>27</v>
      </c>
      <c r="F130" s="45">
        <v>201.120720801</v>
      </c>
    </row>
    <row r="131" spans="1:6" x14ac:dyDescent="0.35">
      <c r="A131" s="5">
        <v>37437</v>
      </c>
      <c r="B131" s="10">
        <f t="shared" ref="B131:B194" si="2">IF(ISNUMBER(C131), C131, "")</f>
        <v>90.577304768675404</v>
      </c>
      <c r="C131" s="1">
        <v>90.577304768675404</v>
      </c>
      <c r="E131" s="45" t="s">
        <v>28</v>
      </c>
      <c r="F131" s="45">
        <v>203.98771682098999</v>
      </c>
    </row>
    <row r="132" spans="1:6" x14ac:dyDescent="0.35">
      <c r="A132" s="5">
        <v>37529</v>
      </c>
      <c r="B132" s="10">
        <f t="shared" si="2"/>
        <v>91.018494151870698</v>
      </c>
      <c r="C132" s="1">
        <v>91.018494151870698</v>
      </c>
      <c r="E132" s="45" t="s">
        <v>29</v>
      </c>
      <c r="F132" s="45">
        <v>206.431713428195</v>
      </c>
    </row>
    <row r="133" spans="1:6" x14ac:dyDescent="0.35">
      <c r="A133" s="5">
        <v>37621</v>
      </c>
      <c r="B133" s="10">
        <f t="shared" si="2"/>
        <v>91.076101680475645</v>
      </c>
      <c r="C133" s="1">
        <v>91.076101680475645</v>
      </c>
      <c r="E133" s="45" t="s">
        <v>30</v>
      </c>
      <c r="F133" s="45">
        <v>208.85271006732799</v>
      </c>
    </row>
    <row r="134" spans="1:6" x14ac:dyDescent="0.35">
      <c r="A134" s="5">
        <v>37711</v>
      </c>
      <c r="B134" s="10">
        <f t="shared" si="2"/>
        <v>91.548202398096464</v>
      </c>
      <c r="C134" s="1">
        <v>91.548202398096464</v>
      </c>
      <c r="E134" s="45" t="s">
        <v>31</v>
      </c>
      <c r="F134" s="45">
        <v>206.260713665579</v>
      </c>
    </row>
    <row r="135" spans="1:6" x14ac:dyDescent="0.35">
      <c r="A135" s="5">
        <v>37802</v>
      </c>
      <c r="B135" s="10">
        <f t="shared" si="2"/>
        <v>92.397562221478594</v>
      </c>
      <c r="C135" s="1">
        <v>92.397562221478594</v>
      </c>
      <c r="E135" s="45" t="s">
        <v>32</v>
      </c>
      <c r="F135" s="45">
        <v>205.579714610953</v>
      </c>
    </row>
    <row r="136" spans="1:6" x14ac:dyDescent="0.35">
      <c r="A136" s="5">
        <v>37894</v>
      </c>
      <c r="B136" s="10">
        <f t="shared" si="2"/>
        <v>93.945237695009538</v>
      </c>
      <c r="C136" s="1">
        <v>93.945237695009538</v>
      </c>
      <c r="E136" s="45" t="s">
        <v>33</v>
      </c>
      <c r="F136" s="45">
        <v>207.67771169848001</v>
      </c>
    </row>
    <row r="137" spans="1:6" x14ac:dyDescent="0.35">
      <c r="A137" s="5">
        <v>37986</v>
      </c>
      <c r="B137" s="10">
        <f t="shared" si="2"/>
        <v>95.043293461785765</v>
      </c>
      <c r="C137" s="1">
        <v>95.043293461785765</v>
      </c>
      <c r="E137" s="45" t="s">
        <v>34</v>
      </c>
      <c r="F137" s="45">
        <v>210.21670817380399</v>
      </c>
    </row>
    <row r="138" spans="1:6" x14ac:dyDescent="0.35">
      <c r="A138" s="5">
        <v>38077</v>
      </c>
      <c r="B138" s="10">
        <f t="shared" si="2"/>
        <v>95.589862499049886</v>
      </c>
      <c r="C138" s="1">
        <v>95.589862499049886</v>
      </c>
      <c r="E138" s="45" t="s">
        <v>35</v>
      </c>
      <c r="F138" s="45">
        <v>214.03770286943799</v>
      </c>
    </row>
    <row r="139" spans="1:6" x14ac:dyDescent="0.35">
      <c r="A139" s="5">
        <v>38168</v>
      </c>
      <c r="B139" s="10">
        <f t="shared" si="2"/>
        <v>96.290285773512608</v>
      </c>
      <c r="C139" s="1">
        <v>96.290285773512608</v>
      </c>
      <c r="E139" s="45" t="s">
        <v>36</v>
      </c>
      <c r="F139" s="45">
        <v>218.45269674047299</v>
      </c>
    </row>
    <row r="140" spans="1:6" x14ac:dyDescent="0.35">
      <c r="A140" s="5">
        <v>38260</v>
      </c>
      <c r="B140" s="10">
        <f t="shared" si="2"/>
        <v>97.165639220990883</v>
      </c>
      <c r="C140" s="1">
        <v>97.165639220990883</v>
      </c>
      <c r="E140" s="45" t="s">
        <v>37</v>
      </c>
      <c r="F140" s="45">
        <v>221.53969245505701</v>
      </c>
    </row>
    <row r="141" spans="1:6" x14ac:dyDescent="0.35">
      <c r="A141" s="5">
        <v>38352</v>
      </c>
      <c r="B141" s="10">
        <f t="shared" si="2"/>
        <v>98.005866164790746</v>
      </c>
      <c r="C141" s="1">
        <v>98.005866164790746</v>
      </c>
      <c r="E141" s="45" t="s">
        <v>38</v>
      </c>
      <c r="F141" s="45">
        <v>223.47468976886199</v>
      </c>
    </row>
    <row r="142" spans="1:6" x14ac:dyDescent="0.35">
      <c r="A142" s="5">
        <v>38442</v>
      </c>
      <c r="B142" s="10">
        <f t="shared" si="2"/>
        <v>99.050529513488655</v>
      </c>
      <c r="C142" s="1">
        <v>99.050529513488655</v>
      </c>
      <c r="E142" s="45" t="s">
        <v>39</v>
      </c>
      <c r="F142" s="45">
        <v>222.80069070451901</v>
      </c>
    </row>
    <row r="143" spans="1:6" x14ac:dyDescent="0.35">
      <c r="A143" s="5">
        <v>38533</v>
      </c>
      <c r="B143" s="10">
        <f t="shared" si="2"/>
        <v>99.567592252574045</v>
      </c>
      <c r="C143" s="1">
        <v>99.567592252574045</v>
      </c>
      <c r="E143" s="45" t="s">
        <v>40</v>
      </c>
      <c r="F143" s="45">
        <v>228.154683272021</v>
      </c>
    </row>
    <row r="144" spans="1:6" x14ac:dyDescent="0.35">
      <c r="A144" s="5">
        <v>38625</v>
      </c>
      <c r="B144" s="10">
        <f t="shared" si="2"/>
        <v>100.40430653164971</v>
      </c>
      <c r="C144" s="1">
        <v>100.40430653164971</v>
      </c>
      <c r="E144" s="45" t="s">
        <v>41</v>
      </c>
      <c r="F144" s="45">
        <v>226.22268595404998</v>
      </c>
    </row>
    <row r="145" spans="1:6" x14ac:dyDescent="0.35">
      <c r="A145" s="5">
        <v>38717</v>
      </c>
      <c r="B145" s="10">
        <f t="shared" si="2"/>
        <v>100.97757170228756</v>
      </c>
      <c r="C145" s="1">
        <v>100.97757170228756</v>
      </c>
      <c r="E145" s="45" t="s">
        <v>42</v>
      </c>
      <c r="F145" s="45">
        <v>228.335683020754</v>
      </c>
    </row>
    <row r="146" spans="1:6" x14ac:dyDescent="0.35">
      <c r="A146" s="5">
        <v>38807</v>
      </c>
      <c r="B146" s="10">
        <f t="shared" si="2"/>
        <v>102.19084253538198</v>
      </c>
      <c r="C146" s="1">
        <v>102.19084253538198</v>
      </c>
      <c r="E146" s="45" t="s">
        <v>43</v>
      </c>
      <c r="F146" s="45">
        <v>232.25367758173098</v>
      </c>
    </row>
    <row r="147" spans="1:6" x14ac:dyDescent="0.35">
      <c r="A147" s="5">
        <v>38898</v>
      </c>
      <c r="B147" s="10">
        <f t="shared" si="2"/>
        <v>102.49644347297384</v>
      </c>
      <c r="C147" s="1">
        <v>102.49644347297384</v>
      </c>
      <c r="E147" s="45" t="s">
        <v>44</v>
      </c>
      <c r="F147" s="45">
        <v>233.29767613243601</v>
      </c>
    </row>
    <row r="148" spans="1:6" x14ac:dyDescent="0.35">
      <c r="A148" s="5">
        <v>38990</v>
      </c>
      <c r="B148" s="10">
        <f t="shared" si="2"/>
        <v>102.58777248810074</v>
      </c>
      <c r="C148" s="1">
        <v>102.58777248810074</v>
      </c>
      <c r="E148" s="45" t="s">
        <v>45</v>
      </c>
      <c r="F148" s="45">
        <v>236.48967170125601</v>
      </c>
    </row>
    <row r="149" spans="1:6" x14ac:dyDescent="0.35">
      <c r="A149" s="5">
        <v>39082</v>
      </c>
      <c r="B149" s="10">
        <f t="shared" si="2"/>
        <v>103.39076529087643</v>
      </c>
      <c r="C149" s="1">
        <v>103.39076529087643</v>
      </c>
      <c r="E149" s="45" t="s">
        <v>46</v>
      </c>
      <c r="F149" s="45">
        <v>239.288667815645</v>
      </c>
    </row>
    <row r="150" spans="1:6" x14ac:dyDescent="0.35">
      <c r="A150" s="5">
        <v>39172</v>
      </c>
      <c r="B150" s="10">
        <f t="shared" si="2"/>
        <v>103.45469560009988</v>
      </c>
      <c r="C150" s="1">
        <v>103.45469560009988</v>
      </c>
      <c r="E150" s="45" t="s">
        <v>47</v>
      </c>
      <c r="F150" s="45">
        <v>244.23466094953798</v>
      </c>
    </row>
    <row r="151" spans="1:6" x14ac:dyDescent="0.35">
      <c r="A151" s="5">
        <v>39263</v>
      </c>
      <c r="B151" s="10">
        <f t="shared" si="2"/>
        <v>104.2464478819072</v>
      </c>
      <c r="C151" s="1">
        <v>104.2464478819072</v>
      </c>
      <c r="E151" s="45" t="s">
        <v>48</v>
      </c>
      <c r="F151" s="45">
        <v>248.55165495661802</v>
      </c>
    </row>
    <row r="152" spans="1:6" x14ac:dyDescent="0.35">
      <c r="A152" s="5">
        <v>39355</v>
      </c>
      <c r="B152" s="10">
        <f t="shared" si="2"/>
        <v>104.9475737004459</v>
      </c>
      <c r="C152" s="1">
        <v>104.9475737004459</v>
      </c>
      <c r="E152" s="45" t="s">
        <v>49</v>
      </c>
      <c r="F152" s="45">
        <v>250.47965228014201</v>
      </c>
    </row>
    <row r="153" spans="1:6" x14ac:dyDescent="0.35">
      <c r="A153" s="5">
        <v>39447</v>
      </c>
      <c r="B153" s="10">
        <f t="shared" si="2"/>
        <v>105.32202264489699</v>
      </c>
      <c r="C153" s="1">
        <v>105.32202264489699</v>
      </c>
      <c r="E153" s="45" t="s">
        <v>50</v>
      </c>
      <c r="F153" s="45">
        <v>255.14464580412297</v>
      </c>
    </row>
    <row r="154" spans="1:6" x14ac:dyDescent="0.35">
      <c r="A154" s="5">
        <v>39538</v>
      </c>
      <c r="B154" s="10">
        <f t="shared" si="2"/>
        <v>104.603333536305</v>
      </c>
      <c r="C154" s="1">
        <v>104.603333536305</v>
      </c>
      <c r="E154" s="45" t="s">
        <v>51</v>
      </c>
      <c r="F154" s="45">
        <v>259.207640163809</v>
      </c>
    </row>
    <row r="155" spans="1:6" x14ac:dyDescent="0.35">
      <c r="A155" s="5">
        <v>39629</v>
      </c>
      <c r="B155" s="10">
        <f t="shared" si="2"/>
        <v>105.1225038676112</v>
      </c>
      <c r="C155" s="1">
        <v>105.1225038676112</v>
      </c>
      <c r="E155" s="45" t="s">
        <v>52</v>
      </c>
      <c r="F155" s="45">
        <v>264.25863315193999</v>
      </c>
    </row>
    <row r="156" spans="1:6" x14ac:dyDescent="0.35">
      <c r="A156" s="5">
        <v>39721</v>
      </c>
      <c r="B156" s="10">
        <f t="shared" si="2"/>
        <v>104.61808671810952</v>
      </c>
      <c r="C156" s="1">
        <v>104.61808671810952</v>
      </c>
      <c r="E156" s="45" t="s">
        <v>53</v>
      </c>
      <c r="F156" s="45">
        <v>268.18962769487098</v>
      </c>
    </row>
    <row r="157" spans="1:6" x14ac:dyDescent="0.35">
      <c r="A157" s="5">
        <v>39813</v>
      </c>
      <c r="B157" s="10">
        <f t="shared" si="2"/>
        <v>102.40792469654079</v>
      </c>
      <c r="C157" s="1">
        <v>102.40792469654079</v>
      </c>
      <c r="E157" s="45" t="s">
        <v>54</v>
      </c>
      <c r="F157" s="45">
        <v>257.62564235996399</v>
      </c>
    </row>
    <row r="158" spans="1:6" x14ac:dyDescent="0.35">
      <c r="A158" s="5">
        <v>39903</v>
      </c>
      <c r="B158" s="10">
        <f t="shared" si="2"/>
        <v>100.98881235607777</v>
      </c>
      <c r="C158" s="1">
        <v>100.98881235607777</v>
      </c>
      <c r="E158" s="45" t="s">
        <v>55</v>
      </c>
      <c r="F158" s="45">
        <v>253.375648259874</v>
      </c>
    </row>
    <row r="159" spans="1:6" x14ac:dyDescent="0.35">
      <c r="A159" s="5">
        <v>39994</v>
      </c>
      <c r="B159" s="10">
        <f t="shared" si="2"/>
        <v>100.85252137184459</v>
      </c>
      <c r="C159" s="1">
        <v>100.85252137184459</v>
      </c>
      <c r="E159" s="45" t="s">
        <v>56</v>
      </c>
      <c r="F159" s="45">
        <v>258.44664122024</v>
      </c>
    </row>
    <row r="160" spans="1:6" x14ac:dyDescent="0.35">
      <c r="A160" s="5">
        <v>40086</v>
      </c>
      <c r="B160" s="10">
        <f t="shared" si="2"/>
        <v>101.1820083611951</v>
      </c>
      <c r="C160" s="1">
        <v>101.1820083611951</v>
      </c>
      <c r="E160" s="45" t="s">
        <v>57</v>
      </c>
      <c r="F160" s="45">
        <v>264.82563236482298</v>
      </c>
    </row>
    <row r="161" spans="1:6" x14ac:dyDescent="0.35">
      <c r="A161" s="5">
        <v>40178</v>
      </c>
      <c r="B161" s="10">
        <f t="shared" si="2"/>
        <v>102.1613363979387</v>
      </c>
      <c r="C161" s="1">
        <v>102.1613363979387</v>
      </c>
      <c r="E161" s="45" t="s">
        <v>58</v>
      </c>
      <c r="F161" s="45">
        <v>271.38162326369098</v>
      </c>
    </row>
    <row r="162" spans="1:6" x14ac:dyDescent="0.35">
      <c r="A162" s="5">
        <v>40268</v>
      </c>
      <c r="B162" s="10">
        <f t="shared" si="2"/>
        <v>102.60322832567923</v>
      </c>
      <c r="C162" s="1">
        <v>102.60322832567923</v>
      </c>
      <c r="E162" s="45" t="s">
        <v>59</v>
      </c>
      <c r="F162" s="45">
        <v>276.271616475325</v>
      </c>
    </row>
    <row r="163" spans="1:6" x14ac:dyDescent="0.35">
      <c r="A163" s="5">
        <v>40359</v>
      </c>
      <c r="B163" s="10">
        <f t="shared" si="2"/>
        <v>103.59449939389287</v>
      </c>
      <c r="C163" s="1">
        <v>103.59449939389287</v>
      </c>
      <c r="E163" s="45" t="s">
        <v>60</v>
      </c>
      <c r="F163" s="45">
        <v>280.418610718401</v>
      </c>
    </row>
    <row r="164" spans="1:6" x14ac:dyDescent="0.35">
      <c r="A164" s="5">
        <v>40451</v>
      </c>
      <c r="B164" s="10">
        <f t="shared" si="2"/>
        <v>104.29422014074868</v>
      </c>
      <c r="C164" s="1">
        <v>104.29422014074868</v>
      </c>
      <c r="E164" s="45" t="s">
        <v>61</v>
      </c>
      <c r="F164" s="45">
        <v>283.410606564864</v>
      </c>
    </row>
    <row r="165" spans="1:6" x14ac:dyDescent="0.35">
      <c r="A165" s="5">
        <v>40543</v>
      </c>
      <c r="B165" s="10">
        <f t="shared" si="2"/>
        <v>104.95108648129121</v>
      </c>
      <c r="C165" s="1">
        <v>104.95108648129121</v>
      </c>
      <c r="E165" s="45" t="s">
        <v>62</v>
      </c>
      <c r="F165" s="45">
        <v>287.00260157839898</v>
      </c>
    </row>
    <row r="166" spans="1:6" x14ac:dyDescent="0.35">
      <c r="A166" s="5">
        <v>40633</v>
      </c>
      <c r="B166" s="10">
        <f t="shared" si="2"/>
        <v>104.54572617500521</v>
      </c>
      <c r="C166" s="1">
        <v>104.54572617500521</v>
      </c>
      <c r="E166" s="45" t="s">
        <v>63</v>
      </c>
      <c r="F166" s="45">
        <v>290.11759725411298</v>
      </c>
    </row>
    <row r="167" spans="1:6" x14ac:dyDescent="0.35">
      <c r="A167" s="5">
        <v>40724</v>
      </c>
      <c r="B167" s="10">
        <f t="shared" si="2"/>
        <v>105.30656708594447</v>
      </c>
      <c r="C167" s="1">
        <v>105.30656708594447</v>
      </c>
      <c r="E167" s="45" t="s">
        <v>64</v>
      </c>
      <c r="F167" s="45">
        <v>293.695592287083</v>
      </c>
    </row>
    <row r="168" spans="1:6" x14ac:dyDescent="0.35">
      <c r="A168" s="5">
        <v>40816</v>
      </c>
      <c r="B168" s="10">
        <f t="shared" si="2"/>
        <v>105.52786431398246</v>
      </c>
      <c r="C168" s="1">
        <v>105.52786431398246</v>
      </c>
      <c r="E168" s="45" t="s">
        <v>65</v>
      </c>
      <c r="F168" s="45">
        <v>293.63659236898701</v>
      </c>
    </row>
    <row r="169" spans="1:6" x14ac:dyDescent="0.35">
      <c r="A169" s="5">
        <v>40908</v>
      </c>
      <c r="B169" s="10">
        <f t="shared" si="2"/>
        <v>106.71654655381873</v>
      </c>
      <c r="C169" s="1">
        <v>106.71654655381873</v>
      </c>
      <c r="E169" s="45" t="s">
        <v>66</v>
      </c>
      <c r="F169" s="45">
        <v>294.582591055737</v>
      </c>
    </row>
    <row r="170" spans="1:6" x14ac:dyDescent="0.35">
      <c r="A170" s="5">
        <v>40999</v>
      </c>
      <c r="B170" s="10">
        <f t="shared" si="2"/>
        <v>107.42399512219795</v>
      </c>
      <c r="C170" s="1">
        <v>107.42399512219795</v>
      </c>
      <c r="E170" s="45" t="s">
        <v>67</v>
      </c>
      <c r="F170" s="45">
        <v>294.56259108350099</v>
      </c>
    </row>
    <row r="171" spans="1:6" x14ac:dyDescent="0.35">
      <c r="A171" s="5">
        <v>41090</v>
      </c>
      <c r="B171" s="10">
        <f t="shared" si="2"/>
        <v>107.92560217497289</v>
      </c>
      <c r="C171" s="1">
        <v>107.92560217497289</v>
      </c>
      <c r="E171" s="45" t="s">
        <v>68</v>
      </c>
      <c r="F171" s="45">
        <v>296.70358811133502</v>
      </c>
    </row>
    <row r="172" spans="1:6" x14ac:dyDescent="0.35">
      <c r="A172" s="5">
        <v>41182</v>
      </c>
      <c r="B172" s="10">
        <f t="shared" si="2"/>
        <v>108.05486785475186</v>
      </c>
      <c r="C172" s="1">
        <v>108.05486785475186</v>
      </c>
      <c r="E172" s="45" t="s">
        <v>69</v>
      </c>
      <c r="F172" s="45">
        <v>301.27458176580797</v>
      </c>
    </row>
    <row r="173" spans="1:6" x14ac:dyDescent="0.35">
      <c r="A173" s="5">
        <v>41274</v>
      </c>
      <c r="B173" s="10">
        <f t="shared" si="2"/>
        <v>108.07945643578117</v>
      </c>
      <c r="C173" s="1">
        <v>108.07945643578117</v>
      </c>
      <c r="E173" s="45" t="s">
        <v>70</v>
      </c>
      <c r="F173" s="45">
        <v>302.08458064135499</v>
      </c>
    </row>
    <row r="174" spans="1:6" x14ac:dyDescent="0.35">
      <c r="A174" s="5">
        <v>41364</v>
      </c>
      <c r="B174" s="10">
        <f t="shared" si="2"/>
        <v>108.83537966795522</v>
      </c>
      <c r="C174" s="1">
        <v>108.83537966795522</v>
      </c>
      <c r="E174" s="45" t="s">
        <v>71</v>
      </c>
      <c r="F174" s="45">
        <v>301.84358097591399</v>
      </c>
    </row>
    <row r="175" spans="1:6" x14ac:dyDescent="0.35">
      <c r="A175" s="5">
        <v>41455</v>
      </c>
      <c r="B175" s="10">
        <f t="shared" si="2"/>
        <v>109.04403134234693</v>
      </c>
      <c r="C175" s="1">
        <v>109.04403134234693</v>
      </c>
      <c r="E175" s="45" t="s">
        <v>72</v>
      </c>
      <c r="F175" s="45">
        <v>308.81857129312095</v>
      </c>
    </row>
    <row r="176" spans="1:6" x14ac:dyDescent="0.35">
      <c r="A176" s="5">
        <v>41547</v>
      </c>
      <c r="B176" s="10">
        <f t="shared" si="2"/>
        <v>109.88496077346355</v>
      </c>
      <c r="C176" s="1">
        <v>109.88496077346355</v>
      </c>
      <c r="E176" s="45" t="s">
        <v>73</v>
      </c>
      <c r="F176" s="45">
        <v>309.93156974803901</v>
      </c>
    </row>
    <row r="177" spans="1:6" x14ac:dyDescent="0.35">
      <c r="A177" s="5">
        <v>41639</v>
      </c>
      <c r="B177" s="10">
        <f t="shared" si="2"/>
        <v>110.95702289478935</v>
      </c>
      <c r="C177" s="1">
        <v>110.95702289478935</v>
      </c>
      <c r="E177" s="45" t="s">
        <v>74</v>
      </c>
      <c r="F177" s="45">
        <v>309.95756971194601</v>
      </c>
    </row>
    <row r="178" spans="1:6" x14ac:dyDescent="0.35">
      <c r="A178" s="5">
        <v>41729</v>
      </c>
      <c r="B178" s="10">
        <f t="shared" si="2"/>
        <v>110.62753592464587</v>
      </c>
      <c r="C178" s="1">
        <v>110.62753592464587</v>
      </c>
      <c r="E178" s="45" t="s">
        <v>75</v>
      </c>
      <c r="F178" s="45">
        <v>311.54756750468499</v>
      </c>
    </row>
    <row r="179" spans="1:6" x14ac:dyDescent="0.35">
      <c r="A179" s="5">
        <v>41820</v>
      </c>
      <c r="B179" s="10">
        <f t="shared" si="2"/>
        <v>111.70802837969967</v>
      </c>
      <c r="C179" s="1">
        <v>111.70802837969967</v>
      </c>
      <c r="E179" s="45" t="s">
        <v>76</v>
      </c>
      <c r="F179" s="45">
        <v>307.57457302005997</v>
      </c>
    </row>
    <row r="180" spans="1:6" x14ac:dyDescent="0.35">
      <c r="A180" s="5">
        <v>41912</v>
      </c>
      <c r="B180" s="10">
        <f t="shared" si="2"/>
        <v>113.06883063997688</v>
      </c>
      <c r="C180" s="1">
        <v>113.06883063997688</v>
      </c>
      <c r="E180" s="45" t="s">
        <v>77</v>
      </c>
      <c r="F180" s="45">
        <v>308.16257220378998</v>
      </c>
    </row>
    <row r="181" spans="1:6" x14ac:dyDescent="0.35">
      <c r="A181" s="5">
        <v>42004</v>
      </c>
      <c r="B181" s="10">
        <f t="shared" si="2"/>
        <v>113.71656408761119</v>
      </c>
      <c r="C181" s="1">
        <v>113.71656408761119</v>
      </c>
      <c r="E181" s="45" t="s">
        <v>78</v>
      </c>
      <c r="F181" s="45">
        <v>309.487570364406</v>
      </c>
    </row>
    <row r="182" spans="1:6" x14ac:dyDescent="0.35">
      <c r="A182" s="5">
        <v>42094</v>
      </c>
      <c r="B182" s="10">
        <f t="shared" si="2"/>
        <v>114.29474699058493</v>
      </c>
      <c r="C182" s="1">
        <v>114.29474699058493</v>
      </c>
      <c r="E182" s="45" t="s">
        <v>79</v>
      </c>
      <c r="F182" s="45">
        <v>306.04057514958004</v>
      </c>
    </row>
    <row r="183" spans="1:6" x14ac:dyDescent="0.35">
      <c r="A183" s="5">
        <v>42185</v>
      </c>
      <c r="B183" s="10">
        <f t="shared" si="2"/>
        <v>115.03380947727959</v>
      </c>
      <c r="C183" s="1">
        <v>115.03380947727959</v>
      </c>
      <c r="E183" s="45" t="s">
        <v>80</v>
      </c>
      <c r="F183" s="45">
        <v>299.25258457277698</v>
      </c>
    </row>
    <row r="184" spans="1:6" x14ac:dyDescent="0.35">
      <c r="A184" s="5">
        <v>42277</v>
      </c>
      <c r="B184" s="10">
        <f t="shared" si="2"/>
        <v>115.6007518798382</v>
      </c>
      <c r="C184" s="1">
        <v>115.6007518798382</v>
      </c>
      <c r="E184" s="45" t="s">
        <v>81</v>
      </c>
      <c r="F184" s="45">
        <v>295.00359047129899</v>
      </c>
    </row>
    <row r="185" spans="1:6" x14ac:dyDescent="0.35">
      <c r="A185" s="5">
        <v>42369</v>
      </c>
      <c r="B185" s="10">
        <f t="shared" si="2"/>
        <v>115.85225792589453</v>
      </c>
      <c r="C185" s="1">
        <v>115.85225792589453</v>
      </c>
      <c r="E185" s="45" t="s">
        <v>82</v>
      </c>
      <c r="F185" s="45">
        <v>292.55959386409398</v>
      </c>
    </row>
    <row r="186" spans="1:6" x14ac:dyDescent="0.35">
      <c r="A186" s="5">
        <v>42460</v>
      </c>
      <c r="B186" s="10">
        <f t="shared" si="2"/>
        <v>116.09322600564347</v>
      </c>
      <c r="C186" s="1">
        <v>116.09322600564347</v>
      </c>
      <c r="E186" s="45" t="s">
        <v>83</v>
      </c>
      <c r="F186" s="45">
        <v>290.21759711529103</v>
      </c>
    </row>
    <row r="187" spans="1:6" x14ac:dyDescent="0.35">
      <c r="A187" s="5">
        <v>42551</v>
      </c>
      <c r="B187" s="10">
        <f t="shared" si="2"/>
        <v>116.50139645202786</v>
      </c>
      <c r="C187" s="1">
        <v>116.50139645202786</v>
      </c>
      <c r="E187" s="45" t="s">
        <v>84</v>
      </c>
      <c r="F187" s="45">
        <v>289.55459803567697</v>
      </c>
    </row>
    <row r="188" spans="1:6" x14ac:dyDescent="0.35">
      <c r="A188" s="5">
        <v>42643</v>
      </c>
      <c r="B188" s="10">
        <f t="shared" si="2"/>
        <v>117.5123383379901</v>
      </c>
      <c r="C188" s="1">
        <v>117.5123383379901</v>
      </c>
      <c r="E188" s="45" t="s">
        <v>85</v>
      </c>
      <c r="F188" s="45">
        <v>287.63860069549497</v>
      </c>
    </row>
    <row r="189" spans="1:6" x14ac:dyDescent="0.35">
      <c r="A189" s="5">
        <v>42735</v>
      </c>
      <c r="B189" s="10">
        <f t="shared" si="2"/>
        <v>118.02572509812235</v>
      </c>
      <c r="C189" s="1">
        <v>118.02572509812235</v>
      </c>
      <c r="E189" s="45" t="s">
        <v>86</v>
      </c>
      <c r="F189" s="45">
        <v>285.929603067953</v>
      </c>
    </row>
    <row r="190" spans="1:6" x14ac:dyDescent="0.35">
      <c r="A190" s="5">
        <v>42825</v>
      </c>
      <c r="B190" s="10">
        <f t="shared" si="2"/>
        <v>118.38852774716531</v>
      </c>
      <c r="C190" s="1">
        <v>118.38852774716531</v>
      </c>
      <c r="E190" s="45" t="s">
        <v>87</v>
      </c>
      <c r="F190" s="45">
        <v>290.47459675852002</v>
      </c>
    </row>
    <row r="191" spans="1:6" x14ac:dyDescent="0.35">
      <c r="A191" s="5">
        <v>42916</v>
      </c>
      <c r="B191" s="10">
        <f t="shared" si="2"/>
        <v>119.27662380698479</v>
      </c>
      <c r="C191" s="1">
        <v>119.27662380698479</v>
      </c>
      <c r="E191" s="45" t="s">
        <v>88</v>
      </c>
      <c r="F191" s="45">
        <v>291.17959577982896</v>
      </c>
    </row>
    <row r="192" spans="1:6" x14ac:dyDescent="0.35">
      <c r="A192" s="5">
        <v>43008</v>
      </c>
      <c r="B192" s="10">
        <f t="shared" si="2"/>
        <v>120.07371526095181</v>
      </c>
      <c r="C192" s="1">
        <v>120.07371526095181</v>
      </c>
      <c r="E192" s="45" t="s">
        <v>89</v>
      </c>
      <c r="F192" s="45">
        <v>291.546595270355</v>
      </c>
    </row>
    <row r="193" spans="1:6" x14ac:dyDescent="0.35">
      <c r="A193" s="5">
        <v>43100</v>
      </c>
      <c r="B193" s="10">
        <f t="shared" si="2"/>
        <v>120.78776287628069</v>
      </c>
      <c r="C193" s="1">
        <v>120.78776287628069</v>
      </c>
      <c r="E193" s="45" t="s">
        <v>90</v>
      </c>
      <c r="F193" s="45">
        <v>292.31959419726502</v>
      </c>
    </row>
    <row r="194" spans="1:6" x14ac:dyDescent="0.35">
      <c r="A194" s="14">
        <v>43190</v>
      </c>
      <c r="B194" s="10">
        <f t="shared" si="2"/>
        <v>121.47657377089871</v>
      </c>
      <c r="C194" s="15">
        <f>F194/F193*C193</f>
        <v>121.47657377089871</v>
      </c>
      <c r="D194" s="41"/>
      <c r="E194" s="45" t="s">
        <v>413</v>
      </c>
      <c r="F194" s="45">
        <v>293.986591883112</v>
      </c>
    </row>
    <row r="195" spans="1:6" x14ac:dyDescent="0.35">
      <c r="A195" s="16">
        <v>43281</v>
      </c>
      <c r="B195" s="10">
        <f t="shared" ref="B195:B207" si="3">IF(ISNUMBER(C195), C195, "")</f>
        <v>121.35633143716544</v>
      </c>
      <c r="C195" s="15">
        <f t="shared" ref="C195:C200" si="4">F195/F194*C194</f>
        <v>121.35633143716544</v>
      </c>
      <c r="D195" s="41"/>
      <c r="E195" s="45" t="s">
        <v>414</v>
      </c>
      <c r="F195" s="45">
        <v>293.695592287083</v>
      </c>
    </row>
    <row r="196" spans="1:6" x14ac:dyDescent="0.35">
      <c r="A196" s="16">
        <v>43373</v>
      </c>
      <c r="B196" s="10">
        <f t="shared" si="3"/>
        <v>121.99225223309637</v>
      </c>
      <c r="C196" s="15">
        <f t="shared" si="4"/>
        <v>121.99225223309637</v>
      </c>
      <c r="D196" s="41"/>
      <c r="E196" s="45" t="s">
        <v>415</v>
      </c>
      <c r="F196" s="45">
        <v>295.23459015062099</v>
      </c>
    </row>
    <row r="197" spans="1:6" x14ac:dyDescent="0.35">
      <c r="A197" s="16">
        <v>43465</v>
      </c>
      <c r="B197" s="10">
        <f t="shared" si="3"/>
        <v>122.13935282006948</v>
      </c>
      <c r="C197" s="15">
        <f t="shared" si="4"/>
        <v>122.13935282006948</v>
      </c>
      <c r="D197" s="41"/>
      <c r="E197" s="45" t="s">
        <v>416</v>
      </c>
      <c r="F197" s="45">
        <v>295.59058965641697</v>
      </c>
    </row>
    <row r="198" spans="1:6" x14ac:dyDescent="0.35">
      <c r="A198" s="16">
        <v>43555</v>
      </c>
      <c r="B198" s="10">
        <f t="shared" si="3"/>
        <v>122.0335726226957</v>
      </c>
      <c r="C198" s="15">
        <f t="shared" si="4"/>
        <v>122.0335726226957</v>
      </c>
      <c r="D198" s="41"/>
      <c r="E198" s="45" t="s">
        <v>417</v>
      </c>
      <c r="F198" s="45">
        <v>295.3345900118</v>
      </c>
    </row>
    <row r="199" spans="1:6" x14ac:dyDescent="0.35">
      <c r="A199" s="16">
        <v>43646</v>
      </c>
      <c r="B199" s="10">
        <f t="shared" si="3"/>
        <v>122.57239050306886</v>
      </c>
      <c r="C199" s="15">
        <f t="shared" si="4"/>
        <v>122.57239050306886</v>
      </c>
      <c r="D199" s="41"/>
      <c r="E199" s="45" t="s">
        <v>418</v>
      </c>
      <c r="F199" s="45">
        <v>296.63858820156895</v>
      </c>
    </row>
    <row r="200" spans="1:6" x14ac:dyDescent="0.35">
      <c r="A200" s="16">
        <v>43738</v>
      </c>
      <c r="B200" s="10">
        <f t="shared" si="3"/>
        <v>123.00139386982941</v>
      </c>
      <c r="C200" s="15">
        <f t="shared" si="4"/>
        <v>123.00139386982941</v>
      </c>
      <c r="D200" s="41"/>
      <c r="E200" s="45" t="s">
        <v>419</v>
      </c>
      <c r="F200" s="45">
        <v>297.67682326027398</v>
      </c>
    </row>
    <row r="201" spans="1:6" x14ac:dyDescent="0.35">
      <c r="A201" s="17">
        <v>43830</v>
      </c>
      <c r="B201" s="10">
        <f t="shared" si="3"/>
        <v>123.61640083917882</v>
      </c>
      <c r="C201" s="15">
        <f>F201/F200*C200</f>
        <v>123.61640083917882</v>
      </c>
      <c r="D201" s="41"/>
      <c r="E201" s="45" t="s">
        <v>420</v>
      </c>
      <c r="F201" s="45">
        <v>299.16520737657601</v>
      </c>
    </row>
    <row r="202" spans="1:6" x14ac:dyDescent="0.35">
      <c r="B202" s="10" t="str">
        <f t="shared" si="3"/>
        <v/>
      </c>
    </row>
    <row r="203" spans="1:6" x14ac:dyDescent="0.35">
      <c r="B203" s="10" t="str">
        <f t="shared" si="3"/>
        <v/>
      </c>
    </row>
    <row r="204" spans="1:6" x14ac:dyDescent="0.35">
      <c r="B204" s="10" t="str">
        <f t="shared" si="3"/>
        <v/>
      </c>
    </row>
    <row r="205" spans="1:6" x14ac:dyDescent="0.35">
      <c r="B205" s="10" t="str">
        <f t="shared" si="3"/>
        <v/>
      </c>
    </row>
    <row r="206" spans="1:6" x14ac:dyDescent="0.35">
      <c r="B206" s="10" t="str">
        <f t="shared" si="3"/>
        <v/>
      </c>
    </row>
    <row r="207" spans="1:6" x14ac:dyDescent="0.35">
      <c r="B207" s="10" t="str">
        <f t="shared" si="3"/>
        <v/>
      </c>
    </row>
  </sheetData>
  <mergeCells count="1"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79998168889431442"/>
  </sheetPr>
  <dimension ref="A1:H204"/>
  <sheetViews>
    <sheetView workbookViewId="0">
      <pane xSplit="1" ySplit="1" topLeftCell="B175" activePane="bottomRight" state="frozen"/>
      <selection pane="topRight" activeCell="B1" sqref="B1"/>
      <selection pane="bottomLeft" activeCell="A2" sqref="A2"/>
      <selection pane="bottomRight" activeCell="C202" sqref="C202"/>
    </sheetView>
  </sheetViews>
  <sheetFormatPr defaultRowHeight="14.5" x14ac:dyDescent="0.35"/>
  <cols>
    <col min="1" max="1" width="11.81640625" bestFit="1" customWidth="1"/>
    <col min="2" max="2" width="9.1796875" style="10"/>
    <col min="3" max="3" width="9.1796875" style="9"/>
    <col min="6" max="7" width="10.7265625" customWidth="1"/>
    <col min="8" max="8" width="14.81640625" customWidth="1"/>
  </cols>
  <sheetData>
    <row r="1" spans="1:8" x14ac:dyDescent="0.35">
      <c r="A1" t="s">
        <v>92</v>
      </c>
      <c r="B1" s="10" t="s">
        <v>7</v>
      </c>
      <c r="C1" s="8" t="s">
        <v>626</v>
      </c>
      <c r="D1" t="s">
        <v>627</v>
      </c>
      <c r="F1" s="68" t="s">
        <v>650</v>
      </c>
      <c r="G1" s="68"/>
      <c r="H1" s="68"/>
    </row>
    <row r="2" spans="1:8" x14ac:dyDescent="0.35">
      <c r="A2" s="5">
        <v>25658</v>
      </c>
      <c r="B2" s="10" t="s">
        <v>8</v>
      </c>
      <c r="C2" s="19" t="str">
        <f>IF(AND(ISNUMBER(#REF!),ISNUMBER(#REF!),ISNUMBER(LN(#REF!/#REF!)*100)),LN(#REF!/#REF!)*100,"")</f>
        <v/>
      </c>
      <c r="D2">
        <f>IF(ISNUMBER(H5), H5, "")</f>
        <v>17.426766666666666</v>
      </c>
      <c r="F2" s="48" t="s">
        <v>421</v>
      </c>
      <c r="G2" s="48" t="s">
        <v>422</v>
      </c>
      <c r="H2" s="46" t="s">
        <v>649</v>
      </c>
    </row>
    <row r="3" spans="1:8" x14ac:dyDescent="0.35">
      <c r="A3" s="5">
        <v>25749</v>
      </c>
      <c r="B3" s="10" t="s">
        <v>8</v>
      </c>
      <c r="C3" s="20" t="str">
        <f>IF(AND(ISNUMBER(#REF!),ISNUMBER(#REF!),ISNUMBER(LN(#REF!/#REF!)*100)),LN(#REF!/#REF!)*100,"")</f>
        <v/>
      </c>
      <c r="D3">
        <f t="shared" ref="D3:D66" si="0">IF(ISNUMBER(H6), H6, "")</f>
        <v>17.717200000000002</v>
      </c>
      <c r="F3" s="49" t="s">
        <v>93</v>
      </c>
      <c r="G3" s="49"/>
      <c r="H3" s="47" t="s">
        <v>5</v>
      </c>
    </row>
    <row r="4" spans="1:8" x14ac:dyDescent="0.35">
      <c r="A4" s="5">
        <v>25841</v>
      </c>
      <c r="B4" s="10" t="s">
        <v>8</v>
      </c>
      <c r="C4" s="20" t="str">
        <f>IF(AND(ISNUMBER(#REF!),ISNUMBER(#REF!),ISNUMBER(LN(#REF!/#REF!)*100)),LN(#REF!/#REF!)*100,"")</f>
        <v/>
      </c>
      <c r="D4">
        <f t="shared" si="0"/>
        <v>17.915966666666666</v>
      </c>
      <c r="F4" s="46" t="s">
        <v>94</v>
      </c>
      <c r="G4" s="46"/>
      <c r="H4" s="46" t="s">
        <v>95</v>
      </c>
    </row>
    <row r="5" spans="1:8" x14ac:dyDescent="0.35">
      <c r="A5" s="5">
        <v>25933</v>
      </c>
      <c r="B5" s="10" t="s">
        <v>8</v>
      </c>
      <c r="C5" s="21" t="str">
        <f>IF(AND(ISNUMBER(#REF!),ISNUMBER(#REF!),ISNUMBER(LN(#REF!/#REF!)*100)),LN(#REF!/#REF!)*100,"")</f>
        <v/>
      </c>
      <c r="D5">
        <f t="shared" si="0"/>
        <v>18.160499999999999</v>
      </c>
      <c r="F5" s="46" t="s">
        <v>423</v>
      </c>
      <c r="G5" s="50">
        <v>25658</v>
      </c>
      <c r="H5" s="51">
        <v>17.426766666666666</v>
      </c>
    </row>
    <row r="6" spans="1:8" x14ac:dyDescent="0.35">
      <c r="A6" s="5">
        <v>26023</v>
      </c>
      <c r="B6" s="10" t="s">
        <v>8</v>
      </c>
      <c r="C6" s="9">
        <f>IF(ISNUMBER(LN(D6)-LN(D2)), (LN(D6)-LN(D2))*100, "")</f>
        <v>4.8789890917055434</v>
      </c>
      <c r="D6">
        <f t="shared" si="0"/>
        <v>18.298100000000002</v>
      </c>
      <c r="F6" s="52" t="s">
        <v>424</v>
      </c>
      <c r="G6" s="50">
        <v>25749</v>
      </c>
      <c r="H6" s="51">
        <v>17.717200000000002</v>
      </c>
    </row>
    <row r="7" spans="1:8" x14ac:dyDescent="0.35">
      <c r="A7" s="5">
        <v>26114</v>
      </c>
      <c r="B7" s="10" t="s">
        <v>8</v>
      </c>
      <c r="C7" s="9">
        <f t="shared" ref="C7:C70" si="1">IF(ISNUMBER(LN(D7)-LN(D3)), (LN(D7)-LN(D3))*100, "")</f>
        <v>4.3061825002294718</v>
      </c>
      <c r="D7">
        <f t="shared" si="0"/>
        <v>18.496800000000004</v>
      </c>
      <c r="F7" s="52" t="s">
        <v>425</v>
      </c>
      <c r="G7" s="50">
        <v>25841</v>
      </c>
      <c r="H7" s="51">
        <v>17.915966666666666</v>
      </c>
    </row>
    <row r="8" spans="1:8" x14ac:dyDescent="0.35">
      <c r="A8" s="5">
        <v>26206</v>
      </c>
      <c r="B8" s="10" t="s">
        <v>8</v>
      </c>
      <c r="C8" s="9">
        <f t="shared" si="1"/>
        <v>4.2592328340130159</v>
      </c>
      <c r="D8">
        <f t="shared" si="0"/>
        <v>18.695533333333334</v>
      </c>
      <c r="F8" s="52" t="s">
        <v>426</v>
      </c>
      <c r="G8" s="50">
        <v>25933</v>
      </c>
      <c r="H8" s="51">
        <v>18.160499999999999</v>
      </c>
    </row>
    <row r="9" spans="1:8" x14ac:dyDescent="0.35">
      <c r="A9" s="5">
        <v>26298</v>
      </c>
      <c r="B9" s="10" t="s">
        <v>8</v>
      </c>
      <c r="C9" s="9">
        <f t="shared" si="1"/>
        <v>3.3930429562967213</v>
      </c>
      <c r="D9">
        <f t="shared" si="0"/>
        <v>18.787266666666667</v>
      </c>
      <c r="F9" s="52" t="s">
        <v>427</v>
      </c>
      <c r="G9" s="50">
        <v>26023</v>
      </c>
      <c r="H9" s="51">
        <v>18.298100000000002</v>
      </c>
    </row>
    <row r="10" spans="1:8" x14ac:dyDescent="0.35">
      <c r="A10" s="5">
        <v>26389</v>
      </c>
      <c r="B10" s="10" t="s">
        <v>8</v>
      </c>
      <c r="C10" s="9">
        <f t="shared" si="1"/>
        <v>3.3677763271085848</v>
      </c>
      <c r="D10">
        <f t="shared" si="0"/>
        <v>18.924833333333336</v>
      </c>
      <c r="F10" s="52" t="s">
        <v>428</v>
      </c>
      <c r="G10" s="50">
        <v>26114</v>
      </c>
      <c r="H10" s="51">
        <v>18.496800000000004</v>
      </c>
    </row>
    <row r="11" spans="1:8" x14ac:dyDescent="0.35">
      <c r="A11" s="5">
        <v>26480</v>
      </c>
      <c r="B11" s="10" t="s">
        <v>8</v>
      </c>
      <c r="C11" s="9">
        <f t="shared" si="1"/>
        <v>3.0924116770011167</v>
      </c>
      <c r="D11">
        <f t="shared" si="0"/>
        <v>19.077733333333331</v>
      </c>
      <c r="F11" s="52" t="s">
        <v>429</v>
      </c>
      <c r="G11" s="50">
        <v>26206</v>
      </c>
      <c r="H11" s="51">
        <v>18.695533333333334</v>
      </c>
    </row>
    <row r="12" spans="1:8" x14ac:dyDescent="0.35">
      <c r="A12" s="5">
        <v>26572</v>
      </c>
      <c r="B12" s="10" t="s">
        <v>8</v>
      </c>
      <c r="C12" s="9">
        <f t="shared" si="1"/>
        <v>2.9806342979590283</v>
      </c>
      <c r="D12">
        <f t="shared" si="0"/>
        <v>19.261166666666668</v>
      </c>
      <c r="F12" s="52" t="s">
        <v>430</v>
      </c>
      <c r="G12" s="50">
        <v>26298</v>
      </c>
      <c r="H12" s="51">
        <v>18.787266666666667</v>
      </c>
    </row>
    <row r="13" spans="1:8" x14ac:dyDescent="0.35">
      <c r="A13" s="5">
        <v>26664</v>
      </c>
      <c r="B13" s="10" t="s">
        <v>8</v>
      </c>
      <c r="C13" s="9">
        <f t="shared" si="1"/>
        <v>3.4390061158559693</v>
      </c>
      <c r="D13">
        <f t="shared" si="0"/>
        <v>19.444599999999998</v>
      </c>
      <c r="F13" s="52" t="s">
        <v>431</v>
      </c>
      <c r="G13" s="50">
        <v>26389</v>
      </c>
      <c r="H13" s="51">
        <v>18.924833333333336</v>
      </c>
    </row>
    <row r="14" spans="1:8" x14ac:dyDescent="0.35">
      <c r="A14" s="13">
        <v>26754</v>
      </c>
      <c r="B14" s="10" t="s">
        <v>8</v>
      </c>
      <c r="C14" s="9">
        <f t="shared" si="1"/>
        <v>3.9593576495736915</v>
      </c>
      <c r="D14">
        <f t="shared" si="0"/>
        <v>19.689166666666665</v>
      </c>
      <c r="F14" s="52" t="s">
        <v>432</v>
      </c>
      <c r="G14" s="50">
        <v>26480</v>
      </c>
      <c r="H14" s="51">
        <v>19.077733333333331</v>
      </c>
    </row>
    <row r="15" spans="1:8" x14ac:dyDescent="0.35">
      <c r="A15" s="5">
        <v>26845</v>
      </c>
      <c r="B15" s="10" t="s">
        <v>8</v>
      </c>
      <c r="C15" s="9">
        <f t="shared" si="1"/>
        <v>5.3813563767795447</v>
      </c>
      <c r="D15">
        <f t="shared" si="0"/>
        <v>20.1325</v>
      </c>
      <c r="F15" s="52" t="s">
        <v>433</v>
      </c>
      <c r="G15" s="50">
        <v>26572</v>
      </c>
      <c r="H15" s="51">
        <v>19.261166666666668</v>
      </c>
    </row>
    <row r="16" spans="1:8" x14ac:dyDescent="0.35">
      <c r="A16" s="5">
        <v>26937</v>
      </c>
      <c r="B16" s="10" t="s">
        <v>8</v>
      </c>
      <c r="C16" s="9">
        <f t="shared" si="1"/>
        <v>6.6024648817062381</v>
      </c>
      <c r="D16">
        <f t="shared" si="0"/>
        <v>20.575800000000001</v>
      </c>
      <c r="F16" s="52" t="s">
        <v>434</v>
      </c>
      <c r="G16" s="50">
        <v>26664</v>
      </c>
      <c r="H16" s="51">
        <v>19.444599999999998</v>
      </c>
    </row>
    <row r="17" spans="1:8" x14ac:dyDescent="0.35">
      <c r="A17" s="5">
        <v>27029</v>
      </c>
      <c r="B17" s="10" t="s">
        <v>8</v>
      </c>
      <c r="C17" s="9">
        <f t="shared" si="1"/>
        <v>7.9316911690065606</v>
      </c>
      <c r="D17">
        <f t="shared" si="0"/>
        <v>21.049699999999998</v>
      </c>
      <c r="F17" s="52" t="s">
        <v>435</v>
      </c>
      <c r="G17" s="50">
        <v>26754</v>
      </c>
      <c r="H17" s="51">
        <v>19.689166666666665</v>
      </c>
    </row>
    <row r="18" spans="1:8" x14ac:dyDescent="0.35">
      <c r="A18" s="5">
        <v>27119</v>
      </c>
      <c r="B18" s="10">
        <v>9.4345002799141806</v>
      </c>
      <c r="C18" s="9">
        <f t="shared" si="1"/>
        <v>9.4745951045019261</v>
      </c>
      <c r="D18">
        <f t="shared" si="0"/>
        <v>21.645866666666667</v>
      </c>
      <c r="F18" s="52" t="s">
        <v>436</v>
      </c>
      <c r="G18" s="50">
        <v>26845</v>
      </c>
      <c r="H18" s="51">
        <v>20.1325</v>
      </c>
    </row>
    <row r="19" spans="1:8" x14ac:dyDescent="0.35">
      <c r="A19" s="5">
        <v>27210</v>
      </c>
      <c r="B19" s="10">
        <v>10.045715458522778</v>
      </c>
      <c r="C19" s="9">
        <f>IF(ISNUMBER(LN(D19)-LN(D15)), (LN(D19)-LN(D15))*100, "")</f>
        <v>10.033462000260895</v>
      </c>
      <c r="D19">
        <f t="shared" si="0"/>
        <v>22.257300000000001</v>
      </c>
      <c r="F19" s="52" t="s">
        <v>437</v>
      </c>
      <c r="G19" s="50">
        <v>26937</v>
      </c>
      <c r="H19" s="51">
        <v>20.575800000000001</v>
      </c>
    </row>
    <row r="20" spans="1:8" x14ac:dyDescent="0.35">
      <c r="A20" s="5">
        <v>27302</v>
      </c>
      <c r="B20" s="10">
        <v>10.867454245045426</v>
      </c>
      <c r="C20" s="9">
        <f t="shared" si="1"/>
        <v>10.832756152049505</v>
      </c>
      <c r="D20">
        <f t="shared" si="0"/>
        <v>22.929933333333334</v>
      </c>
      <c r="F20" s="52" t="s">
        <v>438</v>
      </c>
      <c r="G20" s="50">
        <v>27029</v>
      </c>
      <c r="H20" s="51">
        <v>21.049699999999998</v>
      </c>
    </row>
    <row r="21" spans="1:8" x14ac:dyDescent="0.35">
      <c r="A21" s="5">
        <v>27394</v>
      </c>
      <c r="B21" s="10">
        <v>11.435658311787083</v>
      </c>
      <c r="C21" s="9">
        <f t="shared" si="1"/>
        <v>11.511576814421609</v>
      </c>
      <c r="D21">
        <f t="shared" si="0"/>
        <v>23.617833333333333</v>
      </c>
      <c r="F21" s="52" t="s">
        <v>439</v>
      </c>
      <c r="G21" s="50">
        <v>27119</v>
      </c>
      <c r="H21" s="51">
        <v>21.645866666666667</v>
      </c>
    </row>
    <row r="22" spans="1:8" x14ac:dyDescent="0.35">
      <c r="A22" s="5">
        <v>27484</v>
      </c>
      <c r="B22" s="10">
        <v>10.463028276856374</v>
      </c>
      <c r="C22" s="9">
        <f t="shared" si="1"/>
        <v>10.514859747716399</v>
      </c>
      <c r="D22">
        <f t="shared" si="0"/>
        <v>24.045866666666665</v>
      </c>
      <c r="F22" s="52" t="s">
        <v>440</v>
      </c>
      <c r="G22" s="50">
        <v>27210</v>
      </c>
      <c r="H22" s="51">
        <v>22.257300000000001</v>
      </c>
    </row>
    <row r="23" spans="1:8" x14ac:dyDescent="0.35">
      <c r="A23" s="5">
        <v>27575</v>
      </c>
      <c r="B23" s="10">
        <v>9.2326514953156309</v>
      </c>
      <c r="C23" s="9">
        <f t="shared" si="1"/>
        <v>9.2436174818728123</v>
      </c>
      <c r="D23">
        <f t="shared" si="0"/>
        <v>24.412766666666666</v>
      </c>
      <c r="F23" s="52" t="s">
        <v>441</v>
      </c>
      <c r="G23" s="50">
        <v>27302</v>
      </c>
      <c r="H23" s="51">
        <v>22.929933333333334</v>
      </c>
    </row>
    <row r="24" spans="1:8" x14ac:dyDescent="0.35">
      <c r="A24" s="5">
        <v>27667</v>
      </c>
      <c r="B24" s="10">
        <v>8.3392591615796317</v>
      </c>
      <c r="C24" s="9">
        <f t="shared" si="1"/>
        <v>8.3728983827630721</v>
      </c>
      <c r="D24">
        <f t="shared" si="0"/>
        <v>24.932500000000001</v>
      </c>
      <c r="F24" s="52" t="s">
        <v>442</v>
      </c>
      <c r="G24" s="50">
        <v>27394</v>
      </c>
      <c r="H24" s="51">
        <v>23.617833333333333</v>
      </c>
    </row>
    <row r="25" spans="1:8" x14ac:dyDescent="0.35">
      <c r="A25" s="5">
        <v>27759</v>
      </c>
      <c r="B25" s="10">
        <v>7.050450370017967</v>
      </c>
      <c r="C25" s="9">
        <f t="shared" si="1"/>
        <v>6.9984755695290612</v>
      </c>
      <c r="D25">
        <f t="shared" si="0"/>
        <v>25.329933333333333</v>
      </c>
      <c r="F25" s="52" t="s">
        <v>443</v>
      </c>
      <c r="G25" s="50">
        <v>27484</v>
      </c>
      <c r="H25" s="51">
        <v>24.045866666666665</v>
      </c>
    </row>
    <row r="26" spans="1:8" x14ac:dyDescent="0.35">
      <c r="A26" s="5">
        <v>27850</v>
      </c>
      <c r="B26" s="10">
        <v>6.2133885820195704</v>
      </c>
      <c r="C26" s="9">
        <f t="shared" si="1"/>
        <v>6.163394707565617</v>
      </c>
      <c r="D26">
        <f t="shared" si="0"/>
        <v>25.574533333333335</v>
      </c>
      <c r="F26" s="52" t="s">
        <v>444</v>
      </c>
      <c r="G26" s="50">
        <v>27575</v>
      </c>
      <c r="H26" s="51">
        <v>24.412766666666666</v>
      </c>
    </row>
    <row r="27" spans="1:8" x14ac:dyDescent="0.35">
      <c r="A27" s="5">
        <v>27941</v>
      </c>
      <c r="B27" s="10">
        <v>5.8839135022500262</v>
      </c>
      <c r="C27" s="9">
        <f t="shared" si="1"/>
        <v>5.8964276151513229</v>
      </c>
      <c r="D27">
        <f t="shared" si="0"/>
        <v>25.895533333333333</v>
      </c>
      <c r="F27" s="52" t="s">
        <v>445</v>
      </c>
      <c r="G27" s="50">
        <v>27667</v>
      </c>
      <c r="H27" s="51">
        <v>24.932500000000001</v>
      </c>
    </row>
    <row r="28" spans="1:8" x14ac:dyDescent="0.35">
      <c r="A28" s="5">
        <v>28033</v>
      </c>
      <c r="B28" s="10">
        <v>5.3581317432101532</v>
      </c>
      <c r="C28" s="9">
        <f t="shared" si="1"/>
        <v>5.3712305455599463</v>
      </c>
      <c r="D28">
        <f t="shared" si="0"/>
        <v>26.308299999999999</v>
      </c>
      <c r="F28" s="52" t="s">
        <v>446</v>
      </c>
      <c r="G28" s="50">
        <v>27759</v>
      </c>
      <c r="H28" s="51">
        <v>25.329933333333333</v>
      </c>
    </row>
    <row r="29" spans="1:8" x14ac:dyDescent="0.35">
      <c r="A29" s="5">
        <v>28125</v>
      </c>
      <c r="B29" s="10">
        <v>4.893423373398357</v>
      </c>
      <c r="C29" s="9">
        <f t="shared" si="1"/>
        <v>4.9451813509535203</v>
      </c>
      <c r="D29">
        <f t="shared" si="0"/>
        <v>26.614033333333335</v>
      </c>
      <c r="F29" s="52" t="s">
        <v>447</v>
      </c>
      <c r="G29" s="50">
        <v>27850</v>
      </c>
      <c r="H29" s="51">
        <v>25.574533333333335</v>
      </c>
    </row>
    <row r="30" spans="1:8" x14ac:dyDescent="0.35">
      <c r="A30" s="5">
        <v>28215</v>
      </c>
      <c r="B30" s="10">
        <v>5.6804464658620475</v>
      </c>
      <c r="C30" s="9">
        <f t="shared" si="1"/>
        <v>5.6925081613559136</v>
      </c>
      <c r="D30">
        <f t="shared" si="0"/>
        <v>27.072600000000005</v>
      </c>
      <c r="F30" s="52" t="s">
        <v>448</v>
      </c>
      <c r="G30" s="50">
        <v>27941</v>
      </c>
      <c r="H30" s="51">
        <v>25.895533333333333</v>
      </c>
    </row>
    <row r="31" spans="1:8" x14ac:dyDescent="0.35">
      <c r="A31" s="5">
        <v>28306</v>
      </c>
      <c r="B31" s="10">
        <v>6.5770869592301873</v>
      </c>
      <c r="C31" s="9">
        <f t="shared" si="1"/>
        <v>6.6233724201999244</v>
      </c>
      <c r="D31">
        <f t="shared" si="0"/>
        <v>27.668766666666667</v>
      </c>
      <c r="F31" s="52" t="s">
        <v>449</v>
      </c>
      <c r="G31" s="50">
        <v>28033</v>
      </c>
      <c r="H31" s="51">
        <v>26.308299999999999</v>
      </c>
    </row>
    <row r="32" spans="1:8" x14ac:dyDescent="0.35">
      <c r="A32" s="5">
        <v>28398</v>
      </c>
      <c r="B32" s="10">
        <v>6.4405737766319842</v>
      </c>
      <c r="C32" s="9">
        <f t="shared" si="1"/>
        <v>6.4682714281567577</v>
      </c>
      <c r="D32">
        <f t="shared" si="0"/>
        <v>28.066233333333333</v>
      </c>
      <c r="F32" s="52" t="s">
        <v>450</v>
      </c>
      <c r="G32" s="50">
        <v>28125</v>
      </c>
      <c r="H32" s="51">
        <v>26.614033333333335</v>
      </c>
    </row>
    <row r="33" spans="1:8" x14ac:dyDescent="0.35">
      <c r="A33" s="5">
        <v>28490</v>
      </c>
      <c r="B33" s="10">
        <v>6.4249734724436527</v>
      </c>
      <c r="C33" s="9">
        <f t="shared" si="1"/>
        <v>6.396409774543832</v>
      </c>
      <c r="D33">
        <f t="shared" si="0"/>
        <v>28.372</v>
      </c>
      <c r="F33" s="52" t="s">
        <v>451</v>
      </c>
      <c r="G33" s="50">
        <v>28215</v>
      </c>
      <c r="H33" s="51">
        <v>27.072600000000005</v>
      </c>
    </row>
    <row r="34" spans="1:8" x14ac:dyDescent="0.35">
      <c r="A34" s="5">
        <v>28580</v>
      </c>
      <c r="B34" s="10">
        <v>6.3523688984244391</v>
      </c>
      <c r="C34" s="9">
        <f t="shared" si="1"/>
        <v>6.3974831270297905</v>
      </c>
      <c r="D34">
        <f t="shared" si="0"/>
        <v>28.861166666666666</v>
      </c>
      <c r="F34" s="52" t="s">
        <v>452</v>
      </c>
      <c r="G34" s="50">
        <v>28306</v>
      </c>
      <c r="H34" s="51">
        <v>27.668766666666667</v>
      </c>
    </row>
    <row r="35" spans="1:8" x14ac:dyDescent="0.35">
      <c r="A35" s="5">
        <v>28671</v>
      </c>
      <c r="B35" s="10">
        <v>6.7935057349769981</v>
      </c>
      <c r="C35" s="9">
        <f t="shared" si="1"/>
        <v>6.7297829325420278</v>
      </c>
      <c r="D35">
        <f t="shared" si="0"/>
        <v>29.594899999999999</v>
      </c>
      <c r="F35" s="52" t="s">
        <v>453</v>
      </c>
      <c r="G35" s="50">
        <v>28398</v>
      </c>
      <c r="H35" s="51">
        <v>28.066233333333333</v>
      </c>
    </row>
    <row r="36" spans="1:8" x14ac:dyDescent="0.35">
      <c r="A36" s="5">
        <v>28763</v>
      </c>
      <c r="B36" s="10">
        <v>7.6806663691681614</v>
      </c>
      <c r="C36" s="9">
        <f t="shared" si="1"/>
        <v>7.6516711067918575</v>
      </c>
      <c r="D36">
        <f t="shared" si="0"/>
        <v>30.298066666666667</v>
      </c>
      <c r="F36" s="52" t="s">
        <v>454</v>
      </c>
      <c r="G36" s="50">
        <v>28490</v>
      </c>
      <c r="H36" s="51">
        <v>28.372</v>
      </c>
    </row>
    <row r="37" spans="1:8" x14ac:dyDescent="0.35">
      <c r="A37" s="5">
        <v>28855</v>
      </c>
      <c r="B37" s="10">
        <v>8.5780966751093359</v>
      </c>
      <c r="C37" s="9">
        <f t="shared" si="1"/>
        <v>8.5662993510400742</v>
      </c>
      <c r="D37">
        <f t="shared" si="0"/>
        <v>30.909566666666667</v>
      </c>
      <c r="F37" s="52" t="s">
        <v>455</v>
      </c>
      <c r="G37" s="50">
        <v>28580</v>
      </c>
      <c r="H37" s="51">
        <v>28.861166666666666</v>
      </c>
    </row>
    <row r="38" spans="1:8" x14ac:dyDescent="0.35">
      <c r="A38" s="5">
        <v>28945</v>
      </c>
      <c r="B38" s="10">
        <v>9.3637095826822137</v>
      </c>
      <c r="C38" s="9">
        <f t="shared" si="1"/>
        <v>9.2996020331865825</v>
      </c>
      <c r="D38">
        <f t="shared" si="0"/>
        <v>31.6739</v>
      </c>
      <c r="F38" s="52" t="s">
        <v>456</v>
      </c>
      <c r="G38" s="50">
        <v>28671</v>
      </c>
      <c r="H38" s="51">
        <v>29.594899999999999</v>
      </c>
    </row>
    <row r="39" spans="1:8" x14ac:dyDescent="0.35">
      <c r="A39" s="5">
        <v>29036</v>
      </c>
      <c r="B39" s="10">
        <v>10.169882719847546</v>
      </c>
      <c r="C39" s="9">
        <f t="shared" si="1"/>
        <v>10.204974186577465</v>
      </c>
      <c r="D39">
        <f t="shared" si="0"/>
        <v>32.774533333333331</v>
      </c>
      <c r="F39" s="52" t="s">
        <v>457</v>
      </c>
      <c r="G39" s="50">
        <v>28763</v>
      </c>
      <c r="H39" s="51">
        <v>30.298066666666667</v>
      </c>
    </row>
    <row r="40" spans="1:8" x14ac:dyDescent="0.35">
      <c r="A40" s="5">
        <v>29128</v>
      </c>
      <c r="B40" s="10">
        <v>11.083536521685092</v>
      </c>
      <c r="C40" s="9">
        <f t="shared" si="1"/>
        <v>11.114751926438515</v>
      </c>
      <c r="D40">
        <f t="shared" si="0"/>
        <v>33.859900000000003</v>
      </c>
      <c r="F40" s="52" t="s">
        <v>458</v>
      </c>
      <c r="G40" s="50">
        <v>28855</v>
      </c>
      <c r="H40" s="51">
        <v>30.909566666666667</v>
      </c>
    </row>
    <row r="41" spans="1:8" x14ac:dyDescent="0.35">
      <c r="A41" s="5">
        <v>29220</v>
      </c>
      <c r="B41" s="10">
        <v>11.96533410282375</v>
      </c>
      <c r="C41" s="9">
        <f t="shared" si="1"/>
        <v>11.921043671393194</v>
      </c>
      <c r="D41">
        <f t="shared" si="0"/>
        <v>34.822933333333332</v>
      </c>
      <c r="F41" s="52" t="s">
        <v>459</v>
      </c>
      <c r="G41" s="50">
        <v>28945</v>
      </c>
      <c r="H41" s="51">
        <v>31.6739</v>
      </c>
    </row>
    <row r="42" spans="1:8" x14ac:dyDescent="0.35">
      <c r="A42" s="5">
        <v>29311</v>
      </c>
      <c r="B42" s="10">
        <v>13.324969496157907</v>
      </c>
      <c r="C42" s="9">
        <f t="shared" si="1"/>
        <v>13.353112952669077</v>
      </c>
      <c r="D42">
        <f t="shared" si="0"/>
        <v>36.198733333333337</v>
      </c>
      <c r="F42" s="52" t="s">
        <v>460</v>
      </c>
      <c r="G42" s="50">
        <v>29036</v>
      </c>
      <c r="H42" s="51">
        <v>32.774533333333331</v>
      </c>
    </row>
    <row r="43" spans="1:8" x14ac:dyDescent="0.35">
      <c r="A43" s="5">
        <v>29402</v>
      </c>
      <c r="B43" s="10">
        <v>13.497050501387905</v>
      </c>
      <c r="C43" s="9">
        <f t="shared" si="1"/>
        <v>13.545329432836972</v>
      </c>
      <c r="D43">
        <f t="shared" si="0"/>
        <v>37.528666666666659</v>
      </c>
      <c r="F43" s="52" t="s">
        <v>461</v>
      </c>
      <c r="G43" s="50">
        <v>29128</v>
      </c>
      <c r="H43" s="51">
        <v>33.859900000000003</v>
      </c>
    </row>
    <row r="44" spans="1:8" x14ac:dyDescent="0.35">
      <c r="A44" s="5">
        <v>29494</v>
      </c>
      <c r="B44" s="10">
        <v>12.122762412802542</v>
      </c>
      <c r="C44" s="9">
        <f t="shared" si="1"/>
        <v>12.103768060962494</v>
      </c>
      <c r="D44">
        <f t="shared" si="0"/>
        <v>38.216566666666665</v>
      </c>
      <c r="F44" s="52" t="s">
        <v>462</v>
      </c>
      <c r="G44" s="50">
        <v>29220</v>
      </c>
      <c r="H44" s="51">
        <v>34.822933333333332</v>
      </c>
    </row>
    <row r="45" spans="1:8" x14ac:dyDescent="0.35">
      <c r="A45" s="5">
        <v>29586</v>
      </c>
      <c r="B45" s="10">
        <v>11.823868856556874</v>
      </c>
      <c r="C45" s="9">
        <f t="shared" si="1"/>
        <v>11.905087194627528</v>
      </c>
      <c r="D45">
        <f t="shared" si="0"/>
        <v>39.225500000000004</v>
      </c>
      <c r="F45" s="52" t="s">
        <v>463</v>
      </c>
      <c r="G45" s="50">
        <v>29311</v>
      </c>
      <c r="H45" s="51">
        <v>36.198733333333337</v>
      </c>
    </row>
    <row r="46" spans="1:8" x14ac:dyDescent="0.35">
      <c r="A46" s="5">
        <v>29676</v>
      </c>
      <c r="B46" s="10">
        <v>10.609294859836201</v>
      </c>
      <c r="C46" s="9">
        <f t="shared" si="1"/>
        <v>10.645764997069396</v>
      </c>
      <c r="D46">
        <f t="shared" si="0"/>
        <v>40.264966666666666</v>
      </c>
      <c r="F46" s="52" t="s">
        <v>464</v>
      </c>
      <c r="G46" s="50">
        <v>29402</v>
      </c>
      <c r="H46" s="51">
        <v>37.528666666666659</v>
      </c>
    </row>
    <row r="47" spans="1:8" x14ac:dyDescent="0.35">
      <c r="A47" s="5">
        <v>29767</v>
      </c>
      <c r="B47" s="10">
        <v>9.3577280588070941</v>
      </c>
      <c r="C47" s="9">
        <f t="shared" si="1"/>
        <v>9.3272489520770829</v>
      </c>
      <c r="D47">
        <f t="shared" si="0"/>
        <v>41.197499999999998</v>
      </c>
      <c r="F47" s="52" t="s">
        <v>465</v>
      </c>
      <c r="G47" s="50">
        <v>29494</v>
      </c>
      <c r="H47" s="51">
        <v>38.216566666666665</v>
      </c>
    </row>
    <row r="48" spans="1:8" x14ac:dyDescent="0.35">
      <c r="A48" s="5">
        <v>29859</v>
      </c>
      <c r="B48" s="10">
        <v>10.306168334027484</v>
      </c>
      <c r="C48" s="9">
        <f t="shared" si="1"/>
        <v>10.291810468087714</v>
      </c>
      <c r="D48">
        <f t="shared" si="0"/>
        <v>42.359266666666663</v>
      </c>
      <c r="F48" s="52" t="s">
        <v>466</v>
      </c>
      <c r="G48" s="50">
        <v>29586</v>
      </c>
      <c r="H48" s="51">
        <v>39.225500000000004</v>
      </c>
    </row>
    <row r="49" spans="1:8" x14ac:dyDescent="0.35">
      <c r="A49" s="5">
        <v>29951</v>
      </c>
      <c r="B49" s="10">
        <v>9.1457953510460896</v>
      </c>
      <c r="C49" s="9">
        <f t="shared" si="1"/>
        <v>9.1191442578955062</v>
      </c>
      <c r="D49">
        <f t="shared" si="0"/>
        <v>42.970700000000001</v>
      </c>
      <c r="F49" s="52" t="s">
        <v>467</v>
      </c>
      <c r="G49" s="50">
        <v>29676</v>
      </c>
      <c r="H49" s="51">
        <v>40.264966666666666</v>
      </c>
    </row>
    <row r="50" spans="1:8" x14ac:dyDescent="0.35">
      <c r="A50" s="5">
        <v>30041</v>
      </c>
      <c r="B50" s="10">
        <v>7.3546822689575633</v>
      </c>
      <c r="C50" s="9">
        <f t="shared" si="1"/>
        <v>7.3186506010907593</v>
      </c>
      <c r="D50">
        <f t="shared" si="0"/>
        <v>43.32233333333334</v>
      </c>
      <c r="F50" s="52" t="s">
        <v>468</v>
      </c>
      <c r="G50" s="50">
        <v>29767</v>
      </c>
      <c r="H50" s="51">
        <v>41.197499999999998</v>
      </c>
    </row>
    <row r="51" spans="1:8" x14ac:dyDescent="0.35">
      <c r="A51" s="5">
        <v>30132</v>
      </c>
      <c r="B51" s="10">
        <v>6.5807744466047717</v>
      </c>
      <c r="C51" s="9">
        <f t="shared" si="1"/>
        <v>6.534907306617832</v>
      </c>
      <c r="D51">
        <f t="shared" si="0"/>
        <v>43.979633333333332</v>
      </c>
      <c r="F51" s="52" t="s">
        <v>469</v>
      </c>
      <c r="G51" s="50">
        <v>29859</v>
      </c>
      <c r="H51" s="51">
        <v>42.359266666666663</v>
      </c>
    </row>
    <row r="52" spans="1:8" x14ac:dyDescent="0.35">
      <c r="A52" s="5">
        <v>30224</v>
      </c>
      <c r="B52" s="10">
        <v>5.6320884466642713</v>
      </c>
      <c r="C52" s="9">
        <f t="shared" si="1"/>
        <v>5.6134763573595148</v>
      </c>
      <c r="D52">
        <f t="shared" si="0"/>
        <v>44.805100000000003</v>
      </c>
      <c r="F52" s="52" t="s">
        <v>470</v>
      </c>
      <c r="G52" s="50">
        <v>29951</v>
      </c>
      <c r="H52" s="51">
        <v>42.970700000000001</v>
      </c>
    </row>
    <row r="53" spans="1:8" x14ac:dyDescent="0.35">
      <c r="A53" s="5">
        <v>30316</v>
      </c>
      <c r="B53" s="10">
        <v>4.4136472667455324</v>
      </c>
      <c r="C53" s="9">
        <f t="shared" si="1"/>
        <v>4.4188758104060533</v>
      </c>
      <c r="D53">
        <f t="shared" si="0"/>
        <v>44.912100000000002</v>
      </c>
      <c r="F53" s="52" t="s">
        <v>471</v>
      </c>
      <c r="G53" s="50">
        <v>30041</v>
      </c>
      <c r="H53" s="51">
        <v>43.32233333333334</v>
      </c>
    </row>
    <row r="54" spans="1:8" x14ac:dyDescent="0.35">
      <c r="A54" s="5">
        <v>30406</v>
      </c>
      <c r="B54" s="10">
        <v>3.5521117555813766</v>
      </c>
      <c r="C54" s="9">
        <f t="shared" si="1"/>
        <v>3.5358142402809989</v>
      </c>
      <c r="D54">
        <f t="shared" si="0"/>
        <v>44.88153333333333</v>
      </c>
      <c r="F54" s="52" t="s">
        <v>472</v>
      </c>
      <c r="G54" s="50">
        <v>30132</v>
      </c>
      <c r="H54" s="51">
        <v>43.979633333333332</v>
      </c>
    </row>
    <row r="55" spans="1:8" x14ac:dyDescent="0.35">
      <c r="A55" s="5">
        <v>30497</v>
      </c>
      <c r="B55" s="10">
        <v>3.2751838483240379</v>
      </c>
      <c r="C55" s="9">
        <f t="shared" si="1"/>
        <v>3.2823097691414116</v>
      </c>
      <c r="D55">
        <f t="shared" si="0"/>
        <v>45.44713333333334</v>
      </c>
      <c r="F55" s="52" t="s">
        <v>473</v>
      </c>
      <c r="G55" s="50">
        <v>30224</v>
      </c>
      <c r="H55" s="51">
        <v>44.805100000000003</v>
      </c>
    </row>
    <row r="56" spans="1:8" x14ac:dyDescent="0.35">
      <c r="A56" s="5">
        <v>30589</v>
      </c>
      <c r="B56" s="10">
        <v>2.59601936934533</v>
      </c>
      <c r="C56" s="9">
        <f t="shared" si="1"/>
        <v>2.5931667934452118</v>
      </c>
      <c r="D56">
        <f t="shared" si="0"/>
        <v>45.982166666666672</v>
      </c>
      <c r="F56" s="52" t="s">
        <v>474</v>
      </c>
      <c r="G56" s="50">
        <v>30316</v>
      </c>
      <c r="H56" s="51">
        <v>44.912100000000002</v>
      </c>
    </row>
    <row r="57" spans="1:8" x14ac:dyDescent="0.35">
      <c r="A57" s="5">
        <v>30681</v>
      </c>
      <c r="B57" s="10">
        <v>3.2530161806652491</v>
      </c>
      <c r="C57" s="9">
        <f t="shared" si="1"/>
        <v>3.2483011674194984</v>
      </c>
      <c r="D57">
        <f t="shared" si="0"/>
        <v>46.394933333333334</v>
      </c>
      <c r="F57" s="52" t="s">
        <v>475</v>
      </c>
      <c r="G57" s="50">
        <v>30406</v>
      </c>
      <c r="H57" s="51">
        <v>44.88153333333333</v>
      </c>
    </row>
    <row r="58" spans="1:8" x14ac:dyDescent="0.35">
      <c r="A58" s="5">
        <v>30772</v>
      </c>
      <c r="B58" s="10">
        <v>4.3814099080957822</v>
      </c>
      <c r="C58" s="9">
        <f t="shared" si="1"/>
        <v>4.4303212346473053</v>
      </c>
      <c r="D58">
        <f t="shared" si="0"/>
        <v>46.914633333333335</v>
      </c>
      <c r="F58" s="52" t="s">
        <v>476</v>
      </c>
      <c r="G58" s="50">
        <v>30497</v>
      </c>
      <c r="H58" s="51">
        <v>45.44713333333334</v>
      </c>
    </row>
    <row r="59" spans="1:8" x14ac:dyDescent="0.35">
      <c r="A59" s="5">
        <v>30863</v>
      </c>
      <c r="B59" s="10">
        <v>4.2316403457207645</v>
      </c>
      <c r="C59" s="9">
        <f t="shared" si="1"/>
        <v>4.2475355463194919</v>
      </c>
      <c r="D59">
        <f t="shared" si="0"/>
        <v>47.419100000000007</v>
      </c>
      <c r="F59" s="52" t="s">
        <v>477</v>
      </c>
      <c r="G59" s="50">
        <v>30589</v>
      </c>
      <c r="H59" s="51">
        <v>45.982166666666672</v>
      </c>
    </row>
    <row r="60" spans="1:8" x14ac:dyDescent="0.35">
      <c r="A60" s="5">
        <v>30955</v>
      </c>
      <c r="B60" s="10">
        <v>4.107991806329423</v>
      </c>
      <c r="C60" s="9">
        <f t="shared" si="1"/>
        <v>4.1672947902948732</v>
      </c>
      <c r="D60">
        <f t="shared" si="0"/>
        <v>47.938866666666662</v>
      </c>
      <c r="F60" s="52" t="s">
        <v>478</v>
      </c>
      <c r="G60" s="50">
        <v>30681</v>
      </c>
      <c r="H60" s="51">
        <v>46.394933333333334</v>
      </c>
    </row>
    <row r="61" spans="1:8" x14ac:dyDescent="0.35">
      <c r="A61" s="5">
        <v>31047</v>
      </c>
      <c r="B61" s="10">
        <v>3.9782992107064361</v>
      </c>
      <c r="C61" s="9">
        <f t="shared" si="1"/>
        <v>4.0044596074769956</v>
      </c>
      <c r="D61">
        <f t="shared" si="0"/>
        <v>48.290500000000002</v>
      </c>
      <c r="F61" s="52" t="s">
        <v>479</v>
      </c>
      <c r="G61" s="50">
        <v>30772</v>
      </c>
      <c r="H61" s="51">
        <v>46.914633333333335</v>
      </c>
    </row>
    <row r="62" spans="1:8" x14ac:dyDescent="0.35">
      <c r="A62" s="5">
        <v>31137</v>
      </c>
      <c r="B62" s="10">
        <v>3.5485575521532802</v>
      </c>
      <c r="C62" s="9">
        <f t="shared" si="1"/>
        <v>3.5215700390572202</v>
      </c>
      <c r="D62">
        <f t="shared" si="0"/>
        <v>48.596199999999989</v>
      </c>
      <c r="F62" s="52" t="s">
        <v>480</v>
      </c>
      <c r="G62" s="50">
        <v>30863</v>
      </c>
      <c r="H62" s="51">
        <v>47.419100000000007</v>
      </c>
    </row>
    <row r="63" spans="1:8" x14ac:dyDescent="0.35">
      <c r="A63" s="5">
        <v>31228</v>
      </c>
      <c r="B63" s="10">
        <v>3.6456208044463341</v>
      </c>
      <c r="C63" s="9">
        <f t="shared" si="1"/>
        <v>3.6713361286377477</v>
      </c>
      <c r="D63">
        <f t="shared" si="0"/>
        <v>49.192366666666665</v>
      </c>
      <c r="F63" s="52" t="s">
        <v>481</v>
      </c>
      <c r="G63" s="50">
        <v>30955</v>
      </c>
      <c r="H63" s="51">
        <v>47.938866666666662</v>
      </c>
    </row>
    <row r="64" spans="1:8" x14ac:dyDescent="0.35">
      <c r="A64" s="5">
        <v>31320</v>
      </c>
      <c r="B64" s="10">
        <v>3.3092178937541918</v>
      </c>
      <c r="C64" s="9">
        <f t="shared" si="1"/>
        <v>3.2934575570904734</v>
      </c>
      <c r="D64">
        <f t="shared" si="0"/>
        <v>49.544000000000004</v>
      </c>
      <c r="F64" s="52" t="s">
        <v>482</v>
      </c>
      <c r="G64" s="50">
        <v>31047</v>
      </c>
      <c r="H64" s="51">
        <v>48.290500000000002</v>
      </c>
    </row>
    <row r="65" spans="1:8" x14ac:dyDescent="0.35">
      <c r="A65" s="5">
        <v>31412</v>
      </c>
      <c r="B65" s="10">
        <v>3.4694877840573892</v>
      </c>
      <c r="C65" s="9">
        <f t="shared" si="1"/>
        <v>3.453411922225369</v>
      </c>
      <c r="D65">
        <f t="shared" si="0"/>
        <v>49.987299999999998</v>
      </c>
      <c r="F65" s="52" t="s">
        <v>483</v>
      </c>
      <c r="G65" s="50">
        <v>31137</v>
      </c>
      <c r="H65" s="51">
        <v>48.596199999999989</v>
      </c>
    </row>
    <row r="66" spans="1:8" x14ac:dyDescent="0.35">
      <c r="A66" s="5">
        <v>31502</v>
      </c>
      <c r="B66" s="10">
        <v>3.0609552113464242</v>
      </c>
      <c r="C66" s="9">
        <f t="shared" si="1"/>
        <v>3.0361890614059028</v>
      </c>
      <c r="D66">
        <f t="shared" si="0"/>
        <v>50.094299999999997</v>
      </c>
      <c r="F66" s="52" t="s">
        <v>484</v>
      </c>
      <c r="G66" s="50">
        <v>31228</v>
      </c>
      <c r="H66" s="51">
        <v>49.192366666666665</v>
      </c>
    </row>
    <row r="67" spans="1:8" x14ac:dyDescent="0.35">
      <c r="A67" s="5">
        <v>31593</v>
      </c>
      <c r="B67" s="10">
        <v>1.6261941969406728</v>
      </c>
      <c r="C67" s="9">
        <f t="shared" si="1"/>
        <v>1.6029843918504483</v>
      </c>
      <c r="D67">
        <f t="shared" ref="D67:D130" si="2">IF(ISNUMBER(H70), H70, "")</f>
        <v>49.98726666666667</v>
      </c>
      <c r="F67" s="52" t="s">
        <v>485</v>
      </c>
      <c r="G67" s="50">
        <v>31320</v>
      </c>
      <c r="H67" s="51">
        <v>49.544000000000004</v>
      </c>
    </row>
    <row r="68" spans="1:8" x14ac:dyDescent="0.35">
      <c r="A68" s="5">
        <v>31685</v>
      </c>
      <c r="B68" s="10">
        <v>1.6346515905638854</v>
      </c>
      <c r="C68" s="9">
        <f t="shared" si="1"/>
        <v>1.622020615983244</v>
      </c>
      <c r="D68">
        <f t="shared" si="2"/>
        <v>50.354166666666664</v>
      </c>
      <c r="F68" s="52" t="s">
        <v>486</v>
      </c>
      <c r="G68" s="50">
        <v>31412</v>
      </c>
      <c r="H68" s="51">
        <v>49.987299999999998</v>
      </c>
    </row>
    <row r="69" spans="1:8" x14ac:dyDescent="0.35">
      <c r="A69" s="5">
        <v>31777</v>
      </c>
      <c r="B69" s="10">
        <v>1.3083097049301236</v>
      </c>
      <c r="C69" s="9">
        <f t="shared" si="1"/>
        <v>1.2762145306650652</v>
      </c>
      <c r="D69">
        <f t="shared" si="2"/>
        <v>50.629333333333335</v>
      </c>
      <c r="F69" s="52" t="s">
        <v>487</v>
      </c>
      <c r="G69" s="50">
        <v>31502</v>
      </c>
      <c r="H69" s="51">
        <v>50.094299999999997</v>
      </c>
    </row>
    <row r="70" spans="1:8" x14ac:dyDescent="0.35">
      <c r="A70" s="5">
        <v>31867</v>
      </c>
      <c r="B70" s="10">
        <v>2.1659187612988431</v>
      </c>
      <c r="C70" s="9">
        <f t="shared" si="1"/>
        <v>2.1732688545966106</v>
      </c>
      <c r="D70">
        <f t="shared" si="2"/>
        <v>51.194899999999997</v>
      </c>
      <c r="F70" s="52" t="s">
        <v>488</v>
      </c>
      <c r="G70" s="50">
        <v>31593</v>
      </c>
      <c r="H70" s="51">
        <v>49.98726666666667</v>
      </c>
    </row>
    <row r="71" spans="1:8" x14ac:dyDescent="0.35">
      <c r="A71" s="5">
        <v>31958</v>
      </c>
      <c r="B71" s="10">
        <v>3.7078819130610334</v>
      </c>
      <c r="C71" s="9">
        <f t="shared" ref="C71:C134" si="3">IF(ISNUMBER(LN(D71)-LN(D67)), (LN(D71)-LN(D67))*100, "")</f>
        <v>3.6924726119730078</v>
      </c>
      <c r="D71">
        <f t="shared" si="2"/>
        <v>51.867533333333334</v>
      </c>
      <c r="F71" s="52" t="s">
        <v>489</v>
      </c>
      <c r="G71" s="50">
        <v>31685</v>
      </c>
      <c r="H71" s="51">
        <v>50.354166666666664</v>
      </c>
    </row>
    <row r="72" spans="1:8" x14ac:dyDescent="0.35">
      <c r="A72" s="5">
        <v>32050</v>
      </c>
      <c r="B72" s="10">
        <v>4.0805394202569287</v>
      </c>
      <c r="C72" s="9">
        <f t="shared" si="3"/>
        <v>4.1040132083580705</v>
      </c>
      <c r="D72">
        <f t="shared" si="2"/>
        <v>52.463699999999996</v>
      </c>
      <c r="F72" s="52" t="s">
        <v>490</v>
      </c>
      <c r="G72" s="50">
        <v>31777</v>
      </c>
      <c r="H72" s="51">
        <v>50.629333333333335</v>
      </c>
    </row>
    <row r="73" spans="1:8" x14ac:dyDescent="0.35">
      <c r="A73" s="5">
        <v>32142</v>
      </c>
      <c r="B73" s="10">
        <v>4.3732771264267125</v>
      </c>
      <c r="C73" s="9">
        <f t="shared" si="3"/>
        <v>4.4004536780498427</v>
      </c>
      <c r="D73">
        <f t="shared" si="2"/>
        <v>52.907000000000004</v>
      </c>
      <c r="F73" s="52" t="s">
        <v>491</v>
      </c>
      <c r="G73" s="50">
        <v>31867</v>
      </c>
      <c r="H73" s="51">
        <v>51.194899999999997</v>
      </c>
    </row>
    <row r="74" spans="1:8" x14ac:dyDescent="0.35">
      <c r="A74" s="5">
        <v>32233</v>
      </c>
      <c r="B74" s="10">
        <v>3.8688754435577568</v>
      </c>
      <c r="C74" s="9">
        <f t="shared" si="3"/>
        <v>3.8945908445228383</v>
      </c>
      <c r="D74">
        <f t="shared" si="2"/>
        <v>53.228066666666656</v>
      </c>
      <c r="F74" s="52" t="s">
        <v>492</v>
      </c>
      <c r="G74" s="50">
        <v>31958</v>
      </c>
      <c r="H74" s="51">
        <v>51.867533333333334</v>
      </c>
    </row>
    <row r="75" spans="1:8" x14ac:dyDescent="0.35">
      <c r="A75" s="5">
        <v>32324</v>
      </c>
      <c r="B75" s="10">
        <v>3.827438242329261</v>
      </c>
      <c r="C75" s="9">
        <f t="shared" si="3"/>
        <v>3.844981397411118</v>
      </c>
      <c r="D75">
        <f t="shared" si="2"/>
        <v>53.900666666666666</v>
      </c>
      <c r="F75" s="52" t="s">
        <v>493</v>
      </c>
      <c r="G75" s="50">
        <v>32050</v>
      </c>
      <c r="H75" s="51">
        <v>52.463699999999996</v>
      </c>
    </row>
    <row r="76" spans="1:8" x14ac:dyDescent="0.35">
      <c r="A76" s="5">
        <v>32416</v>
      </c>
      <c r="B76" s="10">
        <v>4.0363774170488229</v>
      </c>
      <c r="C76" s="9">
        <f t="shared" si="3"/>
        <v>4.0262746836789987</v>
      </c>
      <c r="D76">
        <f t="shared" si="2"/>
        <v>54.619133333333338</v>
      </c>
      <c r="F76" s="52" t="s">
        <v>494</v>
      </c>
      <c r="G76" s="50">
        <v>32142</v>
      </c>
      <c r="H76" s="51">
        <v>52.907000000000004</v>
      </c>
    </row>
    <row r="77" spans="1:8" x14ac:dyDescent="0.35">
      <c r="A77" s="5">
        <v>32508</v>
      </c>
      <c r="B77" s="10">
        <v>4.2079498156640298</v>
      </c>
      <c r="C77" s="9">
        <f t="shared" si="3"/>
        <v>4.2150689730360291</v>
      </c>
      <c r="D77">
        <f t="shared" si="2"/>
        <v>55.184733333333334</v>
      </c>
      <c r="F77" s="52" t="s">
        <v>495</v>
      </c>
      <c r="G77" s="50">
        <v>32233</v>
      </c>
      <c r="H77" s="51">
        <v>53.228066666666656</v>
      </c>
    </row>
    <row r="78" spans="1:8" x14ac:dyDescent="0.35">
      <c r="A78" s="5">
        <v>32598</v>
      </c>
      <c r="B78" s="10">
        <v>4.7119343143133028</v>
      </c>
      <c r="C78" s="9">
        <f t="shared" si="3"/>
        <v>4.711934314313293</v>
      </c>
      <c r="D78">
        <f t="shared" si="2"/>
        <v>55.796166666666664</v>
      </c>
      <c r="F78" s="52" t="s">
        <v>496</v>
      </c>
      <c r="G78" s="50">
        <v>32324</v>
      </c>
      <c r="H78" s="51">
        <v>53.900666666666666</v>
      </c>
    </row>
    <row r="79" spans="1:8" x14ac:dyDescent="0.35">
      <c r="A79" s="5">
        <v>32689</v>
      </c>
      <c r="B79" s="10">
        <v>5.0867080208461335</v>
      </c>
      <c r="C79" s="9">
        <f t="shared" si="3"/>
        <v>5.086708020846098</v>
      </c>
      <c r="D79">
        <f t="shared" si="2"/>
        <v>56.713366666666673</v>
      </c>
      <c r="F79" s="52" t="s">
        <v>497</v>
      </c>
      <c r="G79" s="50">
        <v>32416</v>
      </c>
      <c r="H79" s="51">
        <v>54.619133333333338</v>
      </c>
    </row>
    <row r="80" spans="1:8" x14ac:dyDescent="0.35">
      <c r="A80" s="5">
        <v>32781</v>
      </c>
      <c r="B80" s="10">
        <v>4.5680019330905708</v>
      </c>
      <c r="C80" s="9">
        <f t="shared" si="3"/>
        <v>4.5680019330905708</v>
      </c>
      <c r="D80">
        <f t="shared" si="2"/>
        <v>57.172000000000004</v>
      </c>
      <c r="F80" s="52" t="s">
        <v>498</v>
      </c>
      <c r="G80" s="50">
        <v>32508</v>
      </c>
      <c r="H80" s="51">
        <v>55.184733333333334</v>
      </c>
    </row>
    <row r="81" spans="1:8" x14ac:dyDescent="0.35">
      <c r="A81" s="5">
        <v>32873</v>
      </c>
      <c r="B81" s="10">
        <v>4.4957235669433899</v>
      </c>
      <c r="C81" s="9">
        <f t="shared" si="3"/>
        <v>4.4957235669433437</v>
      </c>
      <c r="D81">
        <f t="shared" si="2"/>
        <v>57.722299999999997</v>
      </c>
      <c r="F81" s="52" t="s">
        <v>499</v>
      </c>
      <c r="G81" s="50">
        <v>32598</v>
      </c>
      <c r="H81" s="51">
        <v>55.796166666666664</v>
      </c>
    </row>
    <row r="82" spans="1:8" x14ac:dyDescent="0.35">
      <c r="A82" s="5">
        <v>32963</v>
      </c>
      <c r="B82" s="10">
        <v>5.1006525092915362</v>
      </c>
      <c r="C82" s="9">
        <f t="shared" si="3"/>
        <v>5.1006525092915034</v>
      </c>
      <c r="D82">
        <f t="shared" si="2"/>
        <v>58.715966666666667</v>
      </c>
      <c r="F82" s="52" t="s">
        <v>500</v>
      </c>
      <c r="G82" s="50">
        <v>32689</v>
      </c>
      <c r="H82" s="51">
        <v>56.713366666666673</v>
      </c>
    </row>
    <row r="83" spans="1:8" x14ac:dyDescent="0.35">
      <c r="A83" s="5">
        <v>33054</v>
      </c>
      <c r="B83" s="10">
        <v>4.4803967774410589</v>
      </c>
      <c r="C83" s="9">
        <f t="shared" si="3"/>
        <v>4.4803967774410758</v>
      </c>
      <c r="D83">
        <f t="shared" si="2"/>
        <v>59.312133333333328</v>
      </c>
      <c r="F83" s="52" t="s">
        <v>501</v>
      </c>
      <c r="G83" s="50">
        <v>32781</v>
      </c>
      <c r="H83" s="51">
        <v>57.172000000000004</v>
      </c>
    </row>
    <row r="84" spans="1:8" x14ac:dyDescent="0.35">
      <c r="A84" s="5">
        <v>33146</v>
      </c>
      <c r="B84" s="10">
        <v>5.3870197071568171</v>
      </c>
      <c r="C84" s="9">
        <f t="shared" si="3"/>
        <v>5.3870197071568704</v>
      </c>
      <c r="D84">
        <f t="shared" si="2"/>
        <v>60.336333333333329</v>
      </c>
      <c r="F84" s="52" t="s">
        <v>502</v>
      </c>
      <c r="G84" s="50">
        <v>32873</v>
      </c>
      <c r="H84" s="51">
        <v>57.722299999999997</v>
      </c>
    </row>
    <row r="85" spans="1:8" x14ac:dyDescent="0.35">
      <c r="A85" s="5">
        <v>33238</v>
      </c>
      <c r="B85" s="10">
        <v>6.0374950496099427</v>
      </c>
      <c r="C85" s="9">
        <f t="shared" si="3"/>
        <v>6.0374950496099977</v>
      </c>
      <c r="D85">
        <f t="shared" si="2"/>
        <v>61.31463333333334</v>
      </c>
      <c r="F85" s="52" t="s">
        <v>503</v>
      </c>
      <c r="G85" s="50">
        <v>32963</v>
      </c>
      <c r="H85" s="51">
        <v>58.715966666666667</v>
      </c>
    </row>
    <row r="86" spans="1:8" x14ac:dyDescent="0.35">
      <c r="A86" s="5">
        <v>33328</v>
      </c>
      <c r="B86" s="10">
        <v>5.1500683812259185</v>
      </c>
      <c r="C86" s="9">
        <f t="shared" si="3"/>
        <v>5.150068381225914</v>
      </c>
      <c r="D86">
        <f t="shared" si="2"/>
        <v>61.819099999999999</v>
      </c>
      <c r="F86" s="52" t="s">
        <v>504</v>
      </c>
      <c r="G86" s="50">
        <v>33054</v>
      </c>
      <c r="H86" s="51">
        <v>59.312133333333328</v>
      </c>
    </row>
    <row r="87" spans="1:8" x14ac:dyDescent="0.35">
      <c r="A87" s="5">
        <v>33419</v>
      </c>
      <c r="B87" s="10">
        <v>4.731599961975987</v>
      </c>
      <c r="C87" s="9">
        <f t="shared" si="3"/>
        <v>4.731599961975963</v>
      </c>
      <c r="D87">
        <f t="shared" si="2"/>
        <v>62.186</v>
      </c>
      <c r="F87" s="52" t="s">
        <v>505</v>
      </c>
      <c r="G87" s="50">
        <v>33146</v>
      </c>
      <c r="H87" s="51">
        <v>60.336333333333329</v>
      </c>
    </row>
    <row r="88" spans="1:8" x14ac:dyDescent="0.35">
      <c r="A88" s="5">
        <v>33511</v>
      </c>
      <c r="B88" s="10">
        <v>3.8031369985846504</v>
      </c>
      <c r="C88" s="9">
        <f t="shared" si="3"/>
        <v>3.8031369985846553</v>
      </c>
      <c r="D88">
        <f t="shared" si="2"/>
        <v>62.675199999999997</v>
      </c>
      <c r="F88" s="52" t="s">
        <v>506</v>
      </c>
      <c r="G88" s="50">
        <v>33238</v>
      </c>
      <c r="H88" s="51">
        <v>61.31463333333334</v>
      </c>
    </row>
    <row r="89" spans="1:8" x14ac:dyDescent="0.35">
      <c r="A89" s="5">
        <v>33603</v>
      </c>
      <c r="B89" s="10">
        <v>2.9479537914324592</v>
      </c>
      <c r="C89" s="9">
        <f t="shared" si="3"/>
        <v>2.9479537914324005</v>
      </c>
      <c r="D89">
        <f t="shared" si="2"/>
        <v>63.14906666666667</v>
      </c>
      <c r="F89" s="52" t="s">
        <v>507</v>
      </c>
      <c r="G89" s="50">
        <v>33328</v>
      </c>
      <c r="H89" s="51">
        <v>61.819099999999999</v>
      </c>
    </row>
    <row r="90" spans="1:8" x14ac:dyDescent="0.35">
      <c r="A90" s="5">
        <v>33694</v>
      </c>
      <c r="B90" s="10">
        <v>2.8281063975969087</v>
      </c>
      <c r="C90" s="9">
        <f t="shared" si="3"/>
        <v>2.828106397596919</v>
      </c>
      <c r="D90">
        <f t="shared" si="2"/>
        <v>63.59236666666667</v>
      </c>
      <c r="F90" s="52" t="s">
        <v>508</v>
      </c>
      <c r="G90" s="50">
        <v>33419</v>
      </c>
      <c r="H90" s="51">
        <v>62.186</v>
      </c>
    </row>
    <row r="91" spans="1:8" x14ac:dyDescent="0.35">
      <c r="A91" s="5">
        <v>33785</v>
      </c>
      <c r="B91" s="10">
        <v>3.0503739560605019</v>
      </c>
      <c r="C91" s="9">
        <f t="shared" si="3"/>
        <v>3.0503739560605148</v>
      </c>
      <c r="D91">
        <f t="shared" si="2"/>
        <v>64.112133333333318</v>
      </c>
      <c r="F91" s="52" t="s">
        <v>509</v>
      </c>
      <c r="G91" s="50">
        <v>33511</v>
      </c>
      <c r="H91" s="51">
        <v>62.675199999999997</v>
      </c>
    </row>
    <row r="92" spans="1:8" x14ac:dyDescent="0.35">
      <c r="A92" s="5">
        <v>33877</v>
      </c>
      <c r="B92" s="10">
        <v>3.0504992755005693</v>
      </c>
      <c r="C92" s="9">
        <f t="shared" si="3"/>
        <v>3.0504992755005844</v>
      </c>
      <c r="D92">
        <f t="shared" si="2"/>
        <v>64.616566666666657</v>
      </c>
      <c r="F92" s="52" t="s">
        <v>510</v>
      </c>
      <c r="G92" s="50">
        <v>33603</v>
      </c>
      <c r="H92" s="51">
        <v>63.14906666666667</v>
      </c>
    </row>
    <row r="93" spans="1:8" x14ac:dyDescent="0.35">
      <c r="A93" s="5">
        <v>33969</v>
      </c>
      <c r="B93" s="10">
        <v>3.0044942962694021</v>
      </c>
      <c r="C93" s="9">
        <f t="shared" si="3"/>
        <v>3.0044942962693888</v>
      </c>
      <c r="D93">
        <f t="shared" si="2"/>
        <v>65.075166666666675</v>
      </c>
      <c r="F93" s="52" t="s">
        <v>511</v>
      </c>
      <c r="G93" s="50">
        <v>33694</v>
      </c>
      <c r="H93" s="51">
        <v>63.59236666666667</v>
      </c>
    </row>
    <row r="94" spans="1:8" x14ac:dyDescent="0.35">
      <c r="A94" s="5">
        <v>34059</v>
      </c>
      <c r="B94" s="10">
        <v>3.1470897751758389</v>
      </c>
      <c r="C94" s="9">
        <f t="shared" si="3"/>
        <v>3.147089775175882</v>
      </c>
      <c r="D94">
        <f t="shared" si="2"/>
        <v>65.625500000000002</v>
      </c>
      <c r="F94" s="52" t="s">
        <v>512</v>
      </c>
      <c r="G94" s="50">
        <v>33785</v>
      </c>
      <c r="H94" s="51">
        <v>64.112133333333318</v>
      </c>
    </row>
    <row r="95" spans="1:8" x14ac:dyDescent="0.35">
      <c r="A95" s="5">
        <v>34150</v>
      </c>
      <c r="B95" s="10">
        <v>3.0988364043284884</v>
      </c>
      <c r="C95" s="9">
        <f t="shared" si="3"/>
        <v>3.0988364043285088</v>
      </c>
      <c r="D95">
        <f t="shared" si="2"/>
        <v>66.129966666666675</v>
      </c>
      <c r="F95" s="52" t="s">
        <v>513</v>
      </c>
      <c r="G95" s="50">
        <v>33877</v>
      </c>
      <c r="H95" s="51">
        <v>64.616566666666657</v>
      </c>
    </row>
    <row r="96" spans="1:8" x14ac:dyDescent="0.35">
      <c r="A96" s="5">
        <v>34242</v>
      </c>
      <c r="B96" s="10">
        <v>2.7073104450391936</v>
      </c>
      <c r="C96" s="9">
        <f t="shared" si="3"/>
        <v>2.7073104450391128</v>
      </c>
      <c r="D96">
        <f t="shared" si="2"/>
        <v>66.389833333333328</v>
      </c>
      <c r="F96" s="52" t="s">
        <v>514</v>
      </c>
      <c r="G96" s="50">
        <v>33969</v>
      </c>
      <c r="H96" s="51">
        <v>65.075166666666675</v>
      </c>
    </row>
    <row r="97" spans="1:8" x14ac:dyDescent="0.35">
      <c r="A97" s="5">
        <v>34334</v>
      </c>
      <c r="B97" s="10">
        <v>2.6884855696360459</v>
      </c>
      <c r="C97" s="9">
        <f t="shared" si="3"/>
        <v>2.6884855696360788</v>
      </c>
      <c r="D97">
        <f t="shared" si="2"/>
        <v>66.848433333333332</v>
      </c>
      <c r="F97" s="52" t="s">
        <v>515</v>
      </c>
      <c r="G97" s="50">
        <v>34059</v>
      </c>
      <c r="H97" s="51">
        <v>65.625500000000002</v>
      </c>
    </row>
    <row r="98" spans="1:8" x14ac:dyDescent="0.35">
      <c r="A98" s="5">
        <v>34424</v>
      </c>
      <c r="B98" s="10">
        <v>2.484615751022706</v>
      </c>
      <c r="C98" s="9">
        <f t="shared" si="3"/>
        <v>2.4846157510227229</v>
      </c>
      <c r="D98">
        <f t="shared" si="2"/>
        <v>67.276466666666678</v>
      </c>
      <c r="F98" s="52" t="s">
        <v>516</v>
      </c>
      <c r="G98" s="50">
        <v>34150</v>
      </c>
      <c r="H98" s="51">
        <v>66.129966666666675</v>
      </c>
    </row>
    <row r="99" spans="1:8" x14ac:dyDescent="0.35">
      <c r="A99" s="5">
        <v>34515</v>
      </c>
      <c r="B99" s="10">
        <v>2.3530157464098265</v>
      </c>
      <c r="C99" s="9">
        <f t="shared" si="3"/>
        <v>2.3530157464097812</v>
      </c>
      <c r="D99">
        <f t="shared" si="2"/>
        <v>67.704466666666661</v>
      </c>
      <c r="F99" s="52" t="s">
        <v>517</v>
      </c>
      <c r="G99" s="50">
        <v>34242</v>
      </c>
      <c r="H99" s="51">
        <v>66.389833333333328</v>
      </c>
    </row>
    <row r="100" spans="1:8" x14ac:dyDescent="0.35">
      <c r="A100" s="5">
        <v>34607</v>
      </c>
      <c r="B100" s="10">
        <v>2.8375595078381917</v>
      </c>
      <c r="C100" s="9">
        <f t="shared" si="3"/>
        <v>2.8375595078381721</v>
      </c>
      <c r="D100">
        <f t="shared" si="2"/>
        <v>68.300666666666658</v>
      </c>
      <c r="F100" s="52" t="s">
        <v>518</v>
      </c>
      <c r="G100" s="50">
        <v>34334</v>
      </c>
      <c r="H100" s="51">
        <v>66.848433333333332</v>
      </c>
    </row>
    <row r="101" spans="1:8" x14ac:dyDescent="0.35">
      <c r="A101" s="5">
        <v>34699</v>
      </c>
      <c r="B101" s="10">
        <v>2.6179972010203145</v>
      </c>
      <c r="C101" s="9">
        <f t="shared" si="3"/>
        <v>2.6179972010202945</v>
      </c>
      <c r="D101">
        <f t="shared" si="2"/>
        <v>68.621633333333321</v>
      </c>
      <c r="F101" s="52" t="s">
        <v>519</v>
      </c>
      <c r="G101" s="50">
        <v>34424</v>
      </c>
      <c r="H101" s="51">
        <v>67.276466666666678</v>
      </c>
    </row>
    <row r="102" spans="1:8" x14ac:dyDescent="0.35">
      <c r="A102" s="5">
        <v>34789</v>
      </c>
      <c r="B102" s="10">
        <v>2.8006822328494696</v>
      </c>
      <c r="C102" s="9">
        <f t="shared" si="3"/>
        <v>2.8006822328494607</v>
      </c>
      <c r="D102">
        <f t="shared" si="2"/>
        <v>69.187299999999993</v>
      </c>
      <c r="F102" s="52" t="s">
        <v>520</v>
      </c>
      <c r="G102" s="50">
        <v>34515</v>
      </c>
      <c r="H102" s="51">
        <v>67.704466666666661</v>
      </c>
    </row>
    <row r="103" spans="1:8" x14ac:dyDescent="0.35">
      <c r="A103" s="5">
        <v>34880</v>
      </c>
      <c r="B103" s="10">
        <v>3.0463707423873427</v>
      </c>
      <c r="C103" s="9">
        <f t="shared" si="3"/>
        <v>3.0463707423873387</v>
      </c>
      <c r="D103">
        <f t="shared" si="2"/>
        <v>69.798733333333345</v>
      </c>
      <c r="F103" s="52" t="s">
        <v>521</v>
      </c>
      <c r="G103" s="50">
        <v>34607</v>
      </c>
      <c r="H103" s="51">
        <v>68.300666666666658</v>
      </c>
    </row>
    <row r="104" spans="1:8" x14ac:dyDescent="0.35">
      <c r="A104" s="5">
        <v>34972</v>
      </c>
      <c r="B104" s="10">
        <v>2.6066983119928966</v>
      </c>
      <c r="C104" s="9">
        <f t="shared" si="3"/>
        <v>2.606698311992961</v>
      </c>
      <c r="D104">
        <f t="shared" si="2"/>
        <v>70.104466666666667</v>
      </c>
      <c r="F104" s="52" t="s">
        <v>522</v>
      </c>
      <c r="G104" s="50">
        <v>34699</v>
      </c>
      <c r="H104" s="51">
        <v>68.621633333333321</v>
      </c>
    </row>
    <row r="105" spans="1:8" x14ac:dyDescent="0.35">
      <c r="A105" s="5">
        <v>35064</v>
      </c>
      <c r="B105" s="10">
        <v>2.6164327804911123</v>
      </c>
      <c r="C105" s="9">
        <f t="shared" si="3"/>
        <v>2.6164327804910847</v>
      </c>
      <c r="D105">
        <f t="shared" si="2"/>
        <v>70.440766666666661</v>
      </c>
      <c r="F105" s="52" t="s">
        <v>523</v>
      </c>
      <c r="G105" s="50">
        <v>34789</v>
      </c>
      <c r="H105" s="51">
        <v>69.187299999999993</v>
      </c>
    </row>
    <row r="106" spans="1:8" x14ac:dyDescent="0.35">
      <c r="A106" s="5">
        <v>35155</v>
      </c>
      <c r="B106" s="10">
        <v>2.7028543912180858</v>
      </c>
      <c r="C106" s="9">
        <f t="shared" si="3"/>
        <v>2.702854391218068</v>
      </c>
      <c r="D106">
        <f t="shared" si="2"/>
        <v>71.082833333333326</v>
      </c>
      <c r="F106" s="52" t="s">
        <v>524</v>
      </c>
      <c r="G106" s="50">
        <v>34880</v>
      </c>
      <c r="H106" s="51">
        <v>69.798733333333345</v>
      </c>
    </row>
    <row r="107" spans="1:8" x14ac:dyDescent="0.35">
      <c r="A107" s="5">
        <v>35246</v>
      </c>
      <c r="B107" s="10">
        <v>2.8073608452747933</v>
      </c>
      <c r="C107" s="9">
        <f t="shared" si="3"/>
        <v>2.8073608452747756</v>
      </c>
      <c r="D107">
        <f t="shared" si="2"/>
        <v>71.786000000000001</v>
      </c>
      <c r="F107" s="52" t="s">
        <v>525</v>
      </c>
      <c r="G107" s="50">
        <v>34972</v>
      </c>
      <c r="H107" s="51">
        <v>70.104466666666667</v>
      </c>
    </row>
    <row r="108" spans="1:8" x14ac:dyDescent="0.35">
      <c r="A108" s="5">
        <v>35338</v>
      </c>
      <c r="B108" s="10">
        <v>2.9012533269832721</v>
      </c>
      <c r="C108" s="9">
        <f t="shared" si="3"/>
        <v>2.9012533269832552</v>
      </c>
      <c r="D108">
        <f t="shared" si="2"/>
        <v>72.168166666666664</v>
      </c>
      <c r="F108" s="52" t="s">
        <v>526</v>
      </c>
      <c r="G108" s="50">
        <v>35064</v>
      </c>
      <c r="H108" s="51">
        <v>70.440766666666661</v>
      </c>
    </row>
    <row r="109" spans="1:8" x14ac:dyDescent="0.35">
      <c r="A109" s="5">
        <v>35430</v>
      </c>
      <c r="B109" s="10">
        <v>3.1403224318474652</v>
      </c>
      <c r="C109" s="9">
        <f t="shared" si="3"/>
        <v>3.1403224318474976</v>
      </c>
      <c r="D109">
        <f t="shared" si="2"/>
        <v>72.687933333333334</v>
      </c>
      <c r="F109" s="52" t="s">
        <v>527</v>
      </c>
      <c r="G109" s="50">
        <v>35155</v>
      </c>
      <c r="H109" s="51">
        <v>71.082833333333326</v>
      </c>
    </row>
    <row r="110" spans="1:8" x14ac:dyDescent="0.35">
      <c r="A110" s="5">
        <v>35520</v>
      </c>
      <c r="B110" s="10">
        <v>2.9036666810806966</v>
      </c>
      <c r="C110" s="9">
        <f t="shared" si="3"/>
        <v>2.9036666810807077</v>
      </c>
      <c r="D110">
        <f t="shared" si="2"/>
        <v>73.17710000000001</v>
      </c>
      <c r="F110" s="52" t="s">
        <v>528</v>
      </c>
      <c r="G110" s="50">
        <v>35246</v>
      </c>
      <c r="H110" s="51">
        <v>71.786000000000001</v>
      </c>
    </row>
    <row r="111" spans="1:8" x14ac:dyDescent="0.35">
      <c r="A111" s="5">
        <v>35611</v>
      </c>
      <c r="B111" s="10">
        <v>2.3154114304781732</v>
      </c>
      <c r="C111" s="9">
        <f t="shared" si="3"/>
        <v>2.3154114304782425</v>
      </c>
      <c r="D111">
        <f t="shared" si="2"/>
        <v>73.467533333333336</v>
      </c>
      <c r="F111" s="52" t="s">
        <v>529</v>
      </c>
      <c r="G111" s="50">
        <v>35338</v>
      </c>
      <c r="H111" s="51">
        <v>72.168166666666664</v>
      </c>
    </row>
    <row r="112" spans="1:8" x14ac:dyDescent="0.35">
      <c r="A112" s="5">
        <v>35703</v>
      </c>
      <c r="B112" s="10">
        <v>2.1789968206953807</v>
      </c>
      <c r="C112" s="9">
        <f t="shared" si="3"/>
        <v>2.178996820695378</v>
      </c>
      <c r="D112">
        <f t="shared" si="2"/>
        <v>73.757966666666675</v>
      </c>
      <c r="F112" s="52" t="s">
        <v>530</v>
      </c>
      <c r="G112" s="50">
        <v>35430</v>
      </c>
      <c r="H112" s="51">
        <v>72.687933333333334</v>
      </c>
    </row>
    <row r="113" spans="1:8" x14ac:dyDescent="0.35">
      <c r="A113" s="5">
        <v>35795</v>
      </c>
      <c r="B113" s="10">
        <v>1.8543991759320337</v>
      </c>
      <c r="C113" s="9">
        <f t="shared" si="3"/>
        <v>1.85439917593202</v>
      </c>
      <c r="D113">
        <f t="shared" si="2"/>
        <v>74.048433333333321</v>
      </c>
      <c r="F113" s="52" t="s">
        <v>531</v>
      </c>
      <c r="G113" s="50">
        <v>35520</v>
      </c>
      <c r="H113" s="51">
        <v>73.17710000000001</v>
      </c>
    </row>
    <row r="114" spans="1:8" x14ac:dyDescent="0.35">
      <c r="A114" s="5">
        <v>35885</v>
      </c>
      <c r="B114" s="10">
        <v>1.4517087091137375</v>
      </c>
      <c r="C114" s="9">
        <f t="shared" si="3"/>
        <v>1.4517087091137526</v>
      </c>
      <c r="D114">
        <f t="shared" si="2"/>
        <v>74.247166666666672</v>
      </c>
      <c r="F114" s="52" t="s">
        <v>532</v>
      </c>
      <c r="G114" s="50">
        <v>35611</v>
      </c>
      <c r="H114" s="51">
        <v>73.467533333333336</v>
      </c>
    </row>
    <row r="115" spans="1:8" x14ac:dyDescent="0.35">
      <c r="A115" s="5">
        <v>35976</v>
      </c>
      <c r="B115" s="10">
        <v>1.5894598519077898</v>
      </c>
      <c r="C115" s="9">
        <f t="shared" si="3"/>
        <v>1.5894598519077263</v>
      </c>
      <c r="D115">
        <f t="shared" si="2"/>
        <v>74.644599999999997</v>
      </c>
      <c r="F115" s="52" t="s">
        <v>533</v>
      </c>
      <c r="G115" s="50">
        <v>35703</v>
      </c>
      <c r="H115" s="51">
        <v>73.757966666666675</v>
      </c>
    </row>
    <row r="116" spans="1:8" x14ac:dyDescent="0.35">
      <c r="A116" s="5">
        <v>36068</v>
      </c>
      <c r="B116" s="10">
        <v>1.5832948771712569</v>
      </c>
      <c r="C116" s="9">
        <f t="shared" si="3"/>
        <v>1.5832948771712374</v>
      </c>
      <c r="D116">
        <f t="shared" si="2"/>
        <v>74.935066666666671</v>
      </c>
      <c r="F116" s="52" t="s">
        <v>534</v>
      </c>
      <c r="G116" s="50">
        <v>35795</v>
      </c>
      <c r="H116" s="51">
        <v>74.048433333333321</v>
      </c>
    </row>
    <row r="117" spans="1:8" x14ac:dyDescent="0.35">
      <c r="A117" s="5">
        <v>36160</v>
      </c>
      <c r="B117" s="10">
        <v>1.5364469185399232</v>
      </c>
      <c r="C117" s="9">
        <f t="shared" si="3"/>
        <v>1.5364469185399798</v>
      </c>
      <c r="D117">
        <f t="shared" si="2"/>
        <v>75.194933333333339</v>
      </c>
      <c r="F117" s="52" t="s">
        <v>535</v>
      </c>
      <c r="G117" s="50">
        <v>35885</v>
      </c>
      <c r="H117" s="51">
        <v>74.247166666666672</v>
      </c>
    </row>
    <row r="118" spans="1:8" x14ac:dyDescent="0.35">
      <c r="A118" s="5">
        <v>36250</v>
      </c>
      <c r="B118" s="10">
        <v>1.6539200901875926</v>
      </c>
      <c r="C118" s="9">
        <f t="shared" si="3"/>
        <v>1.6539200901875439</v>
      </c>
      <c r="D118">
        <f t="shared" si="2"/>
        <v>75.485366666666678</v>
      </c>
      <c r="F118" s="52" t="s">
        <v>536</v>
      </c>
      <c r="G118" s="50">
        <v>35976</v>
      </c>
      <c r="H118" s="51">
        <v>74.644599999999997</v>
      </c>
    </row>
    <row r="119" spans="1:8" x14ac:dyDescent="0.35">
      <c r="A119" s="5">
        <v>36341</v>
      </c>
      <c r="B119" s="10">
        <v>2.0873903658211694</v>
      </c>
      <c r="C119" s="9">
        <f t="shared" si="3"/>
        <v>2.0873903658212178</v>
      </c>
      <c r="D119">
        <f t="shared" si="2"/>
        <v>76.219099999999997</v>
      </c>
      <c r="F119" s="52" t="s">
        <v>537</v>
      </c>
      <c r="G119" s="50">
        <v>36068</v>
      </c>
      <c r="H119" s="51">
        <v>74.935066666666671</v>
      </c>
    </row>
    <row r="120" spans="1:8" x14ac:dyDescent="0.35">
      <c r="A120" s="5">
        <v>36433</v>
      </c>
      <c r="B120" s="10">
        <v>2.3188478784310114</v>
      </c>
      <c r="C120" s="9">
        <f t="shared" si="3"/>
        <v>2.3188478784310185</v>
      </c>
      <c r="D120">
        <f t="shared" si="2"/>
        <v>76.692999999999998</v>
      </c>
      <c r="F120" s="52" t="s">
        <v>538</v>
      </c>
      <c r="G120" s="50">
        <v>36160</v>
      </c>
      <c r="H120" s="51">
        <v>75.194933333333339</v>
      </c>
    </row>
    <row r="121" spans="1:8" x14ac:dyDescent="0.35">
      <c r="A121" s="5">
        <v>36525</v>
      </c>
      <c r="B121" s="10">
        <v>2.5886755812294564</v>
      </c>
      <c r="C121" s="9">
        <f t="shared" si="3"/>
        <v>2.5886755812294382</v>
      </c>
      <c r="D121">
        <f t="shared" si="2"/>
        <v>77.166899999999998</v>
      </c>
      <c r="F121" s="52" t="s">
        <v>539</v>
      </c>
      <c r="G121" s="50">
        <v>36250</v>
      </c>
      <c r="H121" s="51">
        <v>75.485366666666678</v>
      </c>
    </row>
    <row r="122" spans="1:8" x14ac:dyDescent="0.35">
      <c r="A122" s="5">
        <v>36616</v>
      </c>
      <c r="B122" s="10">
        <v>3.1887995413916057</v>
      </c>
      <c r="C122" s="9">
        <f t="shared" si="3"/>
        <v>3.1887995413916848</v>
      </c>
      <c r="D122">
        <f t="shared" si="2"/>
        <v>77.931233333333338</v>
      </c>
      <c r="F122" s="52" t="s">
        <v>540</v>
      </c>
      <c r="G122" s="50">
        <v>36341</v>
      </c>
      <c r="H122" s="51">
        <v>76.219099999999997</v>
      </c>
    </row>
    <row r="123" spans="1:8" x14ac:dyDescent="0.35">
      <c r="A123" s="5">
        <v>36707</v>
      </c>
      <c r="B123" s="10">
        <v>3.2751266000207009</v>
      </c>
      <c r="C123" s="9">
        <f t="shared" si="3"/>
        <v>3.2751266000206947</v>
      </c>
      <c r="D123">
        <f t="shared" si="2"/>
        <v>78.756699999999995</v>
      </c>
      <c r="F123" s="52" t="s">
        <v>541</v>
      </c>
      <c r="G123" s="50">
        <v>36433</v>
      </c>
      <c r="H123" s="51">
        <v>76.692999999999998</v>
      </c>
    </row>
    <row r="124" spans="1:8" x14ac:dyDescent="0.35">
      <c r="A124" s="5">
        <v>36799</v>
      </c>
      <c r="B124" s="10">
        <v>3.4479678650236747</v>
      </c>
      <c r="C124" s="9">
        <f t="shared" si="3"/>
        <v>3.4479678650237489</v>
      </c>
      <c r="D124">
        <f t="shared" si="2"/>
        <v>79.383466666666678</v>
      </c>
      <c r="F124" s="52" t="s">
        <v>542</v>
      </c>
      <c r="G124" s="50">
        <v>36525</v>
      </c>
      <c r="H124" s="51">
        <v>77.166899999999998</v>
      </c>
    </row>
    <row r="125" spans="1:8" x14ac:dyDescent="0.35">
      <c r="A125" s="5">
        <v>36891</v>
      </c>
      <c r="B125" s="10">
        <v>3.369699573685736</v>
      </c>
      <c r="C125" s="9">
        <f t="shared" si="3"/>
        <v>3.369699573685736</v>
      </c>
      <c r="D125">
        <f t="shared" si="2"/>
        <v>79.811500000000009</v>
      </c>
      <c r="F125" s="52" t="s">
        <v>543</v>
      </c>
      <c r="G125" s="50">
        <v>36616</v>
      </c>
      <c r="H125" s="51">
        <v>77.931233333333338</v>
      </c>
    </row>
    <row r="126" spans="1:8" x14ac:dyDescent="0.35">
      <c r="A126" s="5">
        <v>36981</v>
      </c>
      <c r="B126" s="10">
        <v>3.3371956080160414</v>
      </c>
      <c r="C126" s="9">
        <f t="shared" si="3"/>
        <v>3.3371956080159748</v>
      </c>
      <c r="D126">
        <f t="shared" si="2"/>
        <v>80.575833333333335</v>
      </c>
      <c r="F126" s="52" t="s">
        <v>544</v>
      </c>
      <c r="G126" s="50">
        <v>36707</v>
      </c>
      <c r="H126" s="51">
        <v>78.756699999999995</v>
      </c>
    </row>
    <row r="127" spans="1:8" x14ac:dyDescent="0.35">
      <c r="A127" s="5">
        <v>37072</v>
      </c>
      <c r="B127" s="10">
        <v>3.3215420552506236</v>
      </c>
      <c r="C127" s="9">
        <f t="shared" si="3"/>
        <v>3.3215420552505925</v>
      </c>
      <c r="D127">
        <f t="shared" si="2"/>
        <v>81.416566666666668</v>
      </c>
      <c r="F127" s="52" t="s">
        <v>545</v>
      </c>
      <c r="G127" s="50">
        <v>36799</v>
      </c>
      <c r="H127" s="51">
        <v>79.383466666666678</v>
      </c>
    </row>
    <row r="128" spans="1:8" x14ac:dyDescent="0.35">
      <c r="A128" s="5">
        <v>37164</v>
      </c>
      <c r="B128" s="10">
        <v>2.6602430690465675</v>
      </c>
      <c r="C128" s="9">
        <f t="shared" si="3"/>
        <v>2.6602430690465084</v>
      </c>
      <c r="D128">
        <f t="shared" si="2"/>
        <v>81.523600000000002</v>
      </c>
      <c r="F128" s="52" t="s">
        <v>546</v>
      </c>
      <c r="G128" s="50">
        <v>36891</v>
      </c>
      <c r="H128" s="51">
        <v>79.811500000000009</v>
      </c>
    </row>
    <row r="129" spans="1:8" x14ac:dyDescent="0.35">
      <c r="A129" s="5">
        <v>37256</v>
      </c>
      <c r="B129" s="10">
        <v>1.8407889013292007</v>
      </c>
      <c r="C129" s="9">
        <f t="shared" si="3"/>
        <v>1.8407889013291268</v>
      </c>
      <c r="D129">
        <f t="shared" si="2"/>
        <v>81.294266666666672</v>
      </c>
      <c r="F129" s="52" t="s">
        <v>547</v>
      </c>
      <c r="G129" s="50">
        <v>36981</v>
      </c>
      <c r="H129" s="51">
        <v>80.575833333333335</v>
      </c>
    </row>
    <row r="130" spans="1:8" x14ac:dyDescent="0.35">
      <c r="A130" s="5">
        <v>37346</v>
      </c>
      <c r="B130" s="10">
        <v>1.2443791556902521</v>
      </c>
      <c r="C130" s="9">
        <f t="shared" si="3"/>
        <v>1.2443791556902895</v>
      </c>
      <c r="D130">
        <f t="shared" si="2"/>
        <v>81.584766666666667</v>
      </c>
      <c r="F130" s="52" t="s">
        <v>548</v>
      </c>
      <c r="G130" s="50">
        <v>37072</v>
      </c>
      <c r="H130" s="51">
        <v>81.416566666666668</v>
      </c>
    </row>
    <row r="131" spans="1:8" x14ac:dyDescent="0.35">
      <c r="A131" s="5">
        <v>37437</v>
      </c>
      <c r="B131" s="10">
        <v>1.2872388386303382</v>
      </c>
      <c r="C131" s="9">
        <f t="shared" si="3"/>
        <v>1.2872388386303335</v>
      </c>
      <c r="D131">
        <f t="shared" ref="D131:D194" si="4">IF(ISNUMBER(H134), H134, "")</f>
        <v>82.471366666666668</v>
      </c>
      <c r="F131" s="52" t="s">
        <v>549</v>
      </c>
      <c r="G131" s="50">
        <v>37164</v>
      </c>
      <c r="H131" s="51">
        <v>81.523600000000002</v>
      </c>
    </row>
    <row r="132" spans="1:8" x14ac:dyDescent="0.35">
      <c r="A132" s="5">
        <v>37529</v>
      </c>
      <c r="B132" s="10">
        <v>1.5812849249609271</v>
      </c>
      <c r="C132" s="9">
        <f t="shared" si="3"/>
        <v>1.5812849249609684</v>
      </c>
      <c r="D132">
        <f t="shared" si="4"/>
        <v>82.822966666666659</v>
      </c>
      <c r="F132" s="52" t="s">
        <v>550</v>
      </c>
      <c r="G132" s="50">
        <v>37256</v>
      </c>
      <c r="H132" s="51">
        <v>81.294266666666672</v>
      </c>
    </row>
    <row r="133" spans="1:8" x14ac:dyDescent="0.35">
      <c r="A133" s="5">
        <v>37621</v>
      </c>
      <c r="B133" s="10">
        <v>2.1762608739710934</v>
      </c>
      <c r="C133" s="9">
        <f t="shared" si="3"/>
        <v>2.176260873971092</v>
      </c>
      <c r="D133">
        <f t="shared" si="4"/>
        <v>83.08283333333334</v>
      </c>
      <c r="F133" s="52" t="s">
        <v>551</v>
      </c>
      <c r="G133" s="50">
        <v>37346</v>
      </c>
      <c r="H133" s="51">
        <v>81.584766666666667</v>
      </c>
    </row>
    <row r="134" spans="1:8" x14ac:dyDescent="0.35">
      <c r="A134" s="5">
        <v>37711</v>
      </c>
      <c r="B134" s="10">
        <v>2.8263902443231914</v>
      </c>
      <c r="C134" s="9">
        <f t="shared" si="3"/>
        <v>2.826390244323207</v>
      </c>
      <c r="D134">
        <f t="shared" si="4"/>
        <v>83.923566666666659</v>
      </c>
      <c r="F134" s="52" t="s">
        <v>552</v>
      </c>
      <c r="G134" s="50">
        <v>37437</v>
      </c>
      <c r="H134" s="51">
        <v>82.471366666666668</v>
      </c>
    </row>
    <row r="135" spans="1:8" x14ac:dyDescent="0.35">
      <c r="A135" s="5">
        <v>37802</v>
      </c>
      <c r="B135" s="10">
        <v>2.1092075069001766</v>
      </c>
      <c r="C135" s="9">
        <f t="shared" ref="C135:C198" si="5">IF(ISNUMBER(LN(D135)-LN(D131)), (LN(D135)-LN(D131))*100, "")</f>
        <v>2.1092075069002014</v>
      </c>
      <c r="D135">
        <f t="shared" si="4"/>
        <v>84.229333333333329</v>
      </c>
      <c r="F135" s="52" t="s">
        <v>553</v>
      </c>
      <c r="G135" s="50">
        <v>37529</v>
      </c>
      <c r="H135" s="51">
        <v>82.822966666666659</v>
      </c>
    </row>
    <row r="136" spans="1:8" x14ac:dyDescent="0.35">
      <c r="A136" s="5">
        <v>37894</v>
      </c>
      <c r="B136" s="10">
        <v>2.1725593004750934</v>
      </c>
      <c r="C136" s="9">
        <f t="shared" si="5"/>
        <v>2.1725593004751076</v>
      </c>
      <c r="D136">
        <f t="shared" si="4"/>
        <v>84.642033333333345</v>
      </c>
      <c r="F136" s="52" t="s">
        <v>554</v>
      </c>
      <c r="G136" s="50">
        <v>37621</v>
      </c>
      <c r="H136" s="51">
        <v>83.08283333333334</v>
      </c>
    </row>
    <row r="137" spans="1:8" x14ac:dyDescent="0.35">
      <c r="A137" s="5">
        <v>37986</v>
      </c>
      <c r="B137" s="10">
        <v>1.8774027696043472</v>
      </c>
      <c r="C137" s="9">
        <f t="shared" si="5"/>
        <v>1.8774027696044193</v>
      </c>
      <c r="D137">
        <f t="shared" si="4"/>
        <v>84.657366666666675</v>
      </c>
      <c r="F137" s="52" t="s">
        <v>555</v>
      </c>
      <c r="G137" s="50">
        <v>37711</v>
      </c>
      <c r="H137" s="51">
        <v>83.923566666666659</v>
      </c>
    </row>
    <row r="138" spans="1:8" x14ac:dyDescent="0.35">
      <c r="A138" s="5">
        <v>38077</v>
      </c>
      <c r="B138" s="10">
        <v>1.7693312677359292</v>
      </c>
      <c r="C138" s="9">
        <f t="shared" si="5"/>
        <v>1.7693312677359074</v>
      </c>
      <c r="D138">
        <f t="shared" si="4"/>
        <v>85.421666666666667</v>
      </c>
      <c r="F138" s="52" t="s">
        <v>556</v>
      </c>
      <c r="G138" s="50">
        <v>37802</v>
      </c>
      <c r="H138" s="51">
        <v>84.229333333333329</v>
      </c>
    </row>
    <row r="139" spans="1:8" x14ac:dyDescent="0.35">
      <c r="A139" s="5">
        <v>38168</v>
      </c>
      <c r="B139" s="10">
        <v>2.8271457083213587</v>
      </c>
      <c r="C139" s="9">
        <f t="shared" si="5"/>
        <v>2.8271457083213214</v>
      </c>
      <c r="D139">
        <f t="shared" si="4"/>
        <v>86.644600000000011</v>
      </c>
      <c r="F139" s="52" t="s">
        <v>557</v>
      </c>
      <c r="G139" s="50">
        <v>37894</v>
      </c>
      <c r="H139" s="51">
        <v>84.642033333333345</v>
      </c>
    </row>
    <row r="140" spans="1:8" x14ac:dyDescent="0.35">
      <c r="A140" s="5">
        <v>38260</v>
      </c>
      <c r="B140" s="10">
        <v>2.690608327793472</v>
      </c>
      <c r="C140" s="9">
        <f t="shared" si="5"/>
        <v>2.6906083277934201</v>
      </c>
      <c r="D140">
        <f t="shared" si="4"/>
        <v>86.950333333333333</v>
      </c>
      <c r="F140" s="52" t="s">
        <v>558</v>
      </c>
      <c r="G140" s="50">
        <v>37986</v>
      </c>
      <c r="H140" s="51">
        <v>84.657366666666675</v>
      </c>
    </row>
    <row r="141" spans="1:8" x14ac:dyDescent="0.35">
      <c r="A141" s="5">
        <v>38352</v>
      </c>
      <c r="B141" s="10">
        <v>3.2684890882613495</v>
      </c>
      <c r="C141" s="9">
        <f t="shared" si="5"/>
        <v>3.2684890882612727</v>
      </c>
      <c r="D141">
        <f t="shared" si="4"/>
        <v>87.470100000000002</v>
      </c>
      <c r="F141" s="52" t="s">
        <v>559</v>
      </c>
      <c r="G141" s="50">
        <v>38077</v>
      </c>
      <c r="H141" s="51">
        <v>85.421666666666667</v>
      </c>
    </row>
    <row r="142" spans="1:8" x14ac:dyDescent="0.35">
      <c r="A142" s="5">
        <v>38442</v>
      </c>
      <c r="B142" s="10">
        <v>2.9969207837684428</v>
      </c>
      <c r="C142" s="9">
        <f t="shared" si="5"/>
        <v>2.9969207837684309</v>
      </c>
      <c r="D142">
        <f t="shared" si="4"/>
        <v>88.020433333333344</v>
      </c>
      <c r="F142" s="52" t="s">
        <v>560</v>
      </c>
      <c r="G142" s="50">
        <v>38168</v>
      </c>
      <c r="H142" s="51">
        <v>86.644600000000011</v>
      </c>
    </row>
    <row r="143" spans="1:8" x14ac:dyDescent="0.35">
      <c r="A143" s="5">
        <v>38533</v>
      </c>
      <c r="B143" s="10">
        <v>2.9037944041949313</v>
      </c>
      <c r="C143" s="9">
        <f t="shared" si="5"/>
        <v>2.903794404194926</v>
      </c>
      <c r="D143">
        <f t="shared" si="4"/>
        <v>89.197466666666671</v>
      </c>
      <c r="F143" s="52" t="s">
        <v>561</v>
      </c>
      <c r="G143" s="50">
        <v>38260</v>
      </c>
      <c r="H143" s="51">
        <v>86.950333333333333</v>
      </c>
    </row>
    <row r="144" spans="1:8" x14ac:dyDescent="0.35">
      <c r="A144" s="5">
        <v>38625</v>
      </c>
      <c r="B144" s="10">
        <v>3.7609891675771308</v>
      </c>
      <c r="C144" s="9">
        <f t="shared" si="5"/>
        <v>3.7609891675771223</v>
      </c>
      <c r="D144">
        <f t="shared" si="4"/>
        <v>90.282799999999995</v>
      </c>
      <c r="F144" s="52" t="s">
        <v>562</v>
      </c>
      <c r="G144" s="50">
        <v>38352</v>
      </c>
      <c r="H144" s="51">
        <v>87.470100000000002</v>
      </c>
    </row>
    <row r="145" spans="1:8" x14ac:dyDescent="0.35">
      <c r="A145" s="5">
        <v>38717</v>
      </c>
      <c r="B145" s="10">
        <v>3.6717049478152366</v>
      </c>
      <c r="C145" s="9">
        <f t="shared" si="5"/>
        <v>3.6717049478152575</v>
      </c>
      <c r="D145">
        <f t="shared" si="4"/>
        <v>90.741433333333347</v>
      </c>
      <c r="F145" s="52" t="s">
        <v>563</v>
      </c>
      <c r="G145" s="50">
        <v>38442</v>
      </c>
      <c r="H145" s="51">
        <v>88.020433333333344</v>
      </c>
    </row>
    <row r="146" spans="1:8" x14ac:dyDescent="0.35">
      <c r="A146" s="5">
        <v>38807</v>
      </c>
      <c r="B146" s="10">
        <v>3.5821382625349236</v>
      </c>
      <c r="C146" s="9">
        <f t="shared" si="5"/>
        <v>3.5821382625348619</v>
      </c>
      <c r="D146">
        <f t="shared" si="4"/>
        <v>91.230599999999995</v>
      </c>
      <c r="F146" s="52" t="s">
        <v>564</v>
      </c>
      <c r="G146" s="50">
        <v>38533</v>
      </c>
      <c r="H146" s="51">
        <v>89.197466666666671</v>
      </c>
    </row>
    <row r="147" spans="1:8" x14ac:dyDescent="0.35">
      <c r="A147" s="5">
        <v>38898</v>
      </c>
      <c r="B147" s="10">
        <v>3.9319897552474434</v>
      </c>
      <c r="C147" s="9">
        <f t="shared" si="5"/>
        <v>3.9319897552474892</v>
      </c>
      <c r="D147">
        <f t="shared" si="4"/>
        <v>92.774566666666672</v>
      </c>
      <c r="F147" s="52" t="s">
        <v>565</v>
      </c>
      <c r="G147" s="50">
        <v>38625</v>
      </c>
      <c r="H147" s="51">
        <v>90.282799999999995</v>
      </c>
    </row>
    <row r="148" spans="1:8" x14ac:dyDescent="0.35">
      <c r="A148" s="5">
        <v>38990</v>
      </c>
      <c r="B148" s="10">
        <v>3.2812046649871243</v>
      </c>
      <c r="C148" s="9">
        <f t="shared" si="5"/>
        <v>3.2812046649871363</v>
      </c>
      <c r="D148">
        <f t="shared" si="4"/>
        <v>93.294300000000007</v>
      </c>
      <c r="F148" s="52" t="s">
        <v>566</v>
      </c>
      <c r="G148" s="50">
        <v>38717</v>
      </c>
      <c r="H148" s="51">
        <v>90.741433333333347</v>
      </c>
    </row>
    <row r="149" spans="1:8" x14ac:dyDescent="0.35">
      <c r="A149" s="5">
        <v>39082</v>
      </c>
      <c r="B149" s="10">
        <v>1.9187727489716457</v>
      </c>
      <c r="C149" s="9">
        <f t="shared" si="5"/>
        <v>1.9187727489716977</v>
      </c>
      <c r="D149">
        <f t="shared" si="4"/>
        <v>92.499366666666674</v>
      </c>
      <c r="F149" s="52" t="s">
        <v>567</v>
      </c>
      <c r="G149" s="50">
        <v>38807</v>
      </c>
      <c r="H149" s="51">
        <v>91.230599999999995</v>
      </c>
    </row>
    <row r="150" spans="1:8" x14ac:dyDescent="0.35">
      <c r="A150" s="5">
        <v>39172</v>
      </c>
      <c r="B150" s="10">
        <v>2.3951626022733143</v>
      </c>
      <c r="C150" s="9">
        <f t="shared" si="5"/>
        <v>2.3951626022733485</v>
      </c>
      <c r="D150">
        <f t="shared" si="4"/>
        <v>93.442099999999996</v>
      </c>
      <c r="F150" s="52" t="s">
        <v>568</v>
      </c>
      <c r="G150" s="50">
        <v>38898</v>
      </c>
      <c r="H150" s="51">
        <v>92.774566666666672</v>
      </c>
    </row>
    <row r="151" spans="1:8" x14ac:dyDescent="0.35">
      <c r="A151" s="5">
        <v>39263</v>
      </c>
      <c r="B151" s="10">
        <v>2.6161684632581181</v>
      </c>
      <c r="C151" s="9">
        <f t="shared" si="5"/>
        <v>2.616168463258095</v>
      </c>
      <c r="D151">
        <f t="shared" si="4"/>
        <v>95.233733333333348</v>
      </c>
      <c r="F151" s="52" t="s">
        <v>569</v>
      </c>
      <c r="G151" s="50">
        <v>38990</v>
      </c>
      <c r="H151" s="51">
        <v>93.294300000000007</v>
      </c>
    </row>
    <row r="152" spans="1:8" x14ac:dyDescent="0.35">
      <c r="A152" s="5">
        <v>39355</v>
      </c>
      <c r="B152" s="10">
        <v>2.3330584860984405</v>
      </c>
      <c r="C152" s="9">
        <f t="shared" si="5"/>
        <v>2.3330584860985049</v>
      </c>
      <c r="D152">
        <f t="shared" si="4"/>
        <v>95.496499999999983</v>
      </c>
      <c r="F152" s="52" t="s">
        <v>570</v>
      </c>
      <c r="G152" s="50">
        <v>39082</v>
      </c>
      <c r="H152" s="51">
        <v>92.499366666666674</v>
      </c>
    </row>
    <row r="153" spans="1:8" x14ac:dyDescent="0.35">
      <c r="A153" s="5">
        <v>39447</v>
      </c>
      <c r="B153" s="10">
        <v>3.8974582774576452</v>
      </c>
      <c r="C153" s="9">
        <f t="shared" si="5"/>
        <v>3.8974582774575772</v>
      </c>
      <c r="D153">
        <f t="shared" si="4"/>
        <v>96.175666666666658</v>
      </c>
      <c r="F153" s="52" t="s">
        <v>571</v>
      </c>
      <c r="G153" s="50">
        <v>39172</v>
      </c>
      <c r="H153" s="51">
        <v>93.442099999999996</v>
      </c>
    </row>
    <row r="154" spans="1:8" x14ac:dyDescent="0.35">
      <c r="A154" s="5">
        <v>39538</v>
      </c>
      <c r="B154" s="10">
        <v>4.0138000331668495</v>
      </c>
      <c r="C154" s="9">
        <f t="shared" si="5"/>
        <v>4.01380003316687</v>
      </c>
      <c r="D154">
        <f t="shared" si="4"/>
        <v>97.268966666666657</v>
      </c>
      <c r="F154" s="52" t="s">
        <v>572</v>
      </c>
      <c r="G154" s="50">
        <v>39263</v>
      </c>
      <c r="H154" s="51">
        <v>95.233733333333348</v>
      </c>
    </row>
    <row r="155" spans="1:8" x14ac:dyDescent="0.35">
      <c r="A155" s="5">
        <v>39629</v>
      </c>
      <c r="B155" s="10">
        <v>4.2861822175971369</v>
      </c>
      <c r="C155" s="9">
        <f t="shared" si="5"/>
        <v>4.286182217597112</v>
      </c>
      <c r="D155">
        <f t="shared" si="4"/>
        <v>99.404366666666661</v>
      </c>
      <c r="F155" s="52" t="s">
        <v>573</v>
      </c>
      <c r="G155" s="50">
        <v>39355</v>
      </c>
      <c r="H155" s="51">
        <v>95.496499999999983</v>
      </c>
    </row>
    <row r="156" spans="1:8" x14ac:dyDescent="0.35">
      <c r="A156" s="5">
        <v>39721</v>
      </c>
      <c r="B156" s="10">
        <v>5.1669607349663327</v>
      </c>
      <c r="C156" s="9">
        <f t="shared" si="5"/>
        <v>5.1669607349662527</v>
      </c>
      <c r="D156">
        <f t="shared" si="4"/>
        <v>100.56046666666667</v>
      </c>
      <c r="F156" s="52" t="s">
        <v>574</v>
      </c>
      <c r="G156" s="50">
        <v>39447</v>
      </c>
      <c r="H156" s="51">
        <v>96.175666666666658</v>
      </c>
    </row>
    <row r="157" spans="1:8" x14ac:dyDescent="0.35">
      <c r="A157" s="5">
        <v>39813</v>
      </c>
      <c r="B157" s="10">
        <v>1.5889955223660552</v>
      </c>
      <c r="C157" s="9">
        <f t="shared" si="5"/>
        <v>1.5889955223660657</v>
      </c>
      <c r="D157">
        <f t="shared" si="4"/>
        <v>97.716099999999997</v>
      </c>
      <c r="F157" s="52" t="s">
        <v>575</v>
      </c>
      <c r="G157" s="50">
        <v>39538</v>
      </c>
      <c r="H157" s="51">
        <v>97.268966666666657</v>
      </c>
    </row>
    <row r="158" spans="1:8" x14ac:dyDescent="0.35">
      <c r="A158" s="5">
        <v>39903</v>
      </c>
      <c r="B158" s="10">
        <v>-4.0240180259619403E-2</v>
      </c>
      <c r="C158" s="9">
        <f t="shared" si="5"/>
        <v>-4.024018025967635E-2</v>
      </c>
      <c r="D158">
        <f t="shared" si="4"/>
        <v>97.229833333333318</v>
      </c>
      <c r="F158" s="52" t="s">
        <v>576</v>
      </c>
      <c r="G158" s="50">
        <v>39629</v>
      </c>
      <c r="H158" s="51">
        <v>99.404366666666661</v>
      </c>
    </row>
    <row r="159" spans="1:8" x14ac:dyDescent="0.35">
      <c r="A159" s="5">
        <v>39994</v>
      </c>
      <c r="B159" s="10">
        <v>-1.1571213806785328</v>
      </c>
      <c r="C159" s="9">
        <f t="shared" si="5"/>
        <v>-1.1571213806784719</v>
      </c>
      <c r="D159">
        <f t="shared" si="4"/>
        <v>98.260766666666669</v>
      </c>
      <c r="F159" s="52" t="s">
        <v>577</v>
      </c>
      <c r="G159" s="50">
        <v>39721</v>
      </c>
      <c r="H159" s="51">
        <v>100.56046666666667</v>
      </c>
    </row>
    <row r="160" spans="1:8" x14ac:dyDescent="0.35">
      <c r="A160" s="5">
        <v>40086</v>
      </c>
      <c r="B160" s="10">
        <v>-1.636689213387623</v>
      </c>
      <c r="C160" s="9">
        <f t="shared" si="5"/>
        <v>-1.6366892133875766</v>
      </c>
      <c r="D160">
        <f t="shared" si="4"/>
        <v>98.927999999999997</v>
      </c>
      <c r="F160" s="52" t="s">
        <v>578</v>
      </c>
      <c r="G160" s="50">
        <v>39813</v>
      </c>
      <c r="H160" s="51">
        <v>97.716099999999997</v>
      </c>
    </row>
    <row r="161" spans="1:8" x14ac:dyDescent="0.35">
      <c r="A161" s="5">
        <v>40178</v>
      </c>
      <c r="B161" s="10">
        <v>1.4336193187601658</v>
      </c>
      <c r="C161" s="9">
        <f t="shared" si="5"/>
        <v>1.4336193187602042</v>
      </c>
      <c r="D161">
        <f t="shared" si="4"/>
        <v>99.127066666666664</v>
      </c>
      <c r="F161" s="52" t="s">
        <v>579</v>
      </c>
      <c r="G161" s="50">
        <v>39903</v>
      </c>
      <c r="H161" s="51">
        <v>97.229833333333318</v>
      </c>
    </row>
    <row r="162" spans="1:8" x14ac:dyDescent="0.35">
      <c r="A162" s="5">
        <v>40268</v>
      </c>
      <c r="B162" s="10">
        <v>2.333094229058748</v>
      </c>
      <c r="C162" s="9">
        <f t="shared" si="5"/>
        <v>2.3330942290587409</v>
      </c>
      <c r="D162">
        <f t="shared" si="4"/>
        <v>99.524966666666671</v>
      </c>
      <c r="F162" s="52" t="s">
        <v>580</v>
      </c>
      <c r="G162" s="50">
        <v>39994</v>
      </c>
      <c r="H162" s="51">
        <v>98.260766666666669</v>
      </c>
    </row>
    <row r="163" spans="1:8" x14ac:dyDescent="0.35">
      <c r="A163" s="5">
        <v>40359</v>
      </c>
      <c r="B163" s="10">
        <v>1.7523356607094267</v>
      </c>
      <c r="C163" s="9">
        <f t="shared" si="5"/>
        <v>1.752335660709381</v>
      </c>
      <c r="D163">
        <f t="shared" si="4"/>
        <v>99.997799999999998</v>
      </c>
      <c r="F163" s="52" t="s">
        <v>581</v>
      </c>
      <c r="G163" s="50">
        <v>40086</v>
      </c>
      <c r="H163" s="51">
        <v>98.927999999999997</v>
      </c>
    </row>
    <row r="164" spans="1:8" x14ac:dyDescent="0.35">
      <c r="A164" s="5">
        <v>40451</v>
      </c>
      <c r="B164" s="10">
        <v>1.1687792403117758</v>
      </c>
      <c r="C164" s="9">
        <f t="shared" si="5"/>
        <v>1.168779240311757</v>
      </c>
      <c r="D164">
        <f t="shared" si="4"/>
        <v>100.09103333333333</v>
      </c>
      <c r="F164" s="52" t="s">
        <v>582</v>
      </c>
      <c r="G164" s="50">
        <v>40178</v>
      </c>
      <c r="H164" s="51">
        <v>99.127066666666664</v>
      </c>
    </row>
    <row r="165" spans="1:8" x14ac:dyDescent="0.35">
      <c r="A165" s="5">
        <v>40543</v>
      </c>
      <c r="B165" s="10">
        <v>1.2622218777349641</v>
      </c>
      <c r="C165" s="9">
        <f t="shared" si="5"/>
        <v>1.2622218777349481</v>
      </c>
      <c r="D165">
        <f t="shared" si="4"/>
        <v>100.38619999999999</v>
      </c>
      <c r="F165" s="52" t="s">
        <v>583</v>
      </c>
      <c r="G165" s="50">
        <v>40268</v>
      </c>
      <c r="H165" s="51">
        <v>99.524966666666671</v>
      </c>
    </row>
    <row r="166" spans="1:8" x14ac:dyDescent="0.35">
      <c r="A166" s="5">
        <v>40633</v>
      </c>
      <c r="B166" s="10">
        <v>2.1185374633405982</v>
      </c>
      <c r="C166" s="9">
        <f t="shared" si="5"/>
        <v>2.1185374633406084</v>
      </c>
      <c r="D166">
        <f t="shared" si="4"/>
        <v>101.65593333333334</v>
      </c>
      <c r="F166" s="52" t="s">
        <v>584</v>
      </c>
      <c r="G166" s="50">
        <v>40359</v>
      </c>
      <c r="H166" s="51">
        <v>99.997799999999998</v>
      </c>
    </row>
    <row r="167" spans="1:8" x14ac:dyDescent="0.35">
      <c r="A167" s="5">
        <v>40724</v>
      </c>
      <c r="B167" s="10">
        <v>3.3728177277747275</v>
      </c>
      <c r="C167" s="9">
        <f t="shared" si="5"/>
        <v>3.3728177277747129</v>
      </c>
      <c r="D167">
        <f t="shared" si="4"/>
        <v>103.42806666666667</v>
      </c>
      <c r="F167" s="52" t="s">
        <v>585</v>
      </c>
      <c r="G167" s="50">
        <v>40451</v>
      </c>
      <c r="H167" s="51">
        <v>100.09103333333333</v>
      </c>
    </row>
    <row r="168" spans="1:8" x14ac:dyDescent="0.35">
      <c r="A168" s="5">
        <v>40816</v>
      </c>
      <c r="B168" s="10">
        <v>3.6873543623754896</v>
      </c>
      <c r="C168" s="9">
        <f t="shared" si="5"/>
        <v>3.6873543623754834</v>
      </c>
      <c r="D168">
        <f t="shared" si="4"/>
        <v>103.85063333333333</v>
      </c>
      <c r="F168" s="52" t="s">
        <v>586</v>
      </c>
      <c r="G168" s="50">
        <v>40543</v>
      </c>
      <c r="H168" s="51">
        <v>100.38619999999999</v>
      </c>
    </row>
    <row r="169" spans="1:8" x14ac:dyDescent="0.35">
      <c r="A169" s="5">
        <v>40908</v>
      </c>
      <c r="B169" s="10">
        <v>3.2406969775066692</v>
      </c>
      <c r="C169" s="9">
        <f t="shared" si="5"/>
        <v>3.2406969775067296</v>
      </c>
      <c r="D169">
        <f t="shared" si="4"/>
        <v>103.6927</v>
      </c>
      <c r="F169" s="52" t="s">
        <v>587</v>
      </c>
      <c r="G169" s="50">
        <v>40633</v>
      </c>
      <c r="H169" s="51">
        <v>101.65593333333334</v>
      </c>
    </row>
    <row r="170" spans="1:8" x14ac:dyDescent="0.35">
      <c r="A170" s="5">
        <v>40999</v>
      </c>
      <c r="B170" s="10">
        <v>2.7762845382153358</v>
      </c>
      <c r="C170" s="9">
        <f t="shared" si="5"/>
        <v>2.7762845382153678</v>
      </c>
      <c r="D170">
        <f t="shared" si="4"/>
        <v>104.51773333333334</v>
      </c>
      <c r="F170" s="52" t="s">
        <v>588</v>
      </c>
      <c r="G170" s="50">
        <v>40724</v>
      </c>
      <c r="H170" s="51">
        <v>103.42806666666667</v>
      </c>
    </row>
    <row r="171" spans="1:8" x14ac:dyDescent="0.35">
      <c r="A171" s="5">
        <v>41090</v>
      </c>
      <c r="B171" s="10">
        <v>1.8721490374042069</v>
      </c>
      <c r="C171" s="9">
        <f t="shared" si="5"/>
        <v>1.8721490374042027</v>
      </c>
      <c r="D171">
        <f t="shared" si="4"/>
        <v>105.38263333333333</v>
      </c>
      <c r="F171" s="52" t="s">
        <v>589</v>
      </c>
      <c r="G171" s="50">
        <v>40816</v>
      </c>
      <c r="H171" s="51">
        <v>103.85063333333333</v>
      </c>
    </row>
    <row r="172" spans="1:8" x14ac:dyDescent="0.35">
      <c r="A172" s="5">
        <v>41182</v>
      </c>
      <c r="B172" s="10">
        <v>1.6835080093761974</v>
      </c>
      <c r="C172" s="9">
        <f t="shared" si="5"/>
        <v>1.6835080093762222</v>
      </c>
      <c r="D172">
        <f t="shared" si="4"/>
        <v>105.61376666666666</v>
      </c>
      <c r="F172" s="52" t="s">
        <v>590</v>
      </c>
      <c r="G172" s="50">
        <v>40908</v>
      </c>
      <c r="H172" s="51">
        <v>103.6927</v>
      </c>
    </row>
    <row r="173" spans="1:8" x14ac:dyDescent="0.35">
      <c r="A173" s="5">
        <v>41274</v>
      </c>
      <c r="B173" s="10">
        <v>1.8717694921589569</v>
      </c>
      <c r="C173" s="9">
        <f t="shared" si="5"/>
        <v>1.8717694921589256</v>
      </c>
      <c r="D173">
        <f t="shared" si="4"/>
        <v>105.65186666666666</v>
      </c>
      <c r="F173" s="52" t="s">
        <v>591</v>
      </c>
      <c r="G173" s="50">
        <v>40999</v>
      </c>
      <c r="H173" s="51">
        <v>104.51773333333334</v>
      </c>
    </row>
    <row r="174" spans="1:8" x14ac:dyDescent="0.35">
      <c r="A174" s="5">
        <v>41364</v>
      </c>
      <c r="B174" s="10">
        <v>1.6678338681637601</v>
      </c>
      <c r="C174" s="9">
        <f t="shared" si="5"/>
        <v>1.667833868163715</v>
      </c>
      <c r="D174">
        <f t="shared" si="4"/>
        <v>106.27553333333333</v>
      </c>
      <c r="F174" s="52" t="s">
        <v>592</v>
      </c>
      <c r="G174" s="50">
        <v>41090</v>
      </c>
      <c r="H174" s="51">
        <v>105.38263333333333</v>
      </c>
    </row>
    <row r="175" spans="1:8" x14ac:dyDescent="0.35">
      <c r="A175" s="5">
        <v>41455</v>
      </c>
      <c r="B175" s="10">
        <v>1.3832495851112809</v>
      </c>
      <c r="C175" s="9">
        <f t="shared" si="5"/>
        <v>1.3832495851112903</v>
      </c>
      <c r="D175">
        <f t="shared" si="4"/>
        <v>106.85046666666666</v>
      </c>
      <c r="F175" s="52" t="s">
        <v>593</v>
      </c>
      <c r="G175" s="50">
        <v>41182</v>
      </c>
      <c r="H175" s="51">
        <v>105.61376666666666</v>
      </c>
    </row>
    <row r="176" spans="1:8" x14ac:dyDescent="0.35">
      <c r="A176" s="5">
        <v>41547</v>
      </c>
      <c r="B176" s="10">
        <v>1.5414542883166995</v>
      </c>
      <c r="C176" s="9">
        <f t="shared" si="5"/>
        <v>1.5414542883166682</v>
      </c>
      <c r="D176">
        <f t="shared" si="4"/>
        <v>107.25436666666667</v>
      </c>
      <c r="F176" s="52" t="s">
        <v>594</v>
      </c>
      <c r="G176" s="50">
        <v>41274</v>
      </c>
      <c r="H176" s="51">
        <v>105.65186666666666</v>
      </c>
    </row>
    <row r="177" spans="1:8" x14ac:dyDescent="0.35">
      <c r="A177" s="5">
        <v>41639</v>
      </c>
      <c r="B177" s="10">
        <v>1.2259084603333115</v>
      </c>
      <c r="C177" s="9">
        <f t="shared" si="5"/>
        <v>1.2259084603332582</v>
      </c>
      <c r="D177">
        <f t="shared" si="4"/>
        <v>106.95503333333333</v>
      </c>
      <c r="F177" s="52" t="s">
        <v>595</v>
      </c>
      <c r="G177" s="50">
        <v>41364</v>
      </c>
      <c r="H177" s="51">
        <v>106.27553333333333</v>
      </c>
    </row>
    <row r="178" spans="1:8" x14ac:dyDescent="0.35">
      <c r="A178" s="5">
        <v>41729</v>
      </c>
      <c r="B178" s="10">
        <v>1.3956810705781424</v>
      </c>
      <c r="C178" s="9">
        <f t="shared" si="5"/>
        <v>1.3956810705781919</v>
      </c>
      <c r="D178">
        <f t="shared" si="4"/>
        <v>107.7692</v>
      </c>
      <c r="F178" s="52" t="s">
        <v>596</v>
      </c>
      <c r="G178" s="50">
        <v>41455</v>
      </c>
      <c r="H178" s="51">
        <v>106.85046666666666</v>
      </c>
    </row>
    <row r="179" spans="1:8" x14ac:dyDescent="0.35">
      <c r="A179" s="5">
        <v>41820</v>
      </c>
      <c r="B179" s="10">
        <v>2.0300945706631692</v>
      </c>
      <c r="C179" s="9">
        <f t="shared" si="5"/>
        <v>2.0300945706631879</v>
      </c>
      <c r="D179">
        <f t="shared" si="4"/>
        <v>109.04180000000001</v>
      </c>
      <c r="F179" s="52" t="s">
        <v>597</v>
      </c>
      <c r="G179" s="50">
        <v>41547</v>
      </c>
      <c r="H179" s="51">
        <v>107.25436666666667</v>
      </c>
    </row>
    <row r="180" spans="1:8" x14ac:dyDescent="0.35">
      <c r="A180" s="5">
        <v>41912</v>
      </c>
      <c r="B180" s="10">
        <v>1.7674326646572969</v>
      </c>
      <c r="C180" s="9">
        <f t="shared" si="5"/>
        <v>1.7674326646573313</v>
      </c>
      <c r="D180">
        <f t="shared" si="4"/>
        <v>109.16686666666668</v>
      </c>
      <c r="F180" s="52" t="s">
        <v>598</v>
      </c>
      <c r="G180" s="50">
        <v>41639</v>
      </c>
      <c r="H180" s="51">
        <v>106.95503333333333</v>
      </c>
    </row>
    <row r="181" spans="1:8" x14ac:dyDescent="0.35">
      <c r="A181" s="5">
        <v>42004</v>
      </c>
      <c r="B181" s="10">
        <v>1.2403085466523962</v>
      </c>
      <c r="C181" s="9">
        <f t="shared" si="5"/>
        <v>1.2403085466524466</v>
      </c>
      <c r="D181">
        <f t="shared" si="4"/>
        <v>108.28986666666667</v>
      </c>
      <c r="F181" s="52" t="s">
        <v>599</v>
      </c>
      <c r="G181" s="50">
        <v>41729</v>
      </c>
      <c r="H181" s="51">
        <v>107.7692</v>
      </c>
    </row>
    <row r="182" spans="1:8" x14ac:dyDescent="0.35">
      <c r="A182" s="5">
        <v>42094</v>
      </c>
      <c r="B182" s="10">
        <v>-6.2715373432245994E-2</v>
      </c>
      <c r="C182" s="9">
        <f t="shared" si="5"/>
        <v>-6.2715373432276067E-2</v>
      </c>
      <c r="D182">
        <f t="shared" si="4"/>
        <v>107.70163333333333</v>
      </c>
      <c r="F182" s="52" t="s">
        <v>600</v>
      </c>
      <c r="G182" s="50">
        <v>41820</v>
      </c>
      <c r="H182" s="51">
        <v>109.04180000000001</v>
      </c>
    </row>
    <row r="183" spans="1:8" x14ac:dyDescent="0.35">
      <c r="A183" s="5">
        <v>42185</v>
      </c>
      <c r="B183" s="10">
        <v>-3.8280110586980769E-2</v>
      </c>
      <c r="C183" s="9">
        <f t="shared" si="5"/>
        <v>-3.8280110586974558E-2</v>
      </c>
      <c r="D183">
        <f t="shared" si="4"/>
        <v>109.00006666666667</v>
      </c>
      <c r="F183" s="52" t="s">
        <v>601</v>
      </c>
      <c r="G183" s="50">
        <v>41912</v>
      </c>
      <c r="H183" s="51">
        <v>109.16686666666668</v>
      </c>
    </row>
    <row r="184" spans="1:8" x14ac:dyDescent="0.35">
      <c r="A184" s="5">
        <v>42277</v>
      </c>
      <c r="B184" s="10">
        <v>0.1094055785728329</v>
      </c>
      <c r="C184" s="9">
        <f t="shared" si="5"/>
        <v>0.10940557857281874</v>
      </c>
      <c r="D184">
        <f t="shared" si="4"/>
        <v>109.28636666666667</v>
      </c>
      <c r="F184" s="52" t="s">
        <v>602</v>
      </c>
      <c r="G184" s="50">
        <v>42004</v>
      </c>
      <c r="H184" s="51">
        <v>108.28986666666667</v>
      </c>
    </row>
    <row r="185" spans="1:8" x14ac:dyDescent="0.35">
      <c r="A185" s="5">
        <v>42369</v>
      </c>
      <c r="B185" s="10">
        <v>0.46516503969859263</v>
      </c>
      <c r="C185" s="9">
        <f t="shared" si="5"/>
        <v>0.46516503969860068</v>
      </c>
      <c r="D185">
        <f t="shared" si="4"/>
        <v>108.79476666666666</v>
      </c>
      <c r="F185" s="52" t="s">
        <v>603</v>
      </c>
      <c r="G185" s="50">
        <v>42094</v>
      </c>
      <c r="H185" s="51">
        <v>107.70163333333333</v>
      </c>
    </row>
    <row r="186" spans="1:8" x14ac:dyDescent="0.35">
      <c r="A186" s="5">
        <v>42460</v>
      </c>
      <c r="B186" s="10">
        <v>1.0744751441972706</v>
      </c>
      <c r="C186" s="9">
        <f t="shared" si="5"/>
        <v>1.0744751441972511</v>
      </c>
      <c r="D186">
        <f t="shared" si="4"/>
        <v>108.86509999999998</v>
      </c>
      <c r="F186" s="52" t="s">
        <v>604</v>
      </c>
      <c r="G186" s="50">
        <v>42185</v>
      </c>
      <c r="H186" s="51">
        <v>109.00006666666667</v>
      </c>
    </row>
    <row r="187" spans="1:8" x14ac:dyDescent="0.35">
      <c r="A187" s="5">
        <v>42551</v>
      </c>
      <c r="B187" s="10">
        <v>1.0416198357451107</v>
      </c>
      <c r="C187" s="9">
        <f t="shared" si="5"/>
        <v>1.0416198357451556</v>
      </c>
      <c r="D187">
        <f t="shared" si="4"/>
        <v>110.14136666666667</v>
      </c>
      <c r="F187" s="52" t="s">
        <v>605</v>
      </c>
      <c r="G187" s="50">
        <v>42277</v>
      </c>
      <c r="H187" s="51">
        <v>109.28636666666667</v>
      </c>
    </row>
    <row r="188" spans="1:8" x14ac:dyDescent="0.35">
      <c r="A188" s="5">
        <v>42643</v>
      </c>
      <c r="B188" s="10">
        <v>1.1114452449553403</v>
      </c>
      <c r="C188" s="9">
        <f t="shared" si="5"/>
        <v>1.1114452449553447</v>
      </c>
      <c r="D188">
        <f t="shared" si="4"/>
        <v>110.50779999999999</v>
      </c>
      <c r="F188" s="52" t="s">
        <v>606</v>
      </c>
      <c r="G188" s="50">
        <v>42369</v>
      </c>
      <c r="H188" s="51">
        <v>108.79476666666666</v>
      </c>
    </row>
    <row r="189" spans="1:8" x14ac:dyDescent="0.35">
      <c r="A189" s="5">
        <v>42735</v>
      </c>
      <c r="B189" s="10">
        <v>1.784588513836747</v>
      </c>
      <c r="C189" s="9">
        <f t="shared" si="5"/>
        <v>1.7845885138367379</v>
      </c>
      <c r="D189">
        <f t="shared" si="4"/>
        <v>110.75373333333333</v>
      </c>
      <c r="F189" s="52" t="s">
        <v>607</v>
      </c>
      <c r="G189" s="50">
        <v>42460</v>
      </c>
      <c r="H189" s="51">
        <v>108.86509999999998</v>
      </c>
    </row>
    <row r="190" spans="1:8" x14ac:dyDescent="0.35">
      <c r="A190" s="5">
        <v>42825</v>
      </c>
      <c r="B190" s="10">
        <v>2.5076448074717095</v>
      </c>
      <c r="C190" s="9">
        <f t="shared" si="5"/>
        <v>2.5076448074717206</v>
      </c>
      <c r="D190">
        <f t="shared" si="4"/>
        <v>111.62956666666666</v>
      </c>
      <c r="F190" s="52" t="s">
        <v>608</v>
      </c>
      <c r="G190" s="50">
        <v>42551</v>
      </c>
      <c r="H190" s="51">
        <v>110.14136666666667</v>
      </c>
    </row>
    <row r="191" spans="1:8" x14ac:dyDescent="0.35">
      <c r="A191" s="5">
        <v>42916</v>
      </c>
      <c r="B191" s="10">
        <v>1.8841480976312102</v>
      </c>
      <c r="C191" s="9">
        <f t="shared" si="5"/>
        <v>1.8841480976311331</v>
      </c>
      <c r="D191">
        <f t="shared" si="4"/>
        <v>112.23626666666667</v>
      </c>
      <c r="F191" s="52" t="s">
        <v>609</v>
      </c>
      <c r="G191" s="50">
        <v>42643</v>
      </c>
      <c r="H191" s="51">
        <v>110.50779999999999</v>
      </c>
    </row>
    <row r="192" spans="1:8" x14ac:dyDescent="0.35">
      <c r="A192" s="18">
        <v>43008</v>
      </c>
      <c r="B192" s="10">
        <v>1.9478260794258417</v>
      </c>
      <c r="C192" s="9">
        <f t="shared" si="5"/>
        <v>1.9478260794258517</v>
      </c>
      <c r="D192">
        <f t="shared" si="4"/>
        <v>112.6814</v>
      </c>
      <c r="F192" s="52" t="s">
        <v>610</v>
      </c>
      <c r="G192" s="50">
        <v>42735</v>
      </c>
      <c r="H192" s="51">
        <v>110.75373333333333</v>
      </c>
    </row>
    <row r="193" spans="1:8" x14ac:dyDescent="0.35">
      <c r="A193" s="18">
        <v>43100</v>
      </c>
      <c r="B193" s="10">
        <v>2.0954718163853965</v>
      </c>
      <c r="C193" s="9">
        <f t="shared" si="5"/>
        <v>2.0954718163853414</v>
      </c>
      <c r="D193">
        <f t="shared" si="4"/>
        <v>113.09903333333334</v>
      </c>
      <c r="F193" s="52" t="s">
        <v>611</v>
      </c>
      <c r="G193" s="50">
        <v>42825</v>
      </c>
      <c r="H193" s="51">
        <v>111.62956666666666</v>
      </c>
    </row>
    <row r="194" spans="1:8" x14ac:dyDescent="0.35">
      <c r="A194" s="14">
        <v>43190</v>
      </c>
      <c r="B194" s="15">
        <f>C194/C193*B193</f>
        <v>2.1900116893832551</v>
      </c>
      <c r="C194" s="9">
        <f t="shared" si="5"/>
        <v>2.1900116893831978</v>
      </c>
      <c r="D194">
        <f t="shared" si="4"/>
        <v>114.10123333333333</v>
      </c>
      <c r="F194" s="52" t="s">
        <v>612</v>
      </c>
      <c r="G194" s="50">
        <v>42916</v>
      </c>
      <c r="H194" s="51">
        <v>112.23626666666667</v>
      </c>
    </row>
    <row r="195" spans="1:8" x14ac:dyDescent="0.35">
      <c r="A195" s="16">
        <v>43281</v>
      </c>
      <c r="B195" s="15">
        <f t="shared" ref="B195:B201" si="6">C195/C194*B194</f>
        <v>2.6757778507752219</v>
      </c>
      <c r="C195" s="9">
        <f t="shared" si="5"/>
        <v>2.6757778507751517</v>
      </c>
      <c r="D195">
        <f t="shared" ref="D195:D202" si="7">IF(ISNUMBER(H198), H198, "")</f>
        <v>115.27999999999999</v>
      </c>
      <c r="F195" s="52" t="s">
        <v>613</v>
      </c>
      <c r="G195" s="50">
        <v>43008</v>
      </c>
      <c r="H195" s="51">
        <v>112.6814</v>
      </c>
    </row>
    <row r="196" spans="1:8" x14ac:dyDescent="0.35">
      <c r="A196" s="16">
        <v>43373</v>
      </c>
      <c r="B196" s="15">
        <f t="shared" si="6"/>
        <v>2.6066852468671593</v>
      </c>
      <c r="C196" s="9">
        <f t="shared" si="5"/>
        <v>2.6066852468670909</v>
      </c>
      <c r="D196">
        <f t="shared" si="7"/>
        <v>115.65726666666666</v>
      </c>
      <c r="F196" s="53" t="s">
        <v>614</v>
      </c>
      <c r="G196" s="54">
        <v>43100</v>
      </c>
      <c r="H196" s="55">
        <v>113.09903333333334</v>
      </c>
    </row>
    <row r="197" spans="1:8" x14ac:dyDescent="0.35">
      <c r="A197" s="16">
        <v>43465</v>
      </c>
      <c r="B197" s="15">
        <f t="shared" si="6"/>
        <v>2.1792243845527044</v>
      </c>
      <c r="C197" s="9">
        <f t="shared" si="5"/>
        <v>2.1792243845526471</v>
      </c>
      <c r="D197">
        <f t="shared" si="7"/>
        <v>115.59076666666665</v>
      </c>
      <c r="F197" s="53" t="s">
        <v>615</v>
      </c>
      <c r="G197" s="54">
        <v>43190</v>
      </c>
      <c r="H197" s="55">
        <v>114.10123333333333</v>
      </c>
    </row>
    <row r="198" spans="1:8" x14ac:dyDescent="0.35">
      <c r="A198" s="16">
        <v>43555</v>
      </c>
      <c r="B198" s="15">
        <f t="shared" si="6"/>
        <v>1.6315314137977028</v>
      </c>
      <c r="C198" s="9">
        <f t="shared" si="5"/>
        <v>1.63153141379766</v>
      </c>
      <c r="D198">
        <f t="shared" si="7"/>
        <v>115.9781</v>
      </c>
      <c r="F198" s="46" t="s">
        <v>616</v>
      </c>
      <c r="G198" s="50">
        <v>43281</v>
      </c>
      <c r="H198" s="51">
        <v>115.27999999999999</v>
      </c>
    </row>
    <row r="199" spans="1:8" x14ac:dyDescent="0.35">
      <c r="A199" s="16">
        <v>43646</v>
      </c>
      <c r="B199" s="15">
        <f t="shared" si="6"/>
        <v>1.795148217342349</v>
      </c>
      <c r="C199" s="9">
        <f t="shared" ref="C199:C200" si="8">IF(ISNUMBER(LN(D199)-LN(D195)), (LN(D199)-LN(D195))*100, "")</f>
        <v>1.7951482173423017</v>
      </c>
      <c r="D199">
        <f t="shared" si="7"/>
        <v>117.36813333333333</v>
      </c>
      <c r="F199" s="46" t="s">
        <v>617</v>
      </c>
      <c r="G199" s="50">
        <v>43373</v>
      </c>
      <c r="H199" s="51">
        <v>115.65726666666666</v>
      </c>
    </row>
    <row r="200" spans="1:8" x14ac:dyDescent="0.35">
      <c r="A200" s="16">
        <v>43738</v>
      </c>
      <c r="B200" s="15">
        <f t="shared" si="6"/>
        <v>1.7422262464703591</v>
      </c>
      <c r="C200" s="9">
        <f t="shared" si="8"/>
        <v>1.7422262464703131</v>
      </c>
      <c r="D200">
        <f t="shared" si="7"/>
        <v>117.68993333333333</v>
      </c>
      <c r="F200" s="46" t="s">
        <v>618</v>
      </c>
      <c r="G200" s="50">
        <v>43465</v>
      </c>
      <c r="H200" s="51">
        <v>115.59076666666665</v>
      </c>
    </row>
    <row r="201" spans="1:8" x14ac:dyDescent="0.35">
      <c r="A201" s="17">
        <v>43830</v>
      </c>
      <c r="B201" s="15">
        <f t="shared" si="6"/>
        <v>2.0125310597540391</v>
      </c>
      <c r="C201" s="9">
        <f>IF(ISNUMBER(LN(D201)-LN(D197)), (LN(D201)-LN(D197))*100, "")</f>
        <v>2.0125310597539858</v>
      </c>
      <c r="D201">
        <f>IF(ISNUMBER(H204), H204, "")</f>
        <v>117.94063333333334</v>
      </c>
      <c r="F201" s="46" t="s">
        <v>619</v>
      </c>
      <c r="G201" s="50">
        <v>43555</v>
      </c>
      <c r="H201" s="51">
        <v>115.9781</v>
      </c>
    </row>
    <row r="202" spans="1:8" x14ac:dyDescent="0.35">
      <c r="D202" t="str">
        <f t="shared" si="7"/>
        <v/>
      </c>
      <c r="F202" s="46" t="s">
        <v>620</v>
      </c>
      <c r="G202" s="50">
        <v>43646</v>
      </c>
      <c r="H202" s="51">
        <v>117.36813333333333</v>
      </c>
    </row>
    <row r="203" spans="1:8" x14ac:dyDescent="0.35">
      <c r="F203" s="46" t="s">
        <v>621</v>
      </c>
      <c r="G203" s="50">
        <v>43738</v>
      </c>
      <c r="H203" s="51">
        <v>117.68993333333333</v>
      </c>
    </row>
    <row r="204" spans="1:8" x14ac:dyDescent="0.35">
      <c r="F204" s="46" t="s">
        <v>622</v>
      </c>
      <c r="G204" s="50">
        <v>43830</v>
      </c>
      <c r="H204" s="51">
        <v>117.94063333333334</v>
      </c>
    </row>
  </sheetData>
  <mergeCells count="1"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I227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D222" sqref="D222"/>
    </sheetView>
  </sheetViews>
  <sheetFormatPr defaultColWidth="9.1796875" defaultRowHeight="14.5" x14ac:dyDescent="0.35"/>
  <cols>
    <col min="1" max="1" width="10.7265625" style="37" bestFit="1" customWidth="1"/>
    <col min="2" max="3" width="11.81640625" style="38" customWidth="1"/>
    <col min="4" max="4" width="9.1796875" style="38"/>
    <col min="5" max="5" width="11.54296875" style="7" bestFit="1" customWidth="1"/>
    <col min="6" max="6" width="9.1796875" style="38"/>
    <col min="7" max="7" width="15.7265625" style="6" customWidth="1"/>
    <col min="8" max="8" width="16.7265625" style="7" bestFit="1" customWidth="1"/>
    <col min="9" max="16384" width="9.1796875" style="38"/>
  </cols>
  <sheetData>
    <row r="1" spans="1:9" x14ac:dyDescent="0.35">
      <c r="A1" s="22" t="s">
        <v>92</v>
      </c>
      <c r="B1" s="39" t="e">
        <f>CONCATENATE("VAR_",#REF!)</f>
        <v>#REF!</v>
      </c>
      <c r="C1" s="39" t="e">
        <f>CONCATENATE("VAR_",#REF!)</f>
        <v>#REF!</v>
      </c>
      <c r="D1" s="39" t="s">
        <v>625</v>
      </c>
      <c r="E1" s="29" t="s">
        <v>269</v>
      </c>
      <c r="G1" s="56" t="s">
        <v>405</v>
      </c>
      <c r="H1" s="57" t="s">
        <v>269</v>
      </c>
      <c r="I1" s="38" t="s">
        <v>651</v>
      </c>
    </row>
    <row r="2" spans="1:9" x14ac:dyDescent="0.35">
      <c r="A2" s="5">
        <v>23742</v>
      </c>
      <c r="B2" s="40" t="str">
        <f>IF(ISNUMBER(#REF!),#REF!, "")</f>
        <v/>
      </c>
      <c r="C2" s="40" t="str">
        <f>IF(ISNUMBER(#REF!),#REF!, "")</f>
        <v/>
      </c>
      <c r="D2" s="40">
        <f>IF(ISNUMBER(E2), E2, "")</f>
        <v>84.1</v>
      </c>
      <c r="E2" s="7">
        <v>84.1</v>
      </c>
      <c r="G2" s="58" t="s">
        <v>406</v>
      </c>
      <c r="H2" s="59">
        <v>111</v>
      </c>
    </row>
    <row r="3" spans="1:9" x14ac:dyDescent="0.35">
      <c r="A3" s="5">
        <v>23832</v>
      </c>
      <c r="B3" s="40" t="str">
        <f>IF(ISNUMBER(#REF!),#REF!, "")</f>
        <v/>
      </c>
      <c r="C3" s="40" t="str">
        <f>IF(ISNUMBER(#REF!),#REF!, "")</f>
        <v/>
      </c>
      <c r="D3" s="40">
        <f t="shared" ref="D3:D66" si="0">IF(ISNUMBER(E3), E3, "")</f>
        <v>85.1</v>
      </c>
      <c r="E3" s="7">
        <v>85.1</v>
      </c>
      <c r="G3" s="57" t="s">
        <v>407</v>
      </c>
      <c r="H3" s="57" t="s">
        <v>408</v>
      </c>
    </row>
    <row r="4" spans="1:9" x14ac:dyDescent="0.35">
      <c r="A4" s="5">
        <v>23923</v>
      </c>
      <c r="B4" s="40" t="str">
        <f>IF(ISNUMBER(#REF!),#REF!, "")</f>
        <v/>
      </c>
      <c r="C4" s="40" t="str">
        <f>IF(ISNUMBER(#REF!),#REF!, "")</f>
        <v/>
      </c>
      <c r="D4" s="40">
        <f t="shared" si="0"/>
        <v>85.2</v>
      </c>
      <c r="E4" s="7">
        <v>85.2</v>
      </c>
      <c r="G4" s="57" t="s">
        <v>409</v>
      </c>
      <c r="H4" s="57" t="s">
        <v>412</v>
      </c>
    </row>
    <row r="5" spans="1:9" x14ac:dyDescent="0.35">
      <c r="A5" s="5">
        <v>24015</v>
      </c>
      <c r="B5" s="40" t="str">
        <f>IF(ISNUMBER(#REF!),#REF!, "")</f>
        <v/>
      </c>
      <c r="C5" s="40" t="str">
        <f>IF(ISNUMBER(#REF!),#REF!, "")</f>
        <v/>
      </c>
      <c r="D5" s="40">
        <f t="shared" si="0"/>
        <v>86.2</v>
      </c>
      <c r="E5" s="7">
        <v>86.2</v>
      </c>
      <c r="G5" s="57" t="s">
        <v>410</v>
      </c>
      <c r="H5" s="57" t="str">
        <f>HLOOKUP(H$2,ModelCty!$G$2:$AA$4,3,0)</f>
        <v>US</v>
      </c>
    </row>
    <row r="6" spans="1:9" x14ac:dyDescent="0.35">
      <c r="A6" s="5">
        <v>24107</v>
      </c>
      <c r="B6" s="40" t="str">
        <f>IF(ISNUMBER(#REF!),#REF!, "")</f>
        <v/>
      </c>
      <c r="C6" s="40" t="str">
        <f>IF(ISNUMBER(#REF!),#REF!, "")</f>
        <v/>
      </c>
      <c r="D6" s="40">
        <f t="shared" si="0"/>
        <v>86.1</v>
      </c>
      <c r="E6" s="7">
        <v>86.1</v>
      </c>
      <c r="G6" s="57" t="s">
        <v>411</v>
      </c>
      <c r="H6" s="57" t="str">
        <f t="shared" ref="H6" si="1">CONCATENATE(H3,H5,H4)</f>
        <v>Q:US:P:A:A</v>
      </c>
    </row>
    <row r="7" spans="1:9" x14ac:dyDescent="0.35">
      <c r="A7" s="5">
        <v>24197</v>
      </c>
      <c r="B7" s="40" t="str">
        <f>IF(ISNUMBER(#REF!),#REF!, "")</f>
        <v/>
      </c>
      <c r="C7" s="40" t="str">
        <f>IF(ISNUMBER(#REF!),#REF!, "")</f>
        <v/>
      </c>
      <c r="D7" s="40">
        <f t="shared" si="0"/>
        <v>87.1</v>
      </c>
      <c r="E7" s="7">
        <v>87.1</v>
      </c>
      <c r="G7" s="60">
        <v>23742</v>
      </c>
      <c r="H7" s="57">
        <f>IF(ISNUMBER(HLOOKUP(H$6,'BIS_full_2020 Feb 12'!$C$4:$ED$277,'BIS_full_2020 Feb 12'!$B59,FALSE)),HLOOKUP(H$6,'BIS_full_2020 Feb 12'!$C$4:$ED$277,'BIS_full_2020 Feb 12'!$B59,FALSE), "")</f>
        <v>86.4</v>
      </c>
    </row>
    <row r="8" spans="1:9" x14ac:dyDescent="0.35">
      <c r="A8" s="5">
        <v>24288</v>
      </c>
      <c r="B8" s="40" t="str">
        <f>IF(ISNUMBER(#REF!),#REF!, "")</f>
        <v/>
      </c>
      <c r="C8" s="40" t="str">
        <f>IF(ISNUMBER(#REF!),#REF!, "")</f>
        <v/>
      </c>
      <c r="D8" s="40">
        <f t="shared" si="0"/>
        <v>87.1</v>
      </c>
      <c r="E8" s="7">
        <v>87.1</v>
      </c>
      <c r="G8" s="60">
        <v>23832</v>
      </c>
      <c r="H8" s="57">
        <f>IF(ISNUMBER(HLOOKUP(H$6,'BIS_full_2020 Feb 12'!$C$4:$ED$277,'BIS_full_2020 Feb 12'!$B60,FALSE)),HLOOKUP(H$6,'BIS_full_2020 Feb 12'!$C$4:$ED$277,'BIS_full_2020 Feb 12'!$B60,FALSE), "")</f>
        <v>86.3</v>
      </c>
    </row>
    <row r="9" spans="1:9" x14ac:dyDescent="0.35">
      <c r="A9" s="5">
        <v>24380</v>
      </c>
      <c r="B9" s="40" t="str">
        <f>IF(ISNUMBER(#REF!),#REF!, "")</f>
        <v/>
      </c>
      <c r="C9" s="40" t="str">
        <f>IF(ISNUMBER(#REF!),#REF!, "")</f>
        <v/>
      </c>
      <c r="D9" s="40">
        <f t="shared" si="0"/>
        <v>87.4</v>
      </c>
      <c r="E9" s="7">
        <v>87.4</v>
      </c>
      <c r="G9" s="60">
        <v>23923</v>
      </c>
      <c r="H9" s="57">
        <f>IF(ISNUMBER(HLOOKUP(H$6,'BIS_full_2020 Feb 12'!$C$4:$ED$277,'BIS_full_2020 Feb 12'!$B61,FALSE)),HLOOKUP(H$6,'BIS_full_2020 Feb 12'!$C$4:$ED$277,'BIS_full_2020 Feb 12'!$B61,FALSE), "")</f>
        <v>87.3</v>
      </c>
    </row>
    <row r="10" spans="1:9" x14ac:dyDescent="0.35">
      <c r="A10" s="5">
        <v>24472</v>
      </c>
      <c r="B10" s="40" t="str">
        <f>IF(ISNUMBER(#REF!),#REF!, "")</f>
        <v/>
      </c>
      <c r="C10" s="40" t="str">
        <f>IF(ISNUMBER(#REF!),#REF!, "")</f>
        <v/>
      </c>
      <c r="D10" s="40">
        <f t="shared" si="0"/>
        <v>86.7</v>
      </c>
      <c r="E10" s="7">
        <v>86.7</v>
      </c>
      <c r="G10" s="60">
        <v>24015</v>
      </c>
      <c r="H10" s="57">
        <f>IF(ISNUMBER(HLOOKUP(H$6,'BIS_full_2020 Feb 12'!$C$4:$ED$277,'BIS_full_2020 Feb 12'!$B62,FALSE)),HLOOKUP(H$6,'BIS_full_2020 Feb 12'!$C$4:$ED$277,'BIS_full_2020 Feb 12'!$B62,FALSE), "")</f>
        <v>87.3</v>
      </c>
    </row>
    <row r="11" spans="1:9" x14ac:dyDescent="0.35">
      <c r="A11" s="5">
        <v>24562</v>
      </c>
      <c r="B11" s="40" t="str">
        <f>IF(ISNUMBER(#REF!),#REF!, "")</f>
        <v/>
      </c>
      <c r="C11" s="40" t="str">
        <f>IF(ISNUMBER(#REF!),#REF!, "")</f>
        <v/>
      </c>
      <c r="D11" s="40">
        <f t="shared" si="0"/>
        <v>87.3</v>
      </c>
      <c r="E11" s="7">
        <v>87.3</v>
      </c>
      <c r="G11" s="60">
        <v>24107</v>
      </c>
      <c r="H11" s="57">
        <f>IF(ISNUMBER(HLOOKUP(H$6,'BIS_full_2020 Feb 12'!$C$4:$ED$277,'BIS_full_2020 Feb 12'!$B63,FALSE)),HLOOKUP(H$6,'BIS_full_2020 Feb 12'!$C$4:$ED$277,'BIS_full_2020 Feb 12'!$B63,FALSE), "")</f>
        <v>87.5</v>
      </c>
    </row>
    <row r="12" spans="1:9" x14ac:dyDescent="0.35">
      <c r="A12" s="5">
        <v>24653</v>
      </c>
      <c r="B12" s="40" t="str">
        <f>IF(ISNUMBER(#REF!),#REF!, "")</f>
        <v/>
      </c>
      <c r="C12" s="40" t="str">
        <f>IF(ISNUMBER(#REF!),#REF!, "")</f>
        <v/>
      </c>
      <c r="D12" s="40">
        <f t="shared" si="0"/>
        <v>86.6</v>
      </c>
      <c r="E12" s="7">
        <v>86.6</v>
      </c>
      <c r="G12" s="60">
        <v>24197</v>
      </c>
      <c r="H12" s="57">
        <f>IF(ISNUMBER(HLOOKUP(H$6,'BIS_full_2020 Feb 12'!$C$4:$ED$277,'BIS_full_2020 Feb 12'!$B64,FALSE)),HLOOKUP(H$6,'BIS_full_2020 Feb 12'!$C$4:$ED$277,'BIS_full_2020 Feb 12'!$B64,FALSE), "")</f>
        <v>86.8</v>
      </c>
    </row>
    <row r="13" spans="1:9" x14ac:dyDescent="0.35">
      <c r="A13" s="5">
        <v>24745</v>
      </c>
      <c r="B13" s="40" t="str">
        <f>IF(ISNUMBER(#REF!),#REF!, "")</f>
        <v/>
      </c>
      <c r="C13" s="40" t="str">
        <f>IF(ISNUMBER(#REF!),#REF!, "")</f>
        <v/>
      </c>
      <c r="D13" s="40">
        <f t="shared" si="0"/>
        <v>86.7</v>
      </c>
      <c r="E13" s="7">
        <v>86.7</v>
      </c>
      <c r="G13" s="60">
        <v>24288</v>
      </c>
      <c r="H13" s="57">
        <f>IF(ISNUMBER(HLOOKUP(H$6,'BIS_full_2020 Feb 12'!$C$4:$ED$277,'BIS_full_2020 Feb 12'!$B65,FALSE)),HLOOKUP(H$6,'BIS_full_2020 Feb 12'!$C$4:$ED$277,'BIS_full_2020 Feb 12'!$B65,FALSE), "")</f>
        <v>87.5</v>
      </c>
    </row>
    <row r="14" spans="1:9" x14ac:dyDescent="0.35">
      <c r="A14" s="5">
        <v>24837</v>
      </c>
      <c r="B14" s="40" t="str">
        <f>IF(ISNUMBER(#REF!),#REF!, "")</f>
        <v/>
      </c>
      <c r="C14" s="40" t="str">
        <f>IF(ISNUMBER(#REF!),#REF!, "")</f>
        <v/>
      </c>
      <c r="D14" s="40">
        <f t="shared" si="0"/>
        <v>86.3</v>
      </c>
      <c r="E14" s="7">
        <v>86.3</v>
      </c>
      <c r="G14" s="60">
        <v>24380</v>
      </c>
      <c r="H14" s="57">
        <f>IF(ISNUMBER(HLOOKUP(H$6,'BIS_full_2020 Feb 12'!$C$4:$ED$277,'BIS_full_2020 Feb 12'!$B66,FALSE)),HLOOKUP(H$6,'BIS_full_2020 Feb 12'!$C$4:$ED$277,'BIS_full_2020 Feb 12'!$B66,FALSE), "")</f>
        <v>86.8</v>
      </c>
    </row>
    <row r="15" spans="1:9" x14ac:dyDescent="0.35">
      <c r="A15" s="5">
        <v>24928</v>
      </c>
      <c r="B15" s="40" t="str">
        <f>IF(ISNUMBER(#REF!),#REF!, "")</f>
        <v/>
      </c>
      <c r="C15" s="40" t="str">
        <f>IF(ISNUMBER(#REF!),#REF!, "")</f>
        <v/>
      </c>
      <c r="D15" s="40">
        <f t="shared" si="0"/>
        <v>87.3</v>
      </c>
      <c r="E15" s="7">
        <v>87.3</v>
      </c>
      <c r="G15" s="60">
        <v>24472</v>
      </c>
      <c r="H15" s="57">
        <f>IF(ISNUMBER(HLOOKUP(H$6,'BIS_full_2020 Feb 12'!$C$4:$ED$277,'BIS_full_2020 Feb 12'!$B67,FALSE)),HLOOKUP(H$6,'BIS_full_2020 Feb 12'!$C$4:$ED$277,'BIS_full_2020 Feb 12'!$B67,FALSE), "")</f>
        <v>86.9</v>
      </c>
    </row>
    <row r="16" spans="1:9" x14ac:dyDescent="0.35">
      <c r="A16" s="5">
        <v>25019</v>
      </c>
      <c r="B16" s="40" t="str">
        <f>IF(ISNUMBER(#REF!),#REF!, "")</f>
        <v/>
      </c>
      <c r="C16" s="40" t="str">
        <f>IF(ISNUMBER(#REF!),#REF!, "")</f>
        <v/>
      </c>
      <c r="D16" s="40">
        <f t="shared" si="0"/>
        <v>87.5</v>
      </c>
      <c r="E16" s="7">
        <v>87.5</v>
      </c>
      <c r="G16" s="60">
        <v>24562</v>
      </c>
      <c r="H16" s="57">
        <f>IF(ISNUMBER(HLOOKUP(H$6,'BIS_full_2020 Feb 12'!$C$4:$ED$277,'BIS_full_2020 Feb 12'!$B68,FALSE)),HLOOKUP(H$6,'BIS_full_2020 Feb 12'!$C$4:$ED$277,'BIS_full_2020 Feb 12'!$B68,FALSE), "")</f>
        <v>86.5</v>
      </c>
    </row>
    <row r="17" spans="1:8" x14ac:dyDescent="0.35">
      <c r="A17" s="5">
        <v>25111</v>
      </c>
      <c r="B17" s="40" t="str">
        <f>IF(ISNUMBER(#REF!),#REF!, "")</f>
        <v/>
      </c>
      <c r="C17" s="40" t="str">
        <f>IF(ISNUMBER(#REF!),#REF!, "")</f>
        <v/>
      </c>
      <c r="D17" s="40">
        <f t="shared" si="0"/>
        <v>89.7</v>
      </c>
      <c r="E17" s="7">
        <v>89.7</v>
      </c>
      <c r="G17" s="60">
        <v>24653</v>
      </c>
      <c r="H17" s="57">
        <f>IF(ISNUMBER(HLOOKUP(H$6,'BIS_full_2020 Feb 12'!$C$4:$ED$277,'BIS_full_2020 Feb 12'!$B69,FALSE)),HLOOKUP(H$6,'BIS_full_2020 Feb 12'!$C$4:$ED$277,'BIS_full_2020 Feb 12'!$B69,FALSE), "")</f>
        <v>87.5</v>
      </c>
    </row>
    <row r="18" spans="1:8" x14ac:dyDescent="0.35">
      <c r="A18" s="5">
        <v>25203</v>
      </c>
      <c r="B18" s="40" t="str">
        <f>IF(ISNUMBER(#REF!),#REF!, "")</f>
        <v/>
      </c>
      <c r="C18" s="40" t="str">
        <f>IF(ISNUMBER(#REF!),#REF!, "")</f>
        <v/>
      </c>
      <c r="D18" s="40">
        <f t="shared" si="0"/>
        <v>88.1</v>
      </c>
      <c r="E18" s="7">
        <v>88.1</v>
      </c>
      <c r="G18" s="60">
        <v>24745</v>
      </c>
      <c r="H18" s="57">
        <f>IF(ISNUMBER(HLOOKUP(H$6,'BIS_full_2020 Feb 12'!$C$4:$ED$277,'BIS_full_2020 Feb 12'!$B70,FALSE)),HLOOKUP(H$6,'BIS_full_2020 Feb 12'!$C$4:$ED$277,'BIS_full_2020 Feb 12'!$B70,FALSE), "")</f>
        <v>87.7</v>
      </c>
    </row>
    <row r="19" spans="1:8" x14ac:dyDescent="0.35">
      <c r="A19" s="5">
        <v>25293</v>
      </c>
      <c r="B19" s="40" t="str">
        <f>IF(ISNUMBER(#REF!),#REF!, "")</f>
        <v/>
      </c>
      <c r="C19" s="40" t="str">
        <f>IF(ISNUMBER(#REF!),#REF!, "")</f>
        <v/>
      </c>
      <c r="D19" s="40">
        <f t="shared" si="0"/>
        <v>88.7</v>
      </c>
      <c r="E19" s="7">
        <v>88.7</v>
      </c>
      <c r="G19" s="60">
        <v>24837</v>
      </c>
      <c r="H19" s="57">
        <f>IF(ISNUMBER(HLOOKUP(H$6,'BIS_full_2020 Feb 12'!$C$4:$ED$277,'BIS_full_2020 Feb 12'!$B71,FALSE)),HLOOKUP(H$6,'BIS_full_2020 Feb 12'!$C$4:$ED$277,'BIS_full_2020 Feb 12'!$B71,FALSE), "")</f>
        <v>89.9</v>
      </c>
    </row>
    <row r="20" spans="1:8" x14ac:dyDescent="0.35">
      <c r="A20" s="5">
        <v>25384</v>
      </c>
      <c r="B20" s="40" t="str">
        <f>IF(ISNUMBER(#REF!),#REF!, "")</f>
        <v/>
      </c>
      <c r="C20" s="40" t="str">
        <f>IF(ISNUMBER(#REF!),#REF!, "")</f>
        <v/>
      </c>
      <c r="D20" s="40">
        <f t="shared" si="0"/>
        <v>88.3</v>
      </c>
      <c r="E20" s="7">
        <v>88.3</v>
      </c>
      <c r="G20" s="60">
        <v>24928</v>
      </c>
      <c r="H20" s="57">
        <f>IF(ISNUMBER(HLOOKUP(H$6,'BIS_full_2020 Feb 12'!$C$4:$ED$277,'BIS_full_2020 Feb 12'!$B72,FALSE)),HLOOKUP(H$6,'BIS_full_2020 Feb 12'!$C$4:$ED$277,'BIS_full_2020 Feb 12'!$B72,FALSE), "")</f>
        <v>88.3</v>
      </c>
    </row>
    <row r="21" spans="1:8" x14ac:dyDescent="0.35">
      <c r="A21" s="5">
        <v>25476</v>
      </c>
      <c r="B21" s="40" t="str">
        <f>IF(ISNUMBER(#REF!),#REF!, "")</f>
        <v/>
      </c>
      <c r="C21" s="40" t="str">
        <f>IF(ISNUMBER(#REF!),#REF!, "")</f>
        <v/>
      </c>
      <c r="D21" s="40">
        <f t="shared" si="0"/>
        <v>89.1</v>
      </c>
      <c r="E21" s="7">
        <v>89.1</v>
      </c>
      <c r="G21" s="60">
        <v>25019</v>
      </c>
      <c r="H21" s="57">
        <f>IF(ISNUMBER(HLOOKUP(H$6,'BIS_full_2020 Feb 12'!$C$4:$ED$277,'BIS_full_2020 Feb 12'!$B73,FALSE)),HLOOKUP(H$6,'BIS_full_2020 Feb 12'!$C$4:$ED$277,'BIS_full_2020 Feb 12'!$B73,FALSE), "")</f>
        <v>88.9</v>
      </c>
    </row>
    <row r="22" spans="1:8" x14ac:dyDescent="0.35">
      <c r="A22" s="5">
        <v>25568</v>
      </c>
      <c r="B22" s="40" t="str">
        <f>IF(ISNUMBER(#REF!),#REF!, "")</f>
        <v/>
      </c>
      <c r="C22" s="40" t="str">
        <f>IF(ISNUMBER(#REF!),#REF!, "")</f>
        <v/>
      </c>
      <c r="D22" s="40">
        <f t="shared" si="0"/>
        <v>88</v>
      </c>
      <c r="E22" s="7">
        <v>88</v>
      </c>
      <c r="G22" s="60">
        <v>25111</v>
      </c>
      <c r="H22" s="57">
        <f>IF(ISNUMBER(HLOOKUP(H$6,'BIS_full_2020 Feb 12'!$C$4:$ED$277,'BIS_full_2020 Feb 12'!$B74,FALSE)),HLOOKUP(H$6,'BIS_full_2020 Feb 12'!$C$4:$ED$277,'BIS_full_2020 Feb 12'!$B74,FALSE), "")</f>
        <v>88.5</v>
      </c>
    </row>
    <row r="23" spans="1:8" x14ac:dyDescent="0.35">
      <c r="A23" s="5">
        <v>25658</v>
      </c>
      <c r="B23" s="40" t="str">
        <f>IF(ISNUMBER(#REF!),#REF!, "")</f>
        <v/>
      </c>
      <c r="C23" s="40" t="str">
        <f>IF(ISNUMBER(#REF!),#REF!, "")</f>
        <v/>
      </c>
      <c r="D23" s="40">
        <f t="shared" si="0"/>
        <v>89.1</v>
      </c>
      <c r="E23" s="7">
        <v>89.1</v>
      </c>
      <c r="G23" s="60">
        <v>25203</v>
      </c>
      <c r="H23" s="57">
        <f>IF(ISNUMBER(HLOOKUP(H$6,'BIS_full_2020 Feb 12'!$C$4:$ED$277,'BIS_full_2020 Feb 12'!$B75,FALSE)),HLOOKUP(H$6,'BIS_full_2020 Feb 12'!$C$4:$ED$277,'BIS_full_2020 Feb 12'!$B75,FALSE), "")</f>
        <v>89.2</v>
      </c>
    </row>
    <row r="24" spans="1:8" x14ac:dyDescent="0.35">
      <c r="A24" s="5">
        <v>25749</v>
      </c>
      <c r="B24" s="40" t="str">
        <f>IF(ISNUMBER(#REF!),#REF!, "")</f>
        <v/>
      </c>
      <c r="C24" s="40" t="str">
        <f>IF(ISNUMBER(#REF!),#REF!, "")</f>
        <v/>
      </c>
      <c r="D24" s="40">
        <f t="shared" si="0"/>
        <v>88.8</v>
      </c>
      <c r="E24" s="7">
        <v>88.8</v>
      </c>
      <c r="G24" s="60">
        <v>25293</v>
      </c>
      <c r="H24" s="57">
        <f>IF(ISNUMBER(HLOOKUP(H$6,'BIS_full_2020 Feb 12'!$C$4:$ED$277,'BIS_full_2020 Feb 12'!$B76,FALSE)),HLOOKUP(H$6,'BIS_full_2020 Feb 12'!$C$4:$ED$277,'BIS_full_2020 Feb 12'!$B76,FALSE), "")</f>
        <v>88.2</v>
      </c>
    </row>
    <row r="25" spans="1:8" x14ac:dyDescent="0.35">
      <c r="A25" s="5">
        <v>25841</v>
      </c>
      <c r="B25" s="40" t="str">
        <f>IF(ISNUMBER(#REF!),#REF!, "")</f>
        <v/>
      </c>
      <c r="C25" s="40" t="str">
        <f>IF(ISNUMBER(#REF!),#REF!, "")</f>
        <v/>
      </c>
      <c r="D25" s="40">
        <f t="shared" si="0"/>
        <v>89.6</v>
      </c>
      <c r="E25" s="7">
        <v>89.6</v>
      </c>
      <c r="G25" s="60">
        <v>25384</v>
      </c>
      <c r="H25" s="57">
        <f>IF(ISNUMBER(HLOOKUP(H$6,'BIS_full_2020 Feb 12'!$C$4:$ED$277,'BIS_full_2020 Feb 12'!$B77,FALSE)),HLOOKUP(H$6,'BIS_full_2020 Feb 12'!$C$4:$ED$277,'BIS_full_2020 Feb 12'!$B77,FALSE), "")</f>
        <v>89.3</v>
      </c>
    </row>
    <row r="26" spans="1:8" x14ac:dyDescent="0.35">
      <c r="A26" s="5">
        <v>25933</v>
      </c>
      <c r="B26" s="40" t="str">
        <f>IF(ISNUMBER(#REF!),#REF!, "")</f>
        <v/>
      </c>
      <c r="C26" s="40" t="str">
        <f>IF(ISNUMBER(#REF!),#REF!, "")</f>
        <v/>
      </c>
      <c r="D26" s="40">
        <f t="shared" si="0"/>
        <v>88.8</v>
      </c>
      <c r="E26" s="7">
        <v>88.8</v>
      </c>
      <c r="G26" s="60">
        <v>25476</v>
      </c>
      <c r="H26" s="57">
        <f>IF(ISNUMBER(HLOOKUP(H$6,'BIS_full_2020 Feb 12'!$C$4:$ED$277,'BIS_full_2020 Feb 12'!$B78,FALSE)),HLOOKUP(H$6,'BIS_full_2020 Feb 12'!$C$4:$ED$277,'BIS_full_2020 Feb 12'!$B78,FALSE), "")</f>
        <v>89</v>
      </c>
    </row>
    <row r="27" spans="1:8" x14ac:dyDescent="0.35">
      <c r="A27" s="5">
        <v>26023</v>
      </c>
      <c r="B27" s="40" t="str">
        <f>IF(ISNUMBER(#REF!),#REF!, "")</f>
        <v/>
      </c>
      <c r="C27" s="40" t="str">
        <f>IF(ISNUMBER(#REF!),#REF!, "")</f>
        <v/>
      </c>
      <c r="D27" s="40">
        <f t="shared" si="0"/>
        <v>89.8</v>
      </c>
      <c r="E27" s="7">
        <v>89.8</v>
      </c>
      <c r="G27" s="60">
        <v>25568</v>
      </c>
      <c r="H27" s="57">
        <f>IF(ISNUMBER(HLOOKUP(H$6,'BIS_full_2020 Feb 12'!$C$4:$ED$277,'BIS_full_2020 Feb 12'!$B79,FALSE)),HLOOKUP(H$6,'BIS_full_2020 Feb 12'!$C$4:$ED$277,'BIS_full_2020 Feb 12'!$B79,FALSE), "")</f>
        <v>89.8</v>
      </c>
    </row>
    <row r="28" spans="1:8" x14ac:dyDescent="0.35">
      <c r="A28" s="5">
        <v>26114</v>
      </c>
      <c r="B28" s="40" t="str">
        <f>IF(ISNUMBER(#REF!),#REF!, "")</f>
        <v/>
      </c>
      <c r="C28" s="40" t="str">
        <f>IF(ISNUMBER(#REF!),#REF!, "")</f>
        <v/>
      </c>
      <c r="D28" s="40">
        <f t="shared" si="0"/>
        <v>90.2</v>
      </c>
      <c r="E28" s="7">
        <v>90.2</v>
      </c>
      <c r="G28" s="60">
        <v>25658</v>
      </c>
      <c r="H28" s="57">
        <f>IF(ISNUMBER(HLOOKUP(H$6,'BIS_full_2020 Feb 12'!$C$4:$ED$277,'BIS_full_2020 Feb 12'!$B80,FALSE)),HLOOKUP(H$6,'BIS_full_2020 Feb 12'!$C$4:$ED$277,'BIS_full_2020 Feb 12'!$B80,FALSE), "")</f>
        <v>89</v>
      </c>
    </row>
    <row r="29" spans="1:8" x14ac:dyDescent="0.35">
      <c r="A29" s="5">
        <v>26206</v>
      </c>
      <c r="B29" s="40" t="str">
        <f>IF(ISNUMBER(#REF!),#REF!, "")</f>
        <v/>
      </c>
      <c r="C29" s="40" t="str">
        <f>IF(ISNUMBER(#REF!),#REF!, "")</f>
        <v/>
      </c>
      <c r="D29" s="40">
        <f t="shared" si="0"/>
        <v>91</v>
      </c>
      <c r="E29" s="7">
        <v>91</v>
      </c>
      <c r="G29" s="60">
        <v>25749</v>
      </c>
      <c r="H29" s="57">
        <f>IF(ISNUMBER(HLOOKUP(H$6,'BIS_full_2020 Feb 12'!$C$4:$ED$277,'BIS_full_2020 Feb 12'!$B81,FALSE)),HLOOKUP(H$6,'BIS_full_2020 Feb 12'!$C$4:$ED$277,'BIS_full_2020 Feb 12'!$B81,FALSE), "")</f>
        <v>90</v>
      </c>
    </row>
    <row r="30" spans="1:8" x14ac:dyDescent="0.35">
      <c r="A30" s="5">
        <v>26298</v>
      </c>
      <c r="B30" s="40" t="str">
        <f>IF(ISNUMBER(#REF!),#REF!, "")</f>
        <v/>
      </c>
      <c r="C30" s="40" t="str">
        <f>IF(ISNUMBER(#REF!),#REF!, "")</f>
        <v/>
      </c>
      <c r="D30" s="40">
        <f t="shared" si="0"/>
        <v>90.4</v>
      </c>
      <c r="E30" s="7">
        <v>90.4</v>
      </c>
      <c r="G30" s="60">
        <v>25841</v>
      </c>
      <c r="H30" s="57">
        <f>IF(ISNUMBER(HLOOKUP(H$6,'BIS_full_2020 Feb 12'!$C$4:$ED$277,'BIS_full_2020 Feb 12'!$B82,FALSE)),HLOOKUP(H$6,'BIS_full_2020 Feb 12'!$C$4:$ED$277,'BIS_full_2020 Feb 12'!$B82,FALSE), "")</f>
        <v>90.4</v>
      </c>
    </row>
    <row r="31" spans="1:8" x14ac:dyDescent="0.35">
      <c r="A31" s="5">
        <v>26389</v>
      </c>
      <c r="B31" s="40" t="str">
        <f>IF(ISNUMBER(#REF!),#REF!, "")</f>
        <v/>
      </c>
      <c r="C31" s="40" t="str">
        <f>IF(ISNUMBER(#REF!),#REF!, "")</f>
        <v/>
      </c>
      <c r="D31" s="40">
        <f t="shared" si="0"/>
        <v>91.4</v>
      </c>
      <c r="E31" s="7">
        <v>91.4</v>
      </c>
      <c r="G31" s="60">
        <v>25933</v>
      </c>
      <c r="H31" s="57">
        <f>IF(ISNUMBER(HLOOKUP(H$6,'BIS_full_2020 Feb 12'!$C$4:$ED$277,'BIS_full_2020 Feb 12'!$B83,FALSE)),HLOOKUP(H$6,'BIS_full_2020 Feb 12'!$C$4:$ED$277,'BIS_full_2020 Feb 12'!$B83,FALSE), "")</f>
        <v>91.2</v>
      </c>
    </row>
    <row r="32" spans="1:8" x14ac:dyDescent="0.35">
      <c r="A32" s="5">
        <v>26480</v>
      </c>
      <c r="B32" s="40" t="str">
        <f>IF(ISNUMBER(#REF!),#REF!, "")</f>
        <v/>
      </c>
      <c r="C32" s="40" t="str">
        <f>IF(ISNUMBER(#REF!),#REF!, "")</f>
        <v/>
      </c>
      <c r="D32" s="40">
        <f t="shared" si="0"/>
        <v>91.7</v>
      </c>
      <c r="E32" s="7">
        <v>91.7</v>
      </c>
      <c r="G32" s="60">
        <v>26023</v>
      </c>
      <c r="H32" s="57">
        <f>IF(ISNUMBER(HLOOKUP(H$6,'BIS_full_2020 Feb 12'!$C$4:$ED$277,'BIS_full_2020 Feb 12'!$B84,FALSE)),HLOOKUP(H$6,'BIS_full_2020 Feb 12'!$C$4:$ED$277,'BIS_full_2020 Feb 12'!$B84,FALSE), "")</f>
        <v>90.7</v>
      </c>
    </row>
    <row r="33" spans="1:8" x14ac:dyDescent="0.35">
      <c r="A33" s="5">
        <v>26572</v>
      </c>
      <c r="B33" s="40" t="str">
        <f>IF(ISNUMBER(#REF!),#REF!, "")</f>
        <v/>
      </c>
      <c r="C33" s="40" t="str">
        <f>IF(ISNUMBER(#REF!),#REF!, "")</f>
        <v/>
      </c>
      <c r="D33" s="40">
        <f t="shared" si="0"/>
        <v>92</v>
      </c>
      <c r="E33" s="7">
        <v>92</v>
      </c>
      <c r="G33" s="60">
        <v>26114</v>
      </c>
      <c r="H33" s="57">
        <f>IF(ISNUMBER(HLOOKUP(H$6,'BIS_full_2020 Feb 12'!$C$4:$ED$277,'BIS_full_2020 Feb 12'!$B85,FALSE)),HLOOKUP(H$6,'BIS_full_2020 Feb 12'!$C$4:$ED$277,'BIS_full_2020 Feb 12'!$B85,FALSE), "")</f>
        <v>91.6</v>
      </c>
    </row>
    <row r="34" spans="1:8" x14ac:dyDescent="0.35">
      <c r="A34" s="5">
        <v>26664</v>
      </c>
      <c r="B34" s="40" t="str">
        <f>IF(ISNUMBER(#REF!),#REF!, "")</f>
        <v/>
      </c>
      <c r="C34" s="40" t="str">
        <f>IF(ISNUMBER(#REF!),#REF!, "")</f>
        <v/>
      </c>
      <c r="D34" s="40">
        <f t="shared" si="0"/>
        <v>91.9</v>
      </c>
      <c r="E34" s="7">
        <v>91.9</v>
      </c>
      <c r="G34" s="60">
        <v>26206</v>
      </c>
      <c r="H34" s="57">
        <f>IF(ISNUMBER(HLOOKUP(H$6,'BIS_full_2020 Feb 12'!$C$4:$ED$277,'BIS_full_2020 Feb 12'!$B86,FALSE)),HLOOKUP(H$6,'BIS_full_2020 Feb 12'!$C$4:$ED$277,'BIS_full_2020 Feb 12'!$B86,FALSE), "")</f>
        <v>91.9</v>
      </c>
    </row>
    <row r="35" spans="1:8" x14ac:dyDescent="0.35">
      <c r="A35" s="13">
        <v>26754</v>
      </c>
      <c r="B35" s="40" t="str">
        <f>IF(ISNUMBER(#REF!),#REF!, "")</f>
        <v/>
      </c>
      <c r="C35" s="40" t="str">
        <f>IF(ISNUMBER(#REF!),#REF!, "")</f>
        <v/>
      </c>
      <c r="D35" s="40">
        <f t="shared" si="0"/>
        <v>93.1</v>
      </c>
      <c r="E35" s="7">
        <v>93.1</v>
      </c>
      <c r="G35" s="60">
        <v>26298</v>
      </c>
      <c r="H35" s="57">
        <f>IF(ISNUMBER(HLOOKUP(H$6,'BIS_full_2020 Feb 12'!$C$4:$ED$277,'BIS_full_2020 Feb 12'!$B87,FALSE)),HLOOKUP(H$6,'BIS_full_2020 Feb 12'!$C$4:$ED$277,'BIS_full_2020 Feb 12'!$B87,FALSE), "")</f>
        <v>92.3</v>
      </c>
    </row>
    <row r="36" spans="1:8" x14ac:dyDescent="0.35">
      <c r="A36" s="5">
        <v>26845</v>
      </c>
      <c r="B36" s="40" t="str">
        <f>IF(ISNUMBER(#REF!),#REF!, "")</f>
        <v/>
      </c>
      <c r="C36" s="40" t="str">
        <f>IF(ISNUMBER(#REF!),#REF!, "")</f>
        <v/>
      </c>
      <c r="D36" s="40">
        <f t="shared" si="0"/>
        <v>93.3</v>
      </c>
      <c r="E36" s="7">
        <v>93.3</v>
      </c>
      <c r="G36" s="60">
        <v>26389</v>
      </c>
      <c r="H36" s="57">
        <f>IF(ISNUMBER(HLOOKUP(H$6,'BIS_full_2020 Feb 12'!$C$4:$ED$277,'BIS_full_2020 Feb 12'!$B88,FALSE)),HLOOKUP(H$6,'BIS_full_2020 Feb 12'!$C$4:$ED$277,'BIS_full_2020 Feb 12'!$B88,FALSE), "")</f>
        <v>92.2</v>
      </c>
    </row>
    <row r="37" spans="1:8" x14ac:dyDescent="0.35">
      <c r="A37" s="5">
        <v>26937</v>
      </c>
      <c r="B37" s="40" t="str">
        <f>IF(ISNUMBER(#REF!),#REF!, "")</f>
        <v/>
      </c>
      <c r="C37" s="40" t="str">
        <f>IF(ISNUMBER(#REF!),#REF!, "")</f>
        <v/>
      </c>
      <c r="D37" s="40">
        <f t="shared" si="0"/>
        <v>94</v>
      </c>
      <c r="E37" s="7">
        <v>94</v>
      </c>
      <c r="G37" s="60">
        <v>26480</v>
      </c>
      <c r="H37" s="57">
        <f>IF(ISNUMBER(HLOOKUP(H$6,'BIS_full_2020 Feb 12'!$C$4:$ED$277,'BIS_full_2020 Feb 12'!$B89,FALSE)),HLOOKUP(H$6,'BIS_full_2020 Feb 12'!$C$4:$ED$277,'BIS_full_2020 Feb 12'!$B89,FALSE), "")</f>
        <v>93.4</v>
      </c>
    </row>
    <row r="38" spans="1:8" x14ac:dyDescent="0.35">
      <c r="A38" s="5">
        <v>27029</v>
      </c>
      <c r="B38" s="40" t="str">
        <f>IF(ISNUMBER(#REF!),#REF!, "")</f>
        <v/>
      </c>
      <c r="C38" s="40" t="str">
        <f>IF(ISNUMBER(#REF!),#REF!, "")</f>
        <v/>
      </c>
      <c r="D38" s="40">
        <f t="shared" si="0"/>
        <v>94</v>
      </c>
      <c r="E38" s="7">
        <v>94</v>
      </c>
      <c r="G38" s="60">
        <v>26572</v>
      </c>
      <c r="H38" s="57">
        <f>IF(ISNUMBER(HLOOKUP(H$6,'BIS_full_2020 Feb 12'!$C$4:$ED$277,'BIS_full_2020 Feb 12'!$B90,FALSE)),HLOOKUP(H$6,'BIS_full_2020 Feb 12'!$C$4:$ED$277,'BIS_full_2020 Feb 12'!$B90,FALSE), "")</f>
        <v>93.5</v>
      </c>
    </row>
    <row r="39" spans="1:8" x14ac:dyDescent="0.35">
      <c r="A39" s="5">
        <v>27119</v>
      </c>
      <c r="B39" s="40" t="str">
        <f>IF(ISNUMBER(#REF!),#REF!, "")</f>
        <v/>
      </c>
      <c r="C39" s="40" t="str">
        <f>IF(ISNUMBER(#REF!),#REF!, "")</f>
        <v/>
      </c>
      <c r="D39" s="40">
        <f t="shared" si="0"/>
        <v>95</v>
      </c>
      <c r="E39" s="7">
        <v>95</v>
      </c>
      <c r="G39" s="60">
        <v>26664</v>
      </c>
      <c r="H39" s="57">
        <f>IF(ISNUMBER(HLOOKUP(H$6,'BIS_full_2020 Feb 12'!$C$4:$ED$277,'BIS_full_2020 Feb 12'!$B91,FALSE)),HLOOKUP(H$6,'BIS_full_2020 Feb 12'!$C$4:$ED$277,'BIS_full_2020 Feb 12'!$B91,FALSE), "")</f>
        <v>94.3</v>
      </c>
    </row>
    <row r="40" spans="1:8" x14ac:dyDescent="0.35">
      <c r="A40" s="5">
        <v>27210</v>
      </c>
      <c r="B40" s="40" t="str">
        <f>IF(ISNUMBER(#REF!),#REF!, "")</f>
        <v/>
      </c>
      <c r="C40" s="40" t="str">
        <f>IF(ISNUMBER(#REF!),#REF!, "")</f>
        <v/>
      </c>
      <c r="D40" s="40">
        <f t="shared" si="0"/>
        <v>95.5</v>
      </c>
      <c r="E40" s="7">
        <v>95.5</v>
      </c>
      <c r="G40" s="60">
        <v>26754</v>
      </c>
      <c r="H40" s="57">
        <f>IF(ISNUMBER(HLOOKUP(H$6,'BIS_full_2020 Feb 12'!$C$4:$ED$277,'BIS_full_2020 Feb 12'!$B92,FALSE)),HLOOKUP(H$6,'BIS_full_2020 Feb 12'!$C$4:$ED$277,'BIS_full_2020 Feb 12'!$B92,FALSE), "")</f>
        <v>94.3</v>
      </c>
    </row>
    <row r="41" spans="1:8" x14ac:dyDescent="0.35">
      <c r="A41" s="5">
        <v>27302</v>
      </c>
      <c r="B41" s="40" t="str">
        <f>IF(ISNUMBER(#REF!),#REF!, "")</f>
        <v/>
      </c>
      <c r="C41" s="40" t="str">
        <f>IF(ISNUMBER(#REF!),#REF!, "")</f>
        <v/>
      </c>
      <c r="D41" s="40">
        <f t="shared" si="0"/>
        <v>95.5</v>
      </c>
      <c r="E41" s="7">
        <v>95.5</v>
      </c>
      <c r="G41" s="60">
        <v>26845</v>
      </c>
      <c r="H41" s="57">
        <f>IF(ISNUMBER(HLOOKUP(H$6,'BIS_full_2020 Feb 12'!$C$4:$ED$277,'BIS_full_2020 Feb 12'!$B93,FALSE)),HLOOKUP(H$6,'BIS_full_2020 Feb 12'!$C$4:$ED$277,'BIS_full_2020 Feb 12'!$B93,FALSE), "")</f>
        <v>95.2</v>
      </c>
    </row>
    <row r="42" spans="1:8" x14ac:dyDescent="0.35">
      <c r="A42" s="5">
        <v>27394</v>
      </c>
      <c r="B42" s="40" t="str">
        <f>IF(ISNUMBER(#REF!),#REF!, "")</f>
        <v/>
      </c>
      <c r="C42" s="40" t="str">
        <f>IF(ISNUMBER(#REF!),#REF!, "")</f>
        <v/>
      </c>
      <c r="D42" s="40">
        <f t="shared" si="0"/>
        <v>95.4</v>
      </c>
      <c r="E42" s="7">
        <v>95.4</v>
      </c>
      <c r="G42" s="60">
        <v>26937</v>
      </c>
      <c r="H42" s="57">
        <f>IF(ISNUMBER(HLOOKUP(H$6,'BIS_full_2020 Feb 12'!$C$4:$ED$277,'BIS_full_2020 Feb 12'!$B94,FALSE)),HLOOKUP(H$6,'BIS_full_2020 Feb 12'!$C$4:$ED$277,'BIS_full_2020 Feb 12'!$B94,FALSE), "")</f>
        <v>95.7</v>
      </c>
    </row>
    <row r="43" spans="1:8" x14ac:dyDescent="0.35">
      <c r="A43" s="5">
        <v>27484</v>
      </c>
      <c r="B43" s="40" t="str">
        <f>IF(ISNUMBER(#REF!),#REF!, "")</f>
        <v/>
      </c>
      <c r="C43" s="40" t="str">
        <f>IF(ISNUMBER(#REF!),#REF!, "")</f>
        <v/>
      </c>
      <c r="D43" s="40">
        <f t="shared" si="0"/>
        <v>96.9</v>
      </c>
      <c r="E43" s="7">
        <v>96.9</v>
      </c>
      <c r="G43" s="60">
        <v>27029</v>
      </c>
      <c r="H43" s="57">
        <f>IF(ISNUMBER(HLOOKUP(H$6,'BIS_full_2020 Feb 12'!$C$4:$ED$277,'BIS_full_2020 Feb 12'!$B95,FALSE)),HLOOKUP(H$6,'BIS_full_2020 Feb 12'!$C$4:$ED$277,'BIS_full_2020 Feb 12'!$B95,FALSE), "")</f>
        <v>95.7</v>
      </c>
    </row>
    <row r="44" spans="1:8" x14ac:dyDescent="0.35">
      <c r="A44" s="5">
        <v>27575</v>
      </c>
      <c r="B44" s="40" t="str">
        <f>IF(ISNUMBER(#REF!),#REF!, "")</f>
        <v/>
      </c>
      <c r="C44" s="40" t="str">
        <f>IF(ISNUMBER(#REF!),#REF!, "")</f>
        <v/>
      </c>
      <c r="D44" s="40">
        <f t="shared" si="0"/>
        <v>97.4</v>
      </c>
      <c r="E44" s="7">
        <v>97.4</v>
      </c>
      <c r="G44" s="60">
        <v>27119</v>
      </c>
      <c r="H44" s="57">
        <f>IF(ISNUMBER(HLOOKUP(H$6,'BIS_full_2020 Feb 12'!$C$4:$ED$277,'BIS_full_2020 Feb 12'!$B96,FALSE)),HLOOKUP(H$6,'BIS_full_2020 Feb 12'!$C$4:$ED$277,'BIS_full_2020 Feb 12'!$B96,FALSE), "")</f>
        <v>95.6</v>
      </c>
    </row>
    <row r="45" spans="1:8" x14ac:dyDescent="0.35">
      <c r="A45" s="5">
        <v>27667</v>
      </c>
      <c r="B45" s="40" t="str">
        <f>IF(ISNUMBER(#REF!),#REF!, "")</f>
        <v/>
      </c>
      <c r="C45" s="40" t="str">
        <f>IF(ISNUMBER(#REF!),#REF!, "")</f>
        <v/>
      </c>
      <c r="D45" s="40">
        <f t="shared" si="0"/>
        <v>97.6</v>
      </c>
      <c r="E45" s="7">
        <v>97.6</v>
      </c>
      <c r="G45" s="60">
        <v>27210</v>
      </c>
      <c r="H45" s="57">
        <f>IF(ISNUMBER(HLOOKUP(H$6,'BIS_full_2020 Feb 12'!$C$4:$ED$277,'BIS_full_2020 Feb 12'!$B97,FALSE)),HLOOKUP(H$6,'BIS_full_2020 Feb 12'!$C$4:$ED$277,'BIS_full_2020 Feb 12'!$B97,FALSE), "")</f>
        <v>97.2</v>
      </c>
    </row>
    <row r="46" spans="1:8" x14ac:dyDescent="0.35">
      <c r="A46" s="5">
        <v>27759</v>
      </c>
      <c r="B46" s="40" t="str">
        <f>IF(ISNUMBER(#REF!),#REF!, "")</f>
        <v/>
      </c>
      <c r="C46" s="40" t="str">
        <f>IF(ISNUMBER(#REF!),#REF!, "")</f>
        <v/>
      </c>
      <c r="D46" s="40">
        <f t="shared" si="0"/>
        <v>96.1</v>
      </c>
      <c r="E46" s="7">
        <v>96.1</v>
      </c>
      <c r="G46" s="60">
        <v>27302</v>
      </c>
      <c r="H46" s="57">
        <f>IF(ISNUMBER(HLOOKUP(H$6,'BIS_full_2020 Feb 12'!$C$4:$ED$277,'BIS_full_2020 Feb 12'!$B98,FALSE)),HLOOKUP(H$6,'BIS_full_2020 Feb 12'!$C$4:$ED$277,'BIS_full_2020 Feb 12'!$B98,FALSE), "")</f>
        <v>97.6</v>
      </c>
    </row>
    <row r="47" spans="1:8" x14ac:dyDescent="0.35">
      <c r="A47" s="5">
        <v>27850</v>
      </c>
      <c r="B47" s="40" t="str">
        <f>IF(ISNUMBER(#REF!),#REF!, "")</f>
        <v/>
      </c>
      <c r="C47" s="40" t="str">
        <f>IF(ISNUMBER(#REF!),#REF!, "")</f>
        <v/>
      </c>
      <c r="D47" s="40">
        <f t="shared" si="0"/>
        <v>96</v>
      </c>
      <c r="E47" s="7">
        <v>96</v>
      </c>
      <c r="G47" s="60">
        <v>27394</v>
      </c>
      <c r="H47" s="57">
        <f>IF(ISNUMBER(HLOOKUP(H$6,'BIS_full_2020 Feb 12'!$C$4:$ED$277,'BIS_full_2020 Feb 12'!$B99,FALSE)),HLOOKUP(H$6,'BIS_full_2020 Feb 12'!$C$4:$ED$277,'BIS_full_2020 Feb 12'!$B99,FALSE), "")</f>
        <v>97.8</v>
      </c>
    </row>
    <row r="48" spans="1:8" x14ac:dyDescent="0.35">
      <c r="A48" s="5">
        <v>27941</v>
      </c>
      <c r="B48" s="40" t="str">
        <f>IF(ISNUMBER(#REF!),#REF!, "")</f>
        <v/>
      </c>
      <c r="C48" s="40" t="str">
        <f>IF(ISNUMBER(#REF!),#REF!, "")</f>
        <v/>
      </c>
      <c r="D48" s="40">
        <f t="shared" si="0"/>
        <v>95.3</v>
      </c>
      <c r="E48" s="7">
        <v>95.3</v>
      </c>
      <c r="G48" s="60">
        <v>27484</v>
      </c>
      <c r="H48" s="57">
        <f>IF(ISNUMBER(HLOOKUP(H$6,'BIS_full_2020 Feb 12'!$C$4:$ED$277,'BIS_full_2020 Feb 12'!$B100,FALSE)),HLOOKUP(H$6,'BIS_full_2020 Feb 12'!$C$4:$ED$277,'BIS_full_2020 Feb 12'!$B100,FALSE), "")</f>
        <v>96.4</v>
      </c>
    </row>
    <row r="49" spans="1:8" x14ac:dyDescent="0.35">
      <c r="A49" s="5">
        <v>28033</v>
      </c>
      <c r="B49" s="40" t="str">
        <f>IF(ISNUMBER(#REF!),#REF!, "")</f>
        <v/>
      </c>
      <c r="C49" s="40" t="str">
        <f>IF(ISNUMBER(#REF!),#REF!, "")</f>
        <v/>
      </c>
      <c r="D49" s="40">
        <f t="shared" si="0"/>
        <v>95.1</v>
      </c>
      <c r="E49" s="7">
        <v>95.1</v>
      </c>
      <c r="G49" s="60">
        <v>27575</v>
      </c>
      <c r="H49" s="57">
        <f>IF(ISNUMBER(HLOOKUP(H$6,'BIS_full_2020 Feb 12'!$C$4:$ED$277,'BIS_full_2020 Feb 12'!$B101,FALSE)),HLOOKUP(H$6,'BIS_full_2020 Feb 12'!$C$4:$ED$277,'BIS_full_2020 Feb 12'!$B101,FALSE), "")</f>
        <v>96.3</v>
      </c>
    </row>
    <row r="50" spans="1:8" x14ac:dyDescent="0.35">
      <c r="A50" s="5">
        <v>28125</v>
      </c>
      <c r="B50" s="40" t="str">
        <f>IF(ISNUMBER(#REF!),#REF!, "")</f>
        <v/>
      </c>
      <c r="C50" s="40" t="str">
        <f>IF(ISNUMBER(#REF!),#REF!, "")</f>
        <v/>
      </c>
      <c r="D50" s="40">
        <f t="shared" si="0"/>
        <v>93.5</v>
      </c>
      <c r="E50" s="7">
        <v>93.5</v>
      </c>
      <c r="G50" s="60">
        <v>27667</v>
      </c>
      <c r="H50" s="57">
        <f>IF(ISNUMBER(HLOOKUP(H$6,'BIS_full_2020 Feb 12'!$C$4:$ED$277,'BIS_full_2020 Feb 12'!$B102,FALSE)),HLOOKUP(H$6,'BIS_full_2020 Feb 12'!$C$4:$ED$277,'BIS_full_2020 Feb 12'!$B102,FALSE), "")</f>
        <v>95.7</v>
      </c>
    </row>
    <row r="51" spans="1:8" x14ac:dyDescent="0.35">
      <c r="A51" s="5">
        <v>28215</v>
      </c>
      <c r="B51" s="40" t="str">
        <f>IF(ISNUMBER(#REF!),#REF!, "")</f>
        <v/>
      </c>
      <c r="C51" s="40" t="str">
        <f>IF(ISNUMBER(#REF!),#REF!, "")</f>
        <v/>
      </c>
      <c r="D51" s="40">
        <f t="shared" si="0"/>
        <v>93.5</v>
      </c>
      <c r="E51" s="7">
        <v>93.5</v>
      </c>
      <c r="G51" s="60">
        <v>27759</v>
      </c>
      <c r="H51" s="57">
        <f>IF(ISNUMBER(HLOOKUP(H$6,'BIS_full_2020 Feb 12'!$C$4:$ED$277,'BIS_full_2020 Feb 12'!$B103,FALSE)),HLOOKUP(H$6,'BIS_full_2020 Feb 12'!$C$4:$ED$277,'BIS_full_2020 Feb 12'!$B103,FALSE), "")</f>
        <v>95.4</v>
      </c>
    </row>
    <row r="52" spans="1:8" x14ac:dyDescent="0.35">
      <c r="A52" s="5">
        <v>28306</v>
      </c>
      <c r="B52" s="40" t="str">
        <f>IF(ISNUMBER(#REF!),#REF!, "")</f>
        <v/>
      </c>
      <c r="C52" s="40" t="str">
        <f>IF(ISNUMBER(#REF!),#REF!, "")</f>
        <v/>
      </c>
      <c r="D52" s="40">
        <f t="shared" si="0"/>
        <v>93.5</v>
      </c>
      <c r="E52" s="7">
        <v>93.5</v>
      </c>
      <c r="G52" s="60">
        <v>27850</v>
      </c>
      <c r="H52" s="57">
        <f>IF(ISNUMBER(HLOOKUP(H$6,'BIS_full_2020 Feb 12'!$C$4:$ED$277,'BIS_full_2020 Feb 12'!$B104,FALSE)),HLOOKUP(H$6,'BIS_full_2020 Feb 12'!$C$4:$ED$277,'BIS_full_2020 Feb 12'!$B104,FALSE), "")</f>
        <v>93.8</v>
      </c>
    </row>
    <row r="53" spans="1:8" x14ac:dyDescent="0.35">
      <c r="A53" s="5">
        <v>28398</v>
      </c>
      <c r="B53" s="40" t="str">
        <f>IF(ISNUMBER(#REF!),#REF!, "")</f>
        <v/>
      </c>
      <c r="C53" s="40" t="str">
        <f>IF(ISNUMBER(#REF!),#REF!, "")</f>
        <v/>
      </c>
      <c r="D53" s="40">
        <f t="shared" si="0"/>
        <v>94</v>
      </c>
      <c r="E53" s="7">
        <v>94</v>
      </c>
      <c r="G53" s="60">
        <v>27941</v>
      </c>
      <c r="H53" s="57">
        <f>IF(ISNUMBER(HLOOKUP(H$6,'BIS_full_2020 Feb 12'!$C$4:$ED$277,'BIS_full_2020 Feb 12'!$B105,FALSE)),HLOOKUP(H$6,'BIS_full_2020 Feb 12'!$C$4:$ED$277,'BIS_full_2020 Feb 12'!$B105,FALSE), "")</f>
        <v>93.8</v>
      </c>
    </row>
    <row r="54" spans="1:8" x14ac:dyDescent="0.35">
      <c r="A54" s="5">
        <v>28490</v>
      </c>
      <c r="B54" s="40" t="str">
        <f>IF(ISNUMBER(#REF!),#REF!, "")</f>
        <v/>
      </c>
      <c r="C54" s="40" t="str">
        <f>IF(ISNUMBER(#REF!),#REF!, "")</f>
        <v/>
      </c>
      <c r="D54" s="40">
        <f t="shared" si="0"/>
        <v>94.2</v>
      </c>
      <c r="E54" s="7">
        <v>94.2</v>
      </c>
      <c r="G54" s="60">
        <v>28033</v>
      </c>
      <c r="H54" s="57">
        <f>IF(ISNUMBER(HLOOKUP(H$6,'BIS_full_2020 Feb 12'!$C$4:$ED$277,'BIS_full_2020 Feb 12'!$B106,FALSE)),HLOOKUP(H$6,'BIS_full_2020 Feb 12'!$C$4:$ED$277,'BIS_full_2020 Feb 12'!$B106,FALSE), "")</f>
        <v>93.8</v>
      </c>
    </row>
    <row r="55" spans="1:8" x14ac:dyDescent="0.35">
      <c r="A55" s="5">
        <v>28580</v>
      </c>
      <c r="B55" s="40" t="str">
        <f>IF(ISNUMBER(#REF!),#REF!, "")</f>
        <v/>
      </c>
      <c r="C55" s="40" t="str">
        <f>IF(ISNUMBER(#REF!),#REF!, "")</f>
        <v/>
      </c>
      <c r="D55" s="40">
        <f t="shared" si="0"/>
        <v>95.4</v>
      </c>
      <c r="E55" s="7">
        <v>95.4</v>
      </c>
      <c r="G55" s="60">
        <v>28125</v>
      </c>
      <c r="H55" s="57">
        <f>IF(ISNUMBER(HLOOKUP(H$6,'BIS_full_2020 Feb 12'!$C$4:$ED$277,'BIS_full_2020 Feb 12'!$B107,FALSE)),HLOOKUP(H$6,'BIS_full_2020 Feb 12'!$C$4:$ED$277,'BIS_full_2020 Feb 12'!$B107,FALSE), "")</f>
        <v>94.4</v>
      </c>
    </row>
    <row r="56" spans="1:8" x14ac:dyDescent="0.35">
      <c r="A56" s="5">
        <v>28671</v>
      </c>
      <c r="B56" s="40" t="str">
        <f>IF(ISNUMBER(#REF!),#REF!, "")</f>
        <v/>
      </c>
      <c r="C56" s="40" t="str">
        <f>IF(ISNUMBER(#REF!),#REF!, "")</f>
        <v/>
      </c>
      <c r="D56" s="40">
        <f t="shared" si="0"/>
        <v>95.7</v>
      </c>
      <c r="E56" s="7">
        <v>95.7</v>
      </c>
      <c r="G56" s="60">
        <v>28215</v>
      </c>
      <c r="H56" s="57">
        <f>IF(ISNUMBER(HLOOKUP(H$6,'BIS_full_2020 Feb 12'!$C$4:$ED$277,'BIS_full_2020 Feb 12'!$B108,FALSE)),HLOOKUP(H$6,'BIS_full_2020 Feb 12'!$C$4:$ED$277,'BIS_full_2020 Feb 12'!$B108,FALSE), "")</f>
        <v>94.5</v>
      </c>
    </row>
    <row r="57" spans="1:8" x14ac:dyDescent="0.35">
      <c r="A57" s="5">
        <v>28763</v>
      </c>
      <c r="B57" s="40" t="str">
        <f>IF(ISNUMBER(#REF!),#REF!, "")</f>
        <v/>
      </c>
      <c r="C57" s="40" t="str">
        <f>IF(ISNUMBER(#REF!),#REF!, "")</f>
        <v/>
      </c>
      <c r="D57" s="40">
        <f t="shared" si="0"/>
        <v>96.6</v>
      </c>
      <c r="E57" s="7">
        <v>96.6</v>
      </c>
      <c r="G57" s="60">
        <v>28306</v>
      </c>
      <c r="H57" s="57">
        <f>IF(ISNUMBER(HLOOKUP(H$6,'BIS_full_2020 Feb 12'!$C$4:$ED$277,'BIS_full_2020 Feb 12'!$B109,FALSE)),HLOOKUP(H$6,'BIS_full_2020 Feb 12'!$C$4:$ED$277,'BIS_full_2020 Feb 12'!$B109,FALSE), "")</f>
        <v>95.7</v>
      </c>
    </row>
    <row r="58" spans="1:8" x14ac:dyDescent="0.35">
      <c r="A58" s="5">
        <v>28855</v>
      </c>
      <c r="B58" s="40" t="str">
        <f>IF(ISNUMBER(#REF!),#REF!, "")</f>
        <v/>
      </c>
      <c r="C58" s="40" t="str">
        <f>IF(ISNUMBER(#REF!),#REF!, "")</f>
        <v/>
      </c>
      <c r="D58" s="40">
        <f t="shared" si="0"/>
        <v>96.6</v>
      </c>
      <c r="E58" s="7">
        <v>96.6</v>
      </c>
      <c r="G58" s="60">
        <v>28398</v>
      </c>
      <c r="H58" s="57">
        <f>IF(ISNUMBER(HLOOKUP(H$6,'BIS_full_2020 Feb 12'!$C$4:$ED$277,'BIS_full_2020 Feb 12'!$B110,FALSE)),HLOOKUP(H$6,'BIS_full_2020 Feb 12'!$C$4:$ED$277,'BIS_full_2020 Feb 12'!$B110,FALSE), "")</f>
        <v>96</v>
      </c>
    </row>
    <row r="59" spans="1:8" x14ac:dyDescent="0.35">
      <c r="A59" s="5">
        <v>28945</v>
      </c>
      <c r="B59" s="40" t="str">
        <f>IF(ISNUMBER(#REF!),#REF!, "")</f>
        <v/>
      </c>
      <c r="C59" s="40" t="str">
        <f>IF(ISNUMBER(#REF!),#REF!, "")</f>
        <v/>
      </c>
      <c r="D59" s="40">
        <f t="shared" si="0"/>
        <v>97.6</v>
      </c>
      <c r="E59" s="7">
        <v>97.6</v>
      </c>
      <c r="G59" s="60">
        <v>28490</v>
      </c>
      <c r="H59" s="57">
        <f>IF(ISNUMBER(HLOOKUP(H$6,'BIS_full_2020 Feb 12'!$C$4:$ED$277,'BIS_full_2020 Feb 12'!$B111,FALSE)),HLOOKUP(H$6,'BIS_full_2020 Feb 12'!$C$4:$ED$277,'BIS_full_2020 Feb 12'!$B111,FALSE), "")</f>
        <v>96.9</v>
      </c>
    </row>
    <row r="60" spans="1:8" x14ac:dyDescent="0.35">
      <c r="A60" s="5">
        <v>29036</v>
      </c>
      <c r="B60" s="40" t="str">
        <f>IF(ISNUMBER(#REF!),#REF!, "")</f>
        <v/>
      </c>
      <c r="C60" s="40" t="str">
        <f>IF(ISNUMBER(#REF!),#REF!, "")</f>
        <v/>
      </c>
      <c r="D60" s="40">
        <f t="shared" si="0"/>
        <v>98</v>
      </c>
      <c r="E60" s="7">
        <v>98</v>
      </c>
      <c r="G60" s="60">
        <v>28580</v>
      </c>
      <c r="H60" s="57">
        <f>IF(ISNUMBER(HLOOKUP(H$6,'BIS_full_2020 Feb 12'!$C$4:$ED$277,'BIS_full_2020 Feb 12'!$B112,FALSE)),HLOOKUP(H$6,'BIS_full_2020 Feb 12'!$C$4:$ED$277,'BIS_full_2020 Feb 12'!$B112,FALSE), "")</f>
        <v>96.9</v>
      </c>
    </row>
    <row r="61" spans="1:8" x14ac:dyDescent="0.35">
      <c r="A61" s="5">
        <v>29128</v>
      </c>
      <c r="B61" s="40" t="str">
        <f>IF(ISNUMBER(#REF!),#REF!, "")</f>
        <v/>
      </c>
      <c r="C61" s="40" t="str">
        <f>IF(ISNUMBER(#REF!),#REF!, "")</f>
        <v/>
      </c>
      <c r="D61" s="40">
        <f t="shared" si="0"/>
        <v>98</v>
      </c>
      <c r="E61" s="7">
        <v>98</v>
      </c>
      <c r="G61" s="60">
        <v>28671</v>
      </c>
      <c r="H61" s="57">
        <f>IF(ISNUMBER(HLOOKUP(H$6,'BIS_full_2020 Feb 12'!$C$4:$ED$277,'BIS_full_2020 Feb 12'!$B113,FALSE)),HLOOKUP(H$6,'BIS_full_2020 Feb 12'!$C$4:$ED$277,'BIS_full_2020 Feb 12'!$B113,FALSE), "")</f>
        <v>98</v>
      </c>
    </row>
    <row r="62" spans="1:8" x14ac:dyDescent="0.35">
      <c r="A62" s="5">
        <v>29220</v>
      </c>
      <c r="B62" s="40" t="str">
        <f>IF(ISNUMBER(#REF!),#REF!, "")</f>
        <v/>
      </c>
      <c r="C62" s="40" t="str">
        <f>IF(ISNUMBER(#REF!),#REF!, "")</f>
        <v/>
      </c>
      <c r="D62" s="40">
        <f t="shared" si="0"/>
        <v>97.3</v>
      </c>
      <c r="E62" s="7">
        <v>97.3</v>
      </c>
      <c r="G62" s="60">
        <v>28763</v>
      </c>
      <c r="H62" s="57">
        <f>IF(ISNUMBER(HLOOKUP(H$6,'BIS_full_2020 Feb 12'!$C$4:$ED$277,'BIS_full_2020 Feb 12'!$B114,FALSE)),HLOOKUP(H$6,'BIS_full_2020 Feb 12'!$C$4:$ED$277,'BIS_full_2020 Feb 12'!$B114,FALSE), "")</f>
        <v>98.3</v>
      </c>
    </row>
    <row r="63" spans="1:8" x14ac:dyDescent="0.35">
      <c r="A63" s="5">
        <v>29311</v>
      </c>
      <c r="B63" s="40" t="str">
        <f>IF(ISNUMBER(#REF!),#REF!, "")</f>
        <v/>
      </c>
      <c r="C63" s="40" t="str">
        <f>IF(ISNUMBER(#REF!),#REF!, "")</f>
        <v/>
      </c>
      <c r="D63" s="40">
        <f t="shared" si="0"/>
        <v>98.6</v>
      </c>
      <c r="E63" s="7">
        <v>98.6</v>
      </c>
      <c r="G63" s="60">
        <v>28855</v>
      </c>
      <c r="H63" s="57">
        <f>IF(ISNUMBER(HLOOKUP(H$6,'BIS_full_2020 Feb 12'!$C$4:$ED$277,'BIS_full_2020 Feb 12'!$B115,FALSE)),HLOOKUP(H$6,'BIS_full_2020 Feb 12'!$C$4:$ED$277,'BIS_full_2020 Feb 12'!$B115,FALSE), "")</f>
        <v>98.3</v>
      </c>
    </row>
    <row r="64" spans="1:8" x14ac:dyDescent="0.35">
      <c r="A64" s="5">
        <v>29402</v>
      </c>
      <c r="B64" s="40" t="str">
        <f>IF(ISNUMBER(#REF!),#REF!, "")</f>
        <v/>
      </c>
      <c r="C64" s="40" t="str">
        <f>IF(ISNUMBER(#REF!),#REF!, "")</f>
        <v/>
      </c>
      <c r="D64" s="40">
        <f t="shared" si="0"/>
        <v>99.5</v>
      </c>
      <c r="E64" s="7">
        <v>99.5</v>
      </c>
      <c r="G64" s="60">
        <v>28945</v>
      </c>
      <c r="H64" s="57">
        <f>IF(ISNUMBER(HLOOKUP(H$6,'BIS_full_2020 Feb 12'!$C$4:$ED$277,'BIS_full_2020 Feb 12'!$B116,FALSE)),HLOOKUP(H$6,'BIS_full_2020 Feb 12'!$C$4:$ED$277,'BIS_full_2020 Feb 12'!$B116,FALSE), "")</f>
        <v>97.6</v>
      </c>
    </row>
    <row r="65" spans="1:8" x14ac:dyDescent="0.35">
      <c r="A65" s="5">
        <v>29494</v>
      </c>
      <c r="B65" s="40" t="str">
        <f>IF(ISNUMBER(#REF!),#REF!, "")</f>
        <v/>
      </c>
      <c r="C65" s="40" t="str">
        <f>IF(ISNUMBER(#REF!),#REF!, "")</f>
        <v/>
      </c>
      <c r="D65" s="40">
        <f t="shared" si="0"/>
        <v>100.1</v>
      </c>
      <c r="E65" s="7">
        <v>100.1</v>
      </c>
      <c r="G65" s="60">
        <v>29036</v>
      </c>
      <c r="H65" s="57">
        <f>IF(ISNUMBER(HLOOKUP(H$6,'BIS_full_2020 Feb 12'!$C$4:$ED$277,'BIS_full_2020 Feb 12'!$B117,FALSE)),HLOOKUP(H$6,'BIS_full_2020 Feb 12'!$C$4:$ED$277,'BIS_full_2020 Feb 12'!$B117,FALSE), "")</f>
        <v>99</v>
      </c>
    </row>
    <row r="66" spans="1:8" x14ac:dyDescent="0.35">
      <c r="A66" s="5">
        <v>29586</v>
      </c>
      <c r="B66" s="40" t="str">
        <f>IF(ISNUMBER(#REF!),#REF!, "")</f>
        <v/>
      </c>
      <c r="C66" s="40" t="str">
        <f>IF(ISNUMBER(#REF!),#REF!, "")</f>
        <v/>
      </c>
      <c r="D66" s="40">
        <f t="shared" si="0"/>
        <v>100.2</v>
      </c>
      <c r="E66" s="7">
        <v>100.2</v>
      </c>
      <c r="G66" s="60">
        <v>29128</v>
      </c>
      <c r="H66" s="57">
        <f>IF(ISNUMBER(HLOOKUP(H$6,'BIS_full_2020 Feb 12'!$C$4:$ED$277,'BIS_full_2020 Feb 12'!$B118,FALSE)),HLOOKUP(H$6,'BIS_full_2020 Feb 12'!$C$4:$ED$277,'BIS_full_2020 Feb 12'!$B118,FALSE), "")</f>
        <v>99.9</v>
      </c>
    </row>
    <row r="67" spans="1:8" x14ac:dyDescent="0.35">
      <c r="A67" s="5">
        <v>29676</v>
      </c>
      <c r="B67" s="40" t="str">
        <f>IF(ISNUMBER(#REF!),#REF!, "")</f>
        <v/>
      </c>
      <c r="C67" s="40" t="str">
        <f>IF(ISNUMBER(#REF!),#REF!, "")</f>
        <v/>
      </c>
      <c r="D67" s="40">
        <f t="shared" ref="D67:D130" si="2">IF(ISNUMBER(E67), E67, "")</f>
        <v>99.8</v>
      </c>
      <c r="E67" s="7">
        <v>99.8</v>
      </c>
      <c r="G67" s="60">
        <v>29220</v>
      </c>
      <c r="H67" s="57">
        <f>IF(ISNUMBER(HLOOKUP(H$6,'BIS_full_2020 Feb 12'!$C$4:$ED$277,'BIS_full_2020 Feb 12'!$B119,FALSE)),HLOOKUP(H$6,'BIS_full_2020 Feb 12'!$C$4:$ED$277,'BIS_full_2020 Feb 12'!$B119,FALSE), "")</f>
        <v>100.5</v>
      </c>
    </row>
    <row r="68" spans="1:8" x14ac:dyDescent="0.35">
      <c r="A68" s="5">
        <v>29767</v>
      </c>
      <c r="B68" s="40" t="str">
        <f>IF(ISNUMBER(#REF!),#REF!, "")</f>
        <v/>
      </c>
      <c r="C68" s="40" t="str">
        <f>IF(ISNUMBER(#REF!),#REF!, "")</f>
        <v/>
      </c>
      <c r="D68" s="40">
        <f t="shared" si="2"/>
        <v>100.3</v>
      </c>
      <c r="E68" s="7">
        <v>100.3</v>
      </c>
      <c r="G68" s="60">
        <v>29311</v>
      </c>
      <c r="H68" s="57">
        <f>IF(ISNUMBER(HLOOKUP(H$6,'BIS_full_2020 Feb 12'!$C$4:$ED$277,'BIS_full_2020 Feb 12'!$B120,FALSE)),HLOOKUP(H$6,'BIS_full_2020 Feb 12'!$C$4:$ED$277,'BIS_full_2020 Feb 12'!$B120,FALSE), "")</f>
        <v>100.6</v>
      </c>
    </row>
    <row r="69" spans="1:8" x14ac:dyDescent="0.35">
      <c r="A69" s="5">
        <v>29859</v>
      </c>
      <c r="B69" s="40" t="str">
        <f>IF(ISNUMBER(#REF!),#REF!, "")</f>
        <v/>
      </c>
      <c r="C69" s="40" t="str">
        <f>IF(ISNUMBER(#REF!),#REF!, "")</f>
        <v/>
      </c>
      <c r="D69" s="40">
        <f t="shared" si="2"/>
        <v>100.9</v>
      </c>
      <c r="E69" s="7">
        <v>100.9</v>
      </c>
      <c r="G69" s="60">
        <v>29402</v>
      </c>
      <c r="H69" s="57">
        <f>IF(ISNUMBER(HLOOKUP(H$6,'BIS_full_2020 Feb 12'!$C$4:$ED$277,'BIS_full_2020 Feb 12'!$B121,FALSE)),HLOOKUP(H$6,'BIS_full_2020 Feb 12'!$C$4:$ED$277,'BIS_full_2020 Feb 12'!$B121,FALSE), "")</f>
        <v>100.2</v>
      </c>
    </row>
    <row r="70" spans="1:8" x14ac:dyDescent="0.35">
      <c r="A70" s="5">
        <v>29951</v>
      </c>
      <c r="B70" s="40" t="str">
        <f>IF(ISNUMBER(#REF!),#REF!, "")</f>
        <v/>
      </c>
      <c r="C70" s="40" t="str">
        <f>IF(ISNUMBER(#REF!),#REF!, "")</f>
        <v/>
      </c>
      <c r="D70" s="40">
        <f t="shared" si="2"/>
        <v>99.6</v>
      </c>
      <c r="E70" s="7">
        <v>99.6</v>
      </c>
      <c r="G70" s="60">
        <v>29494</v>
      </c>
      <c r="H70" s="57">
        <f>IF(ISNUMBER(HLOOKUP(H$6,'BIS_full_2020 Feb 12'!$C$4:$ED$277,'BIS_full_2020 Feb 12'!$B122,FALSE)),HLOOKUP(H$6,'BIS_full_2020 Feb 12'!$C$4:$ED$277,'BIS_full_2020 Feb 12'!$B122,FALSE), "")</f>
        <v>100.7</v>
      </c>
    </row>
    <row r="71" spans="1:8" x14ac:dyDescent="0.35">
      <c r="A71" s="5">
        <v>30041</v>
      </c>
      <c r="B71" s="40" t="str">
        <f>IF(ISNUMBER(#REF!),#REF!, "")</f>
        <v/>
      </c>
      <c r="C71" s="40" t="str">
        <f>IF(ISNUMBER(#REF!),#REF!, "")</f>
        <v/>
      </c>
      <c r="D71" s="40">
        <f t="shared" si="2"/>
        <v>99.7</v>
      </c>
      <c r="E71" s="7">
        <v>99.7</v>
      </c>
      <c r="G71" s="60">
        <v>29586</v>
      </c>
      <c r="H71" s="57">
        <f>IF(ISNUMBER(HLOOKUP(H$6,'BIS_full_2020 Feb 12'!$C$4:$ED$277,'BIS_full_2020 Feb 12'!$B123,FALSE)),HLOOKUP(H$6,'BIS_full_2020 Feb 12'!$C$4:$ED$277,'BIS_full_2020 Feb 12'!$B123,FALSE), "")</f>
        <v>101.3</v>
      </c>
    </row>
    <row r="72" spans="1:8" x14ac:dyDescent="0.35">
      <c r="A72" s="5">
        <v>30132</v>
      </c>
      <c r="B72" s="40" t="str">
        <f>IF(ISNUMBER(#REF!),#REF!, "")</f>
        <v/>
      </c>
      <c r="C72" s="40" t="str">
        <f>IF(ISNUMBER(#REF!),#REF!, "")</f>
        <v/>
      </c>
      <c r="D72" s="40">
        <f t="shared" si="2"/>
        <v>99.1</v>
      </c>
      <c r="E72" s="7">
        <v>99.1</v>
      </c>
      <c r="G72" s="60">
        <v>29676</v>
      </c>
      <c r="H72" s="57">
        <f>IF(ISNUMBER(HLOOKUP(H$6,'BIS_full_2020 Feb 12'!$C$4:$ED$277,'BIS_full_2020 Feb 12'!$B124,FALSE)),HLOOKUP(H$6,'BIS_full_2020 Feb 12'!$C$4:$ED$277,'BIS_full_2020 Feb 12'!$B124,FALSE), "")</f>
        <v>99.9</v>
      </c>
    </row>
    <row r="73" spans="1:8" x14ac:dyDescent="0.35">
      <c r="A73" s="5">
        <v>30224</v>
      </c>
      <c r="B73" s="40" t="str">
        <f>IF(ISNUMBER(#REF!),#REF!, "")</f>
        <v/>
      </c>
      <c r="C73" s="40" t="str">
        <f>IF(ISNUMBER(#REF!),#REF!, "")</f>
        <v/>
      </c>
      <c r="D73" s="40">
        <f t="shared" si="2"/>
        <v>99</v>
      </c>
      <c r="E73" s="7">
        <v>99</v>
      </c>
      <c r="G73" s="60">
        <v>29767</v>
      </c>
      <c r="H73" s="57">
        <f>IF(ISNUMBER(HLOOKUP(H$6,'BIS_full_2020 Feb 12'!$C$4:$ED$277,'BIS_full_2020 Feb 12'!$B125,FALSE)),HLOOKUP(H$6,'BIS_full_2020 Feb 12'!$C$4:$ED$277,'BIS_full_2020 Feb 12'!$B125,FALSE), "")</f>
        <v>100.1</v>
      </c>
    </row>
    <row r="74" spans="1:8" x14ac:dyDescent="0.35">
      <c r="A74" s="5">
        <v>30316</v>
      </c>
      <c r="B74" s="40" t="str">
        <f>IF(ISNUMBER(#REF!),#REF!, "")</f>
        <v/>
      </c>
      <c r="C74" s="40" t="str">
        <f>IF(ISNUMBER(#REF!),#REF!, "")</f>
        <v/>
      </c>
      <c r="D74" s="40">
        <f t="shared" si="2"/>
        <v>99.4</v>
      </c>
      <c r="E74" s="7">
        <v>99.4</v>
      </c>
      <c r="G74" s="60">
        <v>29859</v>
      </c>
      <c r="H74" s="57">
        <f>IF(ISNUMBER(HLOOKUP(H$6,'BIS_full_2020 Feb 12'!$C$4:$ED$277,'BIS_full_2020 Feb 12'!$B126,FALSE)),HLOOKUP(H$6,'BIS_full_2020 Feb 12'!$C$4:$ED$277,'BIS_full_2020 Feb 12'!$B126,FALSE), "")</f>
        <v>99.4</v>
      </c>
    </row>
    <row r="75" spans="1:8" x14ac:dyDescent="0.35">
      <c r="A75" s="5">
        <v>30406</v>
      </c>
      <c r="B75" s="40" t="str">
        <f>IF(ISNUMBER(#REF!),#REF!, "")</f>
        <v/>
      </c>
      <c r="C75" s="40" t="str">
        <f>IF(ISNUMBER(#REF!),#REF!, "")</f>
        <v/>
      </c>
      <c r="D75" s="40">
        <f t="shared" si="2"/>
        <v>100.4</v>
      </c>
      <c r="E75" s="7">
        <v>100.4</v>
      </c>
      <c r="G75" s="60">
        <v>29951</v>
      </c>
      <c r="H75" s="57">
        <f>IF(ISNUMBER(HLOOKUP(H$6,'BIS_full_2020 Feb 12'!$C$4:$ED$277,'BIS_full_2020 Feb 12'!$B127,FALSE)),HLOOKUP(H$6,'BIS_full_2020 Feb 12'!$C$4:$ED$277,'BIS_full_2020 Feb 12'!$B127,FALSE), "")</f>
        <v>99.3</v>
      </c>
    </row>
    <row r="76" spans="1:8" x14ac:dyDescent="0.35">
      <c r="A76" s="5">
        <v>30497</v>
      </c>
      <c r="B76" s="40" t="str">
        <f>IF(ISNUMBER(#REF!),#REF!, "")</f>
        <v/>
      </c>
      <c r="C76" s="40" t="str">
        <f>IF(ISNUMBER(#REF!),#REF!, "")</f>
        <v/>
      </c>
      <c r="D76" s="40">
        <f t="shared" si="2"/>
        <v>101</v>
      </c>
      <c r="E76" s="7">
        <v>101</v>
      </c>
      <c r="G76" s="60">
        <v>30041</v>
      </c>
      <c r="H76" s="57">
        <f>IF(ISNUMBER(HLOOKUP(H$6,'BIS_full_2020 Feb 12'!$C$4:$ED$277,'BIS_full_2020 Feb 12'!$B128,FALSE)),HLOOKUP(H$6,'BIS_full_2020 Feb 12'!$C$4:$ED$277,'BIS_full_2020 Feb 12'!$B128,FALSE), "")</f>
        <v>99.6</v>
      </c>
    </row>
    <row r="77" spans="1:8" x14ac:dyDescent="0.35">
      <c r="A77" s="5">
        <v>30589</v>
      </c>
      <c r="B77" s="40" t="str">
        <f>IF(ISNUMBER(#REF!),#REF!, "")</f>
        <v/>
      </c>
      <c r="C77" s="40" t="str">
        <f>IF(ISNUMBER(#REF!),#REF!, "")</f>
        <v/>
      </c>
      <c r="D77" s="40">
        <f t="shared" si="2"/>
        <v>101.7</v>
      </c>
      <c r="E77" s="7">
        <v>101.7</v>
      </c>
      <c r="G77" s="60">
        <v>30132</v>
      </c>
      <c r="H77" s="57">
        <f>IF(ISNUMBER(HLOOKUP(H$6,'BIS_full_2020 Feb 12'!$C$4:$ED$277,'BIS_full_2020 Feb 12'!$B129,FALSE)),HLOOKUP(H$6,'BIS_full_2020 Feb 12'!$C$4:$ED$277,'BIS_full_2020 Feb 12'!$B129,FALSE), "")</f>
        <v>100.5</v>
      </c>
    </row>
    <row r="78" spans="1:8" x14ac:dyDescent="0.35">
      <c r="A78" s="5">
        <v>30681</v>
      </c>
      <c r="B78" s="40" t="str">
        <f>IF(ISNUMBER(#REF!),#REF!, "")</f>
        <v/>
      </c>
      <c r="C78" s="40" t="str">
        <f>IF(ISNUMBER(#REF!),#REF!, "")</f>
        <v/>
      </c>
      <c r="D78" s="40">
        <f t="shared" si="2"/>
        <v>101.3</v>
      </c>
      <c r="E78" s="7">
        <v>101.3</v>
      </c>
      <c r="G78" s="60">
        <v>30224</v>
      </c>
      <c r="H78" s="57">
        <f>IF(ISNUMBER(HLOOKUP(H$6,'BIS_full_2020 Feb 12'!$C$4:$ED$277,'BIS_full_2020 Feb 12'!$B130,FALSE)),HLOOKUP(H$6,'BIS_full_2020 Feb 12'!$C$4:$ED$277,'BIS_full_2020 Feb 12'!$B130,FALSE), "")</f>
        <v>101.1</v>
      </c>
    </row>
    <row r="79" spans="1:8" x14ac:dyDescent="0.35">
      <c r="A79" s="5">
        <v>30772</v>
      </c>
      <c r="B79" s="40" t="str">
        <f>IF(ISNUMBER(#REF!),#REF!, "")</f>
        <v/>
      </c>
      <c r="C79" s="40" t="str">
        <f>IF(ISNUMBER(#REF!),#REF!, "")</f>
        <v/>
      </c>
      <c r="D79" s="40">
        <f t="shared" si="2"/>
        <v>102.1</v>
      </c>
      <c r="E79" s="7">
        <v>102.1</v>
      </c>
      <c r="G79" s="60">
        <v>30316</v>
      </c>
      <c r="H79" s="57">
        <f>IF(ISNUMBER(HLOOKUP(H$6,'BIS_full_2020 Feb 12'!$C$4:$ED$277,'BIS_full_2020 Feb 12'!$B131,FALSE)),HLOOKUP(H$6,'BIS_full_2020 Feb 12'!$C$4:$ED$277,'BIS_full_2020 Feb 12'!$B131,FALSE), "")</f>
        <v>101.8</v>
      </c>
    </row>
    <row r="80" spans="1:8" x14ac:dyDescent="0.35">
      <c r="A80" s="5">
        <v>30863</v>
      </c>
      <c r="B80" s="40" t="str">
        <f>IF(ISNUMBER(#REF!),#REF!, "")</f>
        <v/>
      </c>
      <c r="C80" s="40" t="str">
        <f>IF(ISNUMBER(#REF!),#REF!, "")</f>
        <v/>
      </c>
      <c r="D80" s="40">
        <f t="shared" si="2"/>
        <v>102.5</v>
      </c>
      <c r="E80" s="7">
        <v>102.5</v>
      </c>
      <c r="G80" s="60">
        <v>30406</v>
      </c>
      <c r="H80" s="57">
        <f>IF(ISNUMBER(HLOOKUP(H$6,'BIS_full_2020 Feb 12'!$C$4:$ED$277,'BIS_full_2020 Feb 12'!$B132,FALSE)),HLOOKUP(H$6,'BIS_full_2020 Feb 12'!$C$4:$ED$277,'BIS_full_2020 Feb 12'!$B132,FALSE), "")</f>
        <v>101.6</v>
      </c>
    </row>
    <row r="81" spans="1:8" x14ac:dyDescent="0.35">
      <c r="A81" s="5">
        <v>30955</v>
      </c>
      <c r="B81" s="40" t="str">
        <f>IF(ISNUMBER(#REF!),#REF!, "")</f>
        <v/>
      </c>
      <c r="C81" s="40" t="str">
        <f>IF(ISNUMBER(#REF!),#REF!, "")</f>
        <v/>
      </c>
      <c r="D81" s="40">
        <f t="shared" si="2"/>
        <v>103.1</v>
      </c>
      <c r="E81" s="7">
        <v>103.1</v>
      </c>
      <c r="G81" s="60">
        <v>30497</v>
      </c>
      <c r="H81" s="57">
        <f>IF(ISNUMBER(HLOOKUP(H$6,'BIS_full_2020 Feb 12'!$C$4:$ED$277,'BIS_full_2020 Feb 12'!$B133,FALSE)),HLOOKUP(H$6,'BIS_full_2020 Feb 12'!$C$4:$ED$277,'BIS_full_2020 Feb 12'!$B133,FALSE), "")</f>
        <v>102.4</v>
      </c>
    </row>
    <row r="82" spans="1:8" x14ac:dyDescent="0.35">
      <c r="A82" s="5">
        <v>31047</v>
      </c>
      <c r="B82" s="40" t="str">
        <f>IF(ISNUMBER(#REF!),#REF!, "")</f>
        <v/>
      </c>
      <c r="C82" s="40" t="str">
        <f>IF(ISNUMBER(#REF!),#REF!, "")</f>
        <v/>
      </c>
      <c r="D82" s="40">
        <f t="shared" si="2"/>
        <v>102.9</v>
      </c>
      <c r="E82" s="7">
        <v>102.9</v>
      </c>
      <c r="G82" s="60">
        <v>30589</v>
      </c>
      <c r="H82" s="57">
        <f>IF(ISNUMBER(HLOOKUP(H$6,'BIS_full_2020 Feb 12'!$C$4:$ED$277,'BIS_full_2020 Feb 12'!$B134,FALSE)),HLOOKUP(H$6,'BIS_full_2020 Feb 12'!$C$4:$ED$277,'BIS_full_2020 Feb 12'!$B134,FALSE), "")</f>
        <v>102.8</v>
      </c>
    </row>
    <row r="83" spans="1:8" x14ac:dyDescent="0.35">
      <c r="A83" s="5">
        <v>31137</v>
      </c>
      <c r="B83" s="40" t="str">
        <f>IF(ISNUMBER(#REF!),#REF!, "")</f>
        <v/>
      </c>
      <c r="C83" s="40" t="str">
        <f>IF(ISNUMBER(#REF!),#REF!, "")</f>
        <v/>
      </c>
      <c r="D83" s="40">
        <f t="shared" si="2"/>
        <v>104.1</v>
      </c>
      <c r="E83" s="7">
        <v>104.1</v>
      </c>
      <c r="G83" s="60">
        <v>30681</v>
      </c>
      <c r="H83" s="57">
        <f>IF(ISNUMBER(HLOOKUP(H$6,'BIS_full_2020 Feb 12'!$C$4:$ED$277,'BIS_full_2020 Feb 12'!$B135,FALSE)),HLOOKUP(H$6,'BIS_full_2020 Feb 12'!$C$4:$ED$277,'BIS_full_2020 Feb 12'!$B135,FALSE), "")</f>
        <v>103.4</v>
      </c>
    </row>
    <row r="84" spans="1:8" x14ac:dyDescent="0.35">
      <c r="A84" s="5">
        <v>31228</v>
      </c>
      <c r="B84" s="40" t="str">
        <f>IF(ISNUMBER(#REF!),#REF!, "")</f>
        <v/>
      </c>
      <c r="C84" s="40" t="str">
        <f>IF(ISNUMBER(#REF!),#REF!, "")</f>
        <v/>
      </c>
      <c r="D84" s="40">
        <f t="shared" si="2"/>
        <v>104.6</v>
      </c>
      <c r="E84" s="7">
        <v>104.6</v>
      </c>
      <c r="G84" s="60">
        <v>30772</v>
      </c>
      <c r="H84" s="57">
        <f>IF(ISNUMBER(HLOOKUP(H$6,'BIS_full_2020 Feb 12'!$C$4:$ED$277,'BIS_full_2020 Feb 12'!$B136,FALSE)),HLOOKUP(H$6,'BIS_full_2020 Feb 12'!$C$4:$ED$277,'BIS_full_2020 Feb 12'!$B136,FALSE), "")</f>
        <v>103.1</v>
      </c>
    </row>
    <row r="85" spans="1:8" x14ac:dyDescent="0.35">
      <c r="A85" s="5">
        <v>31320</v>
      </c>
      <c r="B85" s="40" t="str">
        <f>IF(ISNUMBER(#REF!),#REF!, "")</f>
        <v/>
      </c>
      <c r="C85" s="40" t="str">
        <f>IF(ISNUMBER(#REF!),#REF!, "")</f>
        <v/>
      </c>
      <c r="D85" s="40">
        <f t="shared" si="2"/>
        <v>106.2</v>
      </c>
      <c r="E85" s="7">
        <v>106.2</v>
      </c>
      <c r="G85" s="60">
        <v>30863</v>
      </c>
      <c r="H85" s="57">
        <f>IF(ISNUMBER(HLOOKUP(H$6,'BIS_full_2020 Feb 12'!$C$4:$ED$277,'BIS_full_2020 Feb 12'!$B137,FALSE)),HLOOKUP(H$6,'BIS_full_2020 Feb 12'!$C$4:$ED$277,'BIS_full_2020 Feb 12'!$B137,FALSE), "")</f>
        <v>104.3</v>
      </c>
    </row>
    <row r="86" spans="1:8" x14ac:dyDescent="0.35">
      <c r="A86" s="5">
        <v>31412</v>
      </c>
      <c r="B86" s="40" t="str">
        <f>IF(ISNUMBER(#REF!),#REF!, "")</f>
        <v/>
      </c>
      <c r="C86" s="40" t="str">
        <f>IF(ISNUMBER(#REF!),#REF!, "")</f>
        <v/>
      </c>
      <c r="D86" s="40">
        <f t="shared" si="2"/>
        <v>107.2</v>
      </c>
      <c r="E86" s="7">
        <v>107.2</v>
      </c>
      <c r="G86" s="60">
        <v>30955</v>
      </c>
      <c r="H86" s="57">
        <f>IF(ISNUMBER(HLOOKUP(H$6,'BIS_full_2020 Feb 12'!$C$4:$ED$277,'BIS_full_2020 Feb 12'!$B138,FALSE)),HLOOKUP(H$6,'BIS_full_2020 Feb 12'!$C$4:$ED$277,'BIS_full_2020 Feb 12'!$B138,FALSE), "")</f>
        <v>104.8</v>
      </c>
    </row>
    <row r="87" spans="1:8" x14ac:dyDescent="0.35">
      <c r="A87" s="5">
        <v>31502</v>
      </c>
      <c r="B87" s="40" t="str">
        <f>IF(ISNUMBER(#REF!),#REF!, "")</f>
        <v/>
      </c>
      <c r="C87" s="40" t="str">
        <f>IF(ISNUMBER(#REF!),#REF!, "")</f>
        <v/>
      </c>
      <c r="D87" s="40">
        <f t="shared" si="2"/>
        <v>108.8</v>
      </c>
      <c r="E87" s="7">
        <v>108.8</v>
      </c>
      <c r="G87" s="60">
        <v>31047</v>
      </c>
      <c r="H87" s="57">
        <f>IF(ISNUMBER(HLOOKUP(H$6,'BIS_full_2020 Feb 12'!$C$4:$ED$277,'BIS_full_2020 Feb 12'!$B139,FALSE)),HLOOKUP(H$6,'BIS_full_2020 Feb 12'!$C$4:$ED$277,'BIS_full_2020 Feb 12'!$B139,FALSE), "")</f>
        <v>106.5</v>
      </c>
    </row>
    <row r="88" spans="1:8" x14ac:dyDescent="0.35">
      <c r="A88" s="5">
        <v>31593</v>
      </c>
      <c r="B88" s="40" t="str">
        <f>IF(ISNUMBER(#REF!),#REF!, "")</f>
        <v/>
      </c>
      <c r="C88" s="40" t="str">
        <f>IF(ISNUMBER(#REF!),#REF!, "")</f>
        <v/>
      </c>
      <c r="D88" s="40">
        <f t="shared" si="2"/>
        <v>110</v>
      </c>
      <c r="E88" s="7">
        <v>110</v>
      </c>
      <c r="G88" s="60">
        <v>31137</v>
      </c>
      <c r="H88" s="57">
        <f>IF(ISNUMBER(HLOOKUP(H$6,'BIS_full_2020 Feb 12'!$C$4:$ED$277,'BIS_full_2020 Feb 12'!$B140,FALSE)),HLOOKUP(H$6,'BIS_full_2020 Feb 12'!$C$4:$ED$277,'BIS_full_2020 Feb 12'!$B140,FALSE), "")</f>
        <v>107.4</v>
      </c>
    </row>
    <row r="89" spans="1:8" x14ac:dyDescent="0.35">
      <c r="A89" s="5">
        <v>31685</v>
      </c>
      <c r="B89" s="40" t="str">
        <f>IF(ISNUMBER(#REF!),#REF!, "")</f>
        <v/>
      </c>
      <c r="C89" s="40" t="str">
        <f>IF(ISNUMBER(#REF!),#REF!, "")</f>
        <v/>
      </c>
      <c r="D89" s="40">
        <f t="shared" si="2"/>
        <v>112.6</v>
      </c>
      <c r="E89" s="7">
        <v>112.6</v>
      </c>
      <c r="G89" s="60">
        <v>31228</v>
      </c>
      <c r="H89" s="57">
        <f>IF(ISNUMBER(HLOOKUP(H$6,'BIS_full_2020 Feb 12'!$C$4:$ED$277,'BIS_full_2020 Feb 12'!$B141,FALSE)),HLOOKUP(H$6,'BIS_full_2020 Feb 12'!$C$4:$ED$277,'BIS_full_2020 Feb 12'!$B141,FALSE), "")</f>
        <v>109.1</v>
      </c>
    </row>
    <row r="90" spans="1:8" x14ac:dyDescent="0.35">
      <c r="A90" s="5">
        <v>31777</v>
      </c>
      <c r="B90" s="40" t="str">
        <f>IF(ISNUMBER(#REF!),#REF!, "")</f>
        <v/>
      </c>
      <c r="C90" s="40" t="str">
        <f>IF(ISNUMBER(#REF!),#REF!, "")</f>
        <v/>
      </c>
      <c r="D90" s="40">
        <f t="shared" si="2"/>
        <v>112.8</v>
      </c>
      <c r="E90" s="7">
        <v>112.8</v>
      </c>
      <c r="G90" s="60">
        <v>31320</v>
      </c>
      <c r="H90" s="57">
        <f>IF(ISNUMBER(HLOOKUP(H$6,'BIS_full_2020 Feb 12'!$C$4:$ED$277,'BIS_full_2020 Feb 12'!$B142,FALSE)),HLOOKUP(H$6,'BIS_full_2020 Feb 12'!$C$4:$ED$277,'BIS_full_2020 Feb 12'!$B142,FALSE), "")</f>
        <v>110.3</v>
      </c>
    </row>
    <row r="91" spans="1:8" x14ac:dyDescent="0.35">
      <c r="A91" s="5">
        <v>31867</v>
      </c>
      <c r="B91" s="40" t="str">
        <f>IF(ISNUMBER(#REF!),#REF!, "")</f>
        <v/>
      </c>
      <c r="C91" s="40" t="str">
        <f>IF(ISNUMBER(#REF!),#REF!, "")</f>
        <v/>
      </c>
      <c r="D91" s="40">
        <f t="shared" si="2"/>
        <v>114.5</v>
      </c>
      <c r="E91" s="7">
        <v>114.5</v>
      </c>
      <c r="G91" s="60">
        <v>31412</v>
      </c>
      <c r="H91" s="57">
        <f>IF(ISNUMBER(HLOOKUP(H$6,'BIS_full_2020 Feb 12'!$C$4:$ED$277,'BIS_full_2020 Feb 12'!$B143,FALSE)),HLOOKUP(H$6,'BIS_full_2020 Feb 12'!$C$4:$ED$277,'BIS_full_2020 Feb 12'!$B143,FALSE), "")</f>
        <v>113</v>
      </c>
    </row>
    <row r="92" spans="1:8" x14ac:dyDescent="0.35">
      <c r="A92" s="5">
        <v>31958</v>
      </c>
      <c r="B92" s="40" t="str">
        <f>IF(ISNUMBER(#REF!),#REF!, "")</f>
        <v/>
      </c>
      <c r="C92" s="40" t="str">
        <f>IF(ISNUMBER(#REF!),#REF!, "")</f>
        <v/>
      </c>
      <c r="D92" s="40">
        <f t="shared" si="2"/>
        <v>116.3</v>
      </c>
      <c r="E92" s="7">
        <v>116.3</v>
      </c>
      <c r="G92" s="60">
        <v>31502</v>
      </c>
      <c r="H92" s="57">
        <f>IF(ISNUMBER(HLOOKUP(H$6,'BIS_full_2020 Feb 12'!$C$4:$ED$277,'BIS_full_2020 Feb 12'!$B144,FALSE)),HLOOKUP(H$6,'BIS_full_2020 Feb 12'!$C$4:$ED$277,'BIS_full_2020 Feb 12'!$B144,FALSE), "")</f>
        <v>113.1</v>
      </c>
    </row>
    <row r="93" spans="1:8" x14ac:dyDescent="0.35">
      <c r="A93" s="5">
        <v>32050</v>
      </c>
      <c r="B93" s="40" t="str">
        <f>IF(ISNUMBER(#REF!),#REF!, "")</f>
        <v/>
      </c>
      <c r="C93" s="40" t="str">
        <f>IF(ISNUMBER(#REF!),#REF!, "")</f>
        <v/>
      </c>
      <c r="D93" s="40">
        <f t="shared" si="2"/>
        <v>118.8</v>
      </c>
      <c r="E93" s="7">
        <v>118.8</v>
      </c>
      <c r="G93" s="60">
        <v>31593</v>
      </c>
      <c r="H93" s="57">
        <f>IF(ISNUMBER(HLOOKUP(H$6,'BIS_full_2020 Feb 12'!$C$4:$ED$277,'BIS_full_2020 Feb 12'!$B145,FALSE)),HLOOKUP(H$6,'BIS_full_2020 Feb 12'!$C$4:$ED$277,'BIS_full_2020 Feb 12'!$B145,FALSE), "")</f>
        <v>114.8</v>
      </c>
    </row>
    <row r="94" spans="1:8" x14ac:dyDescent="0.35">
      <c r="A94" s="5">
        <v>32142</v>
      </c>
      <c r="B94" s="40" t="str">
        <f>IF(ISNUMBER(#REF!),#REF!, "")</f>
        <v/>
      </c>
      <c r="C94" s="40" t="str">
        <f>IF(ISNUMBER(#REF!),#REF!, "")</f>
        <v/>
      </c>
      <c r="D94" s="40">
        <f t="shared" si="2"/>
        <v>118.8</v>
      </c>
      <c r="E94" s="7">
        <v>118.8</v>
      </c>
      <c r="G94" s="60">
        <v>31685</v>
      </c>
      <c r="H94" s="57">
        <f>IF(ISNUMBER(HLOOKUP(H$6,'BIS_full_2020 Feb 12'!$C$4:$ED$277,'BIS_full_2020 Feb 12'!$B146,FALSE)),HLOOKUP(H$6,'BIS_full_2020 Feb 12'!$C$4:$ED$277,'BIS_full_2020 Feb 12'!$B146,FALSE), "")</f>
        <v>116.7</v>
      </c>
    </row>
    <row r="95" spans="1:8" x14ac:dyDescent="0.35">
      <c r="A95" s="5">
        <v>32233</v>
      </c>
      <c r="B95" s="40" t="str">
        <f>IF(ISNUMBER(#REF!),#REF!, "")</f>
        <v/>
      </c>
      <c r="C95" s="40" t="str">
        <f>IF(ISNUMBER(#REF!),#REF!, "")</f>
        <v/>
      </c>
      <c r="D95" s="40">
        <f t="shared" si="2"/>
        <v>120.3</v>
      </c>
      <c r="E95" s="7">
        <v>120.3</v>
      </c>
      <c r="G95" s="60">
        <v>31777</v>
      </c>
      <c r="H95" s="57">
        <f>IF(ISNUMBER(HLOOKUP(H$6,'BIS_full_2020 Feb 12'!$C$4:$ED$277,'BIS_full_2020 Feb 12'!$B147,FALSE)),HLOOKUP(H$6,'BIS_full_2020 Feb 12'!$C$4:$ED$277,'BIS_full_2020 Feb 12'!$B147,FALSE), "")</f>
        <v>119.2</v>
      </c>
    </row>
    <row r="96" spans="1:8" x14ac:dyDescent="0.35">
      <c r="A96" s="5">
        <v>32324</v>
      </c>
      <c r="B96" s="40" t="str">
        <f>IF(ISNUMBER(#REF!),#REF!, "")</f>
        <v/>
      </c>
      <c r="C96" s="40" t="str">
        <f>IF(ISNUMBER(#REF!),#REF!, "")</f>
        <v/>
      </c>
      <c r="D96" s="40">
        <f t="shared" si="2"/>
        <v>121.3</v>
      </c>
      <c r="E96" s="7">
        <v>121.3</v>
      </c>
      <c r="G96" s="60">
        <v>31867</v>
      </c>
      <c r="H96" s="57">
        <f>IF(ISNUMBER(HLOOKUP(H$6,'BIS_full_2020 Feb 12'!$C$4:$ED$277,'BIS_full_2020 Feb 12'!$B148,FALSE)),HLOOKUP(H$6,'BIS_full_2020 Feb 12'!$C$4:$ED$277,'BIS_full_2020 Feb 12'!$B148,FALSE), "")</f>
        <v>119.2</v>
      </c>
    </row>
    <row r="97" spans="1:8" x14ac:dyDescent="0.35">
      <c r="A97" s="5">
        <v>32416</v>
      </c>
      <c r="B97" s="40" t="str">
        <f>IF(ISNUMBER(#REF!),#REF!, "")</f>
        <v/>
      </c>
      <c r="C97" s="40" t="str">
        <f>IF(ISNUMBER(#REF!),#REF!, "")</f>
        <v/>
      </c>
      <c r="D97" s="40">
        <f t="shared" si="2"/>
        <v>121.2</v>
      </c>
      <c r="E97" s="7">
        <v>121.2</v>
      </c>
      <c r="G97" s="60">
        <v>31958</v>
      </c>
      <c r="H97" s="57">
        <f>IF(ISNUMBER(HLOOKUP(H$6,'BIS_full_2020 Feb 12'!$C$4:$ED$277,'BIS_full_2020 Feb 12'!$B149,FALSE)),HLOOKUP(H$6,'BIS_full_2020 Feb 12'!$C$4:$ED$277,'BIS_full_2020 Feb 12'!$B149,FALSE), "")</f>
        <v>120.8</v>
      </c>
    </row>
    <row r="98" spans="1:8" x14ac:dyDescent="0.35">
      <c r="A98" s="5">
        <v>32508</v>
      </c>
      <c r="B98" s="40" t="str">
        <f>IF(ISNUMBER(#REF!),#REF!, "")</f>
        <v/>
      </c>
      <c r="C98" s="40" t="str">
        <f>IF(ISNUMBER(#REF!),#REF!, "")</f>
        <v/>
      </c>
      <c r="D98" s="40">
        <f t="shared" si="2"/>
        <v>121.4</v>
      </c>
      <c r="E98" s="7">
        <v>121.4</v>
      </c>
      <c r="G98" s="60">
        <v>32050</v>
      </c>
      <c r="H98" s="57">
        <f>IF(ISNUMBER(HLOOKUP(H$6,'BIS_full_2020 Feb 12'!$C$4:$ED$277,'BIS_full_2020 Feb 12'!$B150,FALSE)),HLOOKUP(H$6,'BIS_full_2020 Feb 12'!$C$4:$ED$277,'BIS_full_2020 Feb 12'!$B150,FALSE), "")</f>
        <v>121.7</v>
      </c>
    </row>
    <row r="99" spans="1:8" x14ac:dyDescent="0.35">
      <c r="A99" s="5">
        <v>32598</v>
      </c>
      <c r="B99" s="40" t="str">
        <f>IF(ISNUMBER(#REF!),#REF!, "")</f>
        <v/>
      </c>
      <c r="C99" s="40" t="str">
        <f>IF(ISNUMBER(#REF!),#REF!, "")</f>
        <v/>
      </c>
      <c r="D99" s="40">
        <f t="shared" si="2"/>
        <v>122.4</v>
      </c>
      <c r="E99" s="7">
        <v>122.4</v>
      </c>
      <c r="G99" s="60">
        <v>32142</v>
      </c>
      <c r="H99" s="57">
        <f>IF(ISNUMBER(HLOOKUP(H$6,'BIS_full_2020 Feb 12'!$C$4:$ED$277,'BIS_full_2020 Feb 12'!$B151,FALSE)),HLOOKUP(H$6,'BIS_full_2020 Feb 12'!$C$4:$ED$277,'BIS_full_2020 Feb 12'!$B151,FALSE), "")</f>
        <v>121.8</v>
      </c>
    </row>
    <row r="100" spans="1:8" x14ac:dyDescent="0.35">
      <c r="A100" s="5">
        <v>32689</v>
      </c>
      <c r="B100" s="40" t="str">
        <f>IF(ISNUMBER(#REF!),#REF!, "")</f>
        <v/>
      </c>
      <c r="C100" s="40" t="str">
        <f>IF(ISNUMBER(#REF!),#REF!, "")</f>
        <v/>
      </c>
      <c r="D100" s="40">
        <f t="shared" si="2"/>
        <v>122.7</v>
      </c>
      <c r="E100" s="7">
        <v>122.7</v>
      </c>
      <c r="G100" s="60">
        <v>32233</v>
      </c>
      <c r="H100" s="57">
        <f>IF(ISNUMBER(HLOOKUP(H$6,'BIS_full_2020 Feb 12'!$C$4:$ED$277,'BIS_full_2020 Feb 12'!$B152,FALSE)),HLOOKUP(H$6,'BIS_full_2020 Feb 12'!$C$4:$ED$277,'BIS_full_2020 Feb 12'!$B152,FALSE), "")</f>
        <v>122</v>
      </c>
    </row>
    <row r="101" spans="1:8" x14ac:dyDescent="0.35">
      <c r="A101" s="5">
        <v>32781</v>
      </c>
      <c r="B101" s="40" t="str">
        <f>IF(ISNUMBER(#REF!),#REF!, "")</f>
        <v/>
      </c>
      <c r="C101" s="40" t="str">
        <f>IF(ISNUMBER(#REF!),#REF!, "")</f>
        <v/>
      </c>
      <c r="D101" s="40">
        <f t="shared" si="2"/>
        <v>123.4</v>
      </c>
      <c r="E101" s="7">
        <v>123.4</v>
      </c>
      <c r="G101" s="60">
        <v>32324</v>
      </c>
      <c r="H101" s="57">
        <f>IF(ISNUMBER(HLOOKUP(H$6,'BIS_full_2020 Feb 12'!$C$4:$ED$277,'BIS_full_2020 Feb 12'!$B153,FALSE)),HLOOKUP(H$6,'BIS_full_2020 Feb 12'!$C$4:$ED$277,'BIS_full_2020 Feb 12'!$B153,FALSE), "")</f>
        <v>123</v>
      </c>
    </row>
    <row r="102" spans="1:8" x14ac:dyDescent="0.35">
      <c r="A102" s="5">
        <v>32873</v>
      </c>
      <c r="B102" s="40" t="str">
        <f>IF(ISNUMBER(#REF!),#REF!, "")</f>
        <v/>
      </c>
      <c r="C102" s="40" t="str">
        <f>IF(ISNUMBER(#REF!),#REF!, "")</f>
        <v/>
      </c>
      <c r="D102" s="40">
        <f t="shared" si="2"/>
        <v>122.8</v>
      </c>
      <c r="E102" s="7">
        <v>122.8</v>
      </c>
      <c r="G102" s="60">
        <v>32416</v>
      </c>
      <c r="H102" s="57">
        <f>IF(ISNUMBER(HLOOKUP(H$6,'BIS_full_2020 Feb 12'!$C$4:$ED$277,'BIS_full_2020 Feb 12'!$B154,FALSE)),HLOOKUP(H$6,'BIS_full_2020 Feb 12'!$C$4:$ED$277,'BIS_full_2020 Feb 12'!$B154,FALSE), "")</f>
        <v>123.3</v>
      </c>
    </row>
    <row r="103" spans="1:8" x14ac:dyDescent="0.35">
      <c r="A103" s="5">
        <v>32963</v>
      </c>
      <c r="B103" s="40" t="str">
        <f>IF(ISNUMBER(#REF!),#REF!, "")</f>
        <v/>
      </c>
      <c r="C103" s="40" t="str">
        <f>IF(ISNUMBER(#REF!),#REF!, "")</f>
        <v/>
      </c>
      <c r="D103" s="40">
        <f t="shared" si="2"/>
        <v>123.4</v>
      </c>
      <c r="E103" s="7">
        <v>123.4</v>
      </c>
      <c r="G103" s="60">
        <v>32508</v>
      </c>
      <c r="H103" s="57">
        <f>IF(ISNUMBER(HLOOKUP(H$6,'BIS_full_2020 Feb 12'!$C$4:$ED$277,'BIS_full_2020 Feb 12'!$B155,FALSE)),HLOOKUP(H$6,'BIS_full_2020 Feb 12'!$C$4:$ED$277,'BIS_full_2020 Feb 12'!$B155,FALSE), "")</f>
        <v>124</v>
      </c>
    </row>
    <row r="104" spans="1:8" x14ac:dyDescent="0.35">
      <c r="A104" s="5">
        <v>33054</v>
      </c>
      <c r="B104" s="40" t="str">
        <f>IF(ISNUMBER(#REF!),#REF!, "")</f>
        <v/>
      </c>
      <c r="C104" s="40" t="str">
        <f>IF(ISNUMBER(#REF!),#REF!, "")</f>
        <v/>
      </c>
      <c r="D104" s="40">
        <f t="shared" si="2"/>
        <v>123</v>
      </c>
      <c r="E104" s="7">
        <v>123</v>
      </c>
      <c r="G104" s="60">
        <v>32598</v>
      </c>
      <c r="H104" s="57">
        <f>IF(ISNUMBER(HLOOKUP(H$6,'BIS_full_2020 Feb 12'!$C$4:$ED$277,'BIS_full_2020 Feb 12'!$B156,FALSE)),HLOOKUP(H$6,'BIS_full_2020 Feb 12'!$C$4:$ED$277,'BIS_full_2020 Feb 12'!$B156,FALSE), "")</f>
        <v>123.5</v>
      </c>
    </row>
    <row r="105" spans="1:8" x14ac:dyDescent="0.35">
      <c r="A105" s="5">
        <v>33146</v>
      </c>
      <c r="B105" s="40" t="str">
        <f>IF(ISNUMBER(#REF!),#REF!, "")</f>
        <v/>
      </c>
      <c r="C105" s="40" t="str">
        <f>IF(ISNUMBER(#REF!),#REF!, "")</f>
        <v/>
      </c>
      <c r="D105" s="40">
        <f t="shared" si="2"/>
        <v>123.5</v>
      </c>
      <c r="E105" s="7">
        <v>123.5</v>
      </c>
      <c r="G105" s="60">
        <v>32689</v>
      </c>
      <c r="H105" s="57">
        <f>IF(ISNUMBER(HLOOKUP(H$6,'BIS_full_2020 Feb 12'!$C$4:$ED$277,'BIS_full_2020 Feb 12'!$B157,FALSE)),HLOOKUP(H$6,'BIS_full_2020 Feb 12'!$C$4:$ED$277,'BIS_full_2020 Feb 12'!$B157,FALSE), "")</f>
        <v>124.1</v>
      </c>
    </row>
    <row r="106" spans="1:8" x14ac:dyDescent="0.35">
      <c r="A106" s="5">
        <v>33238</v>
      </c>
      <c r="B106" s="40" t="str">
        <f>IF(ISNUMBER(#REF!),#REF!, "")</f>
        <v/>
      </c>
      <c r="C106" s="40" t="str">
        <f>IF(ISNUMBER(#REF!),#REF!, "")</f>
        <v/>
      </c>
      <c r="D106" s="40">
        <f t="shared" si="2"/>
        <v>123.6</v>
      </c>
      <c r="E106" s="7">
        <v>123.6</v>
      </c>
      <c r="G106" s="60">
        <v>32781</v>
      </c>
      <c r="H106" s="57">
        <f>IF(ISNUMBER(HLOOKUP(H$6,'BIS_full_2020 Feb 12'!$C$4:$ED$277,'BIS_full_2020 Feb 12'!$B158,FALSE)),HLOOKUP(H$6,'BIS_full_2020 Feb 12'!$C$4:$ED$277,'BIS_full_2020 Feb 12'!$B158,FALSE), "")</f>
        <v>123.8</v>
      </c>
    </row>
    <row r="107" spans="1:8" x14ac:dyDescent="0.35">
      <c r="A107" s="5">
        <v>33328</v>
      </c>
      <c r="B107" s="40" t="str">
        <f>IF(ISNUMBER(#REF!),#REF!, "")</f>
        <v/>
      </c>
      <c r="C107" s="40" t="str">
        <f>IF(ISNUMBER(#REF!),#REF!, "")</f>
        <v/>
      </c>
      <c r="D107" s="40">
        <f t="shared" si="2"/>
        <v>123.7</v>
      </c>
      <c r="E107" s="7">
        <v>123.7</v>
      </c>
      <c r="G107" s="60">
        <v>32873</v>
      </c>
      <c r="H107" s="57">
        <f>IF(ISNUMBER(HLOOKUP(H$6,'BIS_full_2020 Feb 12'!$C$4:$ED$277,'BIS_full_2020 Feb 12'!$B159,FALSE)),HLOOKUP(H$6,'BIS_full_2020 Feb 12'!$C$4:$ED$277,'BIS_full_2020 Feb 12'!$B159,FALSE), "")</f>
        <v>124.3</v>
      </c>
    </row>
    <row r="108" spans="1:8" x14ac:dyDescent="0.35">
      <c r="A108" s="5">
        <v>33419</v>
      </c>
      <c r="B108" s="40" t="str">
        <f>IF(ISNUMBER(#REF!),#REF!, "")</f>
        <v/>
      </c>
      <c r="C108" s="40" t="str">
        <f>IF(ISNUMBER(#REF!),#REF!, "")</f>
        <v/>
      </c>
      <c r="D108" s="40">
        <f t="shared" si="2"/>
        <v>123.6</v>
      </c>
      <c r="E108" s="7">
        <v>123.6</v>
      </c>
      <c r="G108" s="60">
        <v>32963</v>
      </c>
      <c r="H108" s="57">
        <f>IF(ISNUMBER(HLOOKUP(H$6,'BIS_full_2020 Feb 12'!$C$4:$ED$277,'BIS_full_2020 Feb 12'!$B160,FALSE)),HLOOKUP(H$6,'BIS_full_2020 Feb 12'!$C$4:$ED$277,'BIS_full_2020 Feb 12'!$B160,FALSE), "")</f>
        <v>124.5</v>
      </c>
    </row>
    <row r="109" spans="1:8" x14ac:dyDescent="0.35">
      <c r="A109" s="5">
        <v>33511</v>
      </c>
      <c r="B109" s="40" t="str">
        <f>IF(ISNUMBER(#REF!),#REF!, "")</f>
        <v/>
      </c>
      <c r="C109" s="40" t="str">
        <f>IF(ISNUMBER(#REF!),#REF!, "")</f>
        <v/>
      </c>
      <c r="D109" s="40">
        <f t="shared" si="2"/>
        <v>123.4</v>
      </c>
      <c r="E109" s="7">
        <v>123.4</v>
      </c>
      <c r="G109" s="60">
        <v>33054</v>
      </c>
      <c r="H109" s="57">
        <f>IF(ISNUMBER(HLOOKUP(H$6,'BIS_full_2020 Feb 12'!$C$4:$ED$277,'BIS_full_2020 Feb 12'!$B161,FALSE)),HLOOKUP(H$6,'BIS_full_2020 Feb 12'!$C$4:$ED$277,'BIS_full_2020 Feb 12'!$B161,FALSE), "")</f>
        <v>124.5</v>
      </c>
    </row>
    <row r="110" spans="1:8" x14ac:dyDescent="0.35">
      <c r="A110" s="5">
        <v>33603</v>
      </c>
      <c r="B110" s="40" t="str">
        <f>IF(ISNUMBER(#REF!),#REF!, "")</f>
        <v/>
      </c>
      <c r="C110" s="40" t="str">
        <f>IF(ISNUMBER(#REF!),#REF!, "")</f>
        <v/>
      </c>
      <c r="D110" s="40">
        <f t="shared" si="2"/>
        <v>122.5</v>
      </c>
      <c r="E110" s="7">
        <v>122.5</v>
      </c>
      <c r="G110" s="60">
        <v>33146</v>
      </c>
      <c r="H110" s="57">
        <f>IF(ISNUMBER(HLOOKUP(H$6,'BIS_full_2020 Feb 12'!$C$4:$ED$277,'BIS_full_2020 Feb 12'!$B162,FALSE)),HLOOKUP(H$6,'BIS_full_2020 Feb 12'!$C$4:$ED$277,'BIS_full_2020 Feb 12'!$B162,FALSE), "")</f>
        <v>124.2</v>
      </c>
    </row>
    <row r="111" spans="1:8" x14ac:dyDescent="0.35">
      <c r="A111" s="5">
        <v>33694</v>
      </c>
      <c r="B111" s="40" t="str">
        <f>IF(ISNUMBER(#REF!),#REF!, "")</f>
        <v/>
      </c>
      <c r="C111" s="40" t="str">
        <f>IF(ISNUMBER(#REF!),#REF!, "")</f>
        <v/>
      </c>
      <c r="D111" s="40">
        <f t="shared" si="2"/>
        <v>122.9</v>
      </c>
      <c r="E111" s="7">
        <v>122.9</v>
      </c>
      <c r="G111" s="60">
        <v>33238</v>
      </c>
      <c r="H111" s="57">
        <f>IF(ISNUMBER(HLOOKUP(H$6,'BIS_full_2020 Feb 12'!$C$4:$ED$277,'BIS_full_2020 Feb 12'!$B163,FALSE)),HLOOKUP(H$6,'BIS_full_2020 Feb 12'!$C$4:$ED$277,'BIS_full_2020 Feb 12'!$B163,FALSE), "")</f>
        <v>124.1</v>
      </c>
    </row>
    <row r="112" spans="1:8" x14ac:dyDescent="0.35">
      <c r="A112" s="5">
        <v>33785</v>
      </c>
      <c r="B112" s="40" t="str">
        <f>IF(ISNUMBER(#REF!),#REF!, "")</f>
        <v/>
      </c>
      <c r="C112" s="40" t="str">
        <f>IF(ISNUMBER(#REF!),#REF!, "")</f>
        <v/>
      </c>
      <c r="D112" s="40">
        <f t="shared" si="2"/>
        <v>122.1</v>
      </c>
      <c r="E112" s="7">
        <v>122.1</v>
      </c>
      <c r="G112" s="60">
        <v>33328</v>
      </c>
      <c r="H112" s="57">
        <f>IF(ISNUMBER(HLOOKUP(H$6,'BIS_full_2020 Feb 12'!$C$4:$ED$277,'BIS_full_2020 Feb 12'!$B164,FALSE)),HLOOKUP(H$6,'BIS_full_2020 Feb 12'!$C$4:$ED$277,'BIS_full_2020 Feb 12'!$B164,FALSE), "")</f>
        <v>123.4</v>
      </c>
    </row>
    <row r="113" spans="1:8" x14ac:dyDescent="0.35">
      <c r="A113" s="5">
        <v>33877</v>
      </c>
      <c r="B113" s="40" t="str">
        <f>IF(ISNUMBER(#REF!),#REF!, "")</f>
        <v/>
      </c>
      <c r="C113" s="40" t="str">
        <f>IF(ISNUMBER(#REF!),#REF!, "")</f>
        <v/>
      </c>
      <c r="D113" s="40">
        <f t="shared" si="2"/>
        <v>121.4</v>
      </c>
      <c r="E113" s="7">
        <v>121.4</v>
      </c>
      <c r="G113" s="60">
        <v>33419</v>
      </c>
      <c r="H113" s="57">
        <f>IF(ISNUMBER(HLOOKUP(H$6,'BIS_full_2020 Feb 12'!$C$4:$ED$277,'BIS_full_2020 Feb 12'!$B165,FALSE)),HLOOKUP(H$6,'BIS_full_2020 Feb 12'!$C$4:$ED$277,'BIS_full_2020 Feb 12'!$B165,FALSE), "")</f>
        <v>123.7</v>
      </c>
    </row>
    <row r="114" spans="1:8" x14ac:dyDescent="0.35">
      <c r="A114" s="5">
        <v>33969</v>
      </c>
      <c r="B114" s="40" t="str">
        <f>IF(ISNUMBER(#REF!),#REF!, "")</f>
        <v/>
      </c>
      <c r="C114" s="40" t="str">
        <f>IF(ISNUMBER(#REF!),#REF!, "")</f>
        <v/>
      </c>
      <c r="D114" s="40">
        <f t="shared" si="2"/>
        <v>120.2</v>
      </c>
      <c r="E114" s="7">
        <v>120.2</v>
      </c>
      <c r="G114" s="60">
        <v>33511</v>
      </c>
      <c r="H114" s="57">
        <f>IF(ISNUMBER(HLOOKUP(H$6,'BIS_full_2020 Feb 12'!$C$4:$ED$277,'BIS_full_2020 Feb 12'!$B166,FALSE)),HLOOKUP(H$6,'BIS_full_2020 Feb 12'!$C$4:$ED$277,'BIS_full_2020 Feb 12'!$B166,FALSE), "")</f>
        <v>122.8</v>
      </c>
    </row>
    <row r="115" spans="1:8" x14ac:dyDescent="0.35">
      <c r="A115" s="5">
        <v>34059</v>
      </c>
      <c r="B115" s="40" t="str">
        <f>IF(ISNUMBER(#REF!),#REF!, "")</f>
        <v/>
      </c>
      <c r="C115" s="40" t="str">
        <f>IF(ISNUMBER(#REF!),#REF!, "")</f>
        <v/>
      </c>
      <c r="D115" s="40">
        <f t="shared" si="2"/>
        <v>119.3</v>
      </c>
      <c r="E115" s="7">
        <v>119.3</v>
      </c>
      <c r="G115" s="60">
        <v>33603</v>
      </c>
      <c r="H115" s="57">
        <f>IF(ISNUMBER(HLOOKUP(H$6,'BIS_full_2020 Feb 12'!$C$4:$ED$277,'BIS_full_2020 Feb 12'!$B167,FALSE)),HLOOKUP(H$6,'BIS_full_2020 Feb 12'!$C$4:$ED$277,'BIS_full_2020 Feb 12'!$B167,FALSE), "")</f>
        <v>122.1</v>
      </c>
    </row>
    <row r="116" spans="1:8" x14ac:dyDescent="0.35">
      <c r="A116" s="5">
        <v>34150</v>
      </c>
      <c r="B116" s="40" t="str">
        <f>IF(ISNUMBER(#REF!),#REF!, "")</f>
        <v/>
      </c>
      <c r="C116" s="40" t="str">
        <f>IF(ISNUMBER(#REF!),#REF!, "")</f>
        <v/>
      </c>
      <c r="D116" s="40">
        <f t="shared" si="2"/>
        <v>118.4</v>
      </c>
      <c r="E116" s="7">
        <v>118.4</v>
      </c>
      <c r="G116" s="60">
        <v>33694</v>
      </c>
      <c r="H116" s="57">
        <f>IF(ISNUMBER(HLOOKUP(H$6,'BIS_full_2020 Feb 12'!$C$4:$ED$277,'BIS_full_2020 Feb 12'!$B168,FALSE)),HLOOKUP(H$6,'BIS_full_2020 Feb 12'!$C$4:$ED$277,'BIS_full_2020 Feb 12'!$B168,FALSE), "")</f>
        <v>121</v>
      </c>
    </row>
    <row r="117" spans="1:8" x14ac:dyDescent="0.35">
      <c r="A117" s="5">
        <v>34242</v>
      </c>
      <c r="B117" s="40" t="str">
        <f>IF(ISNUMBER(#REF!),#REF!, "")</f>
        <v/>
      </c>
      <c r="C117" s="40" t="str">
        <f>IF(ISNUMBER(#REF!),#REF!, "")</f>
        <v/>
      </c>
      <c r="D117" s="40">
        <f t="shared" si="2"/>
        <v>117.6</v>
      </c>
      <c r="E117" s="7">
        <v>117.6</v>
      </c>
      <c r="G117" s="60">
        <v>33785</v>
      </c>
      <c r="H117" s="57">
        <f>IF(ISNUMBER(HLOOKUP(H$6,'BIS_full_2020 Feb 12'!$C$4:$ED$277,'BIS_full_2020 Feb 12'!$B169,FALSE)),HLOOKUP(H$6,'BIS_full_2020 Feb 12'!$C$4:$ED$277,'BIS_full_2020 Feb 12'!$B169,FALSE), "")</f>
        <v>120</v>
      </c>
    </row>
    <row r="118" spans="1:8" x14ac:dyDescent="0.35">
      <c r="A118" s="5">
        <v>34334</v>
      </c>
      <c r="B118" s="40" t="str">
        <f>IF(ISNUMBER(#REF!),#REF!, "")</f>
        <v/>
      </c>
      <c r="C118" s="40" t="str">
        <f>IF(ISNUMBER(#REF!),#REF!, "")</f>
        <v/>
      </c>
      <c r="D118" s="40">
        <f t="shared" si="2"/>
        <v>116.5</v>
      </c>
      <c r="E118" s="7">
        <v>116.5</v>
      </c>
      <c r="G118" s="60">
        <v>33877</v>
      </c>
      <c r="H118" s="57">
        <f>IF(ISNUMBER(HLOOKUP(H$6,'BIS_full_2020 Feb 12'!$C$4:$ED$277,'BIS_full_2020 Feb 12'!$B170,FALSE)),HLOOKUP(H$6,'BIS_full_2020 Feb 12'!$C$4:$ED$277,'BIS_full_2020 Feb 12'!$B170,FALSE), "")</f>
        <v>119.2</v>
      </c>
    </row>
    <row r="119" spans="1:8" x14ac:dyDescent="0.35">
      <c r="A119" s="5">
        <v>34424</v>
      </c>
      <c r="B119" s="40" t="str">
        <f>IF(ISNUMBER(#REF!),#REF!, "")</f>
        <v/>
      </c>
      <c r="C119" s="40" t="str">
        <f>IF(ISNUMBER(#REF!),#REF!, "")</f>
        <v/>
      </c>
      <c r="D119" s="40">
        <f t="shared" si="2"/>
        <v>116.7</v>
      </c>
      <c r="E119" s="7">
        <v>116.7</v>
      </c>
      <c r="G119" s="60">
        <v>33969</v>
      </c>
      <c r="H119" s="57">
        <f>IF(ISNUMBER(HLOOKUP(H$6,'BIS_full_2020 Feb 12'!$C$4:$ED$277,'BIS_full_2020 Feb 12'!$B171,FALSE)),HLOOKUP(H$6,'BIS_full_2020 Feb 12'!$C$4:$ED$277,'BIS_full_2020 Feb 12'!$B171,FALSE), "")</f>
        <v>118.3</v>
      </c>
    </row>
    <row r="120" spans="1:8" x14ac:dyDescent="0.35">
      <c r="A120" s="5">
        <v>34515</v>
      </c>
      <c r="B120" s="40" t="str">
        <f>IF(ISNUMBER(#REF!),#REF!, "")</f>
        <v/>
      </c>
      <c r="C120" s="40" t="str">
        <f>IF(ISNUMBER(#REF!),#REF!, "")</f>
        <v/>
      </c>
      <c r="D120" s="40">
        <f t="shared" si="2"/>
        <v>117</v>
      </c>
      <c r="E120" s="7">
        <v>117</v>
      </c>
      <c r="G120" s="60">
        <v>34059</v>
      </c>
      <c r="H120" s="57">
        <f>IF(ISNUMBER(HLOOKUP(H$6,'BIS_full_2020 Feb 12'!$C$4:$ED$277,'BIS_full_2020 Feb 12'!$B172,FALSE)),HLOOKUP(H$6,'BIS_full_2020 Feb 12'!$C$4:$ED$277,'BIS_full_2020 Feb 12'!$B172,FALSE), "")</f>
        <v>117.2</v>
      </c>
    </row>
    <row r="121" spans="1:8" x14ac:dyDescent="0.35">
      <c r="A121" s="5">
        <v>34607</v>
      </c>
      <c r="B121" s="40" t="str">
        <f>IF(ISNUMBER(#REF!),#REF!, "")</f>
        <v/>
      </c>
      <c r="C121" s="40" t="str">
        <f>IF(ISNUMBER(#REF!),#REF!, "")</f>
        <v/>
      </c>
      <c r="D121" s="40">
        <f t="shared" si="2"/>
        <v>117.5</v>
      </c>
      <c r="E121" s="7">
        <v>117.5</v>
      </c>
      <c r="G121" s="60">
        <v>34150</v>
      </c>
      <c r="H121" s="57">
        <f>IF(ISNUMBER(HLOOKUP(H$6,'BIS_full_2020 Feb 12'!$C$4:$ED$277,'BIS_full_2020 Feb 12'!$B173,FALSE)),HLOOKUP(H$6,'BIS_full_2020 Feb 12'!$C$4:$ED$277,'BIS_full_2020 Feb 12'!$B173,FALSE), "")</f>
        <v>117.3</v>
      </c>
    </row>
    <row r="122" spans="1:8" x14ac:dyDescent="0.35">
      <c r="A122" s="5">
        <v>34699</v>
      </c>
      <c r="B122" s="40" t="str">
        <f>IF(ISNUMBER(#REF!),#REF!, "")</f>
        <v/>
      </c>
      <c r="C122" s="40" t="str">
        <f>IF(ISNUMBER(#REF!),#REF!, "")</f>
        <v/>
      </c>
      <c r="D122" s="40">
        <f t="shared" si="2"/>
        <v>117.3</v>
      </c>
      <c r="E122" s="7">
        <v>117.3</v>
      </c>
      <c r="G122" s="60">
        <v>34242</v>
      </c>
      <c r="H122" s="57">
        <f>IF(ISNUMBER(HLOOKUP(H$6,'BIS_full_2020 Feb 12'!$C$4:$ED$277,'BIS_full_2020 Feb 12'!$B174,FALSE)),HLOOKUP(H$6,'BIS_full_2020 Feb 12'!$C$4:$ED$277,'BIS_full_2020 Feb 12'!$B174,FALSE), "")</f>
        <v>117.5</v>
      </c>
    </row>
    <row r="123" spans="1:8" x14ac:dyDescent="0.35">
      <c r="A123" s="5">
        <v>34789</v>
      </c>
      <c r="B123" s="40" t="str">
        <f>IF(ISNUMBER(#REF!),#REF!, "")</f>
        <v/>
      </c>
      <c r="C123" s="40" t="str">
        <f>IF(ISNUMBER(#REF!),#REF!, "")</f>
        <v/>
      </c>
      <c r="D123" s="40">
        <f t="shared" si="2"/>
        <v>117.4</v>
      </c>
      <c r="E123" s="7">
        <v>117.4</v>
      </c>
      <c r="G123" s="60">
        <v>34334</v>
      </c>
      <c r="H123" s="57">
        <f>IF(ISNUMBER(HLOOKUP(H$6,'BIS_full_2020 Feb 12'!$C$4:$ED$277,'BIS_full_2020 Feb 12'!$B175,FALSE)),HLOOKUP(H$6,'BIS_full_2020 Feb 12'!$C$4:$ED$277,'BIS_full_2020 Feb 12'!$B175,FALSE), "")</f>
        <v>117.9</v>
      </c>
    </row>
    <row r="124" spans="1:8" x14ac:dyDescent="0.35">
      <c r="A124" s="5">
        <v>34880</v>
      </c>
      <c r="B124" s="40" t="str">
        <f>IF(ISNUMBER(#REF!),#REF!, "")</f>
        <v/>
      </c>
      <c r="C124" s="40" t="str">
        <f>IF(ISNUMBER(#REF!),#REF!, "")</f>
        <v/>
      </c>
      <c r="D124" s="40">
        <f t="shared" si="2"/>
        <v>117.3</v>
      </c>
      <c r="E124" s="7">
        <v>117.3</v>
      </c>
      <c r="G124" s="60">
        <v>34424</v>
      </c>
      <c r="H124" s="57">
        <f>IF(ISNUMBER(HLOOKUP(H$6,'BIS_full_2020 Feb 12'!$C$4:$ED$277,'BIS_full_2020 Feb 12'!$B176,FALSE)),HLOOKUP(H$6,'BIS_full_2020 Feb 12'!$C$4:$ED$277,'BIS_full_2020 Feb 12'!$B176,FALSE), "")</f>
        <v>117.7</v>
      </c>
    </row>
    <row r="125" spans="1:8" x14ac:dyDescent="0.35">
      <c r="A125" s="5">
        <v>34972</v>
      </c>
      <c r="B125" s="40" t="str">
        <f>IF(ISNUMBER(#REF!),#REF!, "")</f>
        <v/>
      </c>
      <c r="C125" s="40" t="str">
        <f>IF(ISNUMBER(#REF!),#REF!, "")</f>
        <v/>
      </c>
      <c r="D125" s="40">
        <f t="shared" si="2"/>
        <v>117.8</v>
      </c>
      <c r="E125" s="7">
        <v>117.8</v>
      </c>
      <c r="G125" s="60">
        <v>34515</v>
      </c>
      <c r="H125" s="57">
        <f>IF(ISNUMBER(HLOOKUP(H$6,'BIS_full_2020 Feb 12'!$C$4:$ED$277,'BIS_full_2020 Feb 12'!$B177,FALSE)),HLOOKUP(H$6,'BIS_full_2020 Feb 12'!$C$4:$ED$277,'BIS_full_2020 Feb 12'!$B177,FALSE), "")</f>
        <v>117.8</v>
      </c>
    </row>
    <row r="126" spans="1:8" x14ac:dyDescent="0.35">
      <c r="A126" s="5">
        <v>35064</v>
      </c>
      <c r="B126" s="40" t="str">
        <f>IF(ISNUMBER(#REF!),#REF!, "")</f>
        <v/>
      </c>
      <c r="C126" s="40" t="str">
        <f>IF(ISNUMBER(#REF!),#REF!, "")</f>
        <v/>
      </c>
      <c r="D126" s="40">
        <f t="shared" si="2"/>
        <v>117.7</v>
      </c>
      <c r="E126" s="7">
        <v>117.7</v>
      </c>
      <c r="G126" s="60">
        <v>34607</v>
      </c>
      <c r="H126" s="57">
        <f>IF(ISNUMBER(HLOOKUP(H$6,'BIS_full_2020 Feb 12'!$C$4:$ED$277,'BIS_full_2020 Feb 12'!$B178,FALSE)),HLOOKUP(H$6,'BIS_full_2020 Feb 12'!$C$4:$ED$277,'BIS_full_2020 Feb 12'!$B178,FALSE), "")</f>
        <v>117.7</v>
      </c>
    </row>
    <row r="127" spans="1:8" x14ac:dyDescent="0.35">
      <c r="A127" s="5">
        <v>35155</v>
      </c>
      <c r="B127" s="40" t="str">
        <f>IF(ISNUMBER(#REF!),#REF!, "")</f>
        <v/>
      </c>
      <c r="C127" s="40" t="str">
        <f>IF(ISNUMBER(#REF!),#REF!, "")</f>
        <v/>
      </c>
      <c r="D127" s="40">
        <f t="shared" si="2"/>
        <v>118.6</v>
      </c>
      <c r="E127" s="7">
        <v>118.6</v>
      </c>
      <c r="G127" s="60">
        <v>34699</v>
      </c>
      <c r="H127" s="57">
        <f>IF(ISNUMBER(HLOOKUP(H$6,'BIS_full_2020 Feb 12'!$C$4:$ED$277,'BIS_full_2020 Feb 12'!$B179,FALSE)),HLOOKUP(H$6,'BIS_full_2020 Feb 12'!$C$4:$ED$277,'BIS_full_2020 Feb 12'!$B179,FALSE), "")</f>
        <v>118.2</v>
      </c>
    </row>
    <row r="128" spans="1:8" x14ac:dyDescent="0.35">
      <c r="A128" s="5">
        <v>35246</v>
      </c>
      <c r="B128" s="40" t="str">
        <f>IF(ISNUMBER(#REF!),#REF!, "")</f>
        <v/>
      </c>
      <c r="C128" s="40" t="str">
        <f>IF(ISNUMBER(#REF!),#REF!, "")</f>
        <v/>
      </c>
      <c r="D128" s="40">
        <f t="shared" si="2"/>
        <v>119.2</v>
      </c>
      <c r="E128" s="7">
        <v>119.2</v>
      </c>
      <c r="G128" s="60">
        <v>34789</v>
      </c>
      <c r="H128" s="57">
        <f>IF(ISNUMBER(HLOOKUP(H$6,'BIS_full_2020 Feb 12'!$C$4:$ED$277,'BIS_full_2020 Feb 12'!$B180,FALSE)),HLOOKUP(H$6,'BIS_full_2020 Feb 12'!$C$4:$ED$277,'BIS_full_2020 Feb 12'!$B180,FALSE), "")</f>
        <v>118.1</v>
      </c>
    </row>
    <row r="129" spans="1:8" x14ac:dyDescent="0.35">
      <c r="A129" s="5">
        <v>35338</v>
      </c>
      <c r="B129" s="40" t="str">
        <f>IF(ISNUMBER(#REF!),#REF!, "")</f>
        <v/>
      </c>
      <c r="C129" s="40" t="str">
        <f>IF(ISNUMBER(#REF!),#REF!, "")</f>
        <v/>
      </c>
      <c r="D129" s="40">
        <f t="shared" si="2"/>
        <v>119.9</v>
      </c>
      <c r="E129" s="7">
        <v>119.9</v>
      </c>
      <c r="G129" s="60">
        <v>34880</v>
      </c>
      <c r="H129" s="57">
        <f>IF(ISNUMBER(HLOOKUP(H$6,'BIS_full_2020 Feb 12'!$C$4:$ED$277,'BIS_full_2020 Feb 12'!$B181,FALSE)),HLOOKUP(H$6,'BIS_full_2020 Feb 12'!$C$4:$ED$277,'BIS_full_2020 Feb 12'!$B181,FALSE), "")</f>
        <v>119</v>
      </c>
    </row>
    <row r="130" spans="1:8" x14ac:dyDescent="0.35">
      <c r="A130" s="5">
        <v>35430</v>
      </c>
      <c r="B130" s="40" t="str">
        <f>IF(ISNUMBER(#REF!),#REF!, "")</f>
        <v/>
      </c>
      <c r="C130" s="40" t="str">
        <f>IF(ISNUMBER(#REF!),#REF!, "")</f>
        <v/>
      </c>
      <c r="D130" s="40">
        <f t="shared" si="2"/>
        <v>120.1</v>
      </c>
      <c r="E130" s="7">
        <v>120.1</v>
      </c>
      <c r="G130" s="60">
        <v>34972</v>
      </c>
      <c r="H130" s="57">
        <f>IF(ISNUMBER(HLOOKUP(H$6,'BIS_full_2020 Feb 12'!$C$4:$ED$277,'BIS_full_2020 Feb 12'!$B182,FALSE)),HLOOKUP(H$6,'BIS_full_2020 Feb 12'!$C$4:$ED$277,'BIS_full_2020 Feb 12'!$B182,FALSE), "")</f>
        <v>119.5</v>
      </c>
    </row>
    <row r="131" spans="1:8" x14ac:dyDescent="0.35">
      <c r="A131" s="5">
        <v>35520</v>
      </c>
      <c r="B131" s="40" t="str">
        <f>IF(ISNUMBER(#REF!),#REF!, "")</f>
        <v/>
      </c>
      <c r="C131" s="40" t="str">
        <f>IF(ISNUMBER(#REF!),#REF!, "")</f>
        <v/>
      </c>
      <c r="D131" s="40">
        <f t="shared" ref="D131:D194" si="3">IF(ISNUMBER(E131), E131, "")</f>
        <v>120.6</v>
      </c>
      <c r="E131" s="7">
        <v>120.6</v>
      </c>
      <c r="G131" s="60">
        <v>35064</v>
      </c>
      <c r="H131" s="57">
        <f>IF(ISNUMBER(HLOOKUP(H$6,'BIS_full_2020 Feb 12'!$C$4:$ED$277,'BIS_full_2020 Feb 12'!$B183,FALSE)),HLOOKUP(H$6,'BIS_full_2020 Feb 12'!$C$4:$ED$277,'BIS_full_2020 Feb 12'!$B183,FALSE), "")</f>
        <v>120.3</v>
      </c>
    </row>
    <row r="132" spans="1:8" x14ac:dyDescent="0.35">
      <c r="A132" s="5">
        <v>35611</v>
      </c>
      <c r="B132" s="40" t="str">
        <f>IF(ISNUMBER(#REF!),#REF!, "")</f>
        <v/>
      </c>
      <c r="C132" s="40" t="str">
        <f>IF(ISNUMBER(#REF!),#REF!, "")</f>
        <v/>
      </c>
      <c r="D132" s="40">
        <f t="shared" si="3"/>
        <v>120.7</v>
      </c>
      <c r="E132" s="7">
        <v>120.7</v>
      </c>
      <c r="G132" s="60">
        <v>35155</v>
      </c>
      <c r="H132" s="57">
        <f>IF(ISNUMBER(HLOOKUP(H$6,'BIS_full_2020 Feb 12'!$C$4:$ED$277,'BIS_full_2020 Feb 12'!$B184,FALSE)),HLOOKUP(H$6,'BIS_full_2020 Feb 12'!$C$4:$ED$277,'BIS_full_2020 Feb 12'!$B184,FALSE), "")</f>
        <v>120.6</v>
      </c>
    </row>
    <row r="133" spans="1:8" x14ac:dyDescent="0.35">
      <c r="A133" s="5">
        <v>35703</v>
      </c>
      <c r="B133" s="40" t="str">
        <f>IF(ISNUMBER(#REF!),#REF!, "")</f>
        <v/>
      </c>
      <c r="C133" s="40" t="str">
        <f>IF(ISNUMBER(#REF!),#REF!, "")</f>
        <v/>
      </c>
      <c r="D133" s="40">
        <f t="shared" si="3"/>
        <v>120.5</v>
      </c>
      <c r="E133" s="7">
        <v>120.5</v>
      </c>
      <c r="G133" s="60">
        <v>35246</v>
      </c>
      <c r="H133" s="57">
        <f>IF(ISNUMBER(HLOOKUP(H$6,'BIS_full_2020 Feb 12'!$C$4:$ED$277,'BIS_full_2020 Feb 12'!$B185,FALSE)),HLOOKUP(H$6,'BIS_full_2020 Feb 12'!$C$4:$ED$277,'BIS_full_2020 Feb 12'!$B185,FALSE), "")</f>
        <v>121.1</v>
      </c>
    </row>
    <row r="134" spans="1:8" x14ac:dyDescent="0.35">
      <c r="A134" s="5">
        <v>35795</v>
      </c>
      <c r="B134" s="40" t="str">
        <f>IF(ISNUMBER(#REF!),#REF!, "")</f>
        <v/>
      </c>
      <c r="C134" s="40" t="str">
        <f>IF(ISNUMBER(#REF!),#REF!, "")</f>
        <v/>
      </c>
      <c r="D134" s="40">
        <f t="shared" si="3"/>
        <v>120.2</v>
      </c>
      <c r="E134" s="7">
        <v>120.2</v>
      </c>
      <c r="G134" s="60">
        <v>35338</v>
      </c>
      <c r="H134" s="57">
        <f>IF(ISNUMBER(HLOOKUP(H$6,'BIS_full_2020 Feb 12'!$C$4:$ED$277,'BIS_full_2020 Feb 12'!$B186,FALSE)),HLOOKUP(H$6,'BIS_full_2020 Feb 12'!$C$4:$ED$277,'BIS_full_2020 Feb 12'!$B186,FALSE), "")</f>
        <v>121.2</v>
      </c>
    </row>
    <row r="135" spans="1:8" x14ac:dyDescent="0.35">
      <c r="A135" s="5">
        <v>35885</v>
      </c>
      <c r="B135" s="40" t="str">
        <f>IF(ISNUMBER(#REF!),#REF!, "")</f>
        <v/>
      </c>
      <c r="C135" s="40" t="str">
        <f>IF(ISNUMBER(#REF!),#REF!, "")</f>
        <v/>
      </c>
      <c r="D135" s="40">
        <f t="shared" si="3"/>
        <v>120.7</v>
      </c>
      <c r="E135" s="7">
        <v>120.7</v>
      </c>
      <c r="G135" s="60">
        <v>35430</v>
      </c>
      <c r="H135" s="57">
        <f>IF(ISNUMBER(HLOOKUP(H$6,'BIS_full_2020 Feb 12'!$C$4:$ED$277,'BIS_full_2020 Feb 12'!$B187,FALSE)),HLOOKUP(H$6,'BIS_full_2020 Feb 12'!$C$4:$ED$277,'BIS_full_2020 Feb 12'!$B187,FALSE), "")</f>
        <v>121</v>
      </c>
    </row>
    <row r="136" spans="1:8" x14ac:dyDescent="0.35">
      <c r="A136" s="5">
        <v>35976</v>
      </c>
      <c r="B136" s="40" t="str">
        <f>IF(ISNUMBER(#REF!),#REF!, "")</f>
        <v/>
      </c>
      <c r="C136" s="40" t="str">
        <f>IF(ISNUMBER(#REF!),#REF!, "")</f>
        <v/>
      </c>
      <c r="D136" s="40">
        <f t="shared" si="3"/>
        <v>121.3</v>
      </c>
      <c r="E136" s="7">
        <v>121.3</v>
      </c>
      <c r="G136" s="60">
        <v>35520</v>
      </c>
      <c r="H136" s="57">
        <f>IF(ISNUMBER(HLOOKUP(H$6,'BIS_full_2020 Feb 12'!$C$4:$ED$277,'BIS_full_2020 Feb 12'!$B188,FALSE)),HLOOKUP(H$6,'BIS_full_2020 Feb 12'!$C$4:$ED$277,'BIS_full_2020 Feb 12'!$B188,FALSE), "")</f>
        <v>120.7</v>
      </c>
    </row>
    <row r="137" spans="1:8" x14ac:dyDescent="0.35">
      <c r="A137" s="5">
        <v>36068</v>
      </c>
      <c r="B137" s="40" t="str">
        <f>IF(ISNUMBER(#REF!),#REF!, "")</f>
        <v/>
      </c>
      <c r="C137" s="40" t="str">
        <f>IF(ISNUMBER(#REF!),#REF!, "")</f>
        <v/>
      </c>
      <c r="D137" s="40">
        <f t="shared" si="3"/>
        <v>121.8</v>
      </c>
      <c r="E137" s="7">
        <v>121.8</v>
      </c>
      <c r="G137" s="60">
        <v>35611</v>
      </c>
      <c r="H137" s="57">
        <f>IF(ISNUMBER(HLOOKUP(H$6,'BIS_full_2020 Feb 12'!$C$4:$ED$277,'BIS_full_2020 Feb 12'!$B189,FALSE)),HLOOKUP(H$6,'BIS_full_2020 Feb 12'!$C$4:$ED$277,'BIS_full_2020 Feb 12'!$B189,FALSE), "")</f>
        <v>121.2</v>
      </c>
    </row>
    <row r="138" spans="1:8" x14ac:dyDescent="0.35">
      <c r="A138" s="5">
        <v>36160</v>
      </c>
      <c r="B138" s="40" t="str">
        <f>IF(ISNUMBER(#REF!),#REF!, "")</f>
        <v/>
      </c>
      <c r="C138" s="40" t="str">
        <f>IF(ISNUMBER(#REF!),#REF!, "")</f>
        <v/>
      </c>
      <c r="D138" s="40">
        <f t="shared" si="3"/>
        <v>122.5</v>
      </c>
      <c r="E138" s="7">
        <v>122.5</v>
      </c>
      <c r="G138" s="60">
        <v>35703</v>
      </c>
      <c r="H138" s="57">
        <f>IF(ISNUMBER(HLOOKUP(H$6,'BIS_full_2020 Feb 12'!$C$4:$ED$277,'BIS_full_2020 Feb 12'!$B190,FALSE)),HLOOKUP(H$6,'BIS_full_2020 Feb 12'!$C$4:$ED$277,'BIS_full_2020 Feb 12'!$B190,FALSE), "")</f>
        <v>121.9</v>
      </c>
    </row>
    <row r="139" spans="1:8" x14ac:dyDescent="0.35">
      <c r="A139" s="5">
        <v>36250</v>
      </c>
      <c r="B139" s="40" t="str">
        <f>IF(ISNUMBER(#REF!),#REF!, "")</f>
        <v/>
      </c>
      <c r="C139" s="40" t="str">
        <f>IF(ISNUMBER(#REF!),#REF!, "")</f>
        <v/>
      </c>
      <c r="D139" s="40">
        <f t="shared" si="3"/>
        <v>124.4</v>
      </c>
      <c r="E139" s="7">
        <v>124.4</v>
      </c>
      <c r="G139" s="60">
        <v>35795</v>
      </c>
      <c r="H139" s="57">
        <f>IF(ISNUMBER(HLOOKUP(H$6,'BIS_full_2020 Feb 12'!$C$4:$ED$277,'BIS_full_2020 Feb 12'!$B191,FALSE)),HLOOKUP(H$6,'BIS_full_2020 Feb 12'!$C$4:$ED$277,'BIS_full_2020 Feb 12'!$B191,FALSE), "")</f>
        <v>122.3</v>
      </c>
    </row>
    <row r="140" spans="1:8" x14ac:dyDescent="0.35">
      <c r="A140" s="5">
        <v>36341</v>
      </c>
      <c r="B140" s="40" t="str">
        <f>IF(ISNUMBER(#REF!),#REF!, "")</f>
        <v/>
      </c>
      <c r="C140" s="40" t="str">
        <f>IF(ISNUMBER(#REF!),#REF!, "")</f>
        <v/>
      </c>
      <c r="D140" s="40">
        <f t="shared" si="3"/>
        <v>125.2</v>
      </c>
      <c r="E140" s="7">
        <v>125.2</v>
      </c>
      <c r="G140" s="60">
        <v>35885</v>
      </c>
      <c r="H140" s="57">
        <f>IF(ISNUMBER(HLOOKUP(H$6,'BIS_full_2020 Feb 12'!$C$4:$ED$277,'BIS_full_2020 Feb 12'!$B192,FALSE)),HLOOKUP(H$6,'BIS_full_2020 Feb 12'!$C$4:$ED$277,'BIS_full_2020 Feb 12'!$B192,FALSE), "")</f>
        <v>122.9</v>
      </c>
    </row>
    <row r="141" spans="1:8" x14ac:dyDescent="0.35">
      <c r="A141" s="5">
        <v>36433</v>
      </c>
      <c r="B141" s="40" t="str">
        <f>IF(ISNUMBER(#REF!),#REF!, "")</f>
        <v/>
      </c>
      <c r="C141" s="40" t="str">
        <f>IF(ISNUMBER(#REF!),#REF!, "")</f>
        <v/>
      </c>
      <c r="D141" s="40">
        <f t="shared" si="3"/>
        <v>126.3</v>
      </c>
      <c r="E141" s="7">
        <v>126.3</v>
      </c>
      <c r="G141" s="60">
        <v>35976</v>
      </c>
      <c r="H141" s="57">
        <f>IF(ISNUMBER(HLOOKUP(H$6,'BIS_full_2020 Feb 12'!$C$4:$ED$277,'BIS_full_2020 Feb 12'!$B193,FALSE)),HLOOKUP(H$6,'BIS_full_2020 Feb 12'!$C$4:$ED$277,'BIS_full_2020 Feb 12'!$B193,FALSE), "")</f>
        <v>124.9</v>
      </c>
    </row>
    <row r="142" spans="1:8" x14ac:dyDescent="0.35">
      <c r="A142" s="5">
        <v>36525</v>
      </c>
      <c r="B142" s="40" t="str">
        <f>IF(ISNUMBER(#REF!),#REF!, "")</f>
        <v/>
      </c>
      <c r="C142" s="40" t="str">
        <f>IF(ISNUMBER(#REF!),#REF!, "")</f>
        <v/>
      </c>
      <c r="D142" s="40">
        <f t="shared" si="3"/>
        <v>127.2</v>
      </c>
      <c r="E142" s="7">
        <v>127.2</v>
      </c>
      <c r="G142" s="60">
        <v>36068</v>
      </c>
      <c r="H142" s="57">
        <f>IF(ISNUMBER(HLOOKUP(H$6,'BIS_full_2020 Feb 12'!$C$4:$ED$277,'BIS_full_2020 Feb 12'!$B194,FALSE)),HLOOKUP(H$6,'BIS_full_2020 Feb 12'!$C$4:$ED$277,'BIS_full_2020 Feb 12'!$B194,FALSE), "")</f>
        <v>125.8</v>
      </c>
    </row>
    <row r="143" spans="1:8" x14ac:dyDescent="0.35">
      <c r="A143" s="5">
        <v>36616</v>
      </c>
      <c r="B143" s="40" t="str">
        <f>IF(ISNUMBER(#REF!),#REF!, "")</f>
        <v/>
      </c>
      <c r="C143" s="40" t="str">
        <f>IF(ISNUMBER(#REF!),#REF!, "")</f>
        <v/>
      </c>
      <c r="D143" s="40">
        <f t="shared" si="3"/>
        <v>128.1</v>
      </c>
      <c r="E143" s="7">
        <v>128.1</v>
      </c>
      <c r="G143" s="60">
        <v>36160</v>
      </c>
      <c r="H143" s="57">
        <f>IF(ISNUMBER(HLOOKUP(H$6,'BIS_full_2020 Feb 12'!$C$4:$ED$277,'BIS_full_2020 Feb 12'!$B195,FALSE)),HLOOKUP(H$6,'BIS_full_2020 Feb 12'!$C$4:$ED$277,'BIS_full_2020 Feb 12'!$B195,FALSE), "")</f>
        <v>127.1</v>
      </c>
    </row>
    <row r="144" spans="1:8" x14ac:dyDescent="0.35">
      <c r="A144" s="5">
        <v>36707</v>
      </c>
      <c r="B144" s="40" t="str">
        <f>IF(ISNUMBER(#REF!),#REF!, "")</f>
        <v/>
      </c>
      <c r="C144" s="40" t="str">
        <f>IF(ISNUMBER(#REF!),#REF!, "")</f>
        <v/>
      </c>
      <c r="D144" s="40">
        <f t="shared" si="3"/>
        <v>129.80000000000001</v>
      </c>
      <c r="E144" s="7">
        <v>129.80000000000001</v>
      </c>
      <c r="G144" s="60">
        <v>36250</v>
      </c>
      <c r="H144" s="57">
        <f>IF(ISNUMBER(HLOOKUP(H$6,'BIS_full_2020 Feb 12'!$C$4:$ED$277,'BIS_full_2020 Feb 12'!$B196,FALSE)),HLOOKUP(H$6,'BIS_full_2020 Feb 12'!$C$4:$ED$277,'BIS_full_2020 Feb 12'!$B196,FALSE), "")</f>
        <v>128</v>
      </c>
    </row>
    <row r="145" spans="1:8" x14ac:dyDescent="0.35">
      <c r="A145" s="5">
        <v>36799</v>
      </c>
      <c r="B145" s="40" t="str">
        <f>IF(ISNUMBER(#REF!),#REF!, "")</f>
        <v/>
      </c>
      <c r="C145" s="40" t="str">
        <f>IF(ISNUMBER(#REF!),#REF!, "")</f>
        <v/>
      </c>
      <c r="D145" s="40">
        <f t="shared" si="3"/>
        <v>130.69999999999999</v>
      </c>
      <c r="E145" s="7">
        <v>130.69999999999999</v>
      </c>
      <c r="G145" s="60">
        <v>36341</v>
      </c>
      <c r="H145" s="57">
        <f>IF(ISNUMBER(HLOOKUP(H$6,'BIS_full_2020 Feb 12'!$C$4:$ED$277,'BIS_full_2020 Feb 12'!$B197,FALSE)),HLOOKUP(H$6,'BIS_full_2020 Feb 12'!$C$4:$ED$277,'BIS_full_2020 Feb 12'!$B197,FALSE), "")</f>
        <v>129</v>
      </c>
    </row>
    <row r="146" spans="1:8" x14ac:dyDescent="0.35">
      <c r="A146" s="5">
        <v>36891</v>
      </c>
      <c r="B146" s="40" t="str">
        <f>IF(ISNUMBER(#REF!),#REF!, "")</f>
        <v/>
      </c>
      <c r="C146" s="40" t="str">
        <f>IF(ISNUMBER(#REF!),#REF!, "")</f>
        <v/>
      </c>
      <c r="D146" s="40">
        <f t="shared" si="3"/>
        <v>131.80000000000001</v>
      </c>
      <c r="E146" s="7">
        <v>131.80000000000001</v>
      </c>
      <c r="G146" s="60">
        <v>36433</v>
      </c>
      <c r="H146" s="57">
        <f>IF(ISNUMBER(HLOOKUP(H$6,'BIS_full_2020 Feb 12'!$C$4:$ED$277,'BIS_full_2020 Feb 12'!$B198,FALSE)),HLOOKUP(H$6,'BIS_full_2020 Feb 12'!$C$4:$ED$277,'BIS_full_2020 Feb 12'!$B198,FALSE), "")</f>
        <v>130.80000000000001</v>
      </c>
    </row>
    <row r="147" spans="1:8" x14ac:dyDescent="0.35">
      <c r="A147" s="5">
        <v>36981</v>
      </c>
      <c r="B147" s="40" t="str">
        <f>IF(ISNUMBER(#REF!),#REF!, "")</f>
        <v/>
      </c>
      <c r="C147" s="40" t="str">
        <f>IF(ISNUMBER(#REF!),#REF!, "")</f>
        <v/>
      </c>
      <c r="D147" s="40">
        <f t="shared" si="3"/>
        <v>132.69999999999999</v>
      </c>
      <c r="E147" s="7">
        <v>132.69999999999999</v>
      </c>
      <c r="G147" s="60">
        <v>36525</v>
      </c>
      <c r="H147" s="57">
        <f>IF(ISNUMBER(HLOOKUP(H$6,'BIS_full_2020 Feb 12'!$C$4:$ED$277,'BIS_full_2020 Feb 12'!$B199,FALSE)),HLOOKUP(H$6,'BIS_full_2020 Feb 12'!$C$4:$ED$277,'BIS_full_2020 Feb 12'!$B199,FALSE), "")</f>
        <v>131.69999999999999</v>
      </c>
    </row>
    <row r="148" spans="1:8" x14ac:dyDescent="0.35">
      <c r="A148" s="5">
        <v>37072</v>
      </c>
      <c r="B148" s="40" t="str">
        <f>IF(ISNUMBER(#REF!),#REF!, "")</f>
        <v/>
      </c>
      <c r="C148" s="40" t="str">
        <f>IF(ISNUMBER(#REF!),#REF!, "")</f>
        <v/>
      </c>
      <c r="D148" s="40">
        <f t="shared" si="3"/>
        <v>133.30000000000001</v>
      </c>
      <c r="E148" s="7">
        <v>133.30000000000001</v>
      </c>
      <c r="G148" s="60">
        <v>36616</v>
      </c>
      <c r="H148" s="57">
        <f>IF(ISNUMBER(HLOOKUP(H$6,'BIS_full_2020 Feb 12'!$C$4:$ED$277,'BIS_full_2020 Feb 12'!$B200,FALSE)),HLOOKUP(H$6,'BIS_full_2020 Feb 12'!$C$4:$ED$277,'BIS_full_2020 Feb 12'!$B200,FALSE), "")</f>
        <v>132.80000000000001</v>
      </c>
    </row>
    <row r="149" spans="1:8" x14ac:dyDescent="0.35">
      <c r="A149" s="5">
        <v>37164</v>
      </c>
      <c r="B149" s="40" t="str">
        <f>IF(ISNUMBER(#REF!),#REF!, "")</f>
        <v/>
      </c>
      <c r="C149" s="40" t="str">
        <f>IF(ISNUMBER(#REF!),#REF!, "")</f>
        <v/>
      </c>
      <c r="D149" s="40">
        <f t="shared" si="3"/>
        <v>133.9</v>
      </c>
      <c r="E149" s="7">
        <v>133.9</v>
      </c>
      <c r="G149" s="60">
        <v>36707</v>
      </c>
      <c r="H149" s="57">
        <f>IF(ISNUMBER(HLOOKUP(H$6,'BIS_full_2020 Feb 12'!$C$4:$ED$277,'BIS_full_2020 Feb 12'!$B201,FALSE)),HLOOKUP(H$6,'BIS_full_2020 Feb 12'!$C$4:$ED$277,'BIS_full_2020 Feb 12'!$B201,FALSE), "")</f>
        <v>133.69999999999999</v>
      </c>
    </row>
    <row r="150" spans="1:8" x14ac:dyDescent="0.35">
      <c r="A150" s="5">
        <v>37256</v>
      </c>
      <c r="B150" s="40" t="str">
        <f>IF(ISNUMBER(#REF!),#REF!, "")</f>
        <v/>
      </c>
      <c r="C150" s="40" t="str">
        <f>IF(ISNUMBER(#REF!),#REF!, "")</f>
        <v/>
      </c>
      <c r="D150" s="40">
        <f t="shared" si="3"/>
        <v>133.4</v>
      </c>
      <c r="E150" s="7">
        <v>133.4</v>
      </c>
      <c r="G150" s="60">
        <v>36799</v>
      </c>
      <c r="H150" s="57">
        <f>IF(ISNUMBER(HLOOKUP(H$6,'BIS_full_2020 Feb 12'!$C$4:$ED$277,'BIS_full_2020 Feb 12'!$B202,FALSE)),HLOOKUP(H$6,'BIS_full_2020 Feb 12'!$C$4:$ED$277,'BIS_full_2020 Feb 12'!$B202,FALSE), "")</f>
        <v>134.19999999999999</v>
      </c>
    </row>
    <row r="151" spans="1:8" x14ac:dyDescent="0.35">
      <c r="A151" s="5">
        <v>37346</v>
      </c>
      <c r="B151" s="40" t="str">
        <f>IF(ISNUMBER(#REF!),#REF!, "")</f>
        <v/>
      </c>
      <c r="C151" s="40" t="str">
        <f>IF(ISNUMBER(#REF!),#REF!, "")</f>
        <v/>
      </c>
      <c r="D151" s="40">
        <f t="shared" si="3"/>
        <v>135.30000000000001</v>
      </c>
      <c r="E151" s="7">
        <v>135.30000000000001</v>
      </c>
      <c r="G151" s="60">
        <v>36891</v>
      </c>
      <c r="H151" s="57">
        <f>IF(ISNUMBER(HLOOKUP(H$6,'BIS_full_2020 Feb 12'!$C$4:$ED$277,'BIS_full_2020 Feb 12'!$B203,FALSE)),HLOOKUP(H$6,'BIS_full_2020 Feb 12'!$C$4:$ED$277,'BIS_full_2020 Feb 12'!$B203,FALSE), "")</f>
        <v>134.80000000000001</v>
      </c>
    </row>
    <row r="152" spans="1:8" x14ac:dyDescent="0.35">
      <c r="A152" s="5">
        <v>37437</v>
      </c>
      <c r="B152" s="40" t="str">
        <f>IF(ISNUMBER(#REF!),#REF!, "")</f>
        <v/>
      </c>
      <c r="C152" s="40" t="str">
        <f>IF(ISNUMBER(#REF!),#REF!, "")</f>
        <v/>
      </c>
      <c r="D152" s="40">
        <f t="shared" si="3"/>
        <v>137.30000000000001</v>
      </c>
      <c r="E152" s="7">
        <v>137.30000000000001</v>
      </c>
      <c r="G152" s="60">
        <v>36981</v>
      </c>
      <c r="H152" s="57">
        <f>IF(ISNUMBER(HLOOKUP(H$6,'BIS_full_2020 Feb 12'!$C$4:$ED$277,'BIS_full_2020 Feb 12'!$B204,FALSE)),HLOOKUP(H$6,'BIS_full_2020 Feb 12'!$C$4:$ED$277,'BIS_full_2020 Feb 12'!$B204,FALSE), "")</f>
        <v>134.30000000000001</v>
      </c>
    </row>
    <row r="153" spans="1:8" x14ac:dyDescent="0.35">
      <c r="A153" s="5">
        <v>37529</v>
      </c>
      <c r="B153" s="40" t="str">
        <f>IF(ISNUMBER(#REF!),#REF!, "")</f>
        <v/>
      </c>
      <c r="C153" s="40" t="str">
        <f>IF(ISNUMBER(#REF!),#REF!, "")</f>
        <v/>
      </c>
      <c r="D153" s="40">
        <f t="shared" si="3"/>
        <v>138.30000000000001</v>
      </c>
      <c r="E153" s="7">
        <v>138.30000000000001</v>
      </c>
      <c r="G153" s="60">
        <v>37072</v>
      </c>
      <c r="H153" s="57">
        <f>IF(ISNUMBER(HLOOKUP(H$6,'BIS_full_2020 Feb 12'!$C$4:$ED$277,'BIS_full_2020 Feb 12'!$B205,FALSE)),HLOOKUP(H$6,'BIS_full_2020 Feb 12'!$C$4:$ED$277,'BIS_full_2020 Feb 12'!$B205,FALSE), "")</f>
        <v>136.19999999999999</v>
      </c>
    </row>
    <row r="154" spans="1:8" x14ac:dyDescent="0.35">
      <c r="A154" s="5">
        <v>37621</v>
      </c>
      <c r="B154" s="40" t="str">
        <f>IF(ISNUMBER(#REF!),#REF!, "")</f>
        <v/>
      </c>
      <c r="C154" s="40" t="str">
        <f>IF(ISNUMBER(#REF!),#REF!, "")</f>
        <v/>
      </c>
      <c r="D154" s="40">
        <f t="shared" si="3"/>
        <v>138.9</v>
      </c>
      <c r="E154" s="7">
        <v>138.9</v>
      </c>
      <c r="G154" s="60">
        <v>37164</v>
      </c>
      <c r="H154" s="57">
        <f>IF(ISNUMBER(HLOOKUP(H$6,'BIS_full_2020 Feb 12'!$C$4:$ED$277,'BIS_full_2020 Feb 12'!$B206,FALSE)),HLOOKUP(H$6,'BIS_full_2020 Feb 12'!$C$4:$ED$277,'BIS_full_2020 Feb 12'!$B206,FALSE), "")</f>
        <v>138.19999999999999</v>
      </c>
    </row>
    <row r="155" spans="1:8" x14ac:dyDescent="0.35">
      <c r="A155" s="5">
        <v>37711</v>
      </c>
      <c r="B155" s="40" t="str">
        <f>IF(ISNUMBER(#REF!),#REF!, "")</f>
        <v/>
      </c>
      <c r="C155" s="40" t="str">
        <f>IF(ISNUMBER(#REF!),#REF!, "")</f>
        <v/>
      </c>
      <c r="D155" s="40">
        <f t="shared" si="3"/>
        <v>140</v>
      </c>
      <c r="E155" s="7">
        <v>140</v>
      </c>
      <c r="G155" s="60">
        <v>37256</v>
      </c>
      <c r="H155" s="57">
        <f>IF(ISNUMBER(HLOOKUP(H$6,'BIS_full_2020 Feb 12'!$C$4:$ED$277,'BIS_full_2020 Feb 12'!$B207,FALSE)),HLOOKUP(H$6,'BIS_full_2020 Feb 12'!$C$4:$ED$277,'BIS_full_2020 Feb 12'!$B207,FALSE), "")</f>
        <v>139.30000000000001</v>
      </c>
    </row>
    <row r="156" spans="1:8" x14ac:dyDescent="0.35">
      <c r="A156" s="5">
        <v>37802</v>
      </c>
      <c r="B156" s="40" t="str">
        <f>IF(ISNUMBER(#REF!),#REF!, "")</f>
        <v/>
      </c>
      <c r="C156" s="40" t="str">
        <f>IF(ISNUMBER(#REF!),#REF!, "")</f>
        <v/>
      </c>
      <c r="D156" s="40">
        <f t="shared" si="3"/>
        <v>140.69999999999999</v>
      </c>
      <c r="E156" s="7">
        <v>140.69999999999999</v>
      </c>
      <c r="G156" s="60">
        <v>37346</v>
      </c>
      <c r="H156" s="57">
        <f>IF(ISNUMBER(HLOOKUP(H$6,'BIS_full_2020 Feb 12'!$C$4:$ED$277,'BIS_full_2020 Feb 12'!$B208,FALSE)),HLOOKUP(H$6,'BIS_full_2020 Feb 12'!$C$4:$ED$277,'BIS_full_2020 Feb 12'!$B208,FALSE), "")</f>
        <v>139.9</v>
      </c>
    </row>
    <row r="157" spans="1:8" x14ac:dyDescent="0.35">
      <c r="A157" s="5">
        <v>37894</v>
      </c>
      <c r="B157" s="40" t="str">
        <f>IF(ISNUMBER(#REF!),#REF!, "")</f>
        <v/>
      </c>
      <c r="C157" s="40" t="str">
        <f>IF(ISNUMBER(#REF!),#REF!, "")</f>
        <v/>
      </c>
      <c r="D157" s="40">
        <f t="shared" si="3"/>
        <v>142.30000000000001</v>
      </c>
      <c r="E157" s="7">
        <v>142.30000000000001</v>
      </c>
      <c r="G157" s="60">
        <v>37437</v>
      </c>
      <c r="H157" s="57">
        <f>IF(ISNUMBER(HLOOKUP(H$6,'BIS_full_2020 Feb 12'!$C$4:$ED$277,'BIS_full_2020 Feb 12'!$B209,FALSE)),HLOOKUP(H$6,'BIS_full_2020 Feb 12'!$C$4:$ED$277,'BIS_full_2020 Feb 12'!$B209,FALSE), "")</f>
        <v>141</v>
      </c>
    </row>
    <row r="158" spans="1:8" x14ac:dyDescent="0.35">
      <c r="A158" s="5">
        <v>37986</v>
      </c>
      <c r="B158" s="40" t="str">
        <f>IF(ISNUMBER(#REF!),#REF!, "")</f>
        <v/>
      </c>
      <c r="C158" s="40" t="str">
        <f>IF(ISNUMBER(#REF!),#REF!, "")</f>
        <v/>
      </c>
      <c r="D158" s="40">
        <f t="shared" si="3"/>
        <v>142.9</v>
      </c>
      <c r="E158" s="7">
        <v>142.9</v>
      </c>
      <c r="G158" s="60">
        <v>37529</v>
      </c>
      <c r="H158" s="57">
        <f>IF(ISNUMBER(HLOOKUP(H$6,'BIS_full_2020 Feb 12'!$C$4:$ED$277,'BIS_full_2020 Feb 12'!$B210,FALSE)),HLOOKUP(H$6,'BIS_full_2020 Feb 12'!$C$4:$ED$277,'BIS_full_2020 Feb 12'!$B210,FALSE), "")</f>
        <v>141.80000000000001</v>
      </c>
    </row>
    <row r="159" spans="1:8" x14ac:dyDescent="0.35">
      <c r="A159" s="5">
        <v>38077</v>
      </c>
      <c r="B159" s="40" t="str">
        <f>IF(ISNUMBER(#REF!),#REF!, "")</f>
        <v/>
      </c>
      <c r="C159" s="40" t="str">
        <f>IF(ISNUMBER(#REF!),#REF!, "")</f>
        <v/>
      </c>
      <c r="D159" s="40">
        <f t="shared" si="3"/>
        <v>145.1</v>
      </c>
      <c r="E159" s="7">
        <v>145.1</v>
      </c>
      <c r="G159" s="60">
        <v>37621</v>
      </c>
      <c r="H159" s="57">
        <f>IF(ISNUMBER(HLOOKUP(H$6,'BIS_full_2020 Feb 12'!$C$4:$ED$277,'BIS_full_2020 Feb 12'!$B211,FALSE)),HLOOKUP(H$6,'BIS_full_2020 Feb 12'!$C$4:$ED$277,'BIS_full_2020 Feb 12'!$B211,FALSE), "")</f>
        <v>143.19999999999999</v>
      </c>
    </row>
    <row r="160" spans="1:8" x14ac:dyDescent="0.35">
      <c r="A160" s="5">
        <v>38168</v>
      </c>
      <c r="B160" s="40" t="str">
        <f>IF(ISNUMBER(#REF!),#REF!, "")</f>
        <v/>
      </c>
      <c r="C160" s="40" t="str">
        <f>IF(ISNUMBER(#REF!),#REF!, "")</f>
        <v/>
      </c>
      <c r="D160" s="40">
        <f t="shared" si="3"/>
        <v>145.80000000000001</v>
      </c>
      <c r="E160" s="7">
        <v>145.80000000000001</v>
      </c>
      <c r="G160" s="60">
        <v>37711</v>
      </c>
      <c r="H160" s="57">
        <f>IF(ISNUMBER(HLOOKUP(H$6,'BIS_full_2020 Feb 12'!$C$4:$ED$277,'BIS_full_2020 Feb 12'!$B212,FALSE)),HLOOKUP(H$6,'BIS_full_2020 Feb 12'!$C$4:$ED$277,'BIS_full_2020 Feb 12'!$B212,FALSE), "")</f>
        <v>143.69999999999999</v>
      </c>
    </row>
    <row r="161" spans="1:8" x14ac:dyDescent="0.35">
      <c r="A161" s="5">
        <v>38260</v>
      </c>
      <c r="B161" s="40" t="str">
        <f>IF(ISNUMBER(#REF!),#REF!, "")</f>
        <v/>
      </c>
      <c r="C161" s="40" t="str">
        <f>IF(ISNUMBER(#REF!),#REF!, "")</f>
        <v/>
      </c>
      <c r="D161" s="40">
        <f t="shared" si="3"/>
        <v>145.69999999999999</v>
      </c>
      <c r="E161" s="7">
        <v>145.69999999999999</v>
      </c>
      <c r="G161" s="60">
        <v>37802</v>
      </c>
      <c r="H161" s="57">
        <f>IF(ISNUMBER(HLOOKUP(H$6,'BIS_full_2020 Feb 12'!$C$4:$ED$277,'BIS_full_2020 Feb 12'!$B213,FALSE)),HLOOKUP(H$6,'BIS_full_2020 Feb 12'!$C$4:$ED$277,'BIS_full_2020 Feb 12'!$B213,FALSE), "")</f>
        <v>146</v>
      </c>
    </row>
    <row r="162" spans="1:8" x14ac:dyDescent="0.35">
      <c r="A162" s="5">
        <v>38352</v>
      </c>
      <c r="B162" s="40" t="str">
        <f>IF(ISNUMBER(#REF!),#REF!, "")</f>
        <v/>
      </c>
      <c r="C162" s="40" t="str">
        <f>IF(ISNUMBER(#REF!),#REF!, "")</f>
        <v/>
      </c>
      <c r="D162" s="40">
        <f t="shared" si="3"/>
        <v>146.19999999999999</v>
      </c>
      <c r="E162" s="7">
        <v>146.19999999999999</v>
      </c>
      <c r="G162" s="60">
        <v>37894</v>
      </c>
      <c r="H162" s="57">
        <f>IF(ISNUMBER(HLOOKUP(H$6,'BIS_full_2020 Feb 12'!$C$4:$ED$277,'BIS_full_2020 Feb 12'!$B214,FALSE)),HLOOKUP(H$6,'BIS_full_2020 Feb 12'!$C$4:$ED$277,'BIS_full_2020 Feb 12'!$B214,FALSE), "")</f>
        <v>146.80000000000001</v>
      </c>
    </row>
    <row r="163" spans="1:8" x14ac:dyDescent="0.35">
      <c r="A163" s="5">
        <v>38442</v>
      </c>
      <c r="B163" s="40" t="str">
        <f>IF(ISNUMBER(#REF!),#REF!, "")</f>
        <v/>
      </c>
      <c r="C163" s="40" t="str">
        <f>IF(ISNUMBER(#REF!),#REF!, "")</f>
        <v/>
      </c>
      <c r="D163" s="40">
        <f t="shared" si="3"/>
        <v>147</v>
      </c>
      <c r="E163" s="7">
        <v>147</v>
      </c>
      <c r="G163" s="60">
        <v>37986</v>
      </c>
      <c r="H163" s="57">
        <f>IF(ISNUMBER(HLOOKUP(H$6,'BIS_full_2020 Feb 12'!$C$4:$ED$277,'BIS_full_2020 Feb 12'!$B215,FALSE)),HLOOKUP(H$6,'BIS_full_2020 Feb 12'!$C$4:$ED$277,'BIS_full_2020 Feb 12'!$B215,FALSE), "")</f>
        <v>146.80000000000001</v>
      </c>
    </row>
    <row r="164" spans="1:8" x14ac:dyDescent="0.35">
      <c r="A164" s="5">
        <v>38533</v>
      </c>
      <c r="B164" s="40" t="str">
        <f>IF(ISNUMBER(#REF!),#REF!, "")</f>
        <v/>
      </c>
      <c r="C164" s="40" t="str">
        <f>IF(ISNUMBER(#REF!),#REF!, "")</f>
        <v/>
      </c>
      <c r="D164" s="40">
        <f t="shared" si="3"/>
        <v>147.80000000000001</v>
      </c>
      <c r="E164" s="7">
        <v>147.80000000000001</v>
      </c>
      <c r="G164" s="60">
        <v>38077</v>
      </c>
      <c r="H164" s="57">
        <f>IF(ISNUMBER(HLOOKUP(H$6,'BIS_full_2020 Feb 12'!$C$4:$ED$277,'BIS_full_2020 Feb 12'!$B216,FALSE)),HLOOKUP(H$6,'BIS_full_2020 Feb 12'!$C$4:$ED$277,'BIS_full_2020 Feb 12'!$B216,FALSE), "")</f>
        <v>147.4</v>
      </c>
    </row>
    <row r="165" spans="1:8" x14ac:dyDescent="0.35">
      <c r="A165" s="5">
        <v>38625</v>
      </c>
      <c r="B165" s="40" t="str">
        <f>IF(ISNUMBER(#REF!),#REF!, "")</f>
        <v/>
      </c>
      <c r="C165" s="40" t="str">
        <f>IF(ISNUMBER(#REF!),#REF!, "")</f>
        <v/>
      </c>
      <c r="D165" s="40">
        <f t="shared" si="3"/>
        <v>149.6</v>
      </c>
      <c r="E165" s="7">
        <v>149.6</v>
      </c>
      <c r="G165" s="60">
        <v>38168</v>
      </c>
      <c r="H165" s="57">
        <f>IF(ISNUMBER(HLOOKUP(H$6,'BIS_full_2020 Feb 12'!$C$4:$ED$277,'BIS_full_2020 Feb 12'!$B217,FALSE)),HLOOKUP(H$6,'BIS_full_2020 Feb 12'!$C$4:$ED$277,'BIS_full_2020 Feb 12'!$B217,FALSE), "")</f>
        <v>148.1</v>
      </c>
    </row>
    <row r="166" spans="1:8" x14ac:dyDescent="0.35">
      <c r="A166" s="5">
        <v>38717</v>
      </c>
      <c r="B166" s="40" t="str">
        <f>IF(ISNUMBER(#REF!),#REF!, "")</f>
        <v/>
      </c>
      <c r="C166" s="40" t="str">
        <f>IF(ISNUMBER(#REF!),#REF!, "")</f>
        <v/>
      </c>
      <c r="D166" s="40">
        <f t="shared" si="3"/>
        <v>149.80000000000001</v>
      </c>
      <c r="E166" s="7">
        <v>149.80000000000001</v>
      </c>
      <c r="G166" s="60">
        <v>38260</v>
      </c>
      <c r="H166" s="57">
        <f>IF(ISNUMBER(HLOOKUP(H$6,'BIS_full_2020 Feb 12'!$C$4:$ED$277,'BIS_full_2020 Feb 12'!$B218,FALSE)),HLOOKUP(H$6,'BIS_full_2020 Feb 12'!$C$4:$ED$277,'BIS_full_2020 Feb 12'!$B218,FALSE), "")</f>
        <v>149</v>
      </c>
    </row>
    <row r="167" spans="1:8" x14ac:dyDescent="0.35">
      <c r="A167" s="5">
        <v>38807</v>
      </c>
      <c r="B167" s="40" t="str">
        <f>IF(ISNUMBER(#REF!),#REF!, "")</f>
        <v/>
      </c>
      <c r="C167" s="40" t="str">
        <f>IF(ISNUMBER(#REF!),#REF!, "")</f>
        <v/>
      </c>
      <c r="D167" s="40">
        <f t="shared" si="3"/>
        <v>151.30000000000001</v>
      </c>
      <c r="E167" s="7">
        <v>151.30000000000001</v>
      </c>
      <c r="G167" s="60">
        <v>38352</v>
      </c>
      <c r="H167" s="57">
        <f>IF(ISNUMBER(HLOOKUP(H$6,'BIS_full_2020 Feb 12'!$C$4:$ED$277,'BIS_full_2020 Feb 12'!$B219,FALSE)),HLOOKUP(H$6,'BIS_full_2020 Feb 12'!$C$4:$ED$277,'BIS_full_2020 Feb 12'!$B219,FALSE), "")</f>
        <v>150.69999999999999</v>
      </c>
    </row>
    <row r="168" spans="1:8" x14ac:dyDescent="0.35">
      <c r="A168" s="5">
        <v>38898</v>
      </c>
      <c r="B168" s="40" t="str">
        <f>IF(ISNUMBER(#REF!),#REF!, "")</f>
        <v/>
      </c>
      <c r="C168" s="40" t="str">
        <f>IF(ISNUMBER(#REF!),#REF!, "")</f>
        <v/>
      </c>
      <c r="D168" s="40">
        <f t="shared" si="3"/>
        <v>152.6</v>
      </c>
      <c r="E168" s="7">
        <v>152.6</v>
      </c>
      <c r="G168" s="60">
        <v>38442</v>
      </c>
      <c r="H168" s="57">
        <f>IF(ISNUMBER(HLOOKUP(H$6,'BIS_full_2020 Feb 12'!$C$4:$ED$277,'BIS_full_2020 Feb 12'!$B220,FALSE)),HLOOKUP(H$6,'BIS_full_2020 Feb 12'!$C$4:$ED$277,'BIS_full_2020 Feb 12'!$B220,FALSE), "")</f>
        <v>150.9</v>
      </c>
    </row>
    <row r="169" spans="1:8" x14ac:dyDescent="0.35">
      <c r="A169" s="5">
        <v>38990</v>
      </c>
      <c r="B169" s="40" t="str">
        <f>IF(ISNUMBER(#REF!),#REF!, "")</f>
        <v/>
      </c>
      <c r="C169" s="40" t="str">
        <f>IF(ISNUMBER(#REF!),#REF!, "")</f>
        <v/>
      </c>
      <c r="D169" s="40">
        <f t="shared" si="3"/>
        <v>153.80000000000001</v>
      </c>
      <c r="E169" s="7">
        <v>153.80000000000001</v>
      </c>
      <c r="G169" s="60">
        <v>38533</v>
      </c>
      <c r="H169" s="57">
        <f>IF(ISNUMBER(HLOOKUP(H$6,'BIS_full_2020 Feb 12'!$C$4:$ED$277,'BIS_full_2020 Feb 12'!$B221,FALSE)),HLOOKUP(H$6,'BIS_full_2020 Feb 12'!$C$4:$ED$277,'BIS_full_2020 Feb 12'!$B221,FALSE), "")</f>
        <v>152.30000000000001</v>
      </c>
    </row>
    <row r="170" spans="1:8" x14ac:dyDescent="0.35">
      <c r="A170" s="5">
        <v>39082</v>
      </c>
      <c r="B170" s="40" t="str">
        <f>IF(ISNUMBER(#REF!),#REF!, "")</f>
        <v/>
      </c>
      <c r="C170" s="40" t="str">
        <f>IF(ISNUMBER(#REF!),#REF!, "")</f>
        <v/>
      </c>
      <c r="D170" s="40">
        <f t="shared" si="3"/>
        <v>155.4</v>
      </c>
      <c r="E170" s="7">
        <v>155.4</v>
      </c>
      <c r="G170" s="60">
        <v>38625</v>
      </c>
      <c r="H170" s="57">
        <f>IF(ISNUMBER(HLOOKUP(H$6,'BIS_full_2020 Feb 12'!$C$4:$ED$277,'BIS_full_2020 Feb 12'!$B222,FALSE)),HLOOKUP(H$6,'BIS_full_2020 Feb 12'!$C$4:$ED$277,'BIS_full_2020 Feb 12'!$B222,FALSE), "")</f>
        <v>153.6</v>
      </c>
    </row>
    <row r="171" spans="1:8" x14ac:dyDescent="0.35">
      <c r="A171" s="5">
        <v>39172</v>
      </c>
      <c r="B171" s="40" t="str">
        <f>IF(ISNUMBER(#REF!),#REF!, "")</f>
        <v/>
      </c>
      <c r="C171" s="40" t="str">
        <f>IF(ISNUMBER(#REF!),#REF!, "")</f>
        <v/>
      </c>
      <c r="D171" s="40">
        <f t="shared" si="3"/>
        <v>157.19999999999999</v>
      </c>
      <c r="E171" s="7">
        <v>157.19999999999999</v>
      </c>
      <c r="G171" s="60">
        <v>38717</v>
      </c>
      <c r="H171" s="57">
        <f>IF(ISNUMBER(HLOOKUP(H$6,'BIS_full_2020 Feb 12'!$C$4:$ED$277,'BIS_full_2020 Feb 12'!$B223,FALSE)),HLOOKUP(H$6,'BIS_full_2020 Feb 12'!$C$4:$ED$277,'BIS_full_2020 Feb 12'!$B223,FALSE), "")</f>
        <v>154.9</v>
      </c>
    </row>
    <row r="172" spans="1:8" x14ac:dyDescent="0.35">
      <c r="A172" s="5">
        <v>39263</v>
      </c>
      <c r="B172" s="40" t="str">
        <f>IF(ISNUMBER(#REF!),#REF!, "")</f>
        <v/>
      </c>
      <c r="C172" s="40" t="str">
        <f>IF(ISNUMBER(#REF!),#REF!, "")</f>
        <v/>
      </c>
      <c r="D172" s="40">
        <f t="shared" si="3"/>
        <v>158.6</v>
      </c>
      <c r="E172" s="7">
        <v>158.6</v>
      </c>
      <c r="G172" s="60">
        <v>38807</v>
      </c>
      <c r="H172" s="57">
        <f>IF(ISNUMBER(HLOOKUP(H$6,'BIS_full_2020 Feb 12'!$C$4:$ED$277,'BIS_full_2020 Feb 12'!$B224,FALSE)),HLOOKUP(H$6,'BIS_full_2020 Feb 12'!$C$4:$ED$277,'BIS_full_2020 Feb 12'!$B224,FALSE), "")</f>
        <v>156.4</v>
      </c>
    </row>
    <row r="173" spans="1:8" x14ac:dyDescent="0.35">
      <c r="A173" s="5">
        <v>39355</v>
      </c>
      <c r="B173" s="40" t="str">
        <f>IF(ISNUMBER(#REF!),#REF!, "")</f>
        <v/>
      </c>
      <c r="C173" s="40" t="str">
        <f>IF(ISNUMBER(#REF!),#REF!, "")</f>
        <v/>
      </c>
      <c r="D173" s="40">
        <f t="shared" si="3"/>
        <v>160.5</v>
      </c>
      <c r="E173" s="7">
        <v>160.5</v>
      </c>
      <c r="G173" s="60">
        <v>38898</v>
      </c>
      <c r="H173" s="57">
        <f>IF(ISNUMBER(HLOOKUP(H$6,'BIS_full_2020 Feb 12'!$C$4:$ED$277,'BIS_full_2020 Feb 12'!$B225,FALSE)),HLOOKUP(H$6,'BIS_full_2020 Feb 12'!$C$4:$ED$277,'BIS_full_2020 Feb 12'!$B225,FALSE), "")</f>
        <v>158.19999999999999</v>
      </c>
    </row>
    <row r="174" spans="1:8" x14ac:dyDescent="0.35">
      <c r="A174" s="5">
        <v>39447</v>
      </c>
      <c r="B174" s="40" t="str">
        <f>IF(ISNUMBER(#REF!),#REF!, "")</f>
        <v/>
      </c>
      <c r="C174" s="40" t="str">
        <f>IF(ISNUMBER(#REF!),#REF!, "")</f>
        <v/>
      </c>
      <c r="D174" s="40">
        <f t="shared" si="3"/>
        <v>161.69999999999999</v>
      </c>
      <c r="E174" s="7">
        <v>161.69999999999999</v>
      </c>
      <c r="G174" s="60">
        <v>38990</v>
      </c>
      <c r="H174" s="57">
        <f>IF(ISNUMBER(HLOOKUP(H$6,'BIS_full_2020 Feb 12'!$C$4:$ED$277,'BIS_full_2020 Feb 12'!$B226,FALSE)),HLOOKUP(H$6,'BIS_full_2020 Feb 12'!$C$4:$ED$277,'BIS_full_2020 Feb 12'!$B226,FALSE), "")</f>
        <v>159.5</v>
      </c>
    </row>
    <row r="175" spans="1:8" x14ac:dyDescent="0.35">
      <c r="A175" s="5">
        <v>39538</v>
      </c>
      <c r="B175" s="40" t="str">
        <f>IF(ISNUMBER(#REF!),#REF!, "")</f>
        <v/>
      </c>
      <c r="C175" s="40" t="str">
        <f>IF(ISNUMBER(#REF!),#REF!, "")</f>
        <v/>
      </c>
      <c r="D175" s="40">
        <f t="shared" si="3"/>
        <v>164.2</v>
      </c>
      <c r="E175" s="7">
        <v>164.2</v>
      </c>
      <c r="G175" s="60">
        <v>39082</v>
      </c>
      <c r="H175" s="57">
        <f>IF(ISNUMBER(HLOOKUP(H$6,'BIS_full_2020 Feb 12'!$C$4:$ED$277,'BIS_full_2020 Feb 12'!$B227,FALSE)),HLOOKUP(H$6,'BIS_full_2020 Feb 12'!$C$4:$ED$277,'BIS_full_2020 Feb 12'!$B227,FALSE), "")</f>
        <v>161.4</v>
      </c>
    </row>
    <row r="176" spans="1:8" x14ac:dyDescent="0.35">
      <c r="A176" s="5">
        <v>39629</v>
      </c>
      <c r="B176" s="40" t="str">
        <f>IF(ISNUMBER(#REF!),#REF!, "")</f>
        <v/>
      </c>
      <c r="C176" s="40" t="str">
        <f>IF(ISNUMBER(#REF!),#REF!, "")</f>
        <v/>
      </c>
      <c r="D176" s="40">
        <f t="shared" si="3"/>
        <v>166.1</v>
      </c>
      <c r="E176" s="7">
        <v>166.1</v>
      </c>
      <c r="G176" s="60">
        <v>39172</v>
      </c>
      <c r="H176" s="57">
        <f>IF(ISNUMBER(HLOOKUP(H$6,'BIS_full_2020 Feb 12'!$C$4:$ED$277,'BIS_full_2020 Feb 12'!$B228,FALSE)),HLOOKUP(H$6,'BIS_full_2020 Feb 12'!$C$4:$ED$277,'BIS_full_2020 Feb 12'!$B228,FALSE), "")</f>
        <v>162.5</v>
      </c>
    </row>
    <row r="177" spans="1:8" x14ac:dyDescent="0.35">
      <c r="A177" s="5">
        <v>39721</v>
      </c>
      <c r="B177" s="40" t="str">
        <f>IF(ISNUMBER(#REF!),#REF!, "")</f>
        <v/>
      </c>
      <c r="C177" s="40" t="str">
        <f>IF(ISNUMBER(#REF!),#REF!, "")</f>
        <v/>
      </c>
      <c r="D177" s="40">
        <f t="shared" si="3"/>
        <v>167.7</v>
      </c>
      <c r="E177" s="7">
        <v>167.7</v>
      </c>
      <c r="G177" s="60">
        <v>39263</v>
      </c>
      <c r="H177" s="57">
        <f>IF(ISNUMBER(HLOOKUP(H$6,'BIS_full_2020 Feb 12'!$C$4:$ED$277,'BIS_full_2020 Feb 12'!$B229,FALSE)),HLOOKUP(H$6,'BIS_full_2020 Feb 12'!$C$4:$ED$277,'BIS_full_2020 Feb 12'!$B229,FALSE), "")</f>
        <v>165</v>
      </c>
    </row>
    <row r="178" spans="1:8" x14ac:dyDescent="0.35">
      <c r="A178" s="5">
        <v>39813</v>
      </c>
      <c r="B178" s="40" t="str">
        <f>IF(ISNUMBER(#REF!),#REF!, "")</f>
        <v/>
      </c>
      <c r="C178" s="40" t="str">
        <f>IF(ISNUMBER(#REF!),#REF!, "")</f>
        <v/>
      </c>
      <c r="D178" s="40">
        <f t="shared" si="3"/>
        <v>168.7</v>
      </c>
      <c r="E178" s="7">
        <v>168.7</v>
      </c>
      <c r="G178" s="60">
        <v>39355</v>
      </c>
      <c r="H178" s="57">
        <f>IF(ISNUMBER(HLOOKUP(H$6,'BIS_full_2020 Feb 12'!$C$4:$ED$277,'BIS_full_2020 Feb 12'!$B230,FALSE)),HLOOKUP(H$6,'BIS_full_2020 Feb 12'!$C$4:$ED$277,'BIS_full_2020 Feb 12'!$B230,FALSE), "")</f>
        <v>166.9</v>
      </c>
    </row>
    <row r="179" spans="1:8" x14ac:dyDescent="0.35">
      <c r="A179" s="5">
        <v>39903</v>
      </c>
      <c r="B179" s="40" t="str">
        <f>IF(ISNUMBER(#REF!),#REF!, "")</f>
        <v/>
      </c>
      <c r="C179" s="40" t="str">
        <f>IF(ISNUMBER(#REF!),#REF!, "")</f>
        <v/>
      </c>
      <c r="D179" s="40">
        <f t="shared" si="3"/>
        <v>168.4</v>
      </c>
      <c r="E179" s="7">
        <v>168.4</v>
      </c>
      <c r="G179" s="60">
        <v>39447</v>
      </c>
      <c r="H179" s="57">
        <f>IF(ISNUMBER(HLOOKUP(H$6,'BIS_full_2020 Feb 12'!$C$4:$ED$277,'BIS_full_2020 Feb 12'!$B231,FALSE)),HLOOKUP(H$6,'BIS_full_2020 Feb 12'!$C$4:$ED$277,'BIS_full_2020 Feb 12'!$B231,FALSE), "")</f>
        <v>168.5</v>
      </c>
    </row>
    <row r="180" spans="1:8" x14ac:dyDescent="0.35">
      <c r="A180" s="5">
        <v>39994</v>
      </c>
      <c r="B180" s="40" t="str">
        <f>IF(ISNUMBER(#REF!),#REF!, "")</f>
        <v/>
      </c>
      <c r="C180" s="40" t="str">
        <f>IF(ISNUMBER(#REF!),#REF!, "")</f>
        <v/>
      </c>
      <c r="D180" s="40">
        <f t="shared" si="3"/>
        <v>169.5</v>
      </c>
      <c r="E180" s="7">
        <v>169.5</v>
      </c>
      <c r="G180" s="60">
        <v>39538</v>
      </c>
      <c r="H180" s="57">
        <f>IF(ISNUMBER(HLOOKUP(H$6,'BIS_full_2020 Feb 12'!$C$4:$ED$277,'BIS_full_2020 Feb 12'!$B232,FALSE)),HLOOKUP(H$6,'BIS_full_2020 Feb 12'!$C$4:$ED$277,'BIS_full_2020 Feb 12'!$B232,FALSE), "")</f>
        <v>169.3</v>
      </c>
    </row>
    <row r="181" spans="1:8" x14ac:dyDescent="0.35">
      <c r="A181" s="5">
        <v>40086</v>
      </c>
      <c r="B181" s="40" t="str">
        <f>IF(ISNUMBER(#REF!),#REF!, "")</f>
        <v/>
      </c>
      <c r="C181" s="40" t="str">
        <f>IF(ISNUMBER(#REF!),#REF!, "")</f>
        <v/>
      </c>
      <c r="D181" s="40">
        <f t="shared" si="3"/>
        <v>168</v>
      </c>
      <c r="E181" s="7">
        <v>168</v>
      </c>
      <c r="G181" s="60">
        <v>39629</v>
      </c>
      <c r="H181" s="57">
        <f>IF(ISNUMBER(HLOOKUP(H$6,'BIS_full_2020 Feb 12'!$C$4:$ED$277,'BIS_full_2020 Feb 12'!$B233,FALSE)),HLOOKUP(H$6,'BIS_full_2020 Feb 12'!$C$4:$ED$277,'BIS_full_2020 Feb 12'!$B233,FALSE), "")</f>
        <v>169.1</v>
      </c>
    </row>
    <row r="182" spans="1:8" x14ac:dyDescent="0.35">
      <c r="A182" s="5">
        <v>40178</v>
      </c>
      <c r="B182" s="40" t="str">
        <f>IF(ISNUMBER(#REF!),#REF!, "")</f>
        <v/>
      </c>
      <c r="C182" s="40" t="str">
        <f>IF(ISNUMBER(#REF!),#REF!, "")</f>
        <v/>
      </c>
      <c r="D182" s="40">
        <f t="shared" si="3"/>
        <v>167</v>
      </c>
      <c r="E182" s="7">
        <v>167</v>
      </c>
      <c r="G182" s="60">
        <v>39721</v>
      </c>
      <c r="H182" s="57">
        <f>IF(ISNUMBER(HLOOKUP(H$6,'BIS_full_2020 Feb 12'!$C$4:$ED$277,'BIS_full_2020 Feb 12'!$B234,FALSE)),HLOOKUP(H$6,'BIS_full_2020 Feb 12'!$C$4:$ED$277,'BIS_full_2020 Feb 12'!$B234,FALSE), "")</f>
        <v>170.1</v>
      </c>
    </row>
    <row r="183" spans="1:8" x14ac:dyDescent="0.35">
      <c r="A183" s="5">
        <v>40268</v>
      </c>
      <c r="B183" s="40" t="str">
        <f>IF(ISNUMBER(#REF!),#REF!, "")</f>
        <v/>
      </c>
      <c r="C183" s="40" t="str">
        <f>IF(ISNUMBER(#REF!),#REF!, "")</f>
        <v/>
      </c>
      <c r="D183" s="40">
        <f t="shared" si="3"/>
        <v>167.6</v>
      </c>
      <c r="E183" s="7">
        <v>167.6</v>
      </c>
      <c r="G183" s="60">
        <v>39813</v>
      </c>
      <c r="H183" s="57">
        <f>IF(ISNUMBER(HLOOKUP(H$6,'BIS_full_2020 Feb 12'!$C$4:$ED$277,'BIS_full_2020 Feb 12'!$B235,FALSE)),HLOOKUP(H$6,'BIS_full_2020 Feb 12'!$C$4:$ED$277,'BIS_full_2020 Feb 12'!$B235,FALSE), "")</f>
        <v>168.4</v>
      </c>
    </row>
    <row r="184" spans="1:8" x14ac:dyDescent="0.35">
      <c r="A184" s="5">
        <v>40359</v>
      </c>
      <c r="B184" s="40" t="str">
        <f>IF(ISNUMBER(#REF!),#REF!, "")</f>
        <v/>
      </c>
      <c r="C184" s="40" t="str">
        <f>IF(ISNUMBER(#REF!),#REF!, "")</f>
        <v/>
      </c>
      <c r="D184" s="40">
        <f t="shared" si="3"/>
        <v>167.8</v>
      </c>
      <c r="E184" s="7">
        <v>167.8</v>
      </c>
      <c r="G184" s="60">
        <v>39903</v>
      </c>
      <c r="H184" s="57">
        <f>IF(ISNUMBER(HLOOKUP(H$6,'BIS_full_2020 Feb 12'!$C$4:$ED$277,'BIS_full_2020 Feb 12'!$B236,FALSE)),HLOOKUP(H$6,'BIS_full_2020 Feb 12'!$C$4:$ED$277,'BIS_full_2020 Feb 12'!$B236,FALSE), "")</f>
        <v>167.9</v>
      </c>
    </row>
    <row r="185" spans="1:8" x14ac:dyDescent="0.35">
      <c r="A185" s="5">
        <v>40451</v>
      </c>
      <c r="B185" s="40" t="str">
        <f>IF(ISNUMBER(#REF!),#REF!, "")</f>
        <v/>
      </c>
      <c r="C185" s="40" t="str">
        <f>IF(ISNUMBER(#REF!),#REF!, "")</f>
        <v/>
      </c>
      <c r="D185" s="40">
        <f t="shared" si="3"/>
        <v>166.2</v>
      </c>
      <c r="E185" s="7">
        <v>166.2</v>
      </c>
      <c r="G185" s="60">
        <v>39994</v>
      </c>
      <c r="H185" s="57">
        <f>IF(ISNUMBER(HLOOKUP(H$6,'BIS_full_2020 Feb 12'!$C$4:$ED$277,'BIS_full_2020 Feb 12'!$B237,FALSE)),HLOOKUP(H$6,'BIS_full_2020 Feb 12'!$C$4:$ED$277,'BIS_full_2020 Feb 12'!$B237,FALSE), "")</f>
        <v>168.5</v>
      </c>
    </row>
    <row r="186" spans="1:8" x14ac:dyDescent="0.35">
      <c r="A186" s="5">
        <v>40543</v>
      </c>
      <c r="B186" s="40" t="str">
        <f>IF(ISNUMBER(#REF!),#REF!, "")</f>
        <v/>
      </c>
      <c r="C186" s="40" t="str">
        <f>IF(ISNUMBER(#REF!),#REF!, "")</f>
        <v/>
      </c>
      <c r="D186" s="40">
        <f t="shared" si="3"/>
        <v>164.2</v>
      </c>
      <c r="E186" s="7">
        <v>164.2</v>
      </c>
      <c r="G186" s="60">
        <v>40086</v>
      </c>
      <c r="H186" s="57">
        <f>IF(ISNUMBER(HLOOKUP(H$6,'BIS_full_2020 Feb 12'!$C$4:$ED$277,'BIS_full_2020 Feb 12'!$B238,FALSE)),HLOOKUP(H$6,'BIS_full_2020 Feb 12'!$C$4:$ED$277,'BIS_full_2020 Feb 12'!$B238,FALSE), "")</f>
        <v>168.6</v>
      </c>
    </row>
    <row r="187" spans="1:8" x14ac:dyDescent="0.35">
      <c r="A187" s="5">
        <v>40633</v>
      </c>
      <c r="B187" s="40" t="str">
        <f>IF(ISNUMBER(#REF!),#REF!, "")</f>
        <v/>
      </c>
      <c r="C187" s="40" t="str">
        <f>IF(ISNUMBER(#REF!),#REF!, "")</f>
        <v/>
      </c>
      <c r="D187" s="40">
        <f t="shared" si="3"/>
        <v>161.80000000000001</v>
      </c>
      <c r="E187" s="7">
        <v>161.80000000000001</v>
      </c>
      <c r="G187" s="60">
        <v>40178</v>
      </c>
      <c r="H187" s="57">
        <f>IF(ISNUMBER(HLOOKUP(H$6,'BIS_full_2020 Feb 12'!$C$4:$ED$277,'BIS_full_2020 Feb 12'!$B239,FALSE)),HLOOKUP(H$6,'BIS_full_2020 Feb 12'!$C$4:$ED$277,'BIS_full_2020 Feb 12'!$B239,FALSE), "")</f>
        <v>166.9</v>
      </c>
    </row>
    <row r="188" spans="1:8" x14ac:dyDescent="0.35">
      <c r="A188" s="5">
        <v>40724</v>
      </c>
      <c r="B188" s="40" t="str">
        <f>IF(ISNUMBER(#REF!),#REF!, "")</f>
        <v/>
      </c>
      <c r="C188" s="40" t="str">
        <f>IF(ISNUMBER(#REF!),#REF!, "")</f>
        <v/>
      </c>
      <c r="D188" s="40">
        <f t="shared" si="3"/>
        <v>160.1</v>
      </c>
      <c r="E188" s="7">
        <v>160.1</v>
      </c>
      <c r="G188" s="60">
        <v>40268</v>
      </c>
      <c r="H188" s="57">
        <f>IF(ISNUMBER(HLOOKUP(H$6,'BIS_full_2020 Feb 12'!$C$4:$ED$277,'BIS_full_2020 Feb 12'!$B240,FALSE)),HLOOKUP(H$6,'BIS_full_2020 Feb 12'!$C$4:$ED$277,'BIS_full_2020 Feb 12'!$B240,FALSE), "")</f>
        <v>164.8</v>
      </c>
    </row>
    <row r="189" spans="1:8" x14ac:dyDescent="0.35">
      <c r="A189" s="5">
        <v>40816</v>
      </c>
      <c r="B189" s="40" t="str">
        <f>IF(ISNUMBER(#REF!),#REF!, "")</f>
        <v/>
      </c>
      <c r="C189" s="40" t="str">
        <f>IF(ISNUMBER(#REF!),#REF!, "")</f>
        <v/>
      </c>
      <c r="D189" s="40">
        <f t="shared" si="3"/>
        <v>157.6</v>
      </c>
      <c r="E189" s="7">
        <v>157.6</v>
      </c>
      <c r="G189" s="60">
        <v>40359</v>
      </c>
      <c r="H189" s="57">
        <f>IF(ISNUMBER(HLOOKUP(H$6,'BIS_full_2020 Feb 12'!$C$4:$ED$277,'BIS_full_2020 Feb 12'!$B241,FALSE)),HLOOKUP(H$6,'BIS_full_2020 Feb 12'!$C$4:$ED$277,'BIS_full_2020 Feb 12'!$B241,FALSE), "")</f>
        <v>162.30000000000001</v>
      </c>
    </row>
    <row r="190" spans="1:8" x14ac:dyDescent="0.35">
      <c r="A190" s="5">
        <v>40908</v>
      </c>
      <c r="B190" s="40" t="str">
        <f>IF(ISNUMBER(#REF!),#REF!, "")</f>
        <v/>
      </c>
      <c r="C190" s="40" t="str">
        <f>IF(ISNUMBER(#REF!),#REF!, "")</f>
        <v/>
      </c>
      <c r="D190" s="40">
        <f t="shared" si="3"/>
        <v>156</v>
      </c>
      <c r="E190" s="7">
        <v>156</v>
      </c>
      <c r="G190" s="60">
        <v>40451</v>
      </c>
      <c r="H190" s="57">
        <f>IF(ISNUMBER(HLOOKUP(H$6,'BIS_full_2020 Feb 12'!$C$4:$ED$277,'BIS_full_2020 Feb 12'!$B242,FALSE)),HLOOKUP(H$6,'BIS_full_2020 Feb 12'!$C$4:$ED$277,'BIS_full_2020 Feb 12'!$B242,FALSE), "")</f>
        <v>160.5</v>
      </c>
    </row>
    <row r="191" spans="1:8" x14ac:dyDescent="0.35">
      <c r="A191" s="5">
        <v>40999</v>
      </c>
      <c r="B191" s="40" t="str">
        <f>IF(ISNUMBER(#REF!),#REF!, "")</f>
        <v/>
      </c>
      <c r="C191" s="40" t="str">
        <f>IF(ISNUMBER(#REF!),#REF!, "")</f>
        <v/>
      </c>
      <c r="D191" s="40">
        <f t="shared" si="3"/>
        <v>154.30000000000001</v>
      </c>
      <c r="E191" s="7">
        <v>154.30000000000001</v>
      </c>
      <c r="G191" s="60">
        <v>40543</v>
      </c>
      <c r="H191" s="57">
        <f>IF(ISNUMBER(HLOOKUP(H$6,'BIS_full_2020 Feb 12'!$C$4:$ED$277,'BIS_full_2020 Feb 12'!$B243,FALSE)),HLOOKUP(H$6,'BIS_full_2020 Feb 12'!$C$4:$ED$277,'BIS_full_2020 Feb 12'!$B243,FALSE), "")</f>
        <v>158.5</v>
      </c>
    </row>
    <row r="192" spans="1:8" x14ac:dyDescent="0.35">
      <c r="A192" s="5">
        <v>41090</v>
      </c>
      <c r="B192" s="40" t="str">
        <f>IF(ISNUMBER(#REF!),#REF!, "")</f>
        <v/>
      </c>
      <c r="C192" s="40" t="str">
        <f>IF(ISNUMBER(#REF!),#REF!, "")</f>
        <v/>
      </c>
      <c r="D192" s="40">
        <f t="shared" si="3"/>
        <v>153</v>
      </c>
      <c r="E192" s="7">
        <v>153</v>
      </c>
      <c r="G192" s="60">
        <v>40633</v>
      </c>
      <c r="H192" s="57">
        <f>IF(ISNUMBER(HLOOKUP(H$6,'BIS_full_2020 Feb 12'!$C$4:$ED$277,'BIS_full_2020 Feb 12'!$B244,FALSE)),HLOOKUP(H$6,'BIS_full_2020 Feb 12'!$C$4:$ED$277,'BIS_full_2020 Feb 12'!$B244,FALSE), "")</f>
        <v>156.9</v>
      </c>
    </row>
    <row r="193" spans="1:8" x14ac:dyDescent="0.35">
      <c r="A193" s="5">
        <v>41182</v>
      </c>
      <c r="B193" s="40" t="str">
        <f>IF(ISNUMBER(#REF!),#REF!, "")</f>
        <v/>
      </c>
      <c r="C193" s="40" t="str">
        <f>IF(ISNUMBER(#REF!),#REF!, "")</f>
        <v/>
      </c>
      <c r="D193" s="40">
        <f t="shared" si="3"/>
        <v>152.4</v>
      </c>
      <c r="E193" s="7">
        <v>152.4</v>
      </c>
      <c r="G193" s="60">
        <v>40724</v>
      </c>
      <c r="H193" s="57">
        <f>IF(ISNUMBER(HLOOKUP(H$6,'BIS_full_2020 Feb 12'!$C$4:$ED$277,'BIS_full_2020 Feb 12'!$B245,FALSE)),HLOOKUP(H$6,'BIS_full_2020 Feb 12'!$C$4:$ED$277,'BIS_full_2020 Feb 12'!$B245,FALSE), "")</f>
        <v>155.4</v>
      </c>
    </row>
    <row r="194" spans="1:8" x14ac:dyDescent="0.35">
      <c r="A194" s="5">
        <v>41274</v>
      </c>
      <c r="B194" s="40" t="str">
        <f>IF(ISNUMBER(#REF!),#REF!, "")</f>
        <v/>
      </c>
      <c r="C194" s="40" t="str">
        <f>IF(ISNUMBER(#REF!),#REF!, "")</f>
        <v/>
      </c>
      <c r="D194" s="40">
        <f t="shared" si="3"/>
        <v>151</v>
      </c>
      <c r="E194" s="7">
        <v>151</v>
      </c>
      <c r="G194" s="60">
        <v>40816</v>
      </c>
      <c r="H194" s="57">
        <f>IF(ISNUMBER(HLOOKUP(H$6,'BIS_full_2020 Feb 12'!$C$4:$ED$277,'BIS_full_2020 Feb 12'!$B246,FALSE)),HLOOKUP(H$6,'BIS_full_2020 Feb 12'!$C$4:$ED$277,'BIS_full_2020 Feb 12'!$B246,FALSE), "")</f>
        <v>154.30000000000001</v>
      </c>
    </row>
    <row r="195" spans="1:8" x14ac:dyDescent="0.35">
      <c r="A195" s="5">
        <v>41364</v>
      </c>
      <c r="B195" s="40" t="str">
        <f>IF(ISNUMBER(#REF!),#REF!, "")</f>
        <v/>
      </c>
      <c r="C195" s="40" t="str">
        <f>IF(ISNUMBER(#REF!),#REF!, "")</f>
        <v/>
      </c>
      <c r="D195" s="40">
        <f t="shared" ref="D195:D222" si="4">IF(ISNUMBER(E195), E195, "")</f>
        <v>150.1</v>
      </c>
      <c r="E195" s="7">
        <v>150.1</v>
      </c>
      <c r="G195" s="60">
        <v>40908</v>
      </c>
      <c r="H195" s="57">
        <f>IF(ISNUMBER(HLOOKUP(H$6,'BIS_full_2020 Feb 12'!$C$4:$ED$277,'BIS_full_2020 Feb 12'!$B247,FALSE)),HLOOKUP(H$6,'BIS_full_2020 Feb 12'!$C$4:$ED$277,'BIS_full_2020 Feb 12'!$B247,FALSE), "")</f>
        <v>153.5</v>
      </c>
    </row>
    <row r="196" spans="1:8" x14ac:dyDescent="0.35">
      <c r="A196" s="5">
        <v>41455</v>
      </c>
      <c r="B196" s="40" t="str">
        <f>IF(ISNUMBER(#REF!),#REF!, "")</f>
        <v/>
      </c>
      <c r="C196" s="40" t="str">
        <f>IF(ISNUMBER(#REF!),#REF!, "")</f>
        <v/>
      </c>
      <c r="D196" s="40">
        <f t="shared" si="4"/>
        <v>149.4</v>
      </c>
      <c r="E196" s="7">
        <v>149.4</v>
      </c>
      <c r="G196" s="60">
        <v>40999</v>
      </c>
      <c r="H196" s="57">
        <f>IF(ISNUMBER(HLOOKUP(H$6,'BIS_full_2020 Feb 12'!$C$4:$ED$277,'BIS_full_2020 Feb 12'!$B248,FALSE)),HLOOKUP(H$6,'BIS_full_2020 Feb 12'!$C$4:$ED$277,'BIS_full_2020 Feb 12'!$B248,FALSE), "")</f>
        <v>152</v>
      </c>
    </row>
    <row r="197" spans="1:8" x14ac:dyDescent="0.35">
      <c r="A197" s="5">
        <v>41547</v>
      </c>
      <c r="B197" s="40" t="str">
        <f>IF(ISNUMBER(#REF!),#REF!, "")</f>
        <v/>
      </c>
      <c r="C197" s="40" t="str">
        <f>IF(ISNUMBER(#REF!),#REF!, "")</f>
        <v/>
      </c>
      <c r="D197" s="40">
        <f t="shared" si="4"/>
        <v>149.9</v>
      </c>
      <c r="E197" s="7">
        <v>149.9</v>
      </c>
      <c r="G197" s="60">
        <v>41090</v>
      </c>
      <c r="H197" s="57">
        <f>IF(ISNUMBER(HLOOKUP(H$6,'BIS_full_2020 Feb 12'!$C$4:$ED$277,'BIS_full_2020 Feb 12'!$B249,FALSE)),HLOOKUP(H$6,'BIS_full_2020 Feb 12'!$C$4:$ED$277,'BIS_full_2020 Feb 12'!$B249,FALSE), "")</f>
        <v>150.69999999999999</v>
      </c>
    </row>
    <row r="198" spans="1:8" x14ac:dyDescent="0.35">
      <c r="A198" s="5">
        <v>41639</v>
      </c>
      <c r="B198" s="40" t="str">
        <f>IF(ISNUMBER(#REF!),#REF!, "")</f>
        <v/>
      </c>
      <c r="C198" s="40" t="str">
        <f>IF(ISNUMBER(#REF!),#REF!, "")</f>
        <v/>
      </c>
      <c r="D198" s="40">
        <f t="shared" si="4"/>
        <v>148.9</v>
      </c>
      <c r="E198" s="7">
        <v>148.9</v>
      </c>
      <c r="G198" s="60">
        <v>41182</v>
      </c>
      <c r="H198" s="57">
        <f>IF(ISNUMBER(HLOOKUP(H$6,'BIS_full_2020 Feb 12'!$C$4:$ED$277,'BIS_full_2020 Feb 12'!$B250,FALSE)),HLOOKUP(H$6,'BIS_full_2020 Feb 12'!$C$4:$ED$277,'BIS_full_2020 Feb 12'!$B250,FALSE), "")</f>
        <v>150.4</v>
      </c>
    </row>
    <row r="199" spans="1:8" x14ac:dyDescent="0.35">
      <c r="A199" s="5">
        <v>41729</v>
      </c>
      <c r="B199" s="40" t="str">
        <f>IF(ISNUMBER(#REF!),#REF!, "")</f>
        <v/>
      </c>
      <c r="C199" s="40" t="str">
        <f>IF(ISNUMBER(#REF!),#REF!, "")</f>
        <v/>
      </c>
      <c r="D199" s="40">
        <f t="shared" si="4"/>
        <v>149</v>
      </c>
      <c r="E199" s="7">
        <v>149</v>
      </c>
      <c r="G199" s="60">
        <v>41274</v>
      </c>
      <c r="H199" s="57">
        <f>IF(ISNUMBER(HLOOKUP(H$6,'BIS_full_2020 Feb 12'!$C$4:$ED$277,'BIS_full_2020 Feb 12'!$B251,FALSE)),HLOOKUP(H$6,'BIS_full_2020 Feb 12'!$C$4:$ED$277,'BIS_full_2020 Feb 12'!$B251,FALSE), "")</f>
        <v>150.5</v>
      </c>
    </row>
    <row r="200" spans="1:8" x14ac:dyDescent="0.35">
      <c r="A200" s="5">
        <v>41820</v>
      </c>
      <c r="B200" s="40" t="str">
        <f>IF(ISNUMBER(#REF!),#REF!, "")</f>
        <v/>
      </c>
      <c r="C200" s="40" t="str">
        <f>IF(ISNUMBER(#REF!),#REF!, "")</f>
        <v/>
      </c>
      <c r="D200" s="40">
        <f t="shared" si="4"/>
        <v>149.5</v>
      </c>
      <c r="E200" s="7">
        <v>149.5</v>
      </c>
      <c r="G200" s="60">
        <v>41364</v>
      </c>
      <c r="H200" s="57">
        <f>IF(ISNUMBER(HLOOKUP(H$6,'BIS_full_2020 Feb 12'!$C$4:$ED$277,'BIS_full_2020 Feb 12'!$B252,FALSE)),HLOOKUP(H$6,'BIS_full_2020 Feb 12'!$C$4:$ED$277,'BIS_full_2020 Feb 12'!$B252,FALSE), "")</f>
        <v>149.4</v>
      </c>
    </row>
    <row r="201" spans="1:8" x14ac:dyDescent="0.35">
      <c r="A201" s="5">
        <v>41912</v>
      </c>
      <c r="B201" s="40" t="str">
        <f>IF(ISNUMBER(#REF!),#REF!, "")</f>
        <v/>
      </c>
      <c r="C201" s="40" t="str">
        <f>IF(ISNUMBER(#REF!),#REF!, "")</f>
        <v/>
      </c>
      <c r="D201" s="40">
        <f t="shared" si="4"/>
        <v>148.9</v>
      </c>
      <c r="E201" s="7">
        <v>148.9</v>
      </c>
      <c r="G201" s="60">
        <v>41455</v>
      </c>
      <c r="H201" s="57">
        <f>IF(ISNUMBER(HLOOKUP(H$6,'BIS_full_2020 Feb 12'!$C$4:$ED$277,'BIS_full_2020 Feb 12'!$B253,FALSE)),HLOOKUP(H$6,'BIS_full_2020 Feb 12'!$C$4:$ED$277,'BIS_full_2020 Feb 12'!$B253,FALSE), "")</f>
        <v>149.19999999999999</v>
      </c>
    </row>
    <row r="202" spans="1:8" x14ac:dyDescent="0.35">
      <c r="A202" s="5">
        <v>42004</v>
      </c>
      <c r="B202" s="40" t="str">
        <f>IF(ISNUMBER(#REF!),#REF!, "")</f>
        <v/>
      </c>
      <c r="C202" s="40" t="str">
        <f>IF(ISNUMBER(#REF!),#REF!, "")</f>
        <v/>
      </c>
      <c r="D202" s="40">
        <f t="shared" si="4"/>
        <v>148.6</v>
      </c>
      <c r="E202" s="7">
        <v>148.6</v>
      </c>
      <c r="G202" s="60">
        <v>41547</v>
      </c>
      <c r="H202" s="57">
        <f>IF(ISNUMBER(HLOOKUP(H$6,'BIS_full_2020 Feb 12'!$C$4:$ED$277,'BIS_full_2020 Feb 12'!$B254,FALSE)),HLOOKUP(H$6,'BIS_full_2020 Feb 12'!$C$4:$ED$277,'BIS_full_2020 Feb 12'!$B254,FALSE), "")</f>
        <v>149.30000000000001</v>
      </c>
    </row>
    <row r="203" spans="1:8" x14ac:dyDescent="0.35">
      <c r="A203" s="5">
        <v>42094</v>
      </c>
      <c r="B203" s="40" t="str">
        <f>IF(ISNUMBER(#REF!),#REF!, "")</f>
        <v/>
      </c>
      <c r="C203" s="40" t="str">
        <f>IF(ISNUMBER(#REF!),#REF!, "")</f>
        <v/>
      </c>
      <c r="D203" s="40">
        <f t="shared" si="4"/>
        <v>148.69999999999999</v>
      </c>
      <c r="E203" s="7">
        <v>148.69999999999999</v>
      </c>
      <c r="G203" s="60">
        <v>41639</v>
      </c>
      <c r="H203" s="57">
        <f>IF(ISNUMBER(HLOOKUP(H$6,'BIS_full_2020 Feb 12'!$C$4:$ED$277,'BIS_full_2020 Feb 12'!$B255,FALSE)),HLOOKUP(H$6,'BIS_full_2020 Feb 12'!$C$4:$ED$277,'BIS_full_2020 Feb 12'!$B255,FALSE), "")</f>
        <v>148.80000000000001</v>
      </c>
    </row>
    <row r="204" spans="1:8" x14ac:dyDescent="0.35">
      <c r="A204" s="5">
        <v>42185</v>
      </c>
      <c r="B204" s="40" t="str">
        <f>IF(ISNUMBER(#REF!),#REF!, "")</f>
        <v/>
      </c>
      <c r="C204" s="40" t="str">
        <f>IF(ISNUMBER(#REF!),#REF!, "")</f>
        <v/>
      </c>
      <c r="D204" s="40">
        <f t="shared" si="4"/>
        <v>148.5</v>
      </c>
      <c r="E204" s="7">
        <v>148.5</v>
      </c>
      <c r="G204" s="60">
        <v>41729</v>
      </c>
      <c r="H204" s="57">
        <f>IF(ISNUMBER(HLOOKUP(H$6,'BIS_full_2020 Feb 12'!$C$4:$ED$277,'BIS_full_2020 Feb 12'!$B256,FALSE)),HLOOKUP(H$6,'BIS_full_2020 Feb 12'!$C$4:$ED$277,'BIS_full_2020 Feb 12'!$B256,FALSE), "")</f>
        <v>148.5</v>
      </c>
    </row>
    <row r="205" spans="1:8" x14ac:dyDescent="0.35">
      <c r="A205" s="5">
        <v>42277</v>
      </c>
      <c r="B205" s="40" t="str">
        <f>IF(ISNUMBER(#REF!),#REF!, "")</f>
        <v/>
      </c>
      <c r="C205" s="40" t="str">
        <f>IF(ISNUMBER(#REF!),#REF!, "")</f>
        <v/>
      </c>
      <c r="D205" s="40">
        <f t="shared" si="4"/>
        <v>148.6</v>
      </c>
      <c r="E205" s="7">
        <v>148.6</v>
      </c>
      <c r="G205" s="60">
        <v>41820</v>
      </c>
      <c r="H205" s="57">
        <f>IF(ISNUMBER(HLOOKUP(H$6,'BIS_full_2020 Feb 12'!$C$4:$ED$277,'BIS_full_2020 Feb 12'!$B257,FALSE)),HLOOKUP(H$6,'BIS_full_2020 Feb 12'!$C$4:$ED$277,'BIS_full_2020 Feb 12'!$B257,FALSE), "")</f>
        <v>148.4</v>
      </c>
    </row>
    <row r="206" spans="1:8" x14ac:dyDescent="0.35">
      <c r="A206" s="5">
        <v>42369</v>
      </c>
      <c r="B206" s="40" t="str">
        <f>IF(ISNUMBER(#REF!),#REF!, "")</f>
        <v/>
      </c>
      <c r="C206" s="40" t="str">
        <f>IF(ISNUMBER(#REF!),#REF!, "")</f>
        <v/>
      </c>
      <c r="D206" s="40">
        <f t="shared" si="4"/>
        <v>148</v>
      </c>
      <c r="E206" s="7">
        <v>148</v>
      </c>
      <c r="G206" s="60">
        <v>41912</v>
      </c>
      <c r="H206" s="57">
        <f>IF(ISNUMBER(HLOOKUP(H$6,'BIS_full_2020 Feb 12'!$C$4:$ED$277,'BIS_full_2020 Feb 12'!$B258,FALSE)),HLOOKUP(H$6,'BIS_full_2020 Feb 12'!$C$4:$ED$277,'BIS_full_2020 Feb 12'!$B258,FALSE), "")</f>
        <v>148.1</v>
      </c>
    </row>
    <row r="207" spans="1:8" x14ac:dyDescent="0.35">
      <c r="A207" s="5">
        <v>42460</v>
      </c>
      <c r="B207" s="40" t="str">
        <f>IF(ISNUMBER(#REF!),#REF!, "")</f>
        <v/>
      </c>
      <c r="C207" s="40" t="str">
        <f>IF(ISNUMBER(#REF!),#REF!, "")</f>
        <v/>
      </c>
      <c r="D207" s="40">
        <f t="shared" si="4"/>
        <v>148.69999999999999</v>
      </c>
      <c r="E207" s="7">
        <v>148.69999999999999</v>
      </c>
      <c r="G207" s="60">
        <v>42004</v>
      </c>
      <c r="H207" s="57">
        <f>IF(ISNUMBER(HLOOKUP(H$6,'BIS_full_2020 Feb 12'!$C$4:$ED$277,'BIS_full_2020 Feb 12'!$B259,FALSE)),HLOOKUP(H$6,'BIS_full_2020 Feb 12'!$C$4:$ED$277,'BIS_full_2020 Feb 12'!$B259,FALSE), "")</f>
        <v>148.1</v>
      </c>
    </row>
    <row r="208" spans="1:8" x14ac:dyDescent="0.35">
      <c r="A208" s="5">
        <v>42551</v>
      </c>
      <c r="B208" s="40" t="str">
        <f>IF(ISNUMBER(#REF!),#REF!, "")</f>
        <v/>
      </c>
      <c r="C208" s="40" t="str">
        <f>IF(ISNUMBER(#REF!),#REF!, "")</f>
        <v/>
      </c>
      <c r="D208" s="40">
        <f t="shared" si="4"/>
        <v>148.69999999999999</v>
      </c>
      <c r="E208" s="7">
        <v>148.69999999999999</v>
      </c>
      <c r="G208" s="60">
        <v>42094</v>
      </c>
      <c r="H208" s="57">
        <f>IF(ISNUMBER(HLOOKUP(H$6,'BIS_full_2020 Feb 12'!$C$4:$ED$277,'BIS_full_2020 Feb 12'!$B260,FALSE)),HLOOKUP(H$6,'BIS_full_2020 Feb 12'!$C$4:$ED$277,'BIS_full_2020 Feb 12'!$B260,FALSE), "")</f>
        <v>147.5</v>
      </c>
    </row>
    <row r="209" spans="1:8" x14ac:dyDescent="0.35">
      <c r="A209" s="5">
        <v>42643</v>
      </c>
      <c r="B209" s="40" t="str">
        <f>IF(ISNUMBER(#REF!),#REF!, "")</f>
        <v/>
      </c>
      <c r="C209" s="40" t="str">
        <f>IF(ISNUMBER(#REF!),#REF!, "")</f>
        <v/>
      </c>
      <c r="D209" s="40">
        <f t="shared" si="4"/>
        <v>148.80000000000001</v>
      </c>
      <c r="E209" s="7">
        <v>148.80000000000001</v>
      </c>
      <c r="G209" s="60">
        <v>42185</v>
      </c>
      <c r="H209" s="57">
        <f>IF(ISNUMBER(HLOOKUP(H$6,'BIS_full_2020 Feb 12'!$C$4:$ED$277,'BIS_full_2020 Feb 12'!$B261,FALSE)),HLOOKUP(H$6,'BIS_full_2020 Feb 12'!$C$4:$ED$277,'BIS_full_2020 Feb 12'!$B261,FALSE), "")</f>
        <v>148.1</v>
      </c>
    </row>
    <row r="210" spans="1:8" x14ac:dyDescent="0.35">
      <c r="A210" s="5">
        <v>42735</v>
      </c>
      <c r="B210" s="40" t="str">
        <f>IF(ISNUMBER(#REF!),#REF!, "")</f>
        <v/>
      </c>
      <c r="C210" s="40" t="str">
        <f>IF(ISNUMBER(#REF!),#REF!, "")</f>
        <v/>
      </c>
      <c r="D210" s="40">
        <f t="shared" si="4"/>
        <v>149.4</v>
      </c>
      <c r="E210" s="7">
        <v>149.4</v>
      </c>
      <c r="G210" s="60">
        <v>42277</v>
      </c>
      <c r="H210" s="57">
        <f>IF(ISNUMBER(HLOOKUP(H$6,'BIS_full_2020 Feb 12'!$C$4:$ED$277,'BIS_full_2020 Feb 12'!$B262,FALSE)),HLOOKUP(H$6,'BIS_full_2020 Feb 12'!$C$4:$ED$277,'BIS_full_2020 Feb 12'!$B262,FALSE), "")</f>
        <v>148</v>
      </c>
    </row>
    <row r="211" spans="1:8" x14ac:dyDescent="0.35">
      <c r="A211" s="14">
        <v>42825</v>
      </c>
      <c r="B211" s="36" t="str">
        <f>IF(ISNUMBER(#REF!),#REF!, "")</f>
        <v/>
      </c>
      <c r="C211" s="36" t="str">
        <f>IF(ISNUMBER(#REF!),#REF!, "")</f>
        <v/>
      </c>
      <c r="D211" s="40">
        <f t="shared" si="4"/>
        <v>149.49959999999999</v>
      </c>
      <c r="E211" s="35">
        <f>H216/H215*E210</f>
        <v>149.49959999999999</v>
      </c>
      <c r="G211" s="60">
        <v>42369</v>
      </c>
      <c r="H211" s="57">
        <f>IF(ISNUMBER(HLOOKUP(H$6,'BIS_full_2020 Feb 12'!$C$4:$ED$277,'BIS_full_2020 Feb 12'!$B263,FALSE)),HLOOKUP(H$6,'BIS_full_2020 Feb 12'!$C$4:$ED$277,'BIS_full_2020 Feb 12'!$B263,FALSE), "")</f>
        <v>147.9</v>
      </c>
    </row>
    <row r="212" spans="1:8" x14ac:dyDescent="0.35">
      <c r="A212" s="16">
        <v>42916</v>
      </c>
      <c r="B212" s="36" t="str">
        <f>IF(ISNUMBER(#REF!),#REF!, "")</f>
        <v/>
      </c>
      <c r="C212" s="36" t="str">
        <f>IF(ISNUMBER(#REF!),#REF!, "")</f>
        <v/>
      </c>
      <c r="D212" s="40">
        <f t="shared" si="4"/>
        <v>150.09719999999999</v>
      </c>
      <c r="E212" s="35">
        <f t="shared" ref="E212:E222" si="5">H217/H216*E211</f>
        <v>150.09719999999999</v>
      </c>
      <c r="G212" s="60">
        <v>42460</v>
      </c>
      <c r="H212" s="57">
        <f>IF(ISNUMBER(HLOOKUP(H$6,'BIS_full_2020 Feb 12'!$C$4:$ED$277,'BIS_full_2020 Feb 12'!$B264,FALSE)),HLOOKUP(H$6,'BIS_full_2020 Feb 12'!$C$4:$ED$277,'BIS_full_2020 Feb 12'!$B264,FALSE), "")</f>
        <v>148.5</v>
      </c>
    </row>
    <row r="213" spans="1:8" x14ac:dyDescent="0.35">
      <c r="A213" s="16">
        <v>43008</v>
      </c>
      <c r="B213" s="36" t="str">
        <f>IF(ISNUMBER(#REF!),#REF!, "")</f>
        <v/>
      </c>
      <c r="C213" s="36" t="str">
        <f>IF(ISNUMBER(#REF!),#REF!, "")</f>
        <v/>
      </c>
      <c r="D213" s="40">
        <f t="shared" si="4"/>
        <v>150.1968</v>
      </c>
      <c r="E213" s="35">
        <f t="shared" si="5"/>
        <v>150.1968</v>
      </c>
      <c r="G213" s="60">
        <v>42551</v>
      </c>
      <c r="H213" s="57">
        <f>IF(ISNUMBER(HLOOKUP(H$6,'BIS_full_2020 Feb 12'!$C$4:$ED$277,'BIS_full_2020 Feb 12'!$B265,FALSE)),HLOOKUP(H$6,'BIS_full_2020 Feb 12'!$C$4:$ED$277,'BIS_full_2020 Feb 12'!$B265,FALSE), "")</f>
        <v>149.19999999999999</v>
      </c>
    </row>
    <row r="214" spans="1:8" x14ac:dyDescent="0.35">
      <c r="A214" s="16">
        <v>43100</v>
      </c>
      <c r="B214" s="36" t="str">
        <f>IF(ISNUMBER(#REF!),#REF!, "")</f>
        <v/>
      </c>
      <c r="C214" s="36" t="str">
        <f>IF(ISNUMBER(#REF!),#REF!, "")</f>
        <v/>
      </c>
      <c r="D214" s="40">
        <f t="shared" si="4"/>
        <v>150.7944</v>
      </c>
      <c r="E214" s="35">
        <f t="shared" si="5"/>
        <v>150.7944</v>
      </c>
      <c r="G214" s="60">
        <v>42643</v>
      </c>
      <c r="H214" s="57">
        <f>IF(ISNUMBER(HLOOKUP(H$6,'BIS_full_2020 Feb 12'!$C$4:$ED$277,'BIS_full_2020 Feb 12'!$B266,FALSE)),HLOOKUP(H$6,'BIS_full_2020 Feb 12'!$C$4:$ED$277,'BIS_full_2020 Feb 12'!$B266,FALSE), "")</f>
        <v>150.4</v>
      </c>
    </row>
    <row r="215" spans="1:8" x14ac:dyDescent="0.35">
      <c r="A215" s="16">
        <v>43190</v>
      </c>
      <c r="B215" s="36" t="str">
        <f>IF(ISNUMBER(#REF!),#REF!, "")</f>
        <v/>
      </c>
      <c r="C215" s="36" t="str">
        <f>IF(ISNUMBER(#REF!),#REF!, "")</f>
        <v/>
      </c>
      <c r="D215" s="40">
        <f t="shared" si="4"/>
        <v>149.898</v>
      </c>
      <c r="E215" s="35">
        <f t="shared" si="5"/>
        <v>149.898</v>
      </c>
      <c r="G215" s="60">
        <v>42735</v>
      </c>
      <c r="H215" s="57">
        <f>IF(ISNUMBER(HLOOKUP(H$6,'BIS_full_2020 Feb 12'!$C$4:$ED$277,'BIS_full_2020 Feb 12'!$B267,FALSE)),HLOOKUP(H$6,'BIS_full_2020 Feb 12'!$C$4:$ED$277,'BIS_full_2020 Feb 12'!$B267,FALSE), "")</f>
        <v>150</v>
      </c>
    </row>
    <row r="216" spans="1:8" x14ac:dyDescent="0.35">
      <c r="A216" s="16">
        <v>43281</v>
      </c>
      <c r="B216" s="36" t="str">
        <f>IF(ISNUMBER(#REF!),#REF!, "")</f>
        <v/>
      </c>
      <c r="C216" s="36" t="str">
        <f>IF(ISNUMBER(#REF!),#REF!, "")</f>
        <v/>
      </c>
      <c r="D216" s="40">
        <f t="shared" si="4"/>
        <v>150.59519999999998</v>
      </c>
      <c r="E216" s="35">
        <f t="shared" si="5"/>
        <v>150.59519999999998</v>
      </c>
      <c r="G216" s="61">
        <v>42825</v>
      </c>
      <c r="H216" s="62">
        <f>IF(ISNUMBER(HLOOKUP(H$6,'BIS_full_2020 Feb 12'!$C$4:$ED$277,'BIS_full_2020 Feb 12'!$B268,FALSE)),HLOOKUP(H$6,'BIS_full_2020 Feb 12'!$C$4:$ED$277,'BIS_full_2020 Feb 12'!$B268,FALSE), "")</f>
        <v>150.1</v>
      </c>
    </row>
    <row r="217" spans="1:8" x14ac:dyDescent="0.35">
      <c r="A217" s="16">
        <v>43373</v>
      </c>
      <c r="B217" s="36" t="str">
        <f>IF(ISNUMBER(#REF!),#REF!, "")</f>
        <v/>
      </c>
      <c r="C217" s="36" t="str">
        <f>IF(ISNUMBER(#REF!),#REF!, "")</f>
        <v/>
      </c>
      <c r="D217" s="40">
        <f t="shared" si="4"/>
        <v>149.898</v>
      </c>
      <c r="E217" s="35">
        <f t="shared" si="5"/>
        <v>149.898</v>
      </c>
      <c r="G217" s="63">
        <v>42916</v>
      </c>
      <c r="H217" s="64">
        <f>IF(ISNUMBER(HLOOKUP(H$6,'BIS_full_2020 Feb 12'!$C$4:$ED$277,'BIS_full_2020 Feb 12'!$B269,FALSE)),HLOOKUP(H$6,'BIS_full_2020 Feb 12'!$C$4:$ED$277,'BIS_full_2020 Feb 12'!$B269,FALSE), "")</f>
        <v>150.69999999999999</v>
      </c>
    </row>
    <row r="218" spans="1:8" x14ac:dyDescent="0.35">
      <c r="A218" s="16">
        <v>43465</v>
      </c>
      <c r="B218" s="36" t="str">
        <f>IF(ISNUMBER(#REF!),#REF!, "")</f>
        <v/>
      </c>
      <c r="C218" s="36" t="str">
        <f>IF(ISNUMBER(#REF!),#REF!, "")</f>
        <v/>
      </c>
      <c r="D218" s="40">
        <f t="shared" si="4"/>
        <v>149.69880000000001</v>
      </c>
      <c r="E218" s="35">
        <f t="shared" si="5"/>
        <v>149.69880000000001</v>
      </c>
      <c r="G218" s="63">
        <v>43008</v>
      </c>
      <c r="H218" s="64">
        <f>IF(ISNUMBER(HLOOKUP(H$6,'BIS_full_2020 Feb 12'!$C$4:$ED$277,'BIS_full_2020 Feb 12'!$B270,FALSE)),HLOOKUP(H$6,'BIS_full_2020 Feb 12'!$C$4:$ED$277,'BIS_full_2020 Feb 12'!$B270,FALSE), "")</f>
        <v>150.80000000000001</v>
      </c>
    </row>
    <row r="219" spans="1:8" x14ac:dyDescent="0.35">
      <c r="A219" s="16">
        <v>43555</v>
      </c>
      <c r="B219" s="36" t="str">
        <f>IF(ISNUMBER(#REF!),#REF!, "")</f>
        <v/>
      </c>
      <c r="C219" s="36" t="str">
        <f>IF(ISNUMBER(#REF!),#REF!, "")</f>
        <v/>
      </c>
      <c r="D219" s="40">
        <f t="shared" si="4"/>
        <v>149.4</v>
      </c>
      <c r="E219" s="35">
        <f t="shared" si="5"/>
        <v>149.4</v>
      </c>
      <c r="G219" s="63">
        <v>43100</v>
      </c>
      <c r="H219" s="64">
        <f>IF(ISNUMBER(HLOOKUP(H$6,'BIS_full_2020 Feb 12'!$C$4:$ED$277,'BIS_full_2020 Feb 12'!$B271,FALSE)),HLOOKUP(H$6,'BIS_full_2020 Feb 12'!$C$4:$ED$277,'BIS_full_2020 Feb 12'!$B271,FALSE), "")</f>
        <v>151.4</v>
      </c>
    </row>
    <row r="220" spans="1:8" x14ac:dyDescent="0.35">
      <c r="A220" s="16">
        <v>43646</v>
      </c>
      <c r="B220" s="36" t="str">
        <f>IF(ISNUMBER(#REF!),#REF!, "")</f>
        <v/>
      </c>
      <c r="C220" s="36" t="str">
        <f>IF(ISNUMBER(#REF!),#REF!, "")</f>
        <v/>
      </c>
      <c r="D220" s="40">
        <f t="shared" si="4"/>
        <v>149.5992</v>
      </c>
      <c r="E220" s="35">
        <f t="shared" si="5"/>
        <v>149.5992</v>
      </c>
      <c r="G220" s="63">
        <v>43190</v>
      </c>
      <c r="H220" s="64">
        <f>IF(ISNUMBER(HLOOKUP(H$6,'BIS_full_2020 Feb 12'!$C$4:$ED272,'BIS_full_2020 Feb 12'!$B272,FALSE)),HLOOKUP(H$6,'BIS_full_2020 Feb 12'!$C$4:$ED272,'BIS_full_2020 Feb 12'!$B272,FALSE), "")</f>
        <v>150.5</v>
      </c>
    </row>
    <row r="221" spans="1:8" x14ac:dyDescent="0.35">
      <c r="A221" s="16">
        <v>43738</v>
      </c>
      <c r="B221" s="36" t="str">
        <f>IF(ISNUMBER(#REF!),#REF!, "")</f>
        <v/>
      </c>
      <c r="C221" s="36" t="str">
        <f>IF(ISNUMBER(#REF!),#REF!, "")</f>
        <v/>
      </c>
      <c r="D221" s="40">
        <f t="shared" si="4"/>
        <v>149.89800000000002</v>
      </c>
      <c r="E221" s="35">
        <f t="shared" si="5"/>
        <v>149.89800000000002</v>
      </c>
      <c r="G221" s="63">
        <v>43281</v>
      </c>
      <c r="H221" s="64">
        <f>IF(ISNUMBER(HLOOKUP(H$6,'BIS_full_2020 Feb 12'!$C$4:$ED273,'BIS_full_2020 Feb 12'!$B273,FALSE)),HLOOKUP(H$6,'BIS_full_2020 Feb 12'!$C$4:$ED273,'BIS_full_2020 Feb 12'!$B273,FALSE), "")</f>
        <v>151.19999999999999</v>
      </c>
    </row>
    <row r="222" spans="1:8" x14ac:dyDescent="0.35">
      <c r="A222" s="17">
        <v>43830</v>
      </c>
      <c r="B222" s="36" t="str">
        <f>IF(ISNUMBER(#REF!),#REF!, "")</f>
        <v/>
      </c>
      <c r="C222" s="36" t="str">
        <f>IF(ISNUMBER(#REF!),#REF!, "")</f>
        <v/>
      </c>
      <c r="D222" s="40" t="str">
        <f t="shared" si="4"/>
        <v/>
      </c>
      <c r="E222" s="35" t="e">
        <f t="shared" si="5"/>
        <v>#VALUE!</v>
      </c>
      <c r="G222" s="63">
        <v>43373</v>
      </c>
      <c r="H222" s="64">
        <f>IF(ISNUMBER(HLOOKUP(H$6,'BIS_full_2020 Feb 12'!$C$4:$ED274,'BIS_full_2020 Feb 12'!$B274,FALSE)),HLOOKUP(H$6,'BIS_full_2020 Feb 12'!$C$4:$ED274,'BIS_full_2020 Feb 12'!$B274,FALSE), "")</f>
        <v>150.5</v>
      </c>
    </row>
    <row r="223" spans="1:8" x14ac:dyDescent="0.35">
      <c r="G223" s="63">
        <v>43465</v>
      </c>
      <c r="H223" s="64">
        <f>IF(ISNUMBER(HLOOKUP(H$6,'BIS_full_2020 Feb 12'!$C$4:$ED275,'BIS_full_2020 Feb 12'!$B275,FALSE)),HLOOKUP(H$6,'BIS_full_2020 Feb 12'!$C$4:$ED275,'BIS_full_2020 Feb 12'!$B275,FALSE), "")</f>
        <v>150.30000000000001</v>
      </c>
    </row>
    <row r="224" spans="1:8" x14ac:dyDescent="0.35">
      <c r="G224" s="63">
        <v>43555</v>
      </c>
      <c r="H224" s="64">
        <f>IF(ISNUMBER(HLOOKUP(H$6,'BIS_full_2020 Feb 12'!$C$4:$ED276,'BIS_full_2020 Feb 12'!$B276,FALSE)),HLOOKUP(H$6,'BIS_full_2020 Feb 12'!$C$4:$ED276,'BIS_full_2020 Feb 12'!$B276,FALSE), "")</f>
        <v>150</v>
      </c>
    </row>
    <row r="225" spans="7:8" x14ac:dyDescent="0.35">
      <c r="G225" s="63">
        <v>43646</v>
      </c>
      <c r="H225" s="64">
        <f>IF(ISNUMBER(HLOOKUP(H$6,'BIS_full_2020 Feb 12'!$C$4:$ED277,'BIS_full_2020 Feb 12'!$B277,FALSE)),HLOOKUP(H$6,'BIS_full_2020 Feb 12'!$C$4:$ED277,'BIS_full_2020 Feb 12'!$B277,FALSE), "")</f>
        <v>150.19999999999999</v>
      </c>
    </row>
    <row r="226" spans="7:8" x14ac:dyDescent="0.35">
      <c r="G226" s="63">
        <v>43738</v>
      </c>
      <c r="H226" s="64">
        <f>IF(ISNUMBER(HLOOKUP(H$6,'BIS_full_2020 Feb 12'!$C$4:$ED278,'BIS_full_2020 Feb 12'!$B278,FALSE)),HLOOKUP(H$6,'BIS_full_2020 Feb 12'!$C$4:$ED278,'BIS_full_2020 Feb 12'!$B278,FALSE), "")</f>
        <v>150.5</v>
      </c>
    </row>
    <row r="227" spans="7:8" x14ac:dyDescent="0.35">
      <c r="G227" s="65">
        <v>43830</v>
      </c>
      <c r="H227" s="66" t="str">
        <f>IF(ISNUMBER(HLOOKUP(H$6,'BIS_full_2020 Feb 12'!$C$4:$ED$277,'BIS_full_2020 Feb 12'!$B279,FALSE)),HLOOKUP(H$6,'BIS_full_2020 Feb 12'!$C$4:$ED$277,'BIS_full_2020 Feb 12'!$B279,FALSE), 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5CCD-3D42-4BA3-A524-0B64064C3A0F}">
  <sheetPr>
    <tabColor theme="5" tint="0.79998168889431442"/>
  </sheetPr>
  <dimension ref="A1:ED279"/>
  <sheetViews>
    <sheetView workbookViewId="0">
      <pane xSplit="2" ySplit="4" topLeftCell="DT257" activePane="bottomRight" state="frozen"/>
      <selection pane="topRight" activeCell="C1" sqref="C1"/>
      <selection pane="bottomLeft" activeCell="A5" sqref="A5"/>
      <selection pane="bottomRight" activeCell="DV4" sqref="DV4"/>
    </sheetView>
  </sheetViews>
  <sheetFormatPr defaultColWidth="9.1796875" defaultRowHeight="12" x14ac:dyDescent="0.3"/>
  <cols>
    <col min="1" max="1" width="16.453125" style="25" bestFit="1" customWidth="1"/>
    <col min="2" max="2" width="4" style="31" bestFit="1" customWidth="1"/>
    <col min="3" max="134" width="15.26953125" style="25" customWidth="1"/>
    <col min="135" max="16384" width="9.1796875" style="25"/>
  </cols>
  <sheetData>
    <row r="1" spans="1:134" ht="84" customHeight="1" x14ac:dyDescent="0.3">
      <c r="A1" s="23" t="e">
        <f ca="1">HYPERLINK("#"&amp;CELL("address",'[1]Summary Documentation'!A1),"Back to menu")</f>
        <v>#N/A</v>
      </c>
      <c r="B1" s="30"/>
      <c r="C1" s="24" t="s">
        <v>96</v>
      </c>
      <c r="D1" s="24" t="s">
        <v>97</v>
      </c>
      <c r="E1" s="24" t="s">
        <v>98</v>
      </c>
      <c r="F1" s="24" t="s">
        <v>99</v>
      </c>
      <c r="G1" s="24" t="s">
        <v>100</v>
      </c>
      <c r="H1" s="24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  <c r="T1" s="24" t="s">
        <v>113</v>
      </c>
      <c r="U1" s="24" t="s">
        <v>114</v>
      </c>
      <c r="V1" s="24" t="s">
        <v>115</v>
      </c>
      <c r="W1" s="24" t="s">
        <v>116</v>
      </c>
      <c r="X1" s="24" t="s">
        <v>117</v>
      </c>
      <c r="Y1" s="24" t="s">
        <v>118</v>
      </c>
      <c r="Z1" s="24" t="s">
        <v>119</v>
      </c>
      <c r="AA1" s="24" t="s">
        <v>120</v>
      </c>
      <c r="AB1" s="24" t="s">
        <v>121</v>
      </c>
      <c r="AC1" s="24" t="s">
        <v>122</v>
      </c>
      <c r="AD1" s="24" t="s">
        <v>123</v>
      </c>
      <c r="AE1" s="24" t="s">
        <v>124</v>
      </c>
      <c r="AF1" s="24" t="s">
        <v>125</v>
      </c>
      <c r="AG1" s="24" t="s">
        <v>126</v>
      </c>
      <c r="AH1" s="24" t="s">
        <v>127</v>
      </c>
      <c r="AI1" s="24" t="s">
        <v>128</v>
      </c>
      <c r="AJ1" s="24" t="s">
        <v>129</v>
      </c>
      <c r="AK1" s="24" t="s">
        <v>130</v>
      </c>
      <c r="AL1" s="24" t="s">
        <v>131</v>
      </c>
      <c r="AM1" s="24" t="s">
        <v>132</v>
      </c>
      <c r="AN1" s="24" t="s">
        <v>133</v>
      </c>
      <c r="AO1" s="24" t="s">
        <v>134</v>
      </c>
      <c r="AP1" s="24" t="s">
        <v>135</v>
      </c>
      <c r="AQ1" s="24" t="s">
        <v>136</v>
      </c>
      <c r="AR1" s="24" t="s">
        <v>137</v>
      </c>
      <c r="AS1" s="24" t="s">
        <v>138</v>
      </c>
      <c r="AT1" s="24" t="s">
        <v>139</v>
      </c>
      <c r="AU1" s="24" t="s">
        <v>140</v>
      </c>
      <c r="AV1" s="24" t="s">
        <v>141</v>
      </c>
      <c r="AW1" s="24" t="s">
        <v>142</v>
      </c>
      <c r="AX1" s="24" t="s">
        <v>143</v>
      </c>
      <c r="AY1" s="24" t="s">
        <v>144</v>
      </c>
      <c r="AZ1" s="24" t="s">
        <v>145</v>
      </c>
      <c r="BA1" s="24" t="s">
        <v>146</v>
      </c>
      <c r="BB1" s="24" t="s">
        <v>147</v>
      </c>
      <c r="BC1" s="24" t="s">
        <v>148</v>
      </c>
      <c r="BD1" s="24" t="s">
        <v>149</v>
      </c>
      <c r="BE1" s="24" t="s">
        <v>150</v>
      </c>
      <c r="BF1" s="24" t="s">
        <v>151</v>
      </c>
      <c r="BG1" s="24" t="s">
        <v>152</v>
      </c>
      <c r="BH1" s="24" t="s">
        <v>153</v>
      </c>
      <c r="BI1" s="24" t="s">
        <v>154</v>
      </c>
      <c r="BJ1" s="24" t="s">
        <v>155</v>
      </c>
      <c r="BK1" s="24" t="s">
        <v>156</v>
      </c>
      <c r="BL1" s="24" t="s">
        <v>157</v>
      </c>
      <c r="BM1" s="24" t="s">
        <v>158</v>
      </c>
      <c r="BN1" s="24" t="s">
        <v>159</v>
      </c>
      <c r="BO1" s="24" t="s">
        <v>160</v>
      </c>
      <c r="BP1" s="24" t="s">
        <v>161</v>
      </c>
      <c r="BQ1" s="24" t="s">
        <v>162</v>
      </c>
      <c r="BR1" s="24" t="s">
        <v>163</v>
      </c>
      <c r="BS1" s="24" t="s">
        <v>164</v>
      </c>
      <c r="BT1" s="24" t="s">
        <v>165</v>
      </c>
      <c r="BU1" s="24" t="s">
        <v>166</v>
      </c>
      <c r="BV1" s="24" t="s">
        <v>167</v>
      </c>
      <c r="BW1" s="24" t="s">
        <v>168</v>
      </c>
      <c r="BX1" s="24" t="s">
        <v>169</v>
      </c>
      <c r="BY1" s="24" t="s">
        <v>170</v>
      </c>
      <c r="BZ1" s="24" t="s">
        <v>171</v>
      </c>
      <c r="CA1" s="24" t="s">
        <v>172</v>
      </c>
      <c r="CB1" s="24" t="s">
        <v>173</v>
      </c>
      <c r="CC1" s="24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  <c r="CS1" s="24" t="s">
        <v>190</v>
      </c>
      <c r="CT1" s="24" t="s">
        <v>191</v>
      </c>
      <c r="CU1" s="24" t="s">
        <v>192</v>
      </c>
      <c r="CV1" s="24" t="s">
        <v>193</v>
      </c>
      <c r="CW1" s="24" t="s">
        <v>194</v>
      </c>
      <c r="CX1" s="24" t="s">
        <v>195</v>
      </c>
      <c r="CY1" s="24" t="s">
        <v>196</v>
      </c>
      <c r="CZ1" s="24" t="s">
        <v>197</v>
      </c>
      <c r="DA1" s="24" t="s">
        <v>198</v>
      </c>
      <c r="DB1" s="24" t="s">
        <v>199</v>
      </c>
      <c r="DC1" s="24" t="s">
        <v>200</v>
      </c>
      <c r="DD1" s="24" t="s">
        <v>201</v>
      </c>
      <c r="DE1" s="24" t="s">
        <v>202</v>
      </c>
      <c r="DF1" s="24" t="s">
        <v>203</v>
      </c>
      <c r="DG1" s="24" t="s">
        <v>204</v>
      </c>
      <c r="DH1" s="24" t="s">
        <v>205</v>
      </c>
      <c r="DI1" s="24" t="s">
        <v>206</v>
      </c>
      <c r="DJ1" s="24" t="s">
        <v>207</v>
      </c>
      <c r="DK1" s="24" t="s">
        <v>208</v>
      </c>
      <c r="DL1" s="24" t="s">
        <v>209</v>
      </c>
      <c r="DM1" s="24" t="s">
        <v>210</v>
      </c>
      <c r="DN1" s="24" t="s">
        <v>211</v>
      </c>
      <c r="DO1" s="24" t="s">
        <v>212</v>
      </c>
      <c r="DP1" s="24" t="s">
        <v>213</v>
      </c>
      <c r="DQ1" s="24" t="s">
        <v>214</v>
      </c>
      <c r="DR1" s="24" t="s">
        <v>215</v>
      </c>
      <c r="DS1" s="24" t="s">
        <v>216</v>
      </c>
      <c r="DT1" s="24" t="s">
        <v>217</v>
      </c>
      <c r="DU1" s="24" t="s">
        <v>218</v>
      </c>
      <c r="DV1" s="24" t="s">
        <v>219</v>
      </c>
      <c r="DW1" s="24" t="s">
        <v>220</v>
      </c>
      <c r="DX1" s="24" t="s">
        <v>221</v>
      </c>
      <c r="DY1" s="24" t="s">
        <v>222</v>
      </c>
      <c r="DZ1" s="24" t="s">
        <v>223</v>
      </c>
      <c r="EA1" s="24" t="s">
        <v>224</v>
      </c>
      <c r="EB1" s="24" t="s">
        <v>225</v>
      </c>
      <c r="EC1" s="24" t="s">
        <v>226</v>
      </c>
      <c r="ED1" s="24" t="s">
        <v>227</v>
      </c>
    </row>
    <row r="2" spans="1:134" ht="24" customHeight="1" x14ac:dyDescent="0.3">
      <c r="C2" s="24" t="s">
        <v>228</v>
      </c>
      <c r="D2" s="24" t="s">
        <v>228</v>
      </c>
      <c r="E2" s="24" t="s">
        <v>228</v>
      </c>
      <c r="F2" s="24" t="s">
        <v>228</v>
      </c>
      <c r="G2" s="24" t="s">
        <v>228</v>
      </c>
      <c r="H2" s="24" t="s">
        <v>228</v>
      </c>
      <c r="I2" s="24" t="s">
        <v>228</v>
      </c>
      <c r="J2" s="24" t="s">
        <v>228</v>
      </c>
      <c r="K2" s="24" t="s">
        <v>228</v>
      </c>
      <c r="L2" s="24" t="s">
        <v>228</v>
      </c>
      <c r="M2" s="24" t="s">
        <v>228</v>
      </c>
      <c r="N2" s="24" t="s">
        <v>228</v>
      </c>
      <c r="O2" s="24" t="s">
        <v>228</v>
      </c>
      <c r="P2" s="24" t="s">
        <v>228</v>
      </c>
      <c r="Q2" s="24" t="s">
        <v>228</v>
      </c>
      <c r="R2" s="24" t="s">
        <v>228</v>
      </c>
      <c r="S2" s="24" t="s">
        <v>228</v>
      </c>
      <c r="T2" s="24" t="s">
        <v>228</v>
      </c>
      <c r="U2" s="24" t="s">
        <v>228</v>
      </c>
      <c r="V2" s="24" t="s">
        <v>228</v>
      </c>
      <c r="W2" s="24" t="s">
        <v>228</v>
      </c>
      <c r="X2" s="24" t="s">
        <v>228</v>
      </c>
      <c r="Y2" s="24" t="s">
        <v>228</v>
      </c>
      <c r="Z2" s="24" t="s">
        <v>228</v>
      </c>
      <c r="AA2" s="24" t="s">
        <v>228</v>
      </c>
      <c r="AB2" s="24" t="s">
        <v>228</v>
      </c>
      <c r="AC2" s="24" t="s">
        <v>228</v>
      </c>
      <c r="AD2" s="24" t="s">
        <v>228</v>
      </c>
      <c r="AE2" s="24" t="s">
        <v>228</v>
      </c>
      <c r="AF2" s="24" t="s">
        <v>228</v>
      </c>
      <c r="AG2" s="24" t="s">
        <v>228</v>
      </c>
      <c r="AH2" s="24" t="s">
        <v>228</v>
      </c>
      <c r="AI2" s="24" t="s">
        <v>228</v>
      </c>
      <c r="AJ2" s="24" t="s">
        <v>228</v>
      </c>
      <c r="AK2" s="24" t="s">
        <v>228</v>
      </c>
      <c r="AL2" s="24" t="s">
        <v>228</v>
      </c>
      <c r="AM2" s="24" t="s">
        <v>228</v>
      </c>
      <c r="AN2" s="24" t="s">
        <v>228</v>
      </c>
      <c r="AO2" s="24" t="s">
        <v>228</v>
      </c>
      <c r="AP2" s="24" t="s">
        <v>228</v>
      </c>
      <c r="AQ2" s="24" t="s">
        <v>228</v>
      </c>
      <c r="AR2" s="24" t="s">
        <v>228</v>
      </c>
      <c r="AS2" s="24" t="s">
        <v>228</v>
      </c>
      <c r="AT2" s="24" t="s">
        <v>228</v>
      </c>
      <c r="AU2" s="24" t="s">
        <v>228</v>
      </c>
      <c r="AV2" s="24" t="s">
        <v>228</v>
      </c>
      <c r="AW2" s="24" t="s">
        <v>228</v>
      </c>
      <c r="AX2" s="24" t="s">
        <v>228</v>
      </c>
      <c r="AY2" s="24" t="s">
        <v>228</v>
      </c>
      <c r="AZ2" s="24" t="s">
        <v>228</v>
      </c>
      <c r="BA2" s="24" t="s">
        <v>228</v>
      </c>
      <c r="BB2" s="24" t="s">
        <v>228</v>
      </c>
      <c r="BC2" s="24" t="s">
        <v>228</v>
      </c>
      <c r="BD2" s="24" t="s">
        <v>228</v>
      </c>
      <c r="BE2" s="24" t="s">
        <v>228</v>
      </c>
      <c r="BF2" s="24" t="s">
        <v>228</v>
      </c>
      <c r="BG2" s="24" t="s">
        <v>228</v>
      </c>
      <c r="BH2" s="24" t="s">
        <v>228</v>
      </c>
      <c r="BI2" s="24" t="s">
        <v>228</v>
      </c>
      <c r="BJ2" s="24" t="s">
        <v>228</v>
      </c>
      <c r="BK2" s="24" t="s">
        <v>228</v>
      </c>
      <c r="BL2" s="24" t="s">
        <v>228</v>
      </c>
      <c r="BM2" s="24" t="s">
        <v>228</v>
      </c>
      <c r="BN2" s="24" t="s">
        <v>228</v>
      </c>
      <c r="BO2" s="24" t="s">
        <v>228</v>
      </c>
      <c r="BP2" s="24" t="s">
        <v>228</v>
      </c>
      <c r="BQ2" s="24" t="s">
        <v>228</v>
      </c>
      <c r="BR2" s="24" t="s">
        <v>228</v>
      </c>
      <c r="BS2" s="24" t="s">
        <v>228</v>
      </c>
      <c r="BT2" s="24" t="s">
        <v>228</v>
      </c>
      <c r="BU2" s="24" t="s">
        <v>228</v>
      </c>
      <c r="BV2" s="24" t="s">
        <v>228</v>
      </c>
      <c r="BW2" s="24" t="s">
        <v>228</v>
      </c>
      <c r="BX2" s="24" t="s">
        <v>228</v>
      </c>
      <c r="BY2" s="24" t="s">
        <v>228</v>
      </c>
      <c r="BZ2" s="24" t="s">
        <v>228</v>
      </c>
      <c r="CA2" s="24" t="s">
        <v>228</v>
      </c>
      <c r="CB2" s="24" t="s">
        <v>228</v>
      </c>
      <c r="CC2" s="24" t="s">
        <v>228</v>
      </c>
      <c r="CD2" s="24" t="s">
        <v>228</v>
      </c>
      <c r="CE2" s="24" t="s">
        <v>228</v>
      </c>
      <c r="CF2" s="24" t="s">
        <v>228</v>
      </c>
      <c r="CG2" s="24" t="s">
        <v>228</v>
      </c>
      <c r="CH2" s="24" t="s">
        <v>228</v>
      </c>
      <c r="CI2" s="24" t="s">
        <v>228</v>
      </c>
      <c r="CJ2" s="24" t="s">
        <v>228</v>
      </c>
      <c r="CK2" s="24" t="s">
        <v>228</v>
      </c>
      <c r="CL2" s="24" t="s">
        <v>228</v>
      </c>
      <c r="CM2" s="24" t="s">
        <v>228</v>
      </c>
      <c r="CN2" s="24" t="s">
        <v>228</v>
      </c>
      <c r="CO2" s="24" t="s">
        <v>228</v>
      </c>
      <c r="CP2" s="24" t="s">
        <v>228</v>
      </c>
      <c r="CQ2" s="24" t="s">
        <v>228</v>
      </c>
      <c r="CR2" s="24" t="s">
        <v>228</v>
      </c>
      <c r="CS2" s="24" t="s">
        <v>228</v>
      </c>
      <c r="CT2" s="24" t="s">
        <v>228</v>
      </c>
      <c r="CU2" s="24" t="s">
        <v>228</v>
      </c>
      <c r="CV2" s="24" t="s">
        <v>228</v>
      </c>
      <c r="CW2" s="24" t="s">
        <v>228</v>
      </c>
      <c r="CX2" s="24" t="s">
        <v>228</v>
      </c>
      <c r="CY2" s="24" t="s">
        <v>228</v>
      </c>
      <c r="CZ2" s="24" t="s">
        <v>228</v>
      </c>
      <c r="DA2" s="24" t="s">
        <v>228</v>
      </c>
      <c r="DB2" s="24" t="s">
        <v>228</v>
      </c>
      <c r="DC2" s="24" t="s">
        <v>228</v>
      </c>
      <c r="DD2" s="24" t="s">
        <v>228</v>
      </c>
      <c r="DE2" s="24" t="s">
        <v>228</v>
      </c>
      <c r="DF2" s="24" t="s">
        <v>228</v>
      </c>
      <c r="DG2" s="24" t="s">
        <v>228</v>
      </c>
      <c r="DH2" s="24" t="s">
        <v>228</v>
      </c>
      <c r="DI2" s="24" t="s">
        <v>228</v>
      </c>
      <c r="DJ2" s="24" t="s">
        <v>228</v>
      </c>
      <c r="DK2" s="24" t="s">
        <v>228</v>
      </c>
      <c r="DL2" s="24" t="s">
        <v>228</v>
      </c>
      <c r="DM2" s="24" t="s">
        <v>228</v>
      </c>
      <c r="DN2" s="24" t="s">
        <v>228</v>
      </c>
      <c r="DO2" s="24" t="s">
        <v>228</v>
      </c>
      <c r="DP2" s="24" t="s">
        <v>228</v>
      </c>
      <c r="DQ2" s="24" t="s">
        <v>228</v>
      </c>
      <c r="DR2" s="24" t="s">
        <v>228</v>
      </c>
      <c r="DS2" s="24" t="s">
        <v>228</v>
      </c>
      <c r="DT2" s="24" t="s">
        <v>228</v>
      </c>
      <c r="DU2" s="24" t="s">
        <v>228</v>
      </c>
      <c r="DV2" s="24" t="s">
        <v>228</v>
      </c>
      <c r="DW2" s="24" t="s">
        <v>228</v>
      </c>
      <c r="DX2" s="24" t="s">
        <v>228</v>
      </c>
      <c r="DY2" s="24" t="s">
        <v>228</v>
      </c>
      <c r="DZ2" s="24" t="s">
        <v>228</v>
      </c>
      <c r="EA2" s="24" t="s">
        <v>228</v>
      </c>
      <c r="EB2" s="24" t="s">
        <v>228</v>
      </c>
      <c r="EC2" s="24" t="s">
        <v>228</v>
      </c>
      <c r="ED2" s="24" t="s">
        <v>228</v>
      </c>
    </row>
    <row r="3" spans="1:134" ht="12" customHeight="1" x14ac:dyDescent="0.3">
      <c r="C3" s="24" t="s">
        <v>229</v>
      </c>
      <c r="D3" s="24" t="s">
        <v>229</v>
      </c>
      <c r="E3" s="24" t="s">
        <v>229</v>
      </c>
      <c r="F3" s="24" t="s">
        <v>230</v>
      </c>
      <c r="G3" s="24" t="s">
        <v>230</v>
      </c>
      <c r="H3" s="24" t="s">
        <v>230</v>
      </c>
      <c r="I3" s="24" t="s">
        <v>231</v>
      </c>
      <c r="J3" s="24" t="s">
        <v>231</v>
      </c>
      <c r="K3" s="24" t="s">
        <v>231</v>
      </c>
      <c r="L3" s="24" t="s">
        <v>232</v>
      </c>
      <c r="M3" s="24" t="s">
        <v>232</v>
      </c>
      <c r="N3" s="24" t="s">
        <v>232</v>
      </c>
      <c r="O3" s="24" t="s">
        <v>233</v>
      </c>
      <c r="P3" s="24" t="s">
        <v>233</v>
      </c>
      <c r="Q3" s="24" t="s">
        <v>233</v>
      </c>
      <c r="R3" s="24" t="s">
        <v>234</v>
      </c>
      <c r="S3" s="24" t="s">
        <v>234</v>
      </c>
      <c r="T3" s="24" t="s">
        <v>234</v>
      </c>
      <c r="U3" s="24" t="s">
        <v>235</v>
      </c>
      <c r="V3" s="24" t="s">
        <v>235</v>
      </c>
      <c r="W3" s="24" t="s">
        <v>235</v>
      </c>
      <c r="X3" s="24" t="s">
        <v>236</v>
      </c>
      <c r="Y3" s="24" t="s">
        <v>236</v>
      </c>
      <c r="Z3" s="24" t="s">
        <v>236</v>
      </c>
      <c r="AA3" s="24" t="s">
        <v>237</v>
      </c>
      <c r="AB3" s="24" t="s">
        <v>237</v>
      </c>
      <c r="AC3" s="24" t="s">
        <v>237</v>
      </c>
      <c r="AD3" s="24" t="s">
        <v>238</v>
      </c>
      <c r="AE3" s="24" t="s">
        <v>238</v>
      </c>
      <c r="AF3" s="24" t="s">
        <v>238</v>
      </c>
      <c r="AG3" s="24" t="s">
        <v>239</v>
      </c>
      <c r="AH3" s="24" t="s">
        <v>239</v>
      </c>
      <c r="AI3" s="24" t="s">
        <v>239</v>
      </c>
      <c r="AJ3" s="24" t="s">
        <v>91</v>
      </c>
      <c r="AK3" s="24" t="s">
        <v>91</v>
      </c>
      <c r="AL3" s="24" t="s">
        <v>91</v>
      </c>
      <c r="AM3" s="24" t="s">
        <v>240</v>
      </c>
      <c r="AN3" s="24" t="s">
        <v>240</v>
      </c>
      <c r="AO3" s="24" t="s">
        <v>240</v>
      </c>
      <c r="AP3" s="24" t="s">
        <v>241</v>
      </c>
      <c r="AQ3" s="24" t="s">
        <v>241</v>
      </c>
      <c r="AR3" s="24" t="s">
        <v>241</v>
      </c>
      <c r="AS3" s="24" t="s">
        <v>242</v>
      </c>
      <c r="AT3" s="24" t="s">
        <v>242</v>
      </c>
      <c r="AU3" s="24" t="s">
        <v>242</v>
      </c>
      <c r="AV3" s="24" t="s">
        <v>243</v>
      </c>
      <c r="AW3" s="24" t="s">
        <v>243</v>
      </c>
      <c r="AX3" s="24" t="s">
        <v>243</v>
      </c>
      <c r="AY3" s="24" t="s">
        <v>244</v>
      </c>
      <c r="AZ3" s="24" t="s">
        <v>244</v>
      </c>
      <c r="BA3" s="24" t="s">
        <v>244</v>
      </c>
      <c r="BB3" s="24" t="s">
        <v>245</v>
      </c>
      <c r="BC3" s="24" t="s">
        <v>245</v>
      </c>
      <c r="BD3" s="24" t="s">
        <v>245</v>
      </c>
      <c r="BE3" s="24" t="s">
        <v>246</v>
      </c>
      <c r="BF3" s="24" t="s">
        <v>246</v>
      </c>
      <c r="BG3" s="24" t="s">
        <v>246</v>
      </c>
      <c r="BH3" s="24" t="s">
        <v>247</v>
      </c>
      <c r="BI3" s="24" t="s">
        <v>247</v>
      </c>
      <c r="BJ3" s="24" t="s">
        <v>247</v>
      </c>
      <c r="BK3" s="24" t="s">
        <v>248</v>
      </c>
      <c r="BL3" s="24" t="s">
        <v>248</v>
      </c>
      <c r="BM3" s="24" t="s">
        <v>248</v>
      </c>
      <c r="BN3" s="24" t="s">
        <v>249</v>
      </c>
      <c r="BO3" s="24" t="s">
        <v>249</v>
      </c>
      <c r="BP3" s="24" t="s">
        <v>249</v>
      </c>
      <c r="BQ3" s="24" t="s">
        <v>250</v>
      </c>
      <c r="BR3" s="24" t="s">
        <v>250</v>
      </c>
      <c r="BS3" s="24" t="s">
        <v>250</v>
      </c>
      <c r="BT3" s="24" t="s">
        <v>251</v>
      </c>
      <c r="BU3" s="24" t="s">
        <v>251</v>
      </c>
      <c r="BV3" s="24" t="s">
        <v>251</v>
      </c>
      <c r="BW3" s="24" t="s">
        <v>252</v>
      </c>
      <c r="BX3" s="24" t="s">
        <v>252</v>
      </c>
      <c r="BY3" s="24" t="s">
        <v>252</v>
      </c>
      <c r="BZ3" s="24" t="s">
        <v>253</v>
      </c>
      <c r="CA3" s="24" t="s">
        <v>253</v>
      </c>
      <c r="CB3" s="24" t="s">
        <v>253</v>
      </c>
      <c r="CC3" s="24" t="s">
        <v>254</v>
      </c>
      <c r="CD3" s="24" t="s">
        <v>254</v>
      </c>
      <c r="CE3" s="24" t="s">
        <v>254</v>
      </c>
      <c r="CF3" s="24" t="s">
        <v>255</v>
      </c>
      <c r="CG3" s="24" t="s">
        <v>255</v>
      </c>
      <c r="CH3" s="24" t="s">
        <v>255</v>
      </c>
      <c r="CI3" s="24" t="s">
        <v>256</v>
      </c>
      <c r="CJ3" s="24" t="s">
        <v>256</v>
      </c>
      <c r="CK3" s="24" t="s">
        <v>256</v>
      </c>
      <c r="CL3" s="24" t="s">
        <v>257</v>
      </c>
      <c r="CM3" s="24" t="s">
        <v>257</v>
      </c>
      <c r="CN3" s="24" t="s">
        <v>257</v>
      </c>
      <c r="CO3" s="24" t="s">
        <v>258</v>
      </c>
      <c r="CP3" s="24" t="s">
        <v>258</v>
      </c>
      <c r="CQ3" s="24" t="s">
        <v>258</v>
      </c>
      <c r="CR3" s="24" t="s">
        <v>259</v>
      </c>
      <c r="CS3" s="24" t="s">
        <v>259</v>
      </c>
      <c r="CT3" s="24" t="s">
        <v>259</v>
      </c>
      <c r="CU3" s="24" t="s">
        <v>260</v>
      </c>
      <c r="CV3" s="24" t="s">
        <v>260</v>
      </c>
      <c r="CW3" s="24" t="s">
        <v>260</v>
      </c>
      <c r="CX3" s="24" t="s">
        <v>261</v>
      </c>
      <c r="CY3" s="24" t="s">
        <v>261</v>
      </c>
      <c r="CZ3" s="24" t="s">
        <v>261</v>
      </c>
      <c r="DA3" s="24" t="s">
        <v>262</v>
      </c>
      <c r="DB3" s="24" t="s">
        <v>262</v>
      </c>
      <c r="DC3" s="24" t="s">
        <v>262</v>
      </c>
      <c r="DD3" s="24" t="s">
        <v>263</v>
      </c>
      <c r="DE3" s="24" t="s">
        <v>263</v>
      </c>
      <c r="DF3" s="24" t="s">
        <v>263</v>
      </c>
      <c r="DG3" s="24" t="s">
        <v>264</v>
      </c>
      <c r="DH3" s="24" t="s">
        <v>264</v>
      </c>
      <c r="DI3" s="24" t="s">
        <v>264</v>
      </c>
      <c r="DJ3" s="24" t="s">
        <v>265</v>
      </c>
      <c r="DK3" s="24" t="s">
        <v>265</v>
      </c>
      <c r="DL3" s="24" t="s">
        <v>265</v>
      </c>
      <c r="DM3" s="24" t="s">
        <v>266</v>
      </c>
      <c r="DN3" s="24" t="s">
        <v>266</v>
      </c>
      <c r="DO3" s="24" t="s">
        <v>266</v>
      </c>
      <c r="DP3" s="24" t="s">
        <v>267</v>
      </c>
      <c r="DQ3" s="24" t="s">
        <v>267</v>
      </c>
      <c r="DR3" s="24" t="s">
        <v>267</v>
      </c>
      <c r="DS3" s="24" t="s">
        <v>268</v>
      </c>
      <c r="DT3" s="24" t="s">
        <v>268</v>
      </c>
      <c r="DU3" s="24" t="s">
        <v>268</v>
      </c>
      <c r="DV3" s="24" t="s">
        <v>269</v>
      </c>
      <c r="DW3" s="24" t="s">
        <v>269</v>
      </c>
      <c r="DX3" s="24" t="s">
        <v>269</v>
      </c>
      <c r="DY3" s="24" t="s">
        <v>270</v>
      </c>
      <c r="DZ3" s="24" t="s">
        <v>270</v>
      </c>
      <c r="EA3" s="24" t="s">
        <v>270</v>
      </c>
      <c r="EB3" s="24" t="s">
        <v>271</v>
      </c>
      <c r="EC3" s="24" t="s">
        <v>271</v>
      </c>
      <c r="ED3" s="24" t="s">
        <v>271</v>
      </c>
    </row>
    <row r="4" spans="1:134" x14ac:dyDescent="0.3">
      <c r="A4" s="26" t="s">
        <v>272</v>
      </c>
      <c r="B4" s="32">
        <v>1</v>
      </c>
      <c r="C4" s="27" t="s">
        <v>273</v>
      </c>
      <c r="D4" s="27" t="s">
        <v>274</v>
      </c>
      <c r="E4" s="27" t="s">
        <v>275</v>
      </c>
      <c r="F4" s="27" t="s">
        <v>276</v>
      </c>
      <c r="G4" s="27" t="s">
        <v>277</v>
      </c>
      <c r="H4" s="27" t="s">
        <v>278</v>
      </c>
      <c r="I4" s="27" t="s">
        <v>279</v>
      </c>
      <c r="J4" s="27" t="s">
        <v>280</v>
      </c>
      <c r="K4" s="27" t="s">
        <v>281</v>
      </c>
      <c r="L4" s="27" t="s">
        <v>282</v>
      </c>
      <c r="M4" s="27" t="s">
        <v>283</v>
      </c>
      <c r="N4" s="27" t="s">
        <v>284</v>
      </c>
      <c r="O4" s="27" t="s">
        <v>285</v>
      </c>
      <c r="P4" s="27" t="s">
        <v>286</v>
      </c>
      <c r="Q4" s="27" t="s">
        <v>287</v>
      </c>
      <c r="R4" s="27" t="s">
        <v>288</v>
      </c>
      <c r="S4" s="27" t="s">
        <v>289</v>
      </c>
      <c r="T4" s="27" t="s">
        <v>290</v>
      </c>
      <c r="U4" s="27" t="s">
        <v>291</v>
      </c>
      <c r="V4" s="27" t="s">
        <v>292</v>
      </c>
      <c r="W4" s="27" t="s">
        <v>293</v>
      </c>
      <c r="X4" s="27" t="s">
        <v>294</v>
      </c>
      <c r="Y4" s="27" t="s">
        <v>295</v>
      </c>
      <c r="Z4" s="27" t="s">
        <v>296</v>
      </c>
      <c r="AA4" s="27" t="s">
        <v>297</v>
      </c>
      <c r="AB4" s="27" t="s">
        <v>298</v>
      </c>
      <c r="AC4" s="27" t="s">
        <v>299</v>
      </c>
      <c r="AD4" s="27" t="s">
        <v>300</v>
      </c>
      <c r="AE4" s="27" t="s">
        <v>301</v>
      </c>
      <c r="AF4" s="27" t="s">
        <v>302</v>
      </c>
      <c r="AG4" s="27" t="s">
        <v>303</v>
      </c>
      <c r="AH4" s="27" t="s">
        <v>304</v>
      </c>
      <c r="AI4" s="27" t="s">
        <v>305</v>
      </c>
      <c r="AJ4" s="27" t="s">
        <v>306</v>
      </c>
      <c r="AK4" s="27" t="s">
        <v>307</v>
      </c>
      <c r="AL4" s="27" t="s">
        <v>308</v>
      </c>
      <c r="AM4" s="27" t="s">
        <v>309</v>
      </c>
      <c r="AN4" s="27" t="s">
        <v>310</v>
      </c>
      <c r="AO4" s="27" t="s">
        <v>311</v>
      </c>
      <c r="AP4" s="27" t="s">
        <v>312</v>
      </c>
      <c r="AQ4" s="27" t="s">
        <v>313</v>
      </c>
      <c r="AR4" s="27" t="s">
        <v>314</v>
      </c>
      <c r="AS4" s="27" t="s">
        <v>315</v>
      </c>
      <c r="AT4" s="27" t="s">
        <v>316</v>
      </c>
      <c r="AU4" s="27" t="s">
        <v>317</v>
      </c>
      <c r="AV4" s="27" t="s">
        <v>318</v>
      </c>
      <c r="AW4" s="27" t="s">
        <v>319</v>
      </c>
      <c r="AX4" s="27" t="s">
        <v>320</v>
      </c>
      <c r="AY4" s="27" t="s">
        <v>321</v>
      </c>
      <c r="AZ4" s="27" t="s">
        <v>322</v>
      </c>
      <c r="BA4" s="27" t="s">
        <v>323</v>
      </c>
      <c r="BB4" s="27" t="s">
        <v>324</v>
      </c>
      <c r="BC4" s="27" t="s">
        <v>325</v>
      </c>
      <c r="BD4" s="27" t="s">
        <v>326</v>
      </c>
      <c r="BE4" s="27" t="s">
        <v>327</v>
      </c>
      <c r="BF4" s="27" t="s">
        <v>328</v>
      </c>
      <c r="BG4" s="27" t="s">
        <v>329</v>
      </c>
      <c r="BH4" s="27" t="s">
        <v>330</v>
      </c>
      <c r="BI4" s="27" t="s">
        <v>331</v>
      </c>
      <c r="BJ4" s="27" t="s">
        <v>332</v>
      </c>
      <c r="BK4" s="27" t="s">
        <v>333</v>
      </c>
      <c r="BL4" s="27" t="s">
        <v>334</v>
      </c>
      <c r="BM4" s="27" t="s">
        <v>335</v>
      </c>
      <c r="BN4" s="27" t="s">
        <v>336</v>
      </c>
      <c r="BO4" s="27" t="s">
        <v>337</v>
      </c>
      <c r="BP4" s="27" t="s">
        <v>338</v>
      </c>
      <c r="BQ4" s="27" t="s">
        <v>339</v>
      </c>
      <c r="BR4" s="27" t="s">
        <v>340</v>
      </c>
      <c r="BS4" s="27" t="s">
        <v>341</v>
      </c>
      <c r="BT4" s="27" t="s">
        <v>342</v>
      </c>
      <c r="BU4" s="27" t="s">
        <v>343</v>
      </c>
      <c r="BV4" s="27" t="s">
        <v>344</v>
      </c>
      <c r="BW4" s="27" t="s">
        <v>345</v>
      </c>
      <c r="BX4" s="27" t="s">
        <v>346</v>
      </c>
      <c r="BY4" s="27" t="s">
        <v>347</v>
      </c>
      <c r="BZ4" s="27" t="s">
        <v>348</v>
      </c>
      <c r="CA4" s="27" t="s">
        <v>349</v>
      </c>
      <c r="CB4" s="27" t="s">
        <v>350</v>
      </c>
      <c r="CC4" s="27" t="s">
        <v>351</v>
      </c>
      <c r="CD4" s="27" t="s">
        <v>352</v>
      </c>
      <c r="CE4" s="27" t="s">
        <v>353</v>
      </c>
      <c r="CF4" s="27" t="s">
        <v>354</v>
      </c>
      <c r="CG4" s="27" t="s">
        <v>355</v>
      </c>
      <c r="CH4" s="27" t="s">
        <v>356</v>
      </c>
      <c r="CI4" s="27" t="s">
        <v>357</v>
      </c>
      <c r="CJ4" s="27" t="s">
        <v>358</v>
      </c>
      <c r="CK4" s="27" t="s">
        <v>359</v>
      </c>
      <c r="CL4" s="27" t="s">
        <v>360</v>
      </c>
      <c r="CM4" s="27" t="s">
        <v>361</v>
      </c>
      <c r="CN4" s="27" t="s">
        <v>362</v>
      </c>
      <c r="CO4" s="27" t="s">
        <v>363</v>
      </c>
      <c r="CP4" s="27" t="s">
        <v>364</v>
      </c>
      <c r="CQ4" s="27" t="s">
        <v>365</v>
      </c>
      <c r="CR4" s="27" t="s">
        <v>366</v>
      </c>
      <c r="CS4" s="27" t="s">
        <v>367</v>
      </c>
      <c r="CT4" s="27" t="s">
        <v>368</v>
      </c>
      <c r="CU4" s="27" t="s">
        <v>369</v>
      </c>
      <c r="CV4" s="27" t="s">
        <v>370</v>
      </c>
      <c r="CW4" s="27" t="s">
        <v>371</v>
      </c>
      <c r="CX4" s="27" t="s">
        <v>372</v>
      </c>
      <c r="CY4" s="27" t="s">
        <v>373</v>
      </c>
      <c r="CZ4" s="27" t="s">
        <v>374</v>
      </c>
      <c r="DA4" s="27" t="s">
        <v>375</v>
      </c>
      <c r="DB4" s="27" t="s">
        <v>376</v>
      </c>
      <c r="DC4" s="27" t="s">
        <v>377</v>
      </c>
      <c r="DD4" s="27" t="s">
        <v>378</v>
      </c>
      <c r="DE4" s="27" t="s">
        <v>379</v>
      </c>
      <c r="DF4" s="27" t="s">
        <v>380</v>
      </c>
      <c r="DG4" s="27" t="s">
        <v>381</v>
      </c>
      <c r="DH4" s="27" t="s">
        <v>382</v>
      </c>
      <c r="DI4" s="27" t="s">
        <v>383</v>
      </c>
      <c r="DJ4" s="27" t="s">
        <v>384</v>
      </c>
      <c r="DK4" s="27" t="s">
        <v>385</v>
      </c>
      <c r="DL4" s="27" t="s">
        <v>386</v>
      </c>
      <c r="DM4" s="27" t="s">
        <v>387</v>
      </c>
      <c r="DN4" s="27" t="s">
        <v>388</v>
      </c>
      <c r="DO4" s="27" t="s">
        <v>389</v>
      </c>
      <c r="DP4" s="27" t="s">
        <v>390</v>
      </c>
      <c r="DQ4" s="27" t="s">
        <v>391</v>
      </c>
      <c r="DR4" s="27" t="s">
        <v>392</v>
      </c>
      <c r="DS4" s="27" t="s">
        <v>393</v>
      </c>
      <c r="DT4" s="27" t="s">
        <v>394</v>
      </c>
      <c r="DU4" s="27" t="s">
        <v>395</v>
      </c>
      <c r="DV4" s="27" t="s">
        <v>396</v>
      </c>
      <c r="DW4" s="27" t="s">
        <v>397</v>
      </c>
      <c r="DX4" s="27" t="s">
        <v>398</v>
      </c>
      <c r="DY4" s="27" t="s">
        <v>399</v>
      </c>
      <c r="DZ4" s="27" t="s">
        <v>400</v>
      </c>
      <c r="EA4" s="27" t="s">
        <v>401</v>
      </c>
      <c r="EB4" s="27" t="s">
        <v>402</v>
      </c>
      <c r="EC4" s="27" t="s">
        <v>403</v>
      </c>
      <c r="ED4" s="27" t="s">
        <v>404</v>
      </c>
    </row>
    <row r="5" spans="1:134" ht="14.5" x14ac:dyDescent="0.35">
      <c r="A5" s="28">
        <v>18809</v>
      </c>
      <c r="B5" s="32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>
        <v>12.8</v>
      </c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</row>
    <row r="6" spans="1:134" ht="14.5" x14ac:dyDescent="0.35">
      <c r="A6" s="28">
        <v>18901</v>
      </c>
      <c r="B6" s="32">
        <v>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>
        <v>11.9</v>
      </c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</row>
    <row r="7" spans="1:134" ht="14.5" x14ac:dyDescent="0.35">
      <c r="A7" s="28">
        <v>18993</v>
      </c>
      <c r="B7" s="32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>
        <v>11.7</v>
      </c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</row>
    <row r="8" spans="1:134" ht="14.5" x14ac:dyDescent="0.35">
      <c r="A8" s="28">
        <v>19084</v>
      </c>
      <c r="B8" s="32">
        <v>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>
        <v>11.8</v>
      </c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>
        <v>53.6</v>
      </c>
      <c r="DW8"/>
      <c r="DX8"/>
      <c r="DY8"/>
      <c r="DZ8"/>
      <c r="EA8"/>
      <c r="EB8"/>
      <c r="EC8"/>
      <c r="ED8"/>
    </row>
    <row r="9" spans="1:134" ht="14.5" x14ac:dyDescent="0.35">
      <c r="A9" s="28">
        <v>19175</v>
      </c>
      <c r="B9" s="32">
        <v>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>
        <v>11.8</v>
      </c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>
        <v>54.8</v>
      </c>
      <c r="DW9"/>
      <c r="DX9"/>
      <c r="DY9"/>
      <c r="DZ9"/>
      <c r="EA9"/>
      <c r="EB9"/>
      <c r="EC9"/>
      <c r="ED9"/>
    </row>
    <row r="10" spans="1:134" ht="14.5" x14ac:dyDescent="0.35">
      <c r="A10" s="28">
        <v>19267</v>
      </c>
      <c r="B10" s="32">
        <v>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>
        <v>11.7</v>
      </c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>
        <v>55.6</v>
      </c>
      <c r="DW10"/>
      <c r="DX10"/>
      <c r="DY10"/>
      <c r="DZ10"/>
      <c r="EA10"/>
      <c r="EB10"/>
      <c r="EC10"/>
      <c r="ED10"/>
    </row>
    <row r="11" spans="1:134" ht="14.5" x14ac:dyDescent="0.35">
      <c r="A11" s="28">
        <v>19359</v>
      </c>
      <c r="B11" s="32">
        <v>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>
        <v>11.6</v>
      </c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>
        <v>56.7</v>
      </c>
      <c r="DW11"/>
      <c r="DX11"/>
      <c r="DY11"/>
      <c r="DZ11"/>
      <c r="EA11"/>
      <c r="EB11"/>
      <c r="EC11"/>
      <c r="ED11"/>
    </row>
    <row r="12" spans="1:134" ht="14.5" x14ac:dyDescent="0.35">
      <c r="A12" s="28">
        <v>19449</v>
      </c>
      <c r="B12" s="32">
        <v>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>
        <v>11.7</v>
      </c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>
        <v>56.6</v>
      </c>
      <c r="DW12"/>
      <c r="DX12"/>
      <c r="DY12"/>
      <c r="DZ12"/>
      <c r="EA12"/>
      <c r="EB12"/>
      <c r="EC12"/>
      <c r="ED12"/>
    </row>
    <row r="13" spans="1:134" ht="14.5" x14ac:dyDescent="0.35">
      <c r="A13" s="28">
        <v>19540</v>
      </c>
      <c r="B13" s="32">
        <v>10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>
        <v>11.5</v>
      </c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>
        <v>57.1</v>
      </c>
      <c r="DW13"/>
      <c r="DX13"/>
      <c r="DY13"/>
      <c r="DZ13"/>
      <c r="EA13"/>
      <c r="EB13"/>
      <c r="EC13"/>
      <c r="ED13"/>
    </row>
    <row r="14" spans="1:134" ht="14.5" x14ac:dyDescent="0.35">
      <c r="A14" s="28">
        <v>19632</v>
      </c>
      <c r="B14" s="32">
        <v>11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>
        <v>10.8</v>
      </c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>
        <v>57.3</v>
      </c>
      <c r="DW14"/>
      <c r="DX14"/>
      <c r="DY14"/>
      <c r="DZ14"/>
      <c r="EA14"/>
      <c r="EB14"/>
      <c r="EC14"/>
      <c r="ED14"/>
    </row>
    <row r="15" spans="1:134" ht="14.5" x14ac:dyDescent="0.35">
      <c r="A15" s="28">
        <v>19724</v>
      </c>
      <c r="B15" s="32">
        <v>12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>
        <v>10.9</v>
      </c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>
        <v>58</v>
      </c>
      <c r="DW15"/>
      <c r="DX15"/>
      <c r="DY15"/>
      <c r="DZ15"/>
      <c r="EA15"/>
      <c r="EB15"/>
      <c r="EC15"/>
      <c r="ED15"/>
    </row>
    <row r="16" spans="1:134" ht="14.5" x14ac:dyDescent="0.35">
      <c r="A16" s="28">
        <v>19814</v>
      </c>
      <c r="B16" s="32">
        <v>13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>
        <v>11.3</v>
      </c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>
        <v>58.4</v>
      </c>
      <c r="DW16"/>
      <c r="DX16"/>
      <c r="DY16"/>
      <c r="DZ16"/>
      <c r="EA16"/>
      <c r="EB16"/>
      <c r="EC16"/>
      <c r="ED16"/>
    </row>
    <row r="17" spans="1:134" ht="14.5" x14ac:dyDescent="0.35">
      <c r="A17" s="28">
        <v>19905</v>
      </c>
      <c r="B17" s="32">
        <v>14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>
        <v>11.6</v>
      </c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>
        <v>59.9</v>
      </c>
      <c r="DW17"/>
      <c r="DX17"/>
      <c r="DY17"/>
      <c r="DZ17"/>
      <c r="EA17"/>
      <c r="EB17"/>
      <c r="EC17"/>
      <c r="ED17"/>
    </row>
    <row r="18" spans="1:134" ht="14.5" x14ac:dyDescent="0.35">
      <c r="A18" s="28">
        <v>19997</v>
      </c>
      <c r="B18" s="32">
        <v>15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>
        <v>11.8</v>
      </c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>
        <v>61.3</v>
      </c>
      <c r="DW18"/>
      <c r="DX18"/>
      <c r="DY18"/>
      <c r="DZ18"/>
      <c r="EA18"/>
      <c r="EB18"/>
      <c r="EC18"/>
      <c r="ED18"/>
    </row>
    <row r="19" spans="1:134" ht="14.5" x14ac:dyDescent="0.35">
      <c r="A19" s="28">
        <v>20089</v>
      </c>
      <c r="B19" s="32">
        <v>16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>
        <v>12.4</v>
      </c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>
        <v>62.5</v>
      </c>
      <c r="DW19"/>
      <c r="DX19"/>
      <c r="DY19"/>
      <c r="DZ19"/>
      <c r="EA19"/>
      <c r="EB19"/>
      <c r="EC19"/>
      <c r="ED19"/>
    </row>
    <row r="20" spans="1:134" ht="14.5" x14ac:dyDescent="0.35">
      <c r="A20" s="28">
        <v>20179</v>
      </c>
      <c r="B20" s="32">
        <v>17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>
        <v>13.1</v>
      </c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>
        <v>62.6</v>
      </c>
      <c r="DW20"/>
      <c r="DX20"/>
      <c r="DY20"/>
      <c r="DZ20"/>
      <c r="EA20"/>
      <c r="EB20"/>
      <c r="EC20"/>
      <c r="ED20"/>
    </row>
    <row r="21" spans="1:134" ht="14.5" x14ac:dyDescent="0.35">
      <c r="A21" s="28">
        <v>20270</v>
      </c>
      <c r="B21" s="32">
        <v>18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>
        <v>13.5</v>
      </c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>
        <v>63.8</v>
      </c>
      <c r="DW21"/>
      <c r="DX21"/>
      <c r="DY21"/>
      <c r="DZ21"/>
      <c r="EA21"/>
      <c r="EB21"/>
      <c r="EC21"/>
      <c r="ED21"/>
    </row>
    <row r="22" spans="1:134" ht="14.5" x14ac:dyDescent="0.35">
      <c r="A22" s="28">
        <v>20362</v>
      </c>
      <c r="B22" s="32">
        <v>19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>
        <v>13.4</v>
      </c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>
        <v>64.2</v>
      </c>
      <c r="DW22"/>
      <c r="DX22"/>
      <c r="DY22"/>
      <c r="DZ22"/>
      <c r="EA22"/>
      <c r="EB22"/>
      <c r="EC22"/>
      <c r="ED22"/>
    </row>
    <row r="23" spans="1:134" ht="14.5" x14ac:dyDescent="0.35">
      <c r="A23" s="28">
        <v>20454</v>
      </c>
      <c r="B23" s="32">
        <v>20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>
        <v>76.599999999999994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>
        <v>13.6</v>
      </c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>
        <v>65.2</v>
      </c>
      <c r="DW23"/>
      <c r="DX23"/>
      <c r="DY23"/>
      <c r="DZ23"/>
      <c r="EA23"/>
      <c r="EB23"/>
      <c r="EC23"/>
      <c r="ED23"/>
    </row>
    <row r="24" spans="1:134" ht="14.5" x14ac:dyDescent="0.35">
      <c r="A24" s="28">
        <v>20545</v>
      </c>
      <c r="B24" s="32">
        <v>21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>
        <v>76.599999999999994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>
        <v>13.8</v>
      </c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>
        <v>65.3</v>
      </c>
      <c r="DW24"/>
      <c r="DX24"/>
      <c r="DY24"/>
      <c r="DZ24"/>
      <c r="EA24"/>
      <c r="EB24"/>
      <c r="EC24"/>
      <c r="ED24"/>
    </row>
    <row r="25" spans="1:134" ht="14.5" x14ac:dyDescent="0.35">
      <c r="A25" s="28">
        <v>20636</v>
      </c>
      <c r="B25" s="32">
        <v>22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>
        <v>79.400000000000006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>
        <v>13.2</v>
      </c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>
        <v>66.5</v>
      </c>
      <c r="DW25"/>
      <c r="DX25"/>
      <c r="DY25"/>
      <c r="DZ25"/>
      <c r="EA25"/>
      <c r="EB25"/>
      <c r="EC25"/>
      <c r="ED25"/>
    </row>
    <row r="26" spans="1:134" ht="14.5" x14ac:dyDescent="0.35">
      <c r="A26" s="28">
        <v>20728</v>
      </c>
      <c r="B26" s="32">
        <v>23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>
        <v>77.7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>
        <v>12.3</v>
      </c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>
        <v>67.099999999999994</v>
      </c>
      <c r="DW26"/>
      <c r="DX26"/>
      <c r="DY26"/>
      <c r="DZ26"/>
      <c r="EA26"/>
      <c r="EB26"/>
      <c r="EC26"/>
      <c r="ED26"/>
    </row>
    <row r="27" spans="1:134" ht="14.5" x14ac:dyDescent="0.35">
      <c r="A27" s="28">
        <v>20820</v>
      </c>
      <c r="B27" s="32">
        <v>24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>
        <v>77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>
        <v>12.2</v>
      </c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>
        <v>67.900000000000006</v>
      </c>
      <c r="DW27"/>
      <c r="DX27"/>
      <c r="DY27"/>
      <c r="DZ27"/>
      <c r="EA27"/>
      <c r="EB27"/>
      <c r="EC27"/>
      <c r="ED27"/>
    </row>
    <row r="28" spans="1:134" ht="14.5" x14ac:dyDescent="0.35">
      <c r="A28" s="28">
        <v>20910</v>
      </c>
      <c r="B28" s="32">
        <v>25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>
        <v>74.2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>
        <v>12.7</v>
      </c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>
        <v>67.7</v>
      </c>
      <c r="DW28"/>
      <c r="DX28"/>
      <c r="DY28"/>
      <c r="DZ28"/>
      <c r="EA28"/>
      <c r="EB28"/>
      <c r="EC28"/>
      <c r="ED28"/>
    </row>
    <row r="29" spans="1:134" ht="14.5" x14ac:dyDescent="0.35">
      <c r="A29" s="28">
        <v>21001</v>
      </c>
      <c r="B29" s="32">
        <v>26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>
        <v>74.599999999999994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>
        <v>13.1</v>
      </c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>
        <v>68.7</v>
      </c>
      <c r="DW29"/>
      <c r="DX29"/>
      <c r="DY29"/>
      <c r="DZ29"/>
      <c r="EA29"/>
      <c r="EB29"/>
      <c r="EC29"/>
      <c r="ED29"/>
    </row>
    <row r="30" spans="1:134" ht="14.5" x14ac:dyDescent="0.35">
      <c r="A30" s="28">
        <v>21093</v>
      </c>
      <c r="B30" s="32">
        <v>27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>
        <v>73.900000000000006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>
        <v>12.9</v>
      </c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>
        <v>68.8</v>
      </c>
      <c r="DW30"/>
      <c r="DX30"/>
      <c r="DY30"/>
      <c r="DZ30"/>
      <c r="EA30"/>
      <c r="EB30"/>
      <c r="EC30"/>
      <c r="ED30"/>
    </row>
    <row r="31" spans="1:134" ht="14.5" x14ac:dyDescent="0.35">
      <c r="A31" s="28">
        <v>21185</v>
      </c>
      <c r="B31" s="32">
        <v>28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>
        <v>74.400000000000006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>
        <v>13</v>
      </c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>
        <v>69.5</v>
      </c>
      <c r="DW31"/>
      <c r="DX31"/>
      <c r="DY31"/>
      <c r="DZ31"/>
      <c r="EA31"/>
      <c r="EB31"/>
      <c r="EC31"/>
      <c r="ED31"/>
    </row>
    <row r="32" spans="1:134" ht="14.5" x14ac:dyDescent="0.35">
      <c r="A32" s="28">
        <v>21275</v>
      </c>
      <c r="B32" s="32">
        <v>29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>
        <v>73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>
        <v>13.5</v>
      </c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>
        <v>69.900000000000006</v>
      </c>
      <c r="DW32"/>
      <c r="DX32"/>
      <c r="DY32"/>
      <c r="DZ32"/>
      <c r="EA32"/>
      <c r="EB32"/>
      <c r="EC32"/>
      <c r="ED32"/>
    </row>
    <row r="33" spans="1:134" ht="14.5" x14ac:dyDescent="0.35">
      <c r="A33" s="28">
        <v>21366</v>
      </c>
      <c r="B33" s="32">
        <v>30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>
        <v>71.8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>
        <v>13.2</v>
      </c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>
        <v>71.099999999999994</v>
      </c>
      <c r="DW33"/>
      <c r="DX33"/>
      <c r="DY33"/>
      <c r="DZ33"/>
      <c r="EA33"/>
      <c r="EB33"/>
      <c r="EC33"/>
      <c r="ED33"/>
    </row>
    <row r="34" spans="1:134" ht="14.5" x14ac:dyDescent="0.35">
      <c r="A34" s="28">
        <v>21458</v>
      </c>
      <c r="B34" s="32">
        <v>31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>
        <v>71.7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>
        <v>12.7</v>
      </c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>
        <v>72</v>
      </c>
      <c r="DW34"/>
      <c r="DX34"/>
      <c r="DY34"/>
      <c r="DZ34"/>
      <c r="EA34"/>
      <c r="EB34"/>
      <c r="EC34"/>
      <c r="ED34"/>
    </row>
    <row r="35" spans="1:134" ht="14.5" x14ac:dyDescent="0.35">
      <c r="A35" s="28">
        <v>21550</v>
      </c>
      <c r="B35" s="32">
        <v>32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>
        <v>73.7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>
        <v>12.8</v>
      </c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>
        <v>73.3</v>
      </c>
      <c r="DW35"/>
      <c r="DX35"/>
      <c r="DY35"/>
      <c r="DZ35"/>
      <c r="EA35"/>
      <c r="EB35"/>
      <c r="EC35"/>
      <c r="ED35"/>
    </row>
    <row r="36" spans="1:134" ht="14.5" x14ac:dyDescent="0.35">
      <c r="A36" s="28">
        <v>21640</v>
      </c>
      <c r="B36" s="32">
        <v>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>
        <v>75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>
        <v>13.4</v>
      </c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>
        <v>72.599999999999994</v>
      </c>
      <c r="DW36"/>
      <c r="DX36"/>
      <c r="DY36"/>
      <c r="DZ36"/>
      <c r="EA36"/>
      <c r="EB36"/>
      <c r="EC36"/>
      <c r="ED36"/>
    </row>
    <row r="37" spans="1:134" ht="14.5" x14ac:dyDescent="0.35">
      <c r="A37" s="28">
        <v>21731</v>
      </c>
      <c r="B37" s="32">
        <v>34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>
        <v>78.900000000000006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>
        <v>13.6</v>
      </c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>
        <v>73.2</v>
      </c>
      <c r="DW37"/>
      <c r="DX37"/>
      <c r="DY37"/>
      <c r="DZ37"/>
      <c r="EA37"/>
      <c r="EB37"/>
      <c r="EC37"/>
      <c r="ED37"/>
    </row>
    <row r="38" spans="1:134" ht="14.5" x14ac:dyDescent="0.35">
      <c r="A38" s="28">
        <v>21823</v>
      </c>
      <c r="B38" s="32">
        <v>35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>
        <v>82.3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>
        <v>13.5</v>
      </c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>
        <v>73.5</v>
      </c>
      <c r="DW38"/>
      <c r="DX38"/>
      <c r="DY38"/>
      <c r="DZ38"/>
      <c r="EA38"/>
      <c r="EB38"/>
      <c r="EC38"/>
      <c r="ED38"/>
    </row>
    <row r="39" spans="1:134" ht="14.5" x14ac:dyDescent="0.35">
      <c r="A39" s="28">
        <v>21915</v>
      </c>
      <c r="B39" s="32">
        <v>36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>
        <v>80.7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>
        <v>13.7</v>
      </c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>
        <v>74.599999999999994</v>
      </c>
      <c r="DW39"/>
      <c r="DX39"/>
      <c r="DY39"/>
      <c r="DZ39"/>
      <c r="EA39"/>
      <c r="EB39"/>
      <c r="EC39"/>
      <c r="ED39"/>
    </row>
    <row r="40" spans="1:134" ht="14.5" x14ac:dyDescent="0.35">
      <c r="A40" s="28">
        <v>22006</v>
      </c>
      <c r="B40" s="32">
        <v>37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>
        <v>77.599999999999994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>
        <v>14.1</v>
      </c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>
        <v>74.2</v>
      </c>
      <c r="DW40"/>
      <c r="DX40"/>
      <c r="DY40"/>
      <c r="DZ40"/>
      <c r="EA40"/>
      <c r="EB40"/>
      <c r="EC40"/>
      <c r="ED40"/>
    </row>
    <row r="41" spans="1:134" ht="14.5" x14ac:dyDescent="0.35">
      <c r="A41" s="28">
        <v>22097</v>
      </c>
      <c r="B41" s="32">
        <v>38</v>
      </c>
      <c r="C41"/>
      <c r="D41"/>
      <c r="E41"/>
      <c r="F41"/>
      <c r="G41"/>
      <c r="H41"/>
      <c r="I41">
        <v>53</v>
      </c>
      <c r="J41"/>
      <c r="K41"/>
      <c r="L41"/>
      <c r="M41"/>
      <c r="N41"/>
      <c r="O41"/>
      <c r="P41"/>
      <c r="Q41"/>
      <c r="R41">
        <v>78.400000000000006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>
        <v>14</v>
      </c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>
        <v>75.7</v>
      </c>
      <c r="DW41"/>
      <c r="DX41"/>
      <c r="DY41"/>
      <c r="DZ41"/>
      <c r="EA41"/>
      <c r="EB41"/>
      <c r="EC41"/>
      <c r="ED41"/>
    </row>
    <row r="42" spans="1:134" ht="14.5" x14ac:dyDescent="0.35">
      <c r="A42" s="28">
        <v>22189</v>
      </c>
      <c r="B42" s="32">
        <v>39</v>
      </c>
      <c r="C42"/>
      <c r="D42"/>
      <c r="E42"/>
      <c r="F42"/>
      <c r="G42"/>
      <c r="H42"/>
      <c r="I42">
        <v>53</v>
      </c>
      <c r="J42"/>
      <c r="K42"/>
      <c r="L42"/>
      <c r="M42"/>
      <c r="N42"/>
      <c r="O42"/>
      <c r="P42"/>
      <c r="Q42"/>
      <c r="R42">
        <v>77.5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>
        <v>13.4</v>
      </c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>
        <v>76.099999999999994</v>
      </c>
      <c r="DW42"/>
      <c r="DX42"/>
      <c r="DY42"/>
      <c r="DZ42"/>
      <c r="EA42"/>
      <c r="EB42"/>
      <c r="EC42"/>
      <c r="ED42"/>
    </row>
    <row r="43" spans="1:134" ht="14.5" x14ac:dyDescent="0.35">
      <c r="A43" s="28">
        <v>22281</v>
      </c>
      <c r="B43" s="32">
        <v>40</v>
      </c>
      <c r="C43"/>
      <c r="D43"/>
      <c r="E43"/>
      <c r="F43">
        <v>29.9</v>
      </c>
      <c r="G43"/>
      <c r="H43"/>
      <c r="I43">
        <v>53.3</v>
      </c>
      <c r="J43"/>
      <c r="K43"/>
      <c r="L43"/>
      <c r="M43"/>
      <c r="N43"/>
      <c r="O43"/>
      <c r="P43"/>
      <c r="Q43"/>
      <c r="R43">
        <v>79.400000000000006</v>
      </c>
      <c r="S43"/>
      <c r="T43"/>
      <c r="U43">
        <v>115.3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>
        <v>58.5</v>
      </c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>
        <v>13</v>
      </c>
      <c r="BU43"/>
      <c r="BV43"/>
      <c r="BW43">
        <v>53.6</v>
      </c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>
        <v>115.5</v>
      </c>
      <c r="CS43"/>
      <c r="CT43"/>
      <c r="CU43">
        <v>27.9</v>
      </c>
      <c r="CV43"/>
      <c r="CW43"/>
      <c r="CX43"/>
      <c r="CY43"/>
      <c r="CZ43"/>
      <c r="DA43">
        <v>63.6</v>
      </c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>
        <v>77.5</v>
      </c>
      <c r="DW43"/>
      <c r="DX43"/>
      <c r="DY43"/>
      <c r="DZ43"/>
      <c r="EA43"/>
      <c r="EB43"/>
      <c r="EC43"/>
      <c r="ED43"/>
    </row>
    <row r="44" spans="1:134" ht="14.5" x14ac:dyDescent="0.35">
      <c r="A44" s="28">
        <v>22371</v>
      </c>
      <c r="B44" s="32">
        <v>41</v>
      </c>
      <c r="C44"/>
      <c r="D44"/>
      <c r="E44"/>
      <c r="F44">
        <v>30.2</v>
      </c>
      <c r="G44"/>
      <c r="H44"/>
      <c r="I44">
        <v>53</v>
      </c>
      <c r="J44"/>
      <c r="K44"/>
      <c r="L44"/>
      <c r="M44"/>
      <c r="N44"/>
      <c r="O44"/>
      <c r="P44"/>
      <c r="Q44"/>
      <c r="R44">
        <v>77.3</v>
      </c>
      <c r="S44"/>
      <c r="T44"/>
      <c r="U44">
        <v>115.7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>
        <v>59</v>
      </c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>
        <v>13.2</v>
      </c>
      <c r="BU44"/>
      <c r="BV44"/>
      <c r="BW44">
        <v>55</v>
      </c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>
        <v>39.299999999999997</v>
      </c>
      <c r="CP44"/>
      <c r="CQ44"/>
      <c r="CR44">
        <v>116.5</v>
      </c>
      <c r="CS44"/>
      <c r="CT44"/>
      <c r="CU44">
        <v>32.9</v>
      </c>
      <c r="CV44"/>
      <c r="CW44"/>
      <c r="CX44"/>
      <c r="CY44"/>
      <c r="CZ44"/>
      <c r="DA44">
        <v>62.7</v>
      </c>
      <c r="DB44"/>
      <c r="DC44"/>
      <c r="DD44"/>
      <c r="DE44"/>
      <c r="DF44"/>
      <c r="DG44"/>
      <c r="DH44"/>
      <c r="DI44"/>
      <c r="DJ44">
        <v>106</v>
      </c>
      <c r="DK44"/>
      <c r="DL44"/>
      <c r="DM44"/>
      <c r="DN44"/>
      <c r="DO44"/>
      <c r="DP44"/>
      <c r="DQ44"/>
      <c r="DR44"/>
      <c r="DS44"/>
      <c r="DT44"/>
      <c r="DU44"/>
      <c r="DV44">
        <v>77.900000000000006</v>
      </c>
      <c r="DW44"/>
      <c r="DX44"/>
      <c r="DY44"/>
      <c r="DZ44"/>
      <c r="EA44"/>
      <c r="EB44"/>
      <c r="EC44"/>
      <c r="ED44"/>
    </row>
    <row r="45" spans="1:134" ht="14.5" x14ac:dyDescent="0.35">
      <c r="A45" s="28">
        <v>22462</v>
      </c>
      <c r="B45" s="32">
        <v>42</v>
      </c>
      <c r="C45"/>
      <c r="D45"/>
      <c r="E45"/>
      <c r="F45">
        <v>31.1</v>
      </c>
      <c r="G45"/>
      <c r="H45"/>
      <c r="I45">
        <v>53.7</v>
      </c>
      <c r="J45"/>
      <c r="K45"/>
      <c r="L45"/>
      <c r="M45"/>
      <c r="N45"/>
      <c r="O45"/>
      <c r="P45"/>
      <c r="Q45"/>
      <c r="R45">
        <v>78</v>
      </c>
      <c r="S45"/>
      <c r="T45"/>
      <c r="U45">
        <v>115.6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>
        <v>60</v>
      </c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>
        <v>13</v>
      </c>
      <c r="BU45">
        <v>13.7</v>
      </c>
      <c r="BV45">
        <v>-0.7</v>
      </c>
      <c r="BW45">
        <v>56.2</v>
      </c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>
        <v>38.9</v>
      </c>
      <c r="CP45"/>
      <c r="CQ45"/>
      <c r="CR45">
        <v>117</v>
      </c>
      <c r="CS45"/>
      <c r="CT45"/>
      <c r="CU45">
        <v>30.9</v>
      </c>
      <c r="CV45"/>
      <c r="CW45"/>
      <c r="CX45"/>
      <c r="CY45"/>
      <c r="CZ45"/>
      <c r="DA45">
        <v>61.6</v>
      </c>
      <c r="DB45"/>
      <c r="DC45"/>
      <c r="DD45"/>
      <c r="DE45"/>
      <c r="DF45"/>
      <c r="DG45"/>
      <c r="DH45"/>
      <c r="DI45"/>
      <c r="DJ45">
        <v>105</v>
      </c>
      <c r="DK45"/>
      <c r="DL45"/>
      <c r="DM45"/>
      <c r="DN45"/>
      <c r="DO45"/>
      <c r="DP45"/>
      <c r="DQ45"/>
      <c r="DR45"/>
      <c r="DS45"/>
      <c r="DT45"/>
      <c r="DU45"/>
      <c r="DV45">
        <v>79.2</v>
      </c>
      <c r="DW45"/>
      <c r="DX45"/>
      <c r="DY45"/>
      <c r="DZ45"/>
      <c r="EA45"/>
      <c r="EB45"/>
      <c r="EC45"/>
      <c r="ED45"/>
    </row>
    <row r="46" spans="1:134" ht="14.5" x14ac:dyDescent="0.35">
      <c r="A46" s="28">
        <v>22554</v>
      </c>
      <c r="B46" s="32">
        <v>43</v>
      </c>
      <c r="C46"/>
      <c r="D46"/>
      <c r="E46"/>
      <c r="F46">
        <v>31.2</v>
      </c>
      <c r="G46"/>
      <c r="H46"/>
      <c r="I46">
        <v>54.4</v>
      </c>
      <c r="J46"/>
      <c r="K46"/>
      <c r="L46"/>
      <c r="M46"/>
      <c r="N46"/>
      <c r="O46"/>
      <c r="P46"/>
      <c r="Q46"/>
      <c r="R46">
        <v>78.400000000000006</v>
      </c>
      <c r="S46"/>
      <c r="T46"/>
      <c r="U46">
        <v>114.4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>
        <v>61</v>
      </c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>
        <v>12.6</v>
      </c>
      <c r="BU46">
        <v>13.7</v>
      </c>
      <c r="BV46">
        <v>-1.1000000000000001</v>
      </c>
      <c r="BW46">
        <v>57.2</v>
      </c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>
        <v>40.200000000000003</v>
      </c>
      <c r="CP46"/>
      <c r="CQ46"/>
      <c r="CR46">
        <v>117.1</v>
      </c>
      <c r="CS46"/>
      <c r="CT46"/>
      <c r="CU46">
        <v>30.3</v>
      </c>
      <c r="CV46"/>
      <c r="CW46"/>
      <c r="CX46"/>
      <c r="CY46"/>
      <c r="CZ46"/>
      <c r="DA46">
        <v>60.4</v>
      </c>
      <c r="DB46"/>
      <c r="DC46"/>
      <c r="DD46"/>
      <c r="DE46"/>
      <c r="DF46"/>
      <c r="DG46"/>
      <c r="DH46"/>
      <c r="DI46"/>
      <c r="DJ46">
        <v>104.5</v>
      </c>
      <c r="DK46"/>
      <c r="DL46"/>
      <c r="DM46"/>
      <c r="DN46"/>
      <c r="DO46"/>
      <c r="DP46"/>
      <c r="DQ46"/>
      <c r="DR46"/>
      <c r="DS46"/>
      <c r="DT46"/>
      <c r="DU46"/>
      <c r="DV46">
        <v>79.7</v>
      </c>
      <c r="DW46"/>
      <c r="DX46"/>
      <c r="DY46"/>
      <c r="DZ46"/>
      <c r="EA46"/>
      <c r="EB46"/>
      <c r="EC46"/>
      <c r="ED46"/>
    </row>
    <row r="47" spans="1:134" ht="14.5" x14ac:dyDescent="0.35">
      <c r="A47" s="28">
        <v>22646</v>
      </c>
      <c r="B47" s="32">
        <v>44</v>
      </c>
      <c r="C47"/>
      <c r="D47"/>
      <c r="E47"/>
      <c r="F47">
        <v>31.4</v>
      </c>
      <c r="G47"/>
      <c r="H47"/>
      <c r="I47">
        <v>55</v>
      </c>
      <c r="J47"/>
      <c r="K47"/>
      <c r="L47"/>
      <c r="M47"/>
      <c r="N47"/>
      <c r="O47"/>
      <c r="P47"/>
      <c r="Q47"/>
      <c r="R47">
        <v>80.2</v>
      </c>
      <c r="S47"/>
      <c r="T47"/>
      <c r="U47">
        <v>116.8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>
        <v>61.9</v>
      </c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>
        <v>12.8</v>
      </c>
      <c r="BU47">
        <v>13.6</v>
      </c>
      <c r="BV47">
        <v>-0.9</v>
      </c>
      <c r="BW47">
        <v>57.9</v>
      </c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>
        <v>42</v>
      </c>
      <c r="CP47"/>
      <c r="CQ47"/>
      <c r="CR47">
        <v>117.3</v>
      </c>
      <c r="CS47"/>
      <c r="CT47"/>
      <c r="CU47">
        <v>29.1</v>
      </c>
      <c r="CV47"/>
      <c r="CW47"/>
      <c r="CX47"/>
      <c r="CY47"/>
      <c r="CZ47"/>
      <c r="DA47">
        <v>59.3</v>
      </c>
      <c r="DB47"/>
      <c r="DC47"/>
      <c r="DD47"/>
      <c r="DE47"/>
      <c r="DF47"/>
      <c r="DG47"/>
      <c r="DH47"/>
      <c r="DI47"/>
      <c r="DJ47">
        <v>103.2</v>
      </c>
      <c r="DK47"/>
      <c r="DL47"/>
      <c r="DM47"/>
      <c r="DN47"/>
      <c r="DO47"/>
      <c r="DP47"/>
      <c r="DQ47"/>
      <c r="DR47"/>
      <c r="DS47"/>
      <c r="DT47"/>
      <c r="DU47"/>
      <c r="DV47">
        <v>80.5</v>
      </c>
      <c r="DW47"/>
      <c r="DX47"/>
      <c r="DY47"/>
      <c r="DZ47"/>
      <c r="EA47"/>
      <c r="EB47"/>
      <c r="EC47"/>
      <c r="ED47"/>
    </row>
    <row r="48" spans="1:134" ht="14.5" x14ac:dyDescent="0.35">
      <c r="A48" s="28">
        <v>22736</v>
      </c>
      <c r="B48" s="32">
        <v>45</v>
      </c>
      <c r="C48"/>
      <c r="D48"/>
      <c r="E48"/>
      <c r="F48">
        <v>31.9</v>
      </c>
      <c r="G48"/>
      <c r="H48"/>
      <c r="I48">
        <v>55.3</v>
      </c>
      <c r="J48"/>
      <c r="K48"/>
      <c r="L48"/>
      <c r="M48"/>
      <c r="N48"/>
      <c r="O48"/>
      <c r="P48"/>
      <c r="Q48"/>
      <c r="R48">
        <v>78.7</v>
      </c>
      <c r="S48"/>
      <c r="T48"/>
      <c r="U48">
        <v>117.4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>
        <v>62.2</v>
      </c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>
        <v>13.4</v>
      </c>
      <c r="BU48">
        <v>13.7</v>
      </c>
      <c r="BV48">
        <v>-0.3</v>
      </c>
      <c r="BW48">
        <v>59.3</v>
      </c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>
        <v>43.8</v>
      </c>
      <c r="CP48"/>
      <c r="CQ48"/>
      <c r="CR48">
        <v>117.1</v>
      </c>
      <c r="CS48"/>
      <c r="CT48"/>
      <c r="CU48">
        <v>30.4</v>
      </c>
      <c r="CV48"/>
      <c r="CW48"/>
      <c r="CX48"/>
      <c r="CY48"/>
      <c r="CZ48"/>
      <c r="DA48">
        <v>60.4</v>
      </c>
      <c r="DB48"/>
      <c r="DC48"/>
      <c r="DD48"/>
      <c r="DE48"/>
      <c r="DF48"/>
      <c r="DG48"/>
      <c r="DH48"/>
      <c r="DI48"/>
      <c r="DJ48">
        <v>103.4</v>
      </c>
      <c r="DK48"/>
      <c r="DL48"/>
      <c r="DM48"/>
      <c r="DN48"/>
      <c r="DO48"/>
      <c r="DP48"/>
      <c r="DQ48"/>
      <c r="DR48"/>
      <c r="DS48"/>
      <c r="DT48"/>
      <c r="DU48"/>
      <c r="DV48">
        <v>79.5</v>
      </c>
      <c r="DW48">
        <v>80.7</v>
      </c>
      <c r="DX48">
        <v>-1.3</v>
      </c>
      <c r="DY48"/>
      <c r="DZ48"/>
      <c r="EA48"/>
      <c r="EB48"/>
      <c r="EC48"/>
      <c r="ED48"/>
    </row>
    <row r="49" spans="1:134" ht="14.5" x14ac:dyDescent="0.35">
      <c r="A49" s="28">
        <v>22827</v>
      </c>
      <c r="B49" s="32">
        <v>46</v>
      </c>
      <c r="C49"/>
      <c r="D49"/>
      <c r="E49"/>
      <c r="F49">
        <v>32.200000000000003</v>
      </c>
      <c r="G49"/>
      <c r="H49"/>
      <c r="I49">
        <v>55</v>
      </c>
      <c r="J49"/>
      <c r="K49"/>
      <c r="L49"/>
      <c r="M49"/>
      <c r="N49"/>
      <c r="O49"/>
      <c r="P49"/>
      <c r="Q49"/>
      <c r="R49">
        <v>83</v>
      </c>
      <c r="S49"/>
      <c r="T49"/>
      <c r="U49">
        <v>116.7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>
        <v>63</v>
      </c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>
        <v>13.5</v>
      </c>
      <c r="BU49">
        <v>13.7</v>
      </c>
      <c r="BV49">
        <v>-0.2</v>
      </c>
      <c r="BW49">
        <v>60.6</v>
      </c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>
        <v>44.3</v>
      </c>
      <c r="CP49"/>
      <c r="CQ49"/>
      <c r="CR49">
        <v>117.2</v>
      </c>
      <c r="CS49"/>
      <c r="CT49"/>
      <c r="CU49">
        <v>26.3</v>
      </c>
      <c r="CV49"/>
      <c r="CW49"/>
      <c r="CX49"/>
      <c r="CY49"/>
      <c r="CZ49"/>
      <c r="DA49">
        <v>61.6</v>
      </c>
      <c r="DB49"/>
      <c r="DC49"/>
      <c r="DD49"/>
      <c r="DE49"/>
      <c r="DF49"/>
      <c r="DG49"/>
      <c r="DH49"/>
      <c r="DI49"/>
      <c r="DJ49">
        <v>103.8</v>
      </c>
      <c r="DK49"/>
      <c r="DL49"/>
      <c r="DM49"/>
      <c r="DN49"/>
      <c r="DO49"/>
      <c r="DP49"/>
      <c r="DQ49"/>
      <c r="DR49"/>
      <c r="DS49"/>
      <c r="DT49"/>
      <c r="DU49"/>
      <c r="DV49">
        <v>80.099999999999994</v>
      </c>
      <c r="DW49">
        <v>81.3</v>
      </c>
      <c r="DX49">
        <v>-1.1000000000000001</v>
      </c>
      <c r="DY49"/>
      <c r="DZ49"/>
      <c r="EA49"/>
      <c r="EB49"/>
      <c r="EC49"/>
      <c r="ED49"/>
    </row>
    <row r="50" spans="1:134" ht="14.5" x14ac:dyDescent="0.35">
      <c r="A50" s="28">
        <v>22919</v>
      </c>
      <c r="B50" s="32">
        <v>47</v>
      </c>
      <c r="C50"/>
      <c r="D50"/>
      <c r="E50"/>
      <c r="F50">
        <v>32.200000000000003</v>
      </c>
      <c r="G50"/>
      <c r="H50"/>
      <c r="I50">
        <v>54.6</v>
      </c>
      <c r="J50"/>
      <c r="K50"/>
      <c r="L50"/>
      <c r="M50"/>
      <c r="N50"/>
      <c r="O50"/>
      <c r="P50"/>
      <c r="Q50"/>
      <c r="R50">
        <v>83.7</v>
      </c>
      <c r="S50"/>
      <c r="T50"/>
      <c r="U50">
        <v>116.1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>
        <v>63.4</v>
      </c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>
        <v>13.1</v>
      </c>
      <c r="BU50">
        <v>13.7</v>
      </c>
      <c r="BV50">
        <v>-0.5</v>
      </c>
      <c r="BW50">
        <v>61.9</v>
      </c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>
        <v>44.7</v>
      </c>
      <c r="CP50"/>
      <c r="CQ50"/>
      <c r="CR50">
        <v>117.3</v>
      </c>
      <c r="CS50"/>
      <c r="CT50"/>
      <c r="CU50">
        <v>26.2</v>
      </c>
      <c r="CV50"/>
      <c r="CW50"/>
      <c r="CX50"/>
      <c r="CY50"/>
      <c r="CZ50"/>
      <c r="DA50">
        <v>62.7</v>
      </c>
      <c r="DB50"/>
      <c r="DC50"/>
      <c r="DD50"/>
      <c r="DE50"/>
      <c r="DF50"/>
      <c r="DG50"/>
      <c r="DH50"/>
      <c r="DI50"/>
      <c r="DJ50">
        <v>104.5</v>
      </c>
      <c r="DK50"/>
      <c r="DL50"/>
      <c r="DM50"/>
      <c r="DN50"/>
      <c r="DO50"/>
      <c r="DP50"/>
      <c r="DQ50"/>
      <c r="DR50"/>
      <c r="DS50"/>
      <c r="DT50"/>
      <c r="DU50"/>
      <c r="DV50">
        <v>80.3</v>
      </c>
      <c r="DW50">
        <v>81.8</v>
      </c>
      <c r="DX50">
        <v>-1.5</v>
      </c>
      <c r="DY50"/>
      <c r="DZ50"/>
      <c r="EA50"/>
      <c r="EB50"/>
      <c r="EC50"/>
      <c r="ED50"/>
    </row>
    <row r="51" spans="1:134" ht="14.5" x14ac:dyDescent="0.35">
      <c r="A51" s="28">
        <v>23011</v>
      </c>
      <c r="B51" s="32">
        <v>48</v>
      </c>
      <c r="C51"/>
      <c r="D51"/>
      <c r="E51"/>
      <c r="F51">
        <v>32.4</v>
      </c>
      <c r="G51"/>
      <c r="H51"/>
      <c r="I51">
        <v>53.9</v>
      </c>
      <c r="J51"/>
      <c r="K51"/>
      <c r="L51"/>
      <c r="M51"/>
      <c r="N51"/>
      <c r="O51"/>
      <c r="P51"/>
      <c r="Q51"/>
      <c r="R51">
        <v>81.099999999999994</v>
      </c>
      <c r="S51"/>
      <c r="T51"/>
      <c r="U51">
        <v>116.7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>
        <v>64.400000000000006</v>
      </c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>
        <v>13.1</v>
      </c>
      <c r="BU51">
        <v>13.7</v>
      </c>
      <c r="BV51">
        <v>-0.6</v>
      </c>
      <c r="BW51">
        <v>62.9</v>
      </c>
      <c r="BX51"/>
      <c r="BY51"/>
      <c r="BZ51"/>
      <c r="CA51"/>
      <c r="CB51"/>
      <c r="CC51">
        <v>26.5</v>
      </c>
      <c r="CD51"/>
      <c r="CE51"/>
      <c r="CF51"/>
      <c r="CG51"/>
      <c r="CH51"/>
      <c r="CI51"/>
      <c r="CJ51"/>
      <c r="CK51"/>
      <c r="CL51"/>
      <c r="CM51"/>
      <c r="CN51"/>
      <c r="CO51">
        <v>45.9</v>
      </c>
      <c r="CP51"/>
      <c r="CQ51"/>
      <c r="CR51">
        <v>117.5</v>
      </c>
      <c r="CS51"/>
      <c r="CT51"/>
      <c r="CU51">
        <v>27</v>
      </c>
      <c r="CV51"/>
      <c r="CW51"/>
      <c r="CX51"/>
      <c r="CY51"/>
      <c r="CZ51"/>
      <c r="DA51">
        <v>63.7</v>
      </c>
      <c r="DB51"/>
      <c r="DC51"/>
      <c r="DD51"/>
      <c r="DE51"/>
      <c r="DF51"/>
      <c r="DG51"/>
      <c r="DH51"/>
      <c r="DI51"/>
      <c r="DJ51">
        <v>105.5</v>
      </c>
      <c r="DK51"/>
      <c r="DL51"/>
      <c r="DM51"/>
      <c r="DN51"/>
      <c r="DO51"/>
      <c r="DP51"/>
      <c r="DQ51"/>
      <c r="DR51"/>
      <c r="DS51"/>
      <c r="DT51"/>
      <c r="DU51"/>
      <c r="DV51">
        <v>81.599999999999994</v>
      </c>
      <c r="DW51">
        <v>82.4</v>
      </c>
      <c r="DX51">
        <v>-0.8</v>
      </c>
      <c r="DY51"/>
      <c r="DZ51"/>
      <c r="EA51"/>
      <c r="EB51"/>
      <c r="EC51"/>
      <c r="ED51"/>
    </row>
    <row r="52" spans="1:134" ht="14.5" x14ac:dyDescent="0.35">
      <c r="A52" s="28">
        <v>23101</v>
      </c>
      <c r="B52" s="32">
        <v>49</v>
      </c>
      <c r="C52"/>
      <c r="D52"/>
      <c r="E52"/>
      <c r="F52">
        <v>33</v>
      </c>
      <c r="G52"/>
      <c r="H52"/>
      <c r="I52">
        <v>54</v>
      </c>
      <c r="J52"/>
      <c r="K52"/>
      <c r="L52"/>
      <c r="M52"/>
      <c r="N52"/>
      <c r="O52"/>
      <c r="P52"/>
      <c r="Q52"/>
      <c r="R52">
        <v>78</v>
      </c>
      <c r="S52"/>
      <c r="T52"/>
      <c r="U52">
        <v>115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>
        <v>65.3</v>
      </c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>
        <v>55.4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>
        <v>13.2</v>
      </c>
      <c r="BU52">
        <v>13.7</v>
      </c>
      <c r="BV52">
        <v>-0.5</v>
      </c>
      <c r="BW52">
        <v>64.3</v>
      </c>
      <c r="BX52"/>
      <c r="BY52"/>
      <c r="BZ52"/>
      <c r="CA52"/>
      <c r="CB52"/>
      <c r="CC52">
        <v>27</v>
      </c>
      <c r="CD52"/>
      <c r="CE52"/>
      <c r="CF52"/>
      <c r="CG52"/>
      <c r="CH52"/>
      <c r="CI52"/>
      <c r="CJ52"/>
      <c r="CK52"/>
      <c r="CL52"/>
      <c r="CM52"/>
      <c r="CN52"/>
      <c r="CO52">
        <v>47.1</v>
      </c>
      <c r="CP52"/>
      <c r="CQ52"/>
      <c r="CR52">
        <v>117.4</v>
      </c>
      <c r="CS52"/>
      <c r="CT52"/>
      <c r="CU52">
        <v>27.7</v>
      </c>
      <c r="CV52"/>
      <c r="CW52"/>
      <c r="CX52"/>
      <c r="CY52"/>
      <c r="CZ52"/>
      <c r="DA52">
        <v>64.599999999999994</v>
      </c>
      <c r="DB52"/>
      <c r="DC52"/>
      <c r="DD52"/>
      <c r="DE52"/>
      <c r="DF52"/>
      <c r="DG52"/>
      <c r="DH52"/>
      <c r="DI52"/>
      <c r="DJ52">
        <v>108.1</v>
      </c>
      <c r="DK52"/>
      <c r="DL52"/>
      <c r="DM52"/>
      <c r="DN52"/>
      <c r="DO52"/>
      <c r="DP52"/>
      <c r="DQ52"/>
      <c r="DR52"/>
      <c r="DS52"/>
      <c r="DT52"/>
      <c r="DU52"/>
      <c r="DV52">
        <v>81.599999999999994</v>
      </c>
      <c r="DW52">
        <v>82.9</v>
      </c>
      <c r="DX52">
        <v>-1.3</v>
      </c>
      <c r="DY52"/>
      <c r="DZ52"/>
      <c r="EA52"/>
      <c r="EB52"/>
      <c r="EC52"/>
      <c r="ED52"/>
    </row>
    <row r="53" spans="1:134" ht="14.5" x14ac:dyDescent="0.35">
      <c r="A53" s="28">
        <v>23192</v>
      </c>
      <c r="B53" s="32">
        <v>50</v>
      </c>
      <c r="C53"/>
      <c r="D53"/>
      <c r="E53"/>
      <c r="F53">
        <v>33.5</v>
      </c>
      <c r="G53"/>
      <c r="H53"/>
      <c r="I53">
        <v>54.4</v>
      </c>
      <c r="J53"/>
      <c r="K53"/>
      <c r="L53"/>
      <c r="M53"/>
      <c r="N53"/>
      <c r="O53"/>
      <c r="P53"/>
      <c r="Q53"/>
      <c r="R53">
        <v>78.900000000000006</v>
      </c>
      <c r="S53"/>
      <c r="T53"/>
      <c r="U53">
        <v>115.5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>
        <v>66.599999999999994</v>
      </c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>
        <v>54.7</v>
      </c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>
        <v>13.1</v>
      </c>
      <c r="BU53">
        <v>13.7</v>
      </c>
      <c r="BV53">
        <v>-0.6</v>
      </c>
      <c r="BW53">
        <v>65.400000000000006</v>
      </c>
      <c r="BX53"/>
      <c r="BY53"/>
      <c r="BZ53"/>
      <c r="CA53"/>
      <c r="CB53"/>
      <c r="CC53">
        <v>27.2</v>
      </c>
      <c r="CD53"/>
      <c r="CE53"/>
      <c r="CF53"/>
      <c r="CG53"/>
      <c r="CH53"/>
      <c r="CI53"/>
      <c r="CJ53"/>
      <c r="CK53"/>
      <c r="CL53"/>
      <c r="CM53"/>
      <c r="CN53"/>
      <c r="CO53">
        <v>47.5</v>
      </c>
      <c r="CP53"/>
      <c r="CQ53"/>
      <c r="CR53">
        <v>117.2</v>
      </c>
      <c r="CS53"/>
      <c r="CT53"/>
      <c r="CU53">
        <v>26.5</v>
      </c>
      <c r="CV53"/>
      <c r="CW53"/>
      <c r="CX53"/>
      <c r="CY53"/>
      <c r="CZ53"/>
      <c r="DA53">
        <v>65.3</v>
      </c>
      <c r="DB53"/>
      <c r="DC53"/>
      <c r="DD53"/>
      <c r="DE53"/>
      <c r="DF53"/>
      <c r="DG53"/>
      <c r="DH53"/>
      <c r="DI53"/>
      <c r="DJ53">
        <v>109.7</v>
      </c>
      <c r="DK53"/>
      <c r="DL53"/>
      <c r="DM53"/>
      <c r="DN53"/>
      <c r="DO53"/>
      <c r="DP53"/>
      <c r="DQ53"/>
      <c r="DR53"/>
      <c r="DS53"/>
      <c r="DT53"/>
      <c r="DU53"/>
      <c r="DV53">
        <v>83.1</v>
      </c>
      <c r="DW53">
        <v>83.5</v>
      </c>
      <c r="DX53">
        <v>-0.4</v>
      </c>
      <c r="DY53"/>
      <c r="DZ53"/>
      <c r="EA53"/>
      <c r="EB53"/>
      <c r="EC53"/>
      <c r="ED53"/>
    </row>
    <row r="54" spans="1:134" ht="14.5" x14ac:dyDescent="0.35">
      <c r="A54" s="28">
        <v>23284</v>
      </c>
      <c r="B54" s="32">
        <v>51</v>
      </c>
      <c r="C54"/>
      <c r="D54"/>
      <c r="E54"/>
      <c r="F54">
        <v>33.299999999999997</v>
      </c>
      <c r="G54"/>
      <c r="H54"/>
      <c r="I54">
        <v>54.3</v>
      </c>
      <c r="J54"/>
      <c r="K54"/>
      <c r="L54"/>
      <c r="M54"/>
      <c r="N54"/>
      <c r="O54"/>
      <c r="P54"/>
      <c r="Q54"/>
      <c r="R54">
        <v>78.099999999999994</v>
      </c>
      <c r="S54"/>
      <c r="T54"/>
      <c r="U54">
        <v>114.8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>
        <v>67</v>
      </c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>
        <v>53.9</v>
      </c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>
        <v>12.6</v>
      </c>
      <c r="BU54">
        <v>13.6</v>
      </c>
      <c r="BV54">
        <v>-1</v>
      </c>
      <c r="BW54">
        <v>66.2</v>
      </c>
      <c r="BX54"/>
      <c r="BY54"/>
      <c r="BZ54"/>
      <c r="CA54"/>
      <c r="CB54"/>
      <c r="CC54">
        <v>26.4</v>
      </c>
      <c r="CD54"/>
      <c r="CE54"/>
      <c r="CF54"/>
      <c r="CG54"/>
      <c r="CH54"/>
      <c r="CI54"/>
      <c r="CJ54"/>
      <c r="CK54"/>
      <c r="CL54"/>
      <c r="CM54"/>
      <c r="CN54"/>
      <c r="CO54">
        <v>48.4</v>
      </c>
      <c r="CP54"/>
      <c r="CQ54"/>
      <c r="CR54">
        <v>117</v>
      </c>
      <c r="CS54"/>
      <c r="CT54"/>
      <c r="CU54">
        <v>27.4</v>
      </c>
      <c r="CV54"/>
      <c r="CW54"/>
      <c r="CX54"/>
      <c r="CY54"/>
      <c r="CZ54"/>
      <c r="DA54">
        <v>66</v>
      </c>
      <c r="DB54"/>
      <c r="DC54"/>
      <c r="DD54"/>
      <c r="DE54"/>
      <c r="DF54"/>
      <c r="DG54"/>
      <c r="DH54"/>
      <c r="DI54"/>
      <c r="DJ54">
        <v>110.2</v>
      </c>
      <c r="DK54"/>
      <c r="DL54"/>
      <c r="DM54"/>
      <c r="DN54"/>
      <c r="DO54"/>
      <c r="DP54"/>
      <c r="DQ54"/>
      <c r="DR54"/>
      <c r="DS54"/>
      <c r="DT54"/>
      <c r="DU54"/>
      <c r="DV54">
        <v>83.6</v>
      </c>
      <c r="DW54">
        <v>84.1</v>
      </c>
      <c r="DX54">
        <v>-0.5</v>
      </c>
      <c r="DY54"/>
      <c r="DZ54"/>
      <c r="EA54"/>
      <c r="EB54"/>
      <c r="EC54"/>
      <c r="ED54"/>
    </row>
    <row r="55" spans="1:134" ht="14.5" x14ac:dyDescent="0.35">
      <c r="A55" s="28">
        <v>23376</v>
      </c>
      <c r="B55" s="32">
        <v>52</v>
      </c>
      <c r="C55"/>
      <c r="D55"/>
      <c r="E55"/>
      <c r="F55">
        <v>33.5</v>
      </c>
      <c r="G55"/>
      <c r="H55"/>
      <c r="I55">
        <v>54.3</v>
      </c>
      <c r="J55"/>
      <c r="K55"/>
      <c r="L55"/>
      <c r="M55"/>
      <c r="N55"/>
      <c r="O55"/>
      <c r="P55"/>
      <c r="Q55"/>
      <c r="R55">
        <v>79.099999999999994</v>
      </c>
      <c r="S55"/>
      <c r="T55"/>
      <c r="U55">
        <v>115.4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>
        <v>68.099999999999994</v>
      </c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>
        <v>52.7</v>
      </c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>
        <v>12.6</v>
      </c>
      <c r="BU55">
        <v>13.6</v>
      </c>
      <c r="BV55">
        <v>-1</v>
      </c>
      <c r="BW55">
        <v>67</v>
      </c>
      <c r="BX55"/>
      <c r="BY55"/>
      <c r="BZ55"/>
      <c r="CA55"/>
      <c r="CB55"/>
      <c r="CC55">
        <v>23.9</v>
      </c>
      <c r="CD55"/>
      <c r="CE55"/>
      <c r="CF55"/>
      <c r="CG55"/>
      <c r="CH55"/>
      <c r="CI55"/>
      <c r="CJ55"/>
      <c r="CK55"/>
      <c r="CL55"/>
      <c r="CM55"/>
      <c r="CN55"/>
      <c r="CO55">
        <v>49.2</v>
      </c>
      <c r="CP55"/>
      <c r="CQ55"/>
      <c r="CR55">
        <v>116.5</v>
      </c>
      <c r="CS55"/>
      <c r="CT55"/>
      <c r="CU55">
        <v>26.4</v>
      </c>
      <c r="CV55"/>
      <c r="CW55"/>
      <c r="CX55"/>
      <c r="CY55"/>
      <c r="CZ55"/>
      <c r="DA55">
        <v>66.7</v>
      </c>
      <c r="DB55"/>
      <c r="DC55"/>
      <c r="DD55"/>
      <c r="DE55"/>
      <c r="DF55"/>
      <c r="DG55"/>
      <c r="DH55"/>
      <c r="DI55"/>
      <c r="DJ55">
        <v>109.7</v>
      </c>
      <c r="DK55"/>
      <c r="DL55"/>
      <c r="DM55"/>
      <c r="DN55"/>
      <c r="DO55"/>
      <c r="DP55"/>
      <c r="DQ55"/>
      <c r="DR55"/>
      <c r="DS55"/>
      <c r="DT55"/>
      <c r="DU55"/>
      <c r="DV55">
        <v>84.8</v>
      </c>
      <c r="DW55">
        <v>84.7</v>
      </c>
      <c r="DX55">
        <v>0</v>
      </c>
      <c r="DY55"/>
      <c r="DZ55"/>
      <c r="EA55"/>
      <c r="EB55"/>
      <c r="EC55"/>
      <c r="ED55"/>
    </row>
    <row r="56" spans="1:134" ht="14.5" x14ac:dyDescent="0.35">
      <c r="A56" s="28">
        <v>23467</v>
      </c>
      <c r="B56" s="32">
        <v>53</v>
      </c>
      <c r="C56"/>
      <c r="D56"/>
      <c r="E56"/>
      <c r="F56">
        <v>33.5</v>
      </c>
      <c r="G56"/>
      <c r="H56"/>
      <c r="I56">
        <v>54.7</v>
      </c>
      <c r="J56"/>
      <c r="K56"/>
      <c r="L56"/>
      <c r="M56"/>
      <c r="N56"/>
      <c r="O56"/>
      <c r="P56"/>
      <c r="Q56"/>
      <c r="R56">
        <v>77.7</v>
      </c>
      <c r="S56"/>
      <c r="T56"/>
      <c r="U56">
        <v>118.8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>
        <v>67.3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>
        <v>60</v>
      </c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>
        <v>12.5</v>
      </c>
      <c r="BU56">
        <v>13.5</v>
      </c>
      <c r="BV56">
        <v>-1</v>
      </c>
      <c r="BW56">
        <v>66.099999999999994</v>
      </c>
      <c r="BX56"/>
      <c r="BY56"/>
      <c r="BZ56"/>
      <c r="CA56"/>
      <c r="CB56"/>
      <c r="CC56">
        <v>23</v>
      </c>
      <c r="CD56"/>
      <c r="CE56"/>
      <c r="CF56"/>
      <c r="CG56"/>
      <c r="CH56"/>
      <c r="CI56"/>
      <c r="CJ56"/>
      <c r="CK56"/>
      <c r="CL56"/>
      <c r="CM56"/>
      <c r="CN56"/>
      <c r="CO56">
        <v>49.9</v>
      </c>
      <c r="CP56"/>
      <c r="CQ56"/>
      <c r="CR56">
        <v>116.3</v>
      </c>
      <c r="CS56"/>
      <c r="CT56"/>
      <c r="CU56">
        <v>29.4</v>
      </c>
      <c r="CV56"/>
      <c r="CW56"/>
      <c r="CX56"/>
      <c r="CY56"/>
      <c r="CZ56"/>
      <c r="DA56">
        <v>68.099999999999994</v>
      </c>
      <c r="DB56"/>
      <c r="DC56"/>
      <c r="DD56"/>
      <c r="DE56"/>
      <c r="DF56"/>
      <c r="DG56"/>
      <c r="DH56"/>
      <c r="DI56"/>
      <c r="DJ56">
        <v>111.7</v>
      </c>
      <c r="DK56"/>
      <c r="DL56"/>
      <c r="DM56"/>
      <c r="DN56"/>
      <c r="DO56"/>
      <c r="DP56"/>
      <c r="DQ56"/>
      <c r="DR56"/>
      <c r="DS56"/>
      <c r="DT56"/>
      <c r="DU56"/>
      <c r="DV56">
        <v>84.3</v>
      </c>
      <c r="DW56">
        <v>85.3</v>
      </c>
      <c r="DX56">
        <v>-1</v>
      </c>
      <c r="DY56"/>
      <c r="DZ56"/>
      <c r="EA56"/>
      <c r="EB56"/>
      <c r="EC56"/>
      <c r="ED56"/>
    </row>
    <row r="57" spans="1:134" ht="14.5" x14ac:dyDescent="0.35">
      <c r="A57" s="28">
        <v>23558</v>
      </c>
      <c r="B57" s="32">
        <v>54</v>
      </c>
      <c r="C57"/>
      <c r="D57"/>
      <c r="E57"/>
      <c r="F57">
        <v>34.200000000000003</v>
      </c>
      <c r="G57"/>
      <c r="H57"/>
      <c r="I57">
        <v>54.5</v>
      </c>
      <c r="J57"/>
      <c r="K57"/>
      <c r="L57"/>
      <c r="M57"/>
      <c r="N57"/>
      <c r="O57"/>
      <c r="P57"/>
      <c r="Q57"/>
      <c r="R57">
        <v>80.099999999999994</v>
      </c>
      <c r="S57"/>
      <c r="T57"/>
      <c r="U57">
        <v>118.2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>
        <v>68.2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>
        <v>58.7</v>
      </c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>
        <v>12.3</v>
      </c>
      <c r="BU57">
        <v>13.4</v>
      </c>
      <c r="BV57">
        <v>-1.1000000000000001</v>
      </c>
      <c r="BW57">
        <v>65.900000000000006</v>
      </c>
      <c r="BX57"/>
      <c r="BY57"/>
      <c r="BZ57"/>
      <c r="CA57"/>
      <c r="CB57"/>
      <c r="CC57">
        <v>22.3</v>
      </c>
      <c r="CD57"/>
      <c r="CE57"/>
      <c r="CF57"/>
      <c r="CG57"/>
      <c r="CH57"/>
      <c r="CI57"/>
      <c r="CJ57"/>
      <c r="CK57"/>
      <c r="CL57">
        <v>11</v>
      </c>
      <c r="CM57"/>
      <c r="CN57"/>
      <c r="CO57">
        <v>50.3</v>
      </c>
      <c r="CP57"/>
      <c r="CQ57"/>
      <c r="CR57">
        <v>115.8</v>
      </c>
      <c r="CS57"/>
      <c r="CT57"/>
      <c r="CU57">
        <v>27.3</v>
      </c>
      <c r="CV57"/>
      <c r="CW57"/>
      <c r="CX57"/>
      <c r="CY57"/>
      <c r="CZ57"/>
      <c r="DA57">
        <v>69.5</v>
      </c>
      <c r="DB57"/>
      <c r="DC57"/>
      <c r="DD57"/>
      <c r="DE57"/>
      <c r="DF57"/>
      <c r="DG57"/>
      <c r="DH57"/>
      <c r="DI57"/>
      <c r="DJ57">
        <v>111.3</v>
      </c>
      <c r="DK57"/>
      <c r="DL57"/>
      <c r="DM57"/>
      <c r="DN57"/>
      <c r="DO57"/>
      <c r="DP57"/>
      <c r="DQ57"/>
      <c r="DR57"/>
      <c r="DS57"/>
      <c r="DT57"/>
      <c r="DU57"/>
      <c r="DV57">
        <v>85.2</v>
      </c>
      <c r="DW57">
        <v>85.9</v>
      </c>
      <c r="DX57">
        <v>-0.6</v>
      </c>
      <c r="DY57"/>
      <c r="DZ57"/>
      <c r="EA57"/>
      <c r="EB57"/>
      <c r="EC57"/>
      <c r="ED57"/>
    </row>
    <row r="58" spans="1:134" ht="14.5" x14ac:dyDescent="0.35">
      <c r="A58" s="28">
        <v>23650</v>
      </c>
      <c r="B58" s="32">
        <v>55</v>
      </c>
      <c r="C58"/>
      <c r="D58"/>
      <c r="E58"/>
      <c r="F58">
        <v>34.700000000000003</v>
      </c>
      <c r="G58"/>
      <c r="H58"/>
      <c r="I58">
        <v>54.8</v>
      </c>
      <c r="J58"/>
      <c r="K58"/>
      <c r="L58"/>
      <c r="M58"/>
      <c r="N58"/>
      <c r="O58"/>
      <c r="P58"/>
      <c r="Q58"/>
      <c r="R58">
        <v>79.599999999999994</v>
      </c>
      <c r="S58"/>
      <c r="T58"/>
      <c r="U58">
        <v>116.3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>
        <v>68.8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>
        <v>57.5</v>
      </c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>
        <v>11.9</v>
      </c>
      <c r="BU58">
        <v>13.4</v>
      </c>
      <c r="BV58">
        <v>-1.5</v>
      </c>
      <c r="BW58">
        <v>66</v>
      </c>
      <c r="BX58"/>
      <c r="BY58"/>
      <c r="BZ58"/>
      <c r="CA58"/>
      <c r="CB58"/>
      <c r="CC58">
        <v>21.3</v>
      </c>
      <c r="CD58"/>
      <c r="CE58"/>
      <c r="CF58"/>
      <c r="CG58"/>
      <c r="CH58"/>
      <c r="CI58"/>
      <c r="CJ58"/>
      <c r="CK58"/>
      <c r="CL58">
        <v>11.1</v>
      </c>
      <c r="CM58"/>
      <c r="CN58"/>
      <c r="CO58">
        <v>50.5</v>
      </c>
      <c r="CP58"/>
      <c r="CQ58"/>
      <c r="CR58">
        <v>115.2</v>
      </c>
      <c r="CS58"/>
      <c r="CT58"/>
      <c r="CU58">
        <v>26.8</v>
      </c>
      <c r="CV58"/>
      <c r="CW58"/>
      <c r="CX58"/>
      <c r="CY58"/>
      <c r="CZ58"/>
      <c r="DA58">
        <v>70.8</v>
      </c>
      <c r="DB58"/>
      <c r="DC58"/>
      <c r="DD58"/>
      <c r="DE58"/>
      <c r="DF58"/>
      <c r="DG58"/>
      <c r="DH58"/>
      <c r="DI58"/>
      <c r="DJ58">
        <v>111.1</v>
      </c>
      <c r="DK58"/>
      <c r="DL58"/>
      <c r="DM58"/>
      <c r="DN58"/>
      <c r="DO58"/>
      <c r="DP58"/>
      <c r="DQ58"/>
      <c r="DR58"/>
      <c r="DS58"/>
      <c r="DT58"/>
      <c r="DU58"/>
      <c r="DV58">
        <v>85.3</v>
      </c>
      <c r="DW58">
        <v>86.4</v>
      </c>
      <c r="DX58">
        <v>-1.1000000000000001</v>
      </c>
      <c r="DY58"/>
      <c r="DZ58"/>
      <c r="EA58"/>
      <c r="EB58"/>
      <c r="EC58"/>
      <c r="ED58"/>
    </row>
    <row r="59" spans="1:134" ht="14.5" x14ac:dyDescent="0.35">
      <c r="A59" s="33">
        <v>23742</v>
      </c>
      <c r="B59" s="34">
        <v>56</v>
      </c>
      <c r="C59"/>
      <c r="D59"/>
      <c r="E59"/>
      <c r="F59">
        <v>35.700000000000003</v>
      </c>
      <c r="G59"/>
      <c r="H59"/>
      <c r="I59">
        <v>54.9</v>
      </c>
      <c r="J59"/>
      <c r="K59"/>
      <c r="L59"/>
      <c r="M59"/>
      <c r="N59"/>
      <c r="O59"/>
      <c r="P59"/>
      <c r="Q59"/>
      <c r="R59">
        <v>80.8</v>
      </c>
      <c r="S59"/>
      <c r="T59"/>
      <c r="U59">
        <v>117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>
        <v>69.599999999999994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>
        <v>56.2</v>
      </c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>
        <v>11.8</v>
      </c>
      <c r="BU59">
        <v>13.3</v>
      </c>
      <c r="BV59">
        <v>-1.4</v>
      </c>
      <c r="BW59">
        <v>66.400000000000006</v>
      </c>
      <c r="BX59"/>
      <c r="BY59"/>
      <c r="BZ59">
        <v>113.2</v>
      </c>
      <c r="CA59"/>
      <c r="CB59"/>
      <c r="CC59">
        <v>19.600000000000001</v>
      </c>
      <c r="CD59"/>
      <c r="CE59"/>
      <c r="CF59"/>
      <c r="CG59"/>
      <c r="CH59"/>
      <c r="CI59"/>
      <c r="CJ59"/>
      <c r="CK59"/>
      <c r="CL59">
        <v>10.9</v>
      </c>
      <c r="CM59"/>
      <c r="CN59"/>
      <c r="CO59">
        <v>49.9</v>
      </c>
      <c r="CP59"/>
      <c r="CQ59"/>
      <c r="CR59">
        <v>114.5</v>
      </c>
      <c r="CS59"/>
      <c r="CT59"/>
      <c r="CU59">
        <v>26.1</v>
      </c>
      <c r="CV59"/>
      <c r="CW59"/>
      <c r="CX59"/>
      <c r="CY59"/>
      <c r="CZ59"/>
      <c r="DA59">
        <v>71.8</v>
      </c>
      <c r="DB59"/>
      <c r="DC59"/>
      <c r="DD59"/>
      <c r="DE59"/>
      <c r="DF59"/>
      <c r="DG59"/>
      <c r="DH59"/>
      <c r="DI59"/>
      <c r="DJ59">
        <v>110</v>
      </c>
      <c r="DK59"/>
      <c r="DL59"/>
      <c r="DM59"/>
      <c r="DN59"/>
      <c r="DO59"/>
      <c r="DP59"/>
      <c r="DQ59"/>
      <c r="DR59"/>
      <c r="DS59"/>
      <c r="DT59"/>
      <c r="DU59"/>
      <c r="DV59">
        <v>86.4</v>
      </c>
      <c r="DW59">
        <v>87</v>
      </c>
      <c r="DX59">
        <v>-0.6</v>
      </c>
      <c r="DY59"/>
      <c r="DZ59"/>
      <c r="EA59"/>
      <c r="EB59"/>
      <c r="EC59"/>
      <c r="ED59"/>
    </row>
    <row r="60" spans="1:134" ht="14.5" x14ac:dyDescent="0.35">
      <c r="A60" s="28">
        <v>23832</v>
      </c>
      <c r="B60" s="32">
        <v>57</v>
      </c>
      <c r="C60"/>
      <c r="D60"/>
      <c r="E60"/>
      <c r="F60">
        <v>36.5</v>
      </c>
      <c r="G60"/>
      <c r="H60"/>
      <c r="I60">
        <v>55.6</v>
      </c>
      <c r="J60"/>
      <c r="K60"/>
      <c r="L60"/>
      <c r="M60"/>
      <c r="N60"/>
      <c r="O60"/>
      <c r="P60"/>
      <c r="Q60"/>
      <c r="R60">
        <v>80.099999999999994</v>
      </c>
      <c r="S60"/>
      <c r="T60"/>
      <c r="U60">
        <v>116.6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>
        <v>69.7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>
        <v>62.8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>
        <v>12</v>
      </c>
      <c r="BU60">
        <v>13.2</v>
      </c>
      <c r="BV60">
        <v>-1.2</v>
      </c>
      <c r="BW60">
        <v>67.2</v>
      </c>
      <c r="BX60"/>
      <c r="BY60"/>
      <c r="BZ60">
        <v>114</v>
      </c>
      <c r="CA60"/>
      <c r="CB60"/>
      <c r="CC60">
        <v>19.600000000000001</v>
      </c>
      <c r="CD60"/>
      <c r="CE60"/>
      <c r="CF60"/>
      <c r="CG60"/>
      <c r="CH60"/>
      <c r="CI60"/>
      <c r="CJ60"/>
      <c r="CK60"/>
      <c r="CL60">
        <v>13.8</v>
      </c>
      <c r="CM60"/>
      <c r="CN60"/>
      <c r="CO60">
        <v>50.6</v>
      </c>
      <c r="CP60"/>
      <c r="CQ60"/>
      <c r="CR60">
        <v>113.3</v>
      </c>
      <c r="CS60"/>
      <c r="CT60"/>
      <c r="CU60">
        <v>29.6</v>
      </c>
      <c r="CV60"/>
      <c r="CW60"/>
      <c r="CX60"/>
      <c r="CY60"/>
      <c r="CZ60"/>
      <c r="DA60">
        <v>72.5</v>
      </c>
      <c r="DB60"/>
      <c r="DC60"/>
      <c r="DD60"/>
      <c r="DE60"/>
      <c r="DF60"/>
      <c r="DG60"/>
      <c r="DH60"/>
      <c r="DI60"/>
      <c r="DJ60">
        <v>110.4</v>
      </c>
      <c r="DK60"/>
      <c r="DL60"/>
      <c r="DM60"/>
      <c r="DN60"/>
      <c r="DO60"/>
      <c r="DP60"/>
      <c r="DQ60"/>
      <c r="DR60"/>
      <c r="DS60"/>
      <c r="DT60"/>
      <c r="DU60"/>
      <c r="DV60">
        <v>86.3</v>
      </c>
      <c r="DW60">
        <v>87.5</v>
      </c>
      <c r="DX60">
        <v>-1.2</v>
      </c>
      <c r="DY60"/>
      <c r="DZ60"/>
      <c r="EA60"/>
      <c r="EB60">
        <v>57.5</v>
      </c>
      <c r="EC60"/>
      <c r="ED60"/>
    </row>
    <row r="61" spans="1:134" ht="14.5" x14ac:dyDescent="0.35">
      <c r="A61" s="28">
        <v>23923</v>
      </c>
      <c r="B61" s="32">
        <v>58</v>
      </c>
      <c r="C61"/>
      <c r="D61"/>
      <c r="E61"/>
      <c r="F61">
        <v>37.4</v>
      </c>
      <c r="G61"/>
      <c r="H61"/>
      <c r="I61">
        <v>56.5</v>
      </c>
      <c r="J61"/>
      <c r="K61"/>
      <c r="L61"/>
      <c r="M61"/>
      <c r="N61"/>
      <c r="O61"/>
      <c r="P61"/>
      <c r="Q61"/>
      <c r="R61">
        <v>83.6</v>
      </c>
      <c r="S61"/>
      <c r="T61"/>
      <c r="U61">
        <v>116.8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>
        <v>70.599999999999994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>
        <v>61.7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>
        <v>12.3</v>
      </c>
      <c r="BU61">
        <v>13.1</v>
      </c>
      <c r="BV61">
        <v>-0.8</v>
      </c>
      <c r="BW61">
        <v>67.7</v>
      </c>
      <c r="BX61"/>
      <c r="BY61"/>
      <c r="BZ61">
        <v>113.9</v>
      </c>
      <c r="CA61"/>
      <c r="CB61"/>
      <c r="CC61">
        <v>20.5</v>
      </c>
      <c r="CD61"/>
      <c r="CE61"/>
      <c r="CF61"/>
      <c r="CG61"/>
      <c r="CH61"/>
      <c r="CI61"/>
      <c r="CJ61"/>
      <c r="CK61"/>
      <c r="CL61">
        <v>13.2</v>
      </c>
      <c r="CM61"/>
      <c r="CN61"/>
      <c r="CO61">
        <v>50.2</v>
      </c>
      <c r="CP61"/>
      <c r="CQ61"/>
      <c r="CR61">
        <v>112.2</v>
      </c>
      <c r="CS61"/>
      <c r="CT61"/>
      <c r="CU61">
        <v>28.8</v>
      </c>
      <c r="CV61"/>
      <c r="CW61"/>
      <c r="CX61"/>
      <c r="CY61"/>
      <c r="CZ61"/>
      <c r="DA61">
        <v>73</v>
      </c>
      <c r="DB61"/>
      <c r="DC61"/>
      <c r="DD61"/>
      <c r="DE61"/>
      <c r="DF61"/>
      <c r="DG61"/>
      <c r="DH61"/>
      <c r="DI61"/>
      <c r="DJ61">
        <v>111.6</v>
      </c>
      <c r="DK61"/>
      <c r="DL61"/>
      <c r="DM61"/>
      <c r="DN61"/>
      <c r="DO61"/>
      <c r="DP61"/>
      <c r="DQ61"/>
      <c r="DR61"/>
      <c r="DS61"/>
      <c r="DT61"/>
      <c r="DU61"/>
      <c r="DV61">
        <v>87.3</v>
      </c>
      <c r="DW61">
        <v>88.1</v>
      </c>
      <c r="DX61">
        <v>-0.8</v>
      </c>
      <c r="DY61"/>
      <c r="DZ61"/>
      <c r="EA61"/>
      <c r="EB61">
        <v>57.6</v>
      </c>
      <c r="EC61"/>
      <c r="ED61"/>
    </row>
    <row r="62" spans="1:134" ht="14.5" x14ac:dyDescent="0.35">
      <c r="A62" s="28">
        <v>24015</v>
      </c>
      <c r="B62" s="32">
        <v>59</v>
      </c>
      <c r="C62"/>
      <c r="D62"/>
      <c r="E62"/>
      <c r="F62">
        <v>37.5</v>
      </c>
      <c r="G62"/>
      <c r="H62"/>
      <c r="I62">
        <v>57.6</v>
      </c>
      <c r="J62"/>
      <c r="K62"/>
      <c r="L62"/>
      <c r="M62"/>
      <c r="N62"/>
      <c r="O62"/>
      <c r="P62"/>
      <c r="Q62"/>
      <c r="R62">
        <v>85</v>
      </c>
      <c r="S62"/>
      <c r="T62"/>
      <c r="U62">
        <v>117.2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>
        <v>70.7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>
        <v>60.4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>
        <v>12.1</v>
      </c>
      <c r="BU62">
        <v>13.1</v>
      </c>
      <c r="BV62">
        <v>-0.9</v>
      </c>
      <c r="BW62">
        <v>68</v>
      </c>
      <c r="BX62"/>
      <c r="BY62"/>
      <c r="BZ62">
        <v>116.5</v>
      </c>
      <c r="CA62"/>
      <c r="CB62"/>
      <c r="CC62">
        <v>21</v>
      </c>
      <c r="CD62"/>
      <c r="CE62"/>
      <c r="CF62"/>
      <c r="CG62"/>
      <c r="CH62"/>
      <c r="CI62"/>
      <c r="CJ62"/>
      <c r="CK62"/>
      <c r="CL62">
        <v>12.7</v>
      </c>
      <c r="CM62"/>
      <c r="CN62"/>
      <c r="CO62">
        <v>50.5</v>
      </c>
      <c r="CP62"/>
      <c r="CQ62"/>
      <c r="CR62">
        <v>111.1</v>
      </c>
      <c r="CS62"/>
      <c r="CT62"/>
      <c r="CU62">
        <v>28.6</v>
      </c>
      <c r="CV62"/>
      <c r="CW62"/>
      <c r="CX62"/>
      <c r="CY62"/>
      <c r="CZ62"/>
      <c r="DA62">
        <v>73.5</v>
      </c>
      <c r="DB62"/>
      <c r="DC62"/>
      <c r="DD62"/>
      <c r="DE62"/>
      <c r="DF62"/>
      <c r="DG62"/>
      <c r="DH62"/>
      <c r="DI62"/>
      <c r="DJ62">
        <v>110.5</v>
      </c>
      <c r="DK62"/>
      <c r="DL62"/>
      <c r="DM62"/>
      <c r="DN62"/>
      <c r="DO62"/>
      <c r="DP62"/>
      <c r="DQ62"/>
      <c r="DR62"/>
      <c r="DS62"/>
      <c r="DT62"/>
      <c r="DU62"/>
      <c r="DV62">
        <v>87.3</v>
      </c>
      <c r="DW62">
        <v>88.6</v>
      </c>
      <c r="DX62">
        <v>-1.3</v>
      </c>
      <c r="DY62"/>
      <c r="DZ62"/>
      <c r="EA62"/>
      <c r="EB62">
        <v>56.3</v>
      </c>
      <c r="EC62"/>
      <c r="ED62"/>
    </row>
    <row r="63" spans="1:134" ht="14.5" x14ac:dyDescent="0.35">
      <c r="A63" s="28">
        <v>24107</v>
      </c>
      <c r="B63" s="32">
        <v>60</v>
      </c>
      <c r="C63"/>
      <c r="D63"/>
      <c r="E63"/>
      <c r="F63">
        <v>38.799999999999997</v>
      </c>
      <c r="G63"/>
      <c r="H63"/>
      <c r="I63">
        <v>58.8</v>
      </c>
      <c r="J63"/>
      <c r="K63"/>
      <c r="L63"/>
      <c r="M63"/>
      <c r="N63"/>
      <c r="O63"/>
      <c r="P63"/>
      <c r="Q63"/>
      <c r="R63">
        <v>86.7</v>
      </c>
      <c r="S63">
        <v>82.3</v>
      </c>
      <c r="T63">
        <v>4.5</v>
      </c>
      <c r="U63">
        <v>118.5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>
        <v>71.3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>
        <v>59.4</v>
      </c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>
        <v>12.4</v>
      </c>
      <c r="BU63">
        <v>13</v>
      </c>
      <c r="BV63">
        <v>-0.6</v>
      </c>
      <c r="BW63">
        <v>68</v>
      </c>
      <c r="BX63"/>
      <c r="BY63"/>
      <c r="BZ63">
        <v>120.4</v>
      </c>
      <c r="CA63"/>
      <c r="CB63"/>
      <c r="CC63">
        <v>23.6</v>
      </c>
      <c r="CD63"/>
      <c r="CE63"/>
      <c r="CF63"/>
      <c r="CG63"/>
      <c r="CH63"/>
      <c r="CI63"/>
      <c r="CJ63"/>
      <c r="CK63"/>
      <c r="CL63">
        <v>12.3</v>
      </c>
      <c r="CM63"/>
      <c r="CN63"/>
      <c r="CO63">
        <v>51.4</v>
      </c>
      <c r="CP63"/>
      <c r="CQ63"/>
      <c r="CR63">
        <v>110.3</v>
      </c>
      <c r="CS63"/>
      <c r="CT63"/>
      <c r="CU63">
        <v>27.6</v>
      </c>
      <c r="CV63"/>
      <c r="CW63"/>
      <c r="CX63"/>
      <c r="CY63"/>
      <c r="CZ63"/>
      <c r="DA63">
        <v>74</v>
      </c>
      <c r="DB63"/>
      <c r="DC63"/>
      <c r="DD63"/>
      <c r="DE63"/>
      <c r="DF63"/>
      <c r="DG63"/>
      <c r="DH63"/>
      <c r="DI63"/>
      <c r="DJ63">
        <v>110.3</v>
      </c>
      <c r="DK63"/>
      <c r="DL63"/>
      <c r="DM63"/>
      <c r="DN63"/>
      <c r="DO63"/>
      <c r="DP63"/>
      <c r="DQ63"/>
      <c r="DR63"/>
      <c r="DS63"/>
      <c r="DT63"/>
      <c r="DU63"/>
      <c r="DV63">
        <v>87.5</v>
      </c>
      <c r="DW63">
        <v>89.1</v>
      </c>
      <c r="DX63">
        <v>-1.6</v>
      </c>
      <c r="DY63"/>
      <c r="DZ63"/>
      <c r="EA63"/>
      <c r="EB63">
        <v>54.9</v>
      </c>
      <c r="EC63"/>
      <c r="ED63"/>
    </row>
    <row r="64" spans="1:134" ht="14.5" x14ac:dyDescent="0.35">
      <c r="A64" s="28">
        <v>24197</v>
      </c>
      <c r="B64" s="32">
        <v>61</v>
      </c>
      <c r="C64"/>
      <c r="D64"/>
      <c r="E64"/>
      <c r="F64">
        <v>39.299999999999997</v>
      </c>
      <c r="G64"/>
      <c r="H64"/>
      <c r="I64">
        <v>59.7</v>
      </c>
      <c r="J64"/>
      <c r="K64"/>
      <c r="L64"/>
      <c r="M64"/>
      <c r="N64"/>
      <c r="O64"/>
      <c r="P64"/>
      <c r="Q64"/>
      <c r="R64">
        <v>83.3</v>
      </c>
      <c r="S64">
        <v>82.5</v>
      </c>
      <c r="T64">
        <v>0.8</v>
      </c>
      <c r="U64">
        <v>117.8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>
        <v>71.400000000000006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>
        <v>58.5</v>
      </c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>
        <v>12.6</v>
      </c>
      <c r="BU64">
        <v>13</v>
      </c>
      <c r="BV64">
        <v>-0.4</v>
      </c>
      <c r="BW64">
        <v>68.8</v>
      </c>
      <c r="BX64"/>
      <c r="BY64"/>
      <c r="BZ64">
        <v>120.7</v>
      </c>
      <c r="CA64"/>
      <c r="CB64"/>
      <c r="CC64">
        <v>24.1</v>
      </c>
      <c r="CD64"/>
      <c r="CE64"/>
      <c r="CF64"/>
      <c r="CG64"/>
      <c r="CH64"/>
      <c r="CI64"/>
      <c r="CJ64"/>
      <c r="CK64"/>
      <c r="CL64">
        <v>13.1</v>
      </c>
      <c r="CM64"/>
      <c r="CN64"/>
      <c r="CO64">
        <v>53.3</v>
      </c>
      <c r="CP64"/>
      <c r="CQ64"/>
      <c r="CR64">
        <v>110.9</v>
      </c>
      <c r="CS64"/>
      <c r="CT64"/>
      <c r="CU64">
        <v>31.6</v>
      </c>
      <c r="CV64"/>
      <c r="CW64"/>
      <c r="CX64"/>
      <c r="CY64"/>
      <c r="CZ64"/>
      <c r="DA64">
        <v>73.400000000000006</v>
      </c>
      <c r="DB64"/>
      <c r="DC64"/>
      <c r="DD64"/>
      <c r="DE64"/>
      <c r="DF64"/>
      <c r="DG64"/>
      <c r="DH64"/>
      <c r="DI64"/>
      <c r="DJ64">
        <v>111.8</v>
      </c>
      <c r="DK64"/>
      <c r="DL64"/>
      <c r="DM64"/>
      <c r="DN64"/>
      <c r="DO64"/>
      <c r="DP64"/>
      <c r="DQ64"/>
      <c r="DR64"/>
      <c r="DS64"/>
      <c r="DT64"/>
      <c r="DU64"/>
      <c r="DV64">
        <v>86.8</v>
      </c>
      <c r="DW64">
        <v>89.5</v>
      </c>
      <c r="DX64">
        <v>-2.7</v>
      </c>
      <c r="DY64"/>
      <c r="DZ64"/>
      <c r="EA64"/>
      <c r="EB64">
        <v>53.3</v>
      </c>
      <c r="EC64"/>
      <c r="ED64"/>
    </row>
    <row r="65" spans="1:134" ht="14.5" x14ac:dyDescent="0.35">
      <c r="A65" s="28">
        <v>24288</v>
      </c>
      <c r="B65" s="32">
        <v>62</v>
      </c>
      <c r="C65"/>
      <c r="D65"/>
      <c r="E65"/>
      <c r="F65">
        <v>40.1</v>
      </c>
      <c r="G65"/>
      <c r="H65"/>
      <c r="I65">
        <v>60.5</v>
      </c>
      <c r="J65"/>
      <c r="K65"/>
      <c r="L65"/>
      <c r="M65"/>
      <c r="N65"/>
      <c r="O65"/>
      <c r="P65"/>
      <c r="Q65"/>
      <c r="R65">
        <v>83.3</v>
      </c>
      <c r="S65">
        <v>82.8</v>
      </c>
      <c r="T65">
        <v>0.5</v>
      </c>
      <c r="U65">
        <v>118.2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>
        <v>72.3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>
        <v>57.4</v>
      </c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>
        <v>12.7</v>
      </c>
      <c r="BU65">
        <v>13</v>
      </c>
      <c r="BV65">
        <v>-0.3</v>
      </c>
      <c r="BW65">
        <v>69.599999999999994</v>
      </c>
      <c r="BX65"/>
      <c r="BY65"/>
      <c r="BZ65">
        <v>118.9</v>
      </c>
      <c r="CA65"/>
      <c r="CB65"/>
      <c r="CC65">
        <v>25.1</v>
      </c>
      <c r="CD65"/>
      <c r="CE65"/>
      <c r="CF65"/>
      <c r="CG65"/>
      <c r="CH65"/>
      <c r="CI65"/>
      <c r="CJ65"/>
      <c r="CK65"/>
      <c r="CL65">
        <v>12.8</v>
      </c>
      <c r="CM65"/>
      <c r="CN65"/>
      <c r="CO65">
        <v>52.8</v>
      </c>
      <c r="CP65"/>
      <c r="CQ65"/>
      <c r="CR65">
        <v>111.6</v>
      </c>
      <c r="CS65"/>
      <c r="CT65"/>
      <c r="CU65">
        <v>30</v>
      </c>
      <c r="CV65"/>
      <c r="CW65"/>
      <c r="CX65"/>
      <c r="CY65"/>
      <c r="CZ65"/>
      <c r="DA65">
        <v>73.900000000000006</v>
      </c>
      <c r="DB65"/>
      <c r="DC65"/>
      <c r="DD65"/>
      <c r="DE65"/>
      <c r="DF65"/>
      <c r="DG65"/>
      <c r="DH65"/>
      <c r="DI65"/>
      <c r="DJ65">
        <v>112.4</v>
      </c>
      <c r="DK65"/>
      <c r="DL65"/>
      <c r="DM65"/>
      <c r="DN65"/>
      <c r="DO65"/>
      <c r="DP65"/>
      <c r="DQ65"/>
      <c r="DR65"/>
      <c r="DS65"/>
      <c r="DT65"/>
      <c r="DU65"/>
      <c r="DV65">
        <v>87.5</v>
      </c>
      <c r="DW65">
        <v>89.9</v>
      </c>
      <c r="DX65">
        <v>-2.4</v>
      </c>
      <c r="DY65"/>
      <c r="DZ65"/>
      <c r="EA65"/>
      <c r="EB65">
        <v>53.1</v>
      </c>
      <c r="EC65"/>
      <c r="ED65"/>
    </row>
    <row r="66" spans="1:134" ht="14.5" x14ac:dyDescent="0.35">
      <c r="A66" s="28">
        <v>24380</v>
      </c>
      <c r="B66" s="32">
        <v>63</v>
      </c>
      <c r="C66"/>
      <c r="D66"/>
      <c r="E66"/>
      <c r="F66">
        <v>40.6</v>
      </c>
      <c r="G66"/>
      <c r="H66"/>
      <c r="I66">
        <v>60.7</v>
      </c>
      <c r="J66"/>
      <c r="K66"/>
      <c r="L66"/>
      <c r="M66"/>
      <c r="N66"/>
      <c r="O66"/>
      <c r="P66"/>
      <c r="Q66"/>
      <c r="R66">
        <v>82.1</v>
      </c>
      <c r="S66">
        <v>82.9</v>
      </c>
      <c r="T66">
        <v>-0.8</v>
      </c>
      <c r="U66">
        <v>118.4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>
        <v>72.3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>
        <v>63.5</v>
      </c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>
        <v>12.2</v>
      </c>
      <c r="BU66">
        <v>13</v>
      </c>
      <c r="BV66">
        <v>-0.8</v>
      </c>
      <c r="BW66">
        <v>70.099999999999994</v>
      </c>
      <c r="BX66"/>
      <c r="BY66"/>
      <c r="BZ66">
        <v>120</v>
      </c>
      <c r="CA66"/>
      <c r="CB66"/>
      <c r="CC66">
        <v>25.8</v>
      </c>
      <c r="CD66"/>
      <c r="CE66"/>
      <c r="CF66"/>
      <c r="CG66"/>
      <c r="CH66"/>
      <c r="CI66"/>
      <c r="CJ66"/>
      <c r="CK66"/>
      <c r="CL66">
        <v>12.8</v>
      </c>
      <c r="CM66"/>
      <c r="CN66"/>
      <c r="CO66">
        <v>52.7</v>
      </c>
      <c r="CP66"/>
      <c r="CQ66"/>
      <c r="CR66">
        <v>112.3</v>
      </c>
      <c r="CS66"/>
      <c r="CT66"/>
      <c r="CU66">
        <v>29.6</v>
      </c>
      <c r="CV66"/>
      <c r="CW66"/>
      <c r="CX66"/>
      <c r="CY66"/>
      <c r="CZ66"/>
      <c r="DA66">
        <v>76</v>
      </c>
      <c r="DB66"/>
      <c r="DC66"/>
      <c r="DD66"/>
      <c r="DE66"/>
      <c r="DF66"/>
      <c r="DG66"/>
      <c r="DH66"/>
      <c r="DI66"/>
      <c r="DJ66">
        <v>112</v>
      </c>
      <c r="DK66"/>
      <c r="DL66"/>
      <c r="DM66"/>
      <c r="DN66"/>
      <c r="DO66"/>
      <c r="DP66"/>
      <c r="DQ66"/>
      <c r="DR66"/>
      <c r="DS66"/>
      <c r="DT66"/>
      <c r="DU66"/>
      <c r="DV66">
        <v>86.8</v>
      </c>
      <c r="DW66">
        <v>90.3</v>
      </c>
      <c r="DX66">
        <v>-3.5</v>
      </c>
      <c r="DY66"/>
      <c r="DZ66"/>
      <c r="EA66"/>
      <c r="EB66">
        <v>52.9</v>
      </c>
      <c r="EC66"/>
      <c r="ED66"/>
    </row>
    <row r="67" spans="1:134" ht="14.5" x14ac:dyDescent="0.35">
      <c r="A67" s="28">
        <v>24472</v>
      </c>
      <c r="B67" s="32">
        <v>64</v>
      </c>
      <c r="C67"/>
      <c r="D67"/>
      <c r="E67"/>
      <c r="F67">
        <v>41.3</v>
      </c>
      <c r="G67"/>
      <c r="H67"/>
      <c r="I67">
        <v>60.6</v>
      </c>
      <c r="J67"/>
      <c r="K67"/>
      <c r="L67"/>
      <c r="M67"/>
      <c r="N67"/>
      <c r="O67"/>
      <c r="P67"/>
      <c r="Q67"/>
      <c r="R67">
        <v>82</v>
      </c>
      <c r="S67">
        <v>83</v>
      </c>
      <c r="T67">
        <v>-1</v>
      </c>
      <c r="U67">
        <v>119.1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>
        <v>72.599999999999994</v>
      </c>
      <c r="AK67"/>
      <c r="AL67"/>
      <c r="AM67">
        <v>103.7</v>
      </c>
      <c r="AN67"/>
      <c r="AO67"/>
      <c r="AP67"/>
      <c r="AQ67"/>
      <c r="AR67"/>
      <c r="AS67"/>
      <c r="AT67"/>
      <c r="AU67"/>
      <c r="AV67"/>
      <c r="AW67"/>
      <c r="AX67"/>
      <c r="AY67">
        <v>62.4</v>
      </c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>
        <v>12.2</v>
      </c>
      <c r="BU67">
        <v>12.9</v>
      </c>
      <c r="BV67">
        <v>-0.7</v>
      </c>
      <c r="BW67">
        <v>70.8</v>
      </c>
      <c r="BX67"/>
      <c r="BY67"/>
      <c r="BZ67">
        <v>120.9</v>
      </c>
      <c r="CA67"/>
      <c r="CB67"/>
      <c r="CC67">
        <v>26.2</v>
      </c>
      <c r="CD67"/>
      <c r="CE67"/>
      <c r="CF67"/>
      <c r="CG67"/>
      <c r="CH67"/>
      <c r="CI67"/>
      <c r="CJ67"/>
      <c r="CK67"/>
      <c r="CL67">
        <v>12.9</v>
      </c>
      <c r="CM67"/>
      <c r="CN67"/>
      <c r="CO67">
        <v>53</v>
      </c>
      <c r="CP67"/>
      <c r="CQ67"/>
      <c r="CR67">
        <v>112.7</v>
      </c>
      <c r="CS67"/>
      <c r="CT67"/>
      <c r="CU67">
        <v>28.7</v>
      </c>
      <c r="CV67"/>
      <c r="CW67"/>
      <c r="CX67"/>
      <c r="CY67"/>
      <c r="CZ67"/>
      <c r="DA67">
        <v>77.599999999999994</v>
      </c>
      <c r="DB67"/>
      <c r="DC67"/>
      <c r="DD67"/>
      <c r="DE67"/>
      <c r="DF67"/>
      <c r="DG67"/>
      <c r="DH67"/>
      <c r="DI67"/>
      <c r="DJ67">
        <v>111.5</v>
      </c>
      <c r="DK67"/>
      <c r="DL67"/>
      <c r="DM67"/>
      <c r="DN67"/>
      <c r="DO67"/>
      <c r="DP67"/>
      <c r="DQ67"/>
      <c r="DR67"/>
      <c r="DS67"/>
      <c r="DT67"/>
      <c r="DU67"/>
      <c r="DV67">
        <v>86.9</v>
      </c>
      <c r="DW67">
        <v>90.6</v>
      </c>
      <c r="DX67">
        <v>-3.7</v>
      </c>
      <c r="DY67"/>
      <c r="DZ67"/>
      <c r="EA67"/>
      <c r="EB67">
        <v>52.9</v>
      </c>
      <c r="EC67"/>
      <c r="ED67"/>
    </row>
    <row r="68" spans="1:134" ht="14.5" x14ac:dyDescent="0.35">
      <c r="A68" s="28">
        <v>24562</v>
      </c>
      <c r="B68" s="32">
        <v>65</v>
      </c>
      <c r="C68"/>
      <c r="D68"/>
      <c r="E68"/>
      <c r="F68">
        <v>41.9</v>
      </c>
      <c r="G68"/>
      <c r="H68"/>
      <c r="I68">
        <v>60.5</v>
      </c>
      <c r="J68"/>
      <c r="K68"/>
      <c r="L68"/>
      <c r="M68"/>
      <c r="N68"/>
      <c r="O68"/>
      <c r="P68"/>
      <c r="Q68"/>
      <c r="R68">
        <v>81.8</v>
      </c>
      <c r="S68">
        <v>83.1</v>
      </c>
      <c r="T68">
        <v>-1.3</v>
      </c>
      <c r="U68">
        <v>118.1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>
        <v>72.7</v>
      </c>
      <c r="AK68"/>
      <c r="AL68"/>
      <c r="AM68">
        <v>104.9</v>
      </c>
      <c r="AN68"/>
      <c r="AO68"/>
      <c r="AP68"/>
      <c r="AQ68"/>
      <c r="AR68"/>
      <c r="AS68"/>
      <c r="AT68"/>
      <c r="AU68"/>
      <c r="AV68"/>
      <c r="AW68"/>
      <c r="AX68"/>
      <c r="AY68">
        <v>61.3</v>
      </c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>
        <v>12.2</v>
      </c>
      <c r="BU68">
        <v>12.9</v>
      </c>
      <c r="BV68">
        <v>-0.7</v>
      </c>
      <c r="BW68">
        <v>71.599999999999994</v>
      </c>
      <c r="BX68"/>
      <c r="BY68"/>
      <c r="BZ68">
        <v>120</v>
      </c>
      <c r="CA68"/>
      <c r="CB68"/>
      <c r="CC68">
        <v>27.3</v>
      </c>
      <c r="CD68"/>
      <c r="CE68"/>
      <c r="CF68"/>
      <c r="CG68"/>
      <c r="CH68"/>
      <c r="CI68"/>
      <c r="CJ68"/>
      <c r="CK68"/>
      <c r="CL68">
        <v>13.6</v>
      </c>
      <c r="CM68"/>
      <c r="CN68"/>
      <c r="CO68">
        <v>53.8</v>
      </c>
      <c r="CP68"/>
      <c r="CQ68"/>
      <c r="CR68">
        <v>112.5</v>
      </c>
      <c r="CS68"/>
      <c r="CT68"/>
      <c r="CU68">
        <v>31.2</v>
      </c>
      <c r="CV68"/>
      <c r="CW68"/>
      <c r="CX68"/>
      <c r="CY68"/>
      <c r="CZ68"/>
      <c r="DA68">
        <v>76</v>
      </c>
      <c r="DB68"/>
      <c r="DC68"/>
      <c r="DD68"/>
      <c r="DE68"/>
      <c r="DF68"/>
      <c r="DG68"/>
      <c r="DH68"/>
      <c r="DI68"/>
      <c r="DJ68">
        <v>111.7</v>
      </c>
      <c r="DK68"/>
      <c r="DL68"/>
      <c r="DM68"/>
      <c r="DN68"/>
      <c r="DO68"/>
      <c r="DP68"/>
      <c r="DQ68"/>
      <c r="DR68"/>
      <c r="DS68"/>
      <c r="DT68"/>
      <c r="DU68"/>
      <c r="DV68">
        <v>86.5</v>
      </c>
      <c r="DW68">
        <v>90.9</v>
      </c>
      <c r="DX68">
        <v>-4.4000000000000004</v>
      </c>
      <c r="DY68"/>
      <c r="DZ68"/>
      <c r="EA68"/>
      <c r="EB68">
        <v>53.2</v>
      </c>
      <c r="EC68"/>
      <c r="ED68"/>
    </row>
    <row r="69" spans="1:134" ht="14.5" x14ac:dyDescent="0.35">
      <c r="A69" s="28">
        <v>24653</v>
      </c>
      <c r="B69" s="32">
        <v>66</v>
      </c>
      <c r="C69"/>
      <c r="D69"/>
      <c r="E69"/>
      <c r="F69">
        <v>42.2</v>
      </c>
      <c r="G69"/>
      <c r="H69"/>
      <c r="I69">
        <v>60.6</v>
      </c>
      <c r="J69"/>
      <c r="K69"/>
      <c r="L69"/>
      <c r="M69"/>
      <c r="N69"/>
      <c r="O69"/>
      <c r="P69"/>
      <c r="Q69"/>
      <c r="R69">
        <v>81.900000000000006</v>
      </c>
      <c r="S69">
        <v>83.2</v>
      </c>
      <c r="T69">
        <v>-1.3</v>
      </c>
      <c r="U69">
        <v>118.4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>
        <v>74</v>
      </c>
      <c r="AK69"/>
      <c r="AL69"/>
      <c r="AM69">
        <v>105.6</v>
      </c>
      <c r="AN69"/>
      <c r="AO69"/>
      <c r="AP69"/>
      <c r="AQ69"/>
      <c r="AR69"/>
      <c r="AS69"/>
      <c r="AT69"/>
      <c r="AU69"/>
      <c r="AV69"/>
      <c r="AW69"/>
      <c r="AX69"/>
      <c r="AY69">
        <v>60.4</v>
      </c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>
        <v>11.8</v>
      </c>
      <c r="BU69">
        <v>12.8</v>
      </c>
      <c r="BV69">
        <v>-1</v>
      </c>
      <c r="BW69">
        <v>72.099999999999994</v>
      </c>
      <c r="BX69"/>
      <c r="BY69"/>
      <c r="BZ69">
        <v>119.5</v>
      </c>
      <c r="CA69"/>
      <c r="CB69"/>
      <c r="CC69">
        <v>30.4</v>
      </c>
      <c r="CD69"/>
      <c r="CE69"/>
      <c r="CF69"/>
      <c r="CG69"/>
      <c r="CH69"/>
      <c r="CI69"/>
      <c r="CJ69"/>
      <c r="CK69"/>
      <c r="CL69">
        <v>13.7</v>
      </c>
      <c r="CM69"/>
      <c r="CN69"/>
      <c r="CO69">
        <v>54.6</v>
      </c>
      <c r="CP69"/>
      <c r="CQ69"/>
      <c r="CR69">
        <v>112.1</v>
      </c>
      <c r="CS69"/>
      <c r="CT69"/>
      <c r="CU69">
        <v>29.6</v>
      </c>
      <c r="CV69"/>
      <c r="CW69"/>
      <c r="CX69"/>
      <c r="CY69"/>
      <c r="CZ69"/>
      <c r="DA69">
        <v>75.8</v>
      </c>
      <c r="DB69"/>
      <c r="DC69"/>
      <c r="DD69"/>
      <c r="DE69"/>
      <c r="DF69"/>
      <c r="DG69"/>
      <c r="DH69"/>
      <c r="DI69"/>
      <c r="DJ69">
        <v>112.6</v>
      </c>
      <c r="DK69"/>
      <c r="DL69"/>
      <c r="DM69"/>
      <c r="DN69"/>
      <c r="DO69"/>
      <c r="DP69"/>
      <c r="DQ69"/>
      <c r="DR69"/>
      <c r="DS69"/>
      <c r="DT69"/>
      <c r="DU69"/>
      <c r="DV69">
        <v>87.5</v>
      </c>
      <c r="DW69">
        <v>91.2</v>
      </c>
      <c r="DX69">
        <v>-3.7</v>
      </c>
      <c r="DY69"/>
      <c r="DZ69"/>
      <c r="EA69"/>
      <c r="EB69">
        <v>53.3</v>
      </c>
      <c r="EC69"/>
      <c r="ED69"/>
    </row>
    <row r="70" spans="1:134" ht="14.5" x14ac:dyDescent="0.35">
      <c r="A70" s="28">
        <v>24745</v>
      </c>
      <c r="B70" s="32">
        <v>67</v>
      </c>
      <c r="C70"/>
      <c r="D70"/>
      <c r="E70"/>
      <c r="F70">
        <v>42.3</v>
      </c>
      <c r="G70"/>
      <c r="H70"/>
      <c r="I70">
        <v>61.2</v>
      </c>
      <c r="J70"/>
      <c r="K70"/>
      <c r="L70"/>
      <c r="M70"/>
      <c r="N70"/>
      <c r="O70"/>
      <c r="P70"/>
      <c r="Q70"/>
      <c r="R70">
        <v>83.9</v>
      </c>
      <c r="S70">
        <v>83.4</v>
      </c>
      <c r="T70">
        <v>0.5</v>
      </c>
      <c r="U70">
        <v>118.4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>
        <v>75.099999999999994</v>
      </c>
      <c r="AK70"/>
      <c r="AL70"/>
      <c r="AM70">
        <v>105.9</v>
      </c>
      <c r="AN70"/>
      <c r="AO70"/>
      <c r="AP70"/>
      <c r="AQ70"/>
      <c r="AR70"/>
      <c r="AS70"/>
      <c r="AT70"/>
      <c r="AU70"/>
      <c r="AV70"/>
      <c r="AW70"/>
      <c r="AX70"/>
      <c r="AY70">
        <v>63.4</v>
      </c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>
        <v>11.3</v>
      </c>
      <c r="BU70">
        <v>12.7</v>
      </c>
      <c r="BV70">
        <v>-1.4</v>
      </c>
      <c r="BW70">
        <v>72.8</v>
      </c>
      <c r="BX70"/>
      <c r="BY70"/>
      <c r="BZ70">
        <v>120.5</v>
      </c>
      <c r="CA70"/>
      <c r="CB70"/>
      <c r="CC70">
        <v>34.4</v>
      </c>
      <c r="CD70"/>
      <c r="CE70"/>
      <c r="CF70"/>
      <c r="CG70"/>
      <c r="CH70"/>
      <c r="CI70"/>
      <c r="CJ70"/>
      <c r="CK70"/>
      <c r="CL70">
        <v>13.7</v>
      </c>
      <c r="CM70"/>
      <c r="CN70"/>
      <c r="CO70">
        <v>55.6</v>
      </c>
      <c r="CP70"/>
      <c r="CQ70"/>
      <c r="CR70">
        <v>111.8</v>
      </c>
      <c r="CS70"/>
      <c r="CT70"/>
      <c r="CU70">
        <v>28.8</v>
      </c>
      <c r="CV70"/>
      <c r="CW70"/>
      <c r="CX70"/>
      <c r="CY70"/>
      <c r="CZ70"/>
      <c r="DA70">
        <v>74.900000000000006</v>
      </c>
      <c r="DB70"/>
      <c r="DC70"/>
      <c r="DD70"/>
      <c r="DE70"/>
      <c r="DF70"/>
      <c r="DG70"/>
      <c r="DH70"/>
      <c r="DI70"/>
      <c r="DJ70">
        <v>113.2</v>
      </c>
      <c r="DK70"/>
      <c r="DL70"/>
      <c r="DM70"/>
      <c r="DN70"/>
      <c r="DO70"/>
      <c r="DP70"/>
      <c r="DQ70"/>
      <c r="DR70"/>
      <c r="DS70"/>
      <c r="DT70"/>
      <c r="DU70"/>
      <c r="DV70">
        <v>87.7</v>
      </c>
      <c r="DW70">
        <v>91.5</v>
      </c>
      <c r="DX70">
        <v>-3.8</v>
      </c>
      <c r="DY70"/>
      <c r="DZ70"/>
      <c r="EA70"/>
      <c r="EB70">
        <v>52.5</v>
      </c>
      <c r="EC70"/>
      <c r="ED70"/>
    </row>
    <row r="71" spans="1:134" ht="14.5" x14ac:dyDescent="0.35">
      <c r="A71" s="28">
        <v>24837</v>
      </c>
      <c r="B71" s="32">
        <v>68</v>
      </c>
      <c r="C71"/>
      <c r="D71"/>
      <c r="E71"/>
      <c r="F71">
        <v>42.3</v>
      </c>
      <c r="G71"/>
      <c r="H71"/>
      <c r="I71">
        <v>61.8</v>
      </c>
      <c r="J71"/>
      <c r="K71"/>
      <c r="L71"/>
      <c r="M71"/>
      <c r="N71"/>
      <c r="O71"/>
      <c r="P71"/>
      <c r="Q71"/>
      <c r="R71">
        <v>86.7</v>
      </c>
      <c r="S71">
        <v>83.8</v>
      </c>
      <c r="T71">
        <v>2.8</v>
      </c>
      <c r="U71">
        <v>120.8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>
        <v>76.2</v>
      </c>
      <c r="AK71"/>
      <c r="AL71"/>
      <c r="AM71">
        <v>106.1</v>
      </c>
      <c r="AN71"/>
      <c r="AO71"/>
      <c r="AP71"/>
      <c r="AQ71"/>
      <c r="AR71"/>
      <c r="AS71"/>
      <c r="AT71"/>
      <c r="AU71"/>
      <c r="AV71"/>
      <c r="AW71"/>
      <c r="AX71"/>
      <c r="AY71">
        <v>62.8</v>
      </c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>
        <v>11.4</v>
      </c>
      <c r="BU71">
        <v>12.6</v>
      </c>
      <c r="BV71">
        <v>-1.2</v>
      </c>
      <c r="BW71">
        <v>73.3</v>
      </c>
      <c r="BX71"/>
      <c r="BY71"/>
      <c r="BZ71">
        <v>121.8</v>
      </c>
      <c r="CA71"/>
      <c r="CB71"/>
      <c r="CC71">
        <v>36.200000000000003</v>
      </c>
      <c r="CD71"/>
      <c r="CE71"/>
      <c r="CF71"/>
      <c r="CG71"/>
      <c r="CH71"/>
      <c r="CI71"/>
      <c r="CJ71"/>
      <c r="CK71"/>
      <c r="CL71">
        <v>13.8</v>
      </c>
      <c r="CM71"/>
      <c r="CN71"/>
      <c r="CO71">
        <v>57.3</v>
      </c>
      <c r="CP71"/>
      <c r="CQ71"/>
      <c r="CR71">
        <v>111.7</v>
      </c>
      <c r="CS71"/>
      <c r="CT71"/>
      <c r="CU71">
        <v>27.1</v>
      </c>
      <c r="CV71"/>
      <c r="CW71"/>
      <c r="CX71"/>
      <c r="CY71"/>
      <c r="CZ71"/>
      <c r="DA71">
        <v>73.8</v>
      </c>
      <c r="DB71"/>
      <c r="DC71"/>
      <c r="DD71"/>
      <c r="DE71"/>
      <c r="DF71"/>
      <c r="DG71"/>
      <c r="DH71"/>
      <c r="DI71"/>
      <c r="DJ71">
        <v>114.2</v>
      </c>
      <c r="DK71"/>
      <c r="DL71"/>
      <c r="DM71"/>
      <c r="DN71"/>
      <c r="DO71"/>
      <c r="DP71"/>
      <c r="DQ71"/>
      <c r="DR71"/>
      <c r="DS71"/>
      <c r="DT71"/>
      <c r="DU71"/>
      <c r="DV71">
        <v>89.9</v>
      </c>
      <c r="DW71">
        <v>91.9</v>
      </c>
      <c r="DX71">
        <v>-2</v>
      </c>
      <c r="DY71"/>
      <c r="DZ71"/>
      <c r="EA71"/>
      <c r="EB71">
        <v>52.2</v>
      </c>
      <c r="EC71"/>
      <c r="ED71"/>
    </row>
    <row r="72" spans="1:134" ht="14.5" x14ac:dyDescent="0.35">
      <c r="A72" s="28">
        <v>24928</v>
      </c>
      <c r="B72" s="32">
        <v>69</v>
      </c>
      <c r="C72"/>
      <c r="D72"/>
      <c r="E72"/>
      <c r="F72">
        <v>42.1</v>
      </c>
      <c r="G72"/>
      <c r="H72"/>
      <c r="I72">
        <v>63</v>
      </c>
      <c r="J72"/>
      <c r="K72"/>
      <c r="L72"/>
      <c r="M72"/>
      <c r="N72"/>
      <c r="O72"/>
      <c r="P72"/>
      <c r="Q72"/>
      <c r="R72">
        <v>86.9</v>
      </c>
      <c r="S72">
        <v>84.3</v>
      </c>
      <c r="T72">
        <v>2.7</v>
      </c>
      <c r="U72">
        <v>122.4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>
        <v>76.400000000000006</v>
      </c>
      <c r="AK72"/>
      <c r="AL72"/>
      <c r="AM72">
        <v>106.9</v>
      </c>
      <c r="AN72"/>
      <c r="AO72"/>
      <c r="AP72"/>
      <c r="AQ72"/>
      <c r="AR72"/>
      <c r="AS72"/>
      <c r="AT72"/>
      <c r="AU72"/>
      <c r="AV72"/>
      <c r="AW72"/>
      <c r="AX72"/>
      <c r="AY72">
        <v>61.5</v>
      </c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>
        <v>11.6</v>
      </c>
      <c r="BU72">
        <v>12.6</v>
      </c>
      <c r="BV72">
        <v>-1</v>
      </c>
      <c r="BW72">
        <v>74</v>
      </c>
      <c r="BX72"/>
      <c r="BY72"/>
      <c r="BZ72">
        <v>120.7</v>
      </c>
      <c r="CA72"/>
      <c r="CB72"/>
      <c r="CC72">
        <v>35.6</v>
      </c>
      <c r="CD72"/>
      <c r="CE72"/>
      <c r="CF72"/>
      <c r="CG72"/>
      <c r="CH72"/>
      <c r="CI72"/>
      <c r="CJ72"/>
      <c r="CK72"/>
      <c r="CL72">
        <v>15.5</v>
      </c>
      <c r="CM72"/>
      <c r="CN72"/>
      <c r="CO72">
        <v>57.7</v>
      </c>
      <c r="CP72"/>
      <c r="CQ72"/>
      <c r="CR72">
        <v>112.1</v>
      </c>
      <c r="CS72"/>
      <c r="CT72"/>
      <c r="CU72">
        <v>29.8</v>
      </c>
      <c r="CV72"/>
      <c r="CW72"/>
      <c r="CX72"/>
      <c r="CY72"/>
      <c r="CZ72"/>
      <c r="DA72">
        <v>72</v>
      </c>
      <c r="DB72"/>
      <c r="DC72"/>
      <c r="DD72"/>
      <c r="DE72"/>
      <c r="DF72"/>
      <c r="DG72"/>
      <c r="DH72"/>
      <c r="DI72"/>
      <c r="DJ72">
        <v>116.6</v>
      </c>
      <c r="DK72"/>
      <c r="DL72"/>
      <c r="DM72"/>
      <c r="DN72"/>
      <c r="DO72"/>
      <c r="DP72"/>
      <c r="DQ72"/>
      <c r="DR72"/>
      <c r="DS72"/>
      <c r="DT72"/>
      <c r="DU72"/>
      <c r="DV72">
        <v>88.3</v>
      </c>
      <c r="DW72">
        <v>92.2</v>
      </c>
      <c r="DX72">
        <v>-3.9</v>
      </c>
      <c r="DY72"/>
      <c r="DZ72"/>
      <c r="EA72"/>
      <c r="EB72">
        <v>51.8</v>
      </c>
      <c r="EC72"/>
      <c r="ED72"/>
    </row>
    <row r="73" spans="1:134" ht="14.5" x14ac:dyDescent="0.35">
      <c r="A73" s="28">
        <v>25019</v>
      </c>
      <c r="B73" s="32">
        <v>70</v>
      </c>
      <c r="C73"/>
      <c r="D73"/>
      <c r="E73"/>
      <c r="F73">
        <v>42.7</v>
      </c>
      <c r="G73"/>
      <c r="H73"/>
      <c r="I73">
        <v>63.8</v>
      </c>
      <c r="J73"/>
      <c r="K73"/>
      <c r="L73"/>
      <c r="M73"/>
      <c r="N73"/>
      <c r="O73"/>
      <c r="P73"/>
      <c r="Q73"/>
      <c r="R73">
        <v>88</v>
      </c>
      <c r="S73">
        <v>84.8</v>
      </c>
      <c r="T73">
        <v>3.3</v>
      </c>
      <c r="U73">
        <v>124.5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>
        <v>77.2</v>
      </c>
      <c r="AK73"/>
      <c r="AL73"/>
      <c r="AM73">
        <v>107.6</v>
      </c>
      <c r="AN73"/>
      <c r="AO73"/>
      <c r="AP73"/>
      <c r="AQ73"/>
      <c r="AR73"/>
      <c r="AS73"/>
      <c r="AT73"/>
      <c r="AU73"/>
      <c r="AV73"/>
      <c r="AW73"/>
      <c r="AX73"/>
      <c r="AY73">
        <v>64.2</v>
      </c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>
        <v>11.8</v>
      </c>
      <c r="BU73">
        <v>12.5</v>
      </c>
      <c r="BV73">
        <v>-0.7</v>
      </c>
      <c r="BW73">
        <v>74.8</v>
      </c>
      <c r="BX73"/>
      <c r="BY73"/>
      <c r="BZ73">
        <v>119.2</v>
      </c>
      <c r="CA73"/>
      <c r="CB73"/>
      <c r="CC73">
        <v>36.4</v>
      </c>
      <c r="CD73"/>
      <c r="CE73"/>
      <c r="CF73"/>
      <c r="CG73"/>
      <c r="CH73"/>
      <c r="CI73"/>
      <c r="CJ73"/>
      <c r="CK73"/>
      <c r="CL73">
        <v>15.9</v>
      </c>
      <c r="CM73"/>
      <c r="CN73"/>
      <c r="CO73">
        <v>58.1</v>
      </c>
      <c r="CP73"/>
      <c r="CQ73"/>
      <c r="CR73">
        <v>112.6</v>
      </c>
      <c r="CS73"/>
      <c r="CT73"/>
      <c r="CU73">
        <v>31.1</v>
      </c>
      <c r="CV73"/>
      <c r="CW73"/>
      <c r="CX73"/>
      <c r="CY73"/>
      <c r="CZ73"/>
      <c r="DA73">
        <v>74</v>
      </c>
      <c r="DB73"/>
      <c r="DC73"/>
      <c r="DD73"/>
      <c r="DE73"/>
      <c r="DF73"/>
      <c r="DG73"/>
      <c r="DH73"/>
      <c r="DI73"/>
      <c r="DJ73">
        <v>118</v>
      </c>
      <c r="DK73"/>
      <c r="DL73"/>
      <c r="DM73"/>
      <c r="DN73"/>
      <c r="DO73"/>
      <c r="DP73"/>
      <c r="DQ73"/>
      <c r="DR73"/>
      <c r="DS73"/>
      <c r="DT73"/>
      <c r="DU73"/>
      <c r="DV73">
        <v>88.9</v>
      </c>
      <c r="DW73">
        <v>92.5</v>
      </c>
      <c r="DX73">
        <v>-3.6</v>
      </c>
      <c r="DY73"/>
      <c r="DZ73"/>
      <c r="EA73"/>
      <c r="EB73">
        <v>51.3</v>
      </c>
      <c r="EC73"/>
      <c r="ED73"/>
    </row>
    <row r="74" spans="1:134" ht="14.5" x14ac:dyDescent="0.35">
      <c r="A74" s="28">
        <v>25111</v>
      </c>
      <c r="B74" s="32">
        <v>71</v>
      </c>
      <c r="C74"/>
      <c r="D74"/>
      <c r="E74"/>
      <c r="F74">
        <v>42.7</v>
      </c>
      <c r="G74"/>
      <c r="H74"/>
      <c r="I74">
        <v>64.400000000000006</v>
      </c>
      <c r="J74"/>
      <c r="K74"/>
      <c r="L74"/>
      <c r="M74"/>
      <c r="N74"/>
      <c r="O74"/>
      <c r="P74"/>
      <c r="Q74"/>
      <c r="R74">
        <v>88.5</v>
      </c>
      <c r="S74">
        <v>85.2</v>
      </c>
      <c r="T74">
        <v>3.3</v>
      </c>
      <c r="U74">
        <v>124.6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>
        <v>77.2</v>
      </c>
      <c r="AK74"/>
      <c r="AL74"/>
      <c r="AM74">
        <v>108.1</v>
      </c>
      <c r="AN74"/>
      <c r="AO74"/>
      <c r="AP74"/>
      <c r="AQ74"/>
      <c r="AR74"/>
      <c r="AS74"/>
      <c r="AT74"/>
      <c r="AU74"/>
      <c r="AV74"/>
      <c r="AW74"/>
      <c r="AX74"/>
      <c r="AY74">
        <v>62.6</v>
      </c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>
        <v>11.6</v>
      </c>
      <c r="BU74">
        <v>12.5</v>
      </c>
      <c r="BV74">
        <v>-0.8</v>
      </c>
      <c r="BW74">
        <v>75.3</v>
      </c>
      <c r="BX74"/>
      <c r="BY74"/>
      <c r="BZ74">
        <v>119.2</v>
      </c>
      <c r="CA74"/>
      <c r="CB74"/>
      <c r="CC74">
        <v>40.799999999999997</v>
      </c>
      <c r="CD74"/>
      <c r="CE74"/>
      <c r="CF74"/>
      <c r="CG74"/>
      <c r="CH74"/>
      <c r="CI74"/>
      <c r="CJ74"/>
      <c r="CK74"/>
      <c r="CL74">
        <v>16</v>
      </c>
      <c r="CM74"/>
      <c r="CN74"/>
      <c r="CO74">
        <v>59.4</v>
      </c>
      <c r="CP74"/>
      <c r="CQ74"/>
      <c r="CR74">
        <v>113.2</v>
      </c>
      <c r="CS74"/>
      <c r="CT74"/>
      <c r="CU74">
        <v>30</v>
      </c>
      <c r="CV74"/>
      <c r="CW74"/>
      <c r="CX74"/>
      <c r="CY74"/>
      <c r="CZ74"/>
      <c r="DA74">
        <v>74.400000000000006</v>
      </c>
      <c r="DB74"/>
      <c r="DC74"/>
      <c r="DD74"/>
      <c r="DE74"/>
      <c r="DF74"/>
      <c r="DG74"/>
      <c r="DH74"/>
      <c r="DI74"/>
      <c r="DJ74">
        <v>119.4</v>
      </c>
      <c r="DK74"/>
      <c r="DL74"/>
      <c r="DM74"/>
      <c r="DN74"/>
      <c r="DO74"/>
      <c r="DP74"/>
      <c r="DQ74"/>
      <c r="DR74"/>
      <c r="DS74"/>
      <c r="DT74"/>
      <c r="DU74"/>
      <c r="DV74">
        <v>88.5</v>
      </c>
      <c r="DW74">
        <v>92.7</v>
      </c>
      <c r="DX74">
        <v>-4.3</v>
      </c>
      <c r="DY74"/>
      <c r="DZ74"/>
      <c r="EA74"/>
      <c r="EB74">
        <v>52.2</v>
      </c>
      <c r="EC74"/>
      <c r="ED74"/>
    </row>
    <row r="75" spans="1:134" ht="14.5" x14ac:dyDescent="0.35">
      <c r="A75" s="28">
        <v>25203</v>
      </c>
      <c r="B75" s="32">
        <v>72</v>
      </c>
      <c r="C75"/>
      <c r="D75"/>
      <c r="E75"/>
      <c r="F75">
        <v>43.7</v>
      </c>
      <c r="G75"/>
      <c r="H75"/>
      <c r="I75">
        <v>64.400000000000006</v>
      </c>
      <c r="J75"/>
      <c r="K75"/>
      <c r="L75"/>
      <c r="M75"/>
      <c r="N75"/>
      <c r="O75"/>
      <c r="P75"/>
      <c r="Q75"/>
      <c r="R75">
        <v>90.6</v>
      </c>
      <c r="S75">
        <v>85.9</v>
      </c>
      <c r="T75">
        <v>4.8</v>
      </c>
      <c r="U75">
        <v>126.8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>
        <v>79</v>
      </c>
      <c r="AK75"/>
      <c r="AL75"/>
      <c r="AM75">
        <v>108.2</v>
      </c>
      <c r="AN75"/>
      <c r="AO75"/>
      <c r="AP75"/>
      <c r="AQ75"/>
      <c r="AR75"/>
      <c r="AS75"/>
      <c r="AT75"/>
      <c r="AU75"/>
      <c r="AV75"/>
      <c r="AW75"/>
      <c r="AX75"/>
      <c r="AY75">
        <v>60.6</v>
      </c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>
        <v>11.8</v>
      </c>
      <c r="BU75">
        <v>12.4</v>
      </c>
      <c r="BV75">
        <v>-0.6</v>
      </c>
      <c r="BW75">
        <v>75.7</v>
      </c>
      <c r="BX75"/>
      <c r="BY75"/>
      <c r="BZ75">
        <v>119.4</v>
      </c>
      <c r="CA75"/>
      <c r="CB75"/>
      <c r="CC75">
        <v>44.5</v>
      </c>
      <c r="CD75"/>
      <c r="CE75"/>
      <c r="CF75"/>
      <c r="CG75"/>
      <c r="CH75"/>
      <c r="CI75"/>
      <c r="CJ75"/>
      <c r="CK75"/>
      <c r="CL75">
        <v>16.100000000000001</v>
      </c>
      <c r="CM75"/>
      <c r="CN75"/>
      <c r="CO75">
        <v>61</v>
      </c>
      <c r="CP75"/>
      <c r="CQ75"/>
      <c r="CR75">
        <v>113.7</v>
      </c>
      <c r="CS75"/>
      <c r="CT75"/>
      <c r="CU75">
        <v>28.8</v>
      </c>
      <c r="CV75"/>
      <c r="CW75"/>
      <c r="CX75"/>
      <c r="CY75"/>
      <c r="CZ75"/>
      <c r="DA75">
        <v>77.2</v>
      </c>
      <c r="DB75"/>
      <c r="DC75"/>
      <c r="DD75"/>
      <c r="DE75"/>
      <c r="DF75"/>
      <c r="DG75"/>
      <c r="DH75"/>
      <c r="DI75"/>
      <c r="DJ75">
        <v>120.6</v>
      </c>
      <c r="DK75"/>
      <c r="DL75"/>
      <c r="DM75"/>
      <c r="DN75"/>
      <c r="DO75"/>
      <c r="DP75"/>
      <c r="DQ75"/>
      <c r="DR75"/>
      <c r="DS75"/>
      <c r="DT75"/>
      <c r="DU75"/>
      <c r="DV75">
        <v>89.2</v>
      </c>
      <c r="DW75">
        <v>93</v>
      </c>
      <c r="DX75">
        <v>-3.8</v>
      </c>
      <c r="DY75"/>
      <c r="DZ75"/>
      <c r="EA75"/>
      <c r="EB75">
        <v>52.8</v>
      </c>
      <c r="EC75"/>
      <c r="ED75"/>
    </row>
    <row r="76" spans="1:134" ht="14.5" x14ac:dyDescent="0.35">
      <c r="A76" s="28">
        <v>25293</v>
      </c>
      <c r="B76" s="32">
        <v>73</v>
      </c>
      <c r="C76"/>
      <c r="D76"/>
      <c r="E76"/>
      <c r="F76">
        <v>44.1</v>
      </c>
      <c r="G76"/>
      <c r="H76"/>
      <c r="I76">
        <v>64</v>
      </c>
      <c r="J76"/>
      <c r="K76"/>
      <c r="L76"/>
      <c r="M76"/>
      <c r="N76"/>
      <c r="O76"/>
      <c r="P76"/>
      <c r="Q76"/>
      <c r="R76">
        <v>85</v>
      </c>
      <c r="S76">
        <v>86</v>
      </c>
      <c r="T76">
        <v>-1</v>
      </c>
      <c r="U76">
        <v>128.4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>
        <v>79.099999999999994</v>
      </c>
      <c r="AK76"/>
      <c r="AL76"/>
      <c r="AM76">
        <v>109.2</v>
      </c>
      <c r="AN76"/>
      <c r="AO76"/>
      <c r="AP76"/>
      <c r="AQ76"/>
      <c r="AR76"/>
      <c r="AS76"/>
      <c r="AT76"/>
      <c r="AU76"/>
      <c r="AV76"/>
      <c r="AW76"/>
      <c r="AX76"/>
      <c r="AY76">
        <v>59.5</v>
      </c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>
        <v>12.2</v>
      </c>
      <c r="BU76">
        <v>12.4</v>
      </c>
      <c r="BV76">
        <v>-0.1</v>
      </c>
      <c r="BW76">
        <v>76.2</v>
      </c>
      <c r="BX76"/>
      <c r="BY76"/>
      <c r="BZ76">
        <v>118.9</v>
      </c>
      <c r="CA76"/>
      <c r="CB76"/>
      <c r="CC76">
        <v>48.5</v>
      </c>
      <c r="CD76"/>
      <c r="CE76"/>
      <c r="CF76"/>
      <c r="CG76"/>
      <c r="CH76"/>
      <c r="CI76"/>
      <c r="CJ76"/>
      <c r="CK76"/>
      <c r="CL76">
        <v>16.600000000000001</v>
      </c>
      <c r="CM76"/>
      <c r="CN76"/>
      <c r="CO76">
        <v>61</v>
      </c>
      <c r="CP76"/>
      <c r="CQ76"/>
      <c r="CR76">
        <v>115.5</v>
      </c>
      <c r="CS76"/>
      <c r="CT76"/>
      <c r="CU76">
        <v>31.7</v>
      </c>
      <c r="CV76"/>
      <c r="CW76"/>
      <c r="CX76"/>
      <c r="CY76"/>
      <c r="CZ76"/>
      <c r="DA76">
        <v>76.5</v>
      </c>
      <c r="DB76"/>
      <c r="DC76"/>
      <c r="DD76"/>
      <c r="DE76"/>
      <c r="DF76"/>
      <c r="DG76"/>
      <c r="DH76"/>
      <c r="DI76"/>
      <c r="DJ76">
        <v>122.3</v>
      </c>
      <c r="DK76"/>
      <c r="DL76"/>
      <c r="DM76"/>
      <c r="DN76"/>
      <c r="DO76"/>
      <c r="DP76"/>
      <c r="DQ76"/>
      <c r="DR76"/>
      <c r="DS76"/>
      <c r="DT76"/>
      <c r="DU76"/>
      <c r="DV76">
        <v>88.2</v>
      </c>
      <c r="DW76">
        <v>93.2</v>
      </c>
      <c r="DX76">
        <v>-5</v>
      </c>
      <c r="DY76"/>
      <c r="DZ76"/>
      <c r="EA76"/>
      <c r="EB76">
        <v>53.4</v>
      </c>
      <c r="EC76"/>
      <c r="ED76"/>
    </row>
    <row r="77" spans="1:134" ht="14.5" x14ac:dyDescent="0.35">
      <c r="A77" s="28">
        <v>25384</v>
      </c>
      <c r="B77" s="32">
        <v>74</v>
      </c>
      <c r="C77"/>
      <c r="D77"/>
      <c r="E77"/>
      <c r="F77">
        <v>45.5</v>
      </c>
      <c r="G77"/>
      <c r="H77"/>
      <c r="I77">
        <v>63.6</v>
      </c>
      <c r="J77"/>
      <c r="K77"/>
      <c r="L77"/>
      <c r="M77"/>
      <c r="N77"/>
      <c r="O77"/>
      <c r="P77"/>
      <c r="Q77"/>
      <c r="R77">
        <v>86.6</v>
      </c>
      <c r="S77">
        <v>86.3</v>
      </c>
      <c r="T77">
        <v>0.3</v>
      </c>
      <c r="U77">
        <v>131.5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>
        <v>79.2</v>
      </c>
      <c r="AK77"/>
      <c r="AL77"/>
      <c r="AM77">
        <v>110</v>
      </c>
      <c r="AN77"/>
      <c r="AO77"/>
      <c r="AP77"/>
      <c r="AQ77"/>
      <c r="AR77"/>
      <c r="AS77"/>
      <c r="AT77"/>
      <c r="AU77"/>
      <c r="AV77"/>
      <c r="AW77"/>
      <c r="AX77"/>
      <c r="AY77">
        <v>61.7</v>
      </c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>
        <v>12.5</v>
      </c>
      <c r="BU77">
        <v>12.4</v>
      </c>
      <c r="BV77">
        <v>0.1</v>
      </c>
      <c r="BW77">
        <v>76.5</v>
      </c>
      <c r="BX77"/>
      <c r="BY77"/>
      <c r="BZ77">
        <v>118.5</v>
      </c>
      <c r="CA77"/>
      <c r="CB77"/>
      <c r="CC77">
        <v>53.1</v>
      </c>
      <c r="CD77"/>
      <c r="CE77"/>
      <c r="CF77"/>
      <c r="CG77"/>
      <c r="CH77"/>
      <c r="CI77"/>
      <c r="CJ77"/>
      <c r="CK77"/>
      <c r="CL77">
        <v>16</v>
      </c>
      <c r="CM77"/>
      <c r="CN77"/>
      <c r="CO77">
        <v>62</v>
      </c>
      <c r="CP77"/>
      <c r="CQ77"/>
      <c r="CR77">
        <v>117</v>
      </c>
      <c r="CS77"/>
      <c r="CT77"/>
      <c r="CU77">
        <v>29.6</v>
      </c>
      <c r="CV77"/>
      <c r="CW77"/>
      <c r="CX77"/>
      <c r="CY77"/>
      <c r="CZ77"/>
      <c r="DA77">
        <v>79.2</v>
      </c>
      <c r="DB77"/>
      <c r="DC77"/>
      <c r="DD77"/>
      <c r="DE77"/>
      <c r="DF77"/>
      <c r="DG77"/>
      <c r="DH77"/>
      <c r="DI77"/>
      <c r="DJ77">
        <v>124.5</v>
      </c>
      <c r="DK77"/>
      <c r="DL77"/>
      <c r="DM77"/>
      <c r="DN77"/>
      <c r="DO77"/>
      <c r="DP77"/>
      <c r="DQ77"/>
      <c r="DR77"/>
      <c r="DS77"/>
      <c r="DT77"/>
      <c r="DU77"/>
      <c r="DV77">
        <v>89.3</v>
      </c>
      <c r="DW77">
        <v>93.4</v>
      </c>
      <c r="DX77">
        <v>-4.2</v>
      </c>
      <c r="DY77"/>
      <c r="DZ77"/>
      <c r="EA77"/>
      <c r="EB77">
        <v>53.2</v>
      </c>
      <c r="EC77"/>
      <c r="ED77"/>
    </row>
    <row r="78" spans="1:134" ht="14.5" x14ac:dyDescent="0.35">
      <c r="A78" s="28">
        <v>25476</v>
      </c>
      <c r="B78" s="32">
        <v>75</v>
      </c>
      <c r="C78"/>
      <c r="D78"/>
      <c r="E78"/>
      <c r="F78">
        <v>45.9</v>
      </c>
      <c r="G78"/>
      <c r="H78"/>
      <c r="I78">
        <v>63</v>
      </c>
      <c r="J78"/>
      <c r="K78"/>
      <c r="L78"/>
      <c r="M78"/>
      <c r="N78"/>
      <c r="O78"/>
      <c r="P78"/>
      <c r="Q78"/>
      <c r="R78">
        <v>87</v>
      </c>
      <c r="S78">
        <v>86.5</v>
      </c>
      <c r="T78">
        <v>0.4</v>
      </c>
      <c r="U78">
        <v>133.1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>
        <v>79.099999999999994</v>
      </c>
      <c r="AK78"/>
      <c r="AL78"/>
      <c r="AM78">
        <v>110.6</v>
      </c>
      <c r="AN78"/>
      <c r="AO78"/>
      <c r="AP78"/>
      <c r="AQ78"/>
      <c r="AR78"/>
      <c r="AS78"/>
      <c r="AT78"/>
      <c r="AU78"/>
      <c r="AV78"/>
      <c r="AW78"/>
      <c r="AX78"/>
      <c r="AY78">
        <v>60.5</v>
      </c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>
        <v>12</v>
      </c>
      <c r="BU78">
        <v>12.4</v>
      </c>
      <c r="BV78">
        <v>-0.4</v>
      </c>
      <c r="BW78">
        <v>76.8</v>
      </c>
      <c r="BX78"/>
      <c r="BY78"/>
      <c r="BZ78">
        <v>119</v>
      </c>
      <c r="CA78"/>
      <c r="CB78"/>
      <c r="CC78">
        <v>55.3</v>
      </c>
      <c r="CD78"/>
      <c r="CE78"/>
      <c r="CF78"/>
      <c r="CG78"/>
      <c r="CH78"/>
      <c r="CI78"/>
      <c r="CJ78"/>
      <c r="CK78"/>
      <c r="CL78">
        <v>16</v>
      </c>
      <c r="CM78"/>
      <c r="CN78"/>
      <c r="CO78">
        <v>62.4</v>
      </c>
      <c r="CP78"/>
      <c r="CQ78"/>
      <c r="CR78">
        <v>118.1</v>
      </c>
      <c r="CS78"/>
      <c r="CT78"/>
      <c r="CU78">
        <v>29.5</v>
      </c>
      <c r="CV78"/>
      <c r="CW78"/>
      <c r="CX78"/>
      <c r="CY78"/>
      <c r="CZ78"/>
      <c r="DA78">
        <v>80.5</v>
      </c>
      <c r="DB78"/>
      <c r="DC78"/>
      <c r="DD78"/>
      <c r="DE78"/>
      <c r="DF78"/>
      <c r="DG78"/>
      <c r="DH78"/>
      <c r="DI78"/>
      <c r="DJ78">
        <v>122.6</v>
      </c>
      <c r="DK78"/>
      <c r="DL78"/>
      <c r="DM78"/>
      <c r="DN78"/>
      <c r="DO78"/>
      <c r="DP78"/>
      <c r="DQ78"/>
      <c r="DR78"/>
      <c r="DS78"/>
      <c r="DT78"/>
      <c r="DU78"/>
      <c r="DV78">
        <v>89</v>
      </c>
      <c r="DW78">
        <v>93.6</v>
      </c>
      <c r="DX78">
        <v>-4.5999999999999996</v>
      </c>
      <c r="DY78"/>
      <c r="DZ78"/>
      <c r="EA78"/>
      <c r="EB78">
        <v>53.4</v>
      </c>
      <c r="EC78"/>
      <c r="ED78"/>
    </row>
    <row r="79" spans="1:134" ht="14.5" x14ac:dyDescent="0.35">
      <c r="A79" s="28">
        <v>25568</v>
      </c>
      <c r="B79" s="32">
        <v>76</v>
      </c>
      <c r="C79"/>
      <c r="D79"/>
      <c r="E79"/>
      <c r="F79">
        <v>46.7</v>
      </c>
      <c r="G79"/>
      <c r="H79"/>
      <c r="I79">
        <v>62.8</v>
      </c>
      <c r="J79"/>
      <c r="K79"/>
      <c r="L79"/>
      <c r="M79"/>
      <c r="N79"/>
      <c r="O79"/>
      <c r="P79"/>
      <c r="Q79"/>
      <c r="R79">
        <v>87.4</v>
      </c>
      <c r="S79">
        <v>86.8</v>
      </c>
      <c r="T79">
        <v>0.5</v>
      </c>
      <c r="U79">
        <v>132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>
        <v>81.400000000000006</v>
      </c>
      <c r="AK79"/>
      <c r="AL79"/>
      <c r="AM79">
        <v>111.4</v>
      </c>
      <c r="AN79"/>
      <c r="AO79"/>
      <c r="AP79"/>
      <c r="AQ79"/>
      <c r="AR79"/>
      <c r="AS79"/>
      <c r="AT79"/>
      <c r="AU79"/>
      <c r="AV79">
        <v>95.9</v>
      </c>
      <c r="AW79"/>
      <c r="AX79"/>
      <c r="AY79">
        <v>59.4</v>
      </c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>
        <v>12.2</v>
      </c>
      <c r="BU79">
        <v>12.3</v>
      </c>
      <c r="BV79">
        <v>-0.2</v>
      </c>
      <c r="BW79">
        <v>77.8</v>
      </c>
      <c r="BX79"/>
      <c r="BY79"/>
      <c r="BZ79">
        <v>121.3</v>
      </c>
      <c r="CA79"/>
      <c r="CB79"/>
      <c r="CC79">
        <v>54</v>
      </c>
      <c r="CD79"/>
      <c r="CE79"/>
      <c r="CF79"/>
      <c r="CG79"/>
      <c r="CH79"/>
      <c r="CI79"/>
      <c r="CJ79"/>
      <c r="CK79"/>
      <c r="CL79">
        <v>18.2</v>
      </c>
      <c r="CM79"/>
      <c r="CN79"/>
      <c r="CO79">
        <v>63.4</v>
      </c>
      <c r="CP79"/>
      <c r="CQ79"/>
      <c r="CR79">
        <v>118.5</v>
      </c>
      <c r="CS79"/>
      <c r="CT79"/>
      <c r="CU79">
        <v>30.3</v>
      </c>
      <c r="CV79"/>
      <c r="CW79"/>
      <c r="CX79"/>
      <c r="CY79"/>
      <c r="CZ79"/>
      <c r="DA79">
        <v>85.6</v>
      </c>
      <c r="DB79"/>
      <c r="DC79"/>
      <c r="DD79"/>
      <c r="DE79"/>
      <c r="DF79"/>
      <c r="DG79"/>
      <c r="DH79"/>
      <c r="DI79"/>
      <c r="DJ79">
        <v>118.5</v>
      </c>
      <c r="DK79"/>
      <c r="DL79"/>
      <c r="DM79"/>
      <c r="DN79"/>
      <c r="DO79"/>
      <c r="DP79"/>
      <c r="DQ79"/>
      <c r="DR79"/>
      <c r="DS79"/>
      <c r="DT79"/>
      <c r="DU79"/>
      <c r="DV79">
        <v>89.8</v>
      </c>
      <c r="DW79">
        <v>93.9</v>
      </c>
      <c r="DX79">
        <v>-4.0999999999999996</v>
      </c>
      <c r="DY79"/>
      <c r="DZ79"/>
      <c r="EA79"/>
      <c r="EB79">
        <v>53.7</v>
      </c>
      <c r="EC79"/>
      <c r="ED79"/>
    </row>
    <row r="80" spans="1:134" ht="14.5" x14ac:dyDescent="0.35">
      <c r="A80" s="28">
        <v>25658</v>
      </c>
      <c r="B80" s="32">
        <v>77</v>
      </c>
      <c r="C80"/>
      <c r="D80"/>
      <c r="E80"/>
      <c r="F80">
        <v>46.9</v>
      </c>
      <c r="G80"/>
      <c r="H80"/>
      <c r="I80">
        <v>62.4</v>
      </c>
      <c r="J80"/>
      <c r="K80"/>
      <c r="L80"/>
      <c r="M80"/>
      <c r="N80"/>
      <c r="O80"/>
      <c r="P80"/>
      <c r="Q80"/>
      <c r="R80">
        <v>85.9</v>
      </c>
      <c r="S80">
        <v>87</v>
      </c>
      <c r="T80">
        <v>-1.1000000000000001</v>
      </c>
      <c r="U80">
        <v>131.1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>
        <v>80.5</v>
      </c>
      <c r="AK80"/>
      <c r="AL80"/>
      <c r="AM80">
        <v>111.7</v>
      </c>
      <c r="AN80"/>
      <c r="AO80"/>
      <c r="AP80">
        <v>67</v>
      </c>
      <c r="AQ80"/>
      <c r="AR80"/>
      <c r="AS80"/>
      <c r="AT80"/>
      <c r="AU80"/>
      <c r="AV80">
        <v>94.5</v>
      </c>
      <c r="AW80"/>
      <c r="AX80"/>
      <c r="AY80">
        <v>57.9</v>
      </c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>
        <v>12.5</v>
      </c>
      <c r="BU80">
        <v>12.3</v>
      </c>
      <c r="BV80">
        <v>0.1</v>
      </c>
      <c r="BW80">
        <v>78.2</v>
      </c>
      <c r="BX80"/>
      <c r="BY80"/>
      <c r="BZ80">
        <v>118.9</v>
      </c>
      <c r="CA80"/>
      <c r="CB80"/>
      <c r="CC80">
        <v>51.4</v>
      </c>
      <c r="CD80"/>
      <c r="CE80"/>
      <c r="CF80"/>
      <c r="CG80"/>
      <c r="CH80"/>
      <c r="CI80"/>
      <c r="CJ80"/>
      <c r="CK80"/>
      <c r="CL80">
        <v>19.399999999999999</v>
      </c>
      <c r="CM80"/>
      <c r="CN80"/>
      <c r="CO80">
        <v>64.900000000000006</v>
      </c>
      <c r="CP80"/>
      <c r="CQ80"/>
      <c r="CR80">
        <v>117.4</v>
      </c>
      <c r="CS80"/>
      <c r="CT80"/>
      <c r="CU80">
        <v>33</v>
      </c>
      <c r="CV80"/>
      <c r="CW80"/>
      <c r="CX80"/>
      <c r="CY80"/>
      <c r="CZ80"/>
      <c r="DA80">
        <v>84.2</v>
      </c>
      <c r="DB80"/>
      <c r="DC80"/>
      <c r="DD80"/>
      <c r="DE80"/>
      <c r="DF80"/>
      <c r="DG80"/>
      <c r="DH80"/>
      <c r="DI80"/>
      <c r="DJ80">
        <v>118.3</v>
      </c>
      <c r="DK80"/>
      <c r="DL80"/>
      <c r="DM80"/>
      <c r="DN80"/>
      <c r="DO80"/>
      <c r="DP80"/>
      <c r="DQ80"/>
      <c r="DR80"/>
      <c r="DS80"/>
      <c r="DT80"/>
      <c r="DU80"/>
      <c r="DV80">
        <v>89</v>
      </c>
      <c r="DW80">
        <v>94</v>
      </c>
      <c r="DX80">
        <v>-5</v>
      </c>
      <c r="DY80"/>
      <c r="DZ80"/>
      <c r="EA80"/>
      <c r="EB80">
        <v>54</v>
      </c>
      <c r="EC80"/>
      <c r="ED80"/>
    </row>
    <row r="81" spans="1:134" ht="14.5" x14ac:dyDescent="0.35">
      <c r="A81" s="28">
        <v>25749</v>
      </c>
      <c r="B81" s="32">
        <v>78</v>
      </c>
      <c r="C81"/>
      <c r="D81"/>
      <c r="E81"/>
      <c r="F81">
        <v>47.6</v>
      </c>
      <c r="G81"/>
      <c r="H81"/>
      <c r="I81">
        <v>61.9</v>
      </c>
      <c r="J81">
        <v>64.3</v>
      </c>
      <c r="K81">
        <v>-2.4</v>
      </c>
      <c r="L81"/>
      <c r="M81"/>
      <c r="N81"/>
      <c r="O81"/>
      <c r="P81"/>
      <c r="Q81"/>
      <c r="R81">
        <v>85.7</v>
      </c>
      <c r="S81">
        <v>87.1</v>
      </c>
      <c r="T81">
        <v>-1.4</v>
      </c>
      <c r="U81">
        <v>131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>
        <v>80.3</v>
      </c>
      <c r="AK81"/>
      <c r="AL81"/>
      <c r="AM81">
        <v>112.2</v>
      </c>
      <c r="AN81"/>
      <c r="AO81"/>
      <c r="AP81">
        <v>67.3</v>
      </c>
      <c r="AQ81"/>
      <c r="AR81"/>
      <c r="AS81"/>
      <c r="AT81"/>
      <c r="AU81"/>
      <c r="AV81">
        <v>94.1</v>
      </c>
      <c r="AW81"/>
      <c r="AX81"/>
      <c r="AY81">
        <v>59.4</v>
      </c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>
        <v>13.2</v>
      </c>
      <c r="BU81">
        <v>12.4</v>
      </c>
      <c r="BV81">
        <v>0.9</v>
      </c>
      <c r="BW81">
        <v>78.400000000000006</v>
      </c>
      <c r="BX81"/>
      <c r="BY81"/>
      <c r="BZ81">
        <v>118.1</v>
      </c>
      <c r="CA81"/>
      <c r="CB81"/>
      <c r="CC81">
        <v>52.1</v>
      </c>
      <c r="CD81"/>
      <c r="CE81"/>
      <c r="CF81"/>
      <c r="CG81"/>
      <c r="CH81"/>
      <c r="CI81"/>
      <c r="CJ81"/>
      <c r="CK81"/>
      <c r="CL81">
        <v>19.7</v>
      </c>
      <c r="CM81"/>
      <c r="CN81"/>
      <c r="CO81">
        <v>65.2</v>
      </c>
      <c r="CP81"/>
      <c r="CQ81"/>
      <c r="CR81">
        <v>116</v>
      </c>
      <c r="CS81"/>
      <c r="CT81"/>
      <c r="CU81">
        <v>31.8</v>
      </c>
      <c r="CV81"/>
      <c r="CW81"/>
      <c r="CX81"/>
      <c r="CY81"/>
      <c r="CZ81"/>
      <c r="DA81">
        <v>86.4</v>
      </c>
      <c r="DB81"/>
      <c r="DC81"/>
      <c r="DD81"/>
      <c r="DE81"/>
      <c r="DF81"/>
      <c r="DG81"/>
      <c r="DH81"/>
      <c r="DI81"/>
      <c r="DJ81">
        <v>116.3</v>
      </c>
      <c r="DK81"/>
      <c r="DL81"/>
      <c r="DM81"/>
      <c r="DN81"/>
      <c r="DO81"/>
      <c r="DP81"/>
      <c r="DQ81"/>
      <c r="DR81"/>
      <c r="DS81"/>
      <c r="DT81"/>
      <c r="DU81"/>
      <c r="DV81">
        <v>90</v>
      </c>
      <c r="DW81">
        <v>94.3</v>
      </c>
      <c r="DX81">
        <v>-4.2</v>
      </c>
      <c r="DY81"/>
      <c r="DZ81"/>
      <c r="EA81"/>
      <c r="EB81">
        <v>53.9</v>
      </c>
      <c r="EC81"/>
      <c r="ED81"/>
    </row>
    <row r="82" spans="1:134" ht="14.5" x14ac:dyDescent="0.35">
      <c r="A82" s="28">
        <v>25841</v>
      </c>
      <c r="B82" s="32">
        <v>79</v>
      </c>
      <c r="C82"/>
      <c r="D82"/>
      <c r="E82"/>
      <c r="F82">
        <v>47.5</v>
      </c>
      <c r="G82"/>
      <c r="H82"/>
      <c r="I82">
        <v>61.8</v>
      </c>
      <c r="J82">
        <v>64.3</v>
      </c>
      <c r="K82">
        <v>-2.5</v>
      </c>
      <c r="L82"/>
      <c r="M82"/>
      <c r="N82"/>
      <c r="O82"/>
      <c r="P82"/>
      <c r="Q82"/>
      <c r="R82">
        <v>86.3</v>
      </c>
      <c r="S82">
        <v>87.3</v>
      </c>
      <c r="T82">
        <v>-1</v>
      </c>
      <c r="U82">
        <v>129.80000000000001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>
        <v>79.5</v>
      </c>
      <c r="AK82"/>
      <c r="AL82"/>
      <c r="AM82">
        <v>112.8</v>
      </c>
      <c r="AN82"/>
      <c r="AO82"/>
      <c r="AP82">
        <v>67.5</v>
      </c>
      <c r="AQ82"/>
      <c r="AR82"/>
      <c r="AS82"/>
      <c r="AT82"/>
      <c r="AU82"/>
      <c r="AV82">
        <v>93.8</v>
      </c>
      <c r="AW82"/>
      <c r="AX82"/>
      <c r="AY82">
        <v>57.5</v>
      </c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>
        <v>13.2</v>
      </c>
      <c r="BU82">
        <v>12.4</v>
      </c>
      <c r="BV82">
        <v>0.8</v>
      </c>
      <c r="BW82">
        <v>78.2</v>
      </c>
      <c r="BX82"/>
      <c r="BY82"/>
      <c r="BZ82">
        <v>118.6</v>
      </c>
      <c r="CA82"/>
      <c r="CB82"/>
      <c r="CC82">
        <v>53.8</v>
      </c>
      <c r="CD82"/>
      <c r="CE82"/>
      <c r="CF82"/>
      <c r="CG82"/>
      <c r="CH82"/>
      <c r="CI82"/>
      <c r="CJ82"/>
      <c r="CK82"/>
      <c r="CL82">
        <v>20.3</v>
      </c>
      <c r="CM82"/>
      <c r="CN82"/>
      <c r="CO82">
        <v>64.8</v>
      </c>
      <c r="CP82"/>
      <c r="CQ82"/>
      <c r="CR82">
        <v>114.6</v>
      </c>
      <c r="CS82"/>
      <c r="CT82"/>
      <c r="CU82">
        <v>32</v>
      </c>
      <c r="CV82"/>
      <c r="CW82"/>
      <c r="CX82"/>
      <c r="CY82"/>
      <c r="CZ82"/>
      <c r="DA82">
        <v>88.1</v>
      </c>
      <c r="DB82"/>
      <c r="DC82"/>
      <c r="DD82"/>
      <c r="DE82"/>
      <c r="DF82"/>
      <c r="DG82"/>
      <c r="DH82"/>
      <c r="DI82"/>
      <c r="DJ82">
        <v>113.1</v>
      </c>
      <c r="DK82"/>
      <c r="DL82"/>
      <c r="DM82"/>
      <c r="DN82"/>
      <c r="DO82"/>
      <c r="DP82"/>
      <c r="DQ82"/>
      <c r="DR82"/>
      <c r="DS82"/>
      <c r="DT82"/>
      <c r="DU82"/>
      <c r="DV82">
        <v>90.4</v>
      </c>
      <c r="DW82">
        <v>94.5</v>
      </c>
      <c r="DX82">
        <v>-4</v>
      </c>
      <c r="DY82"/>
      <c r="DZ82"/>
      <c r="EA82"/>
      <c r="EB82">
        <v>54.9</v>
      </c>
      <c r="EC82"/>
      <c r="ED82"/>
    </row>
    <row r="83" spans="1:134" ht="14.5" x14ac:dyDescent="0.35">
      <c r="A83" s="28">
        <v>25933</v>
      </c>
      <c r="B83" s="32">
        <v>80</v>
      </c>
      <c r="C83"/>
      <c r="D83"/>
      <c r="E83"/>
      <c r="F83">
        <v>48.6</v>
      </c>
      <c r="G83">
        <v>48</v>
      </c>
      <c r="H83">
        <v>0.6</v>
      </c>
      <c r="I83">
        <v>61.9</v>
      </c>
      <c r="J83">
        <v>64.400000000000006</v>
      </c>
      <c r="K83">
        <v>-2.5</v>
      </c>
      <c r="L83">
        <v>77.7</v>
      </c>
      <c r="M83"/>
      <c r="N83"/>
      <c r="O83"/>
      <c r="P83"/>
      <c r="Q83"/>
      <c r="R83">
        <v>87</v>
      </c>
      <c r="S83">
        <v>87.4</v>
      </c>
      <c r="T83">
        <v>-0.5</v>
      </c>
      <c r="U83">
        <v>131</v>
      </c>
      <c r="V83">
        <v>129.1</v>
      </c>
      <c r="W83">
        <v>2</v>
      </c>
      <c r="X83"/>
      <c r="Y83"/>
      <c r="Z83"/>
      <c r="AA83"/>
      <c r="AB83"/>
      <c r="AC83"/>
      <c r="AD83"/>
      <c r="AE83"/>
      <c r="AF83"/>
      <c r="AG83"/>
      <c r="AH83"/>
      <c r="AI83"/>
      <c r="AJ83">
        <v>80.400000000000006</v>
      </c>
      <c r="AK83">
        <v>82.2</v>
      </c>
      <c r="AL83">
        <v>-1.9</v>
      </c>
      <c r="AM83">
        <v>113.4</v>
      </c>
      <c r="AN83"/>
      <c r="AO83"/>
      <c r="AP83">
        <v>69.7</v>
      </c>
      <c r="AQ83"/>
      <c r="AR83"/>
      <c r="AS83">
        <v>89.3</v>
      </c>
      <c r="AT83"/>
      <c r="AU83"/>
      <c r="AV83">
        <v>99.1</v>
      </c>
      <c r="AW83"/>
      <c r="AX83"/>
      <c r="AY83">
        <v>58.6</v>
      </c>
      <c r="AZ83"/>
      <c r="BA83"/>
      <c r="BB83">
        <v>35</v>
      </c>
      <c r="BC83"/>
      <c r="BD83"/>
      <c r="BE83"/>
      <c r="BF83"/>
      <c r="BG83"/>
      <c r="BH83">
        <v>35.4</v>
      </c>
      <c r="BI83"/>
      <c r="BJ83"/>
      <c r="BK83"/>
      <c r="BL83"/>
      <c r="BM83"/>
      <c r="BN83"/>
      <c r="BO83"/>
      <c r="BP83"/>
      <c r="BQ83"/>
      <c r="BR83"/>
      <c r="BS83"/>
      <c r="BT83">
        <v>13.7</v>
      </c>
      <c r="BU83">
        <v>12.5</v>
      </c>
      <c r="BV83">
        <v>1.2</v>
      </c>
      <c r="BW83">
        <v>77.599999999999994</v>
      </c>
      <c r="BX83">
        <v>80.099999999999994</v>
      </c>
      <c r="BY83">
        <v>-2.5</v>
      </c>
      <c r="BZ83">
        <v>121.4</v>
      </c>
      <c r="CA83"/>
      <c r="CB83"/>
      <c r="CC83">
        <v>55.1</v>
      </c>
      <c r="CD83"/>
      <c r="CE83"/>
      <c r="CF83"/>
      <c r="CG83"/>
      <c r="CH83"/>
      <c r="CI83"/>
      <c r="CJ83"/>
      <c r="CK83"/>
      <c r="CL83">
        <v>20.7</v>
      </c>
      <c r="CM83"/>
      <c r="CN83"/>
      <c r="CO83">
        <v>65.400000000000006</v>
      </c>
      <c r="CP83"/>
      <c r="CQ83"/>
      <c r="CR83">
        <v>113.3</v>
      </c>
      <c r="CS83">
        <v>113.5</v>
      </c>
      <c r="CT83">
        <v>-0.2</v>
      </c>
      <c r="CU83">
        <v>31.1</v>
      </c>
      <c r="CV83">
        <v>30.6</v>
      </c>
      <c r="CW83">
        <v>0.4</v>
      </c>
      <c r="CX83"/>
      <c r="CY83"/>
      <c r="CZ83"/>
      <c r="DA83">
        <v>86.6</v>
      </c>
      <c r="DB83">
        <v>84.5</v>
      </c>
      <c r="DC83">
        <v>2.1</v>
      </c>
      <c r="DD83"/>
      <c r="DE83"/>
      <c r="DF83"/>
      <c r="DG83"/>
      <c r="DH83"/>
      <c r="DI83"/>
      <c r="DJ83">
        <v>111.5</v>
      </c>
      <c r="DK83"/>
      <c r="DL83"/>
      <c r="DM83">
        <v>66.8</v>
      </c>
      <c r="DN83"/>
      <c r="DO83"/>
      <c r="DP83">
        <v>26.9</v>
      </c>
      <c r="DQ83"/>
      <c r="DR83"/>
      <c r="DS83"/>
      <c r="DT83"/>
      <c r="DU83"/>
      <c r="DV83">
        <v>91.2</v>
      </c>
      <c r="DW83">
        <v>94.7</v>
      </c>
      <c r="DX83">
        <v>-3.5</v>
      </c>
      <c r="DY83"/>
      <c r="DZ83"/>
      <c r="EA83"/>
      <c r="EB83">
        <v>55.3</v>
      </c>
      <c r="EC83"/>
      <c r="ED83"/>
    </row>
    <row r="84" spans="1:134" ht="14.5" x14ac:dyDescent="0.35">
      <c r="A84" s="28">
        <v>26023</v>
      </c>
      <c r="B84" s="32">
        <v>81</v>
      </c>
      <c r="C84"/>
      <c r="D84"/>
      <c r="E84"/>
      <c r="F84">
        <v>48.5</v>
      </c>
      <c r="G84">
        <v>48.5</v>
      </c>
      <c r="H84">
        <v>0</v>
      </c>
      <c r="I84">
        <v>61.7</v>
      </c>
      <c r="J84">
        <v>64.400000000000006</v>
      </c>
      <c r="K84">
        <v>-2.7</v>
      </c>
      <c r="L84">
        <v>77.3</v>
      </c>
      <c r="M84"/>
      <c r="N84"/>
      <c r="O84"/>
      <c r="P84"/>
      <c r="Q84"/>
      <c r="R84">
        <v>87.4</v>
      </c>
      <c r="S84">
        <v>87.7</v>
      </c>
      <c r="T84">
        <v>-0.3</v>
      </c>
      <c r="U84">
        <v>129.5</v>
      </c>
      <c r="V84">
        <v>129.5</v>
      </c>
      <c r="W84">
        <v>0.1</v>
      </c>
      <c r="X84"/>
      <c r="Y84"/>
      <c r="Z84"/>
      <c r="AA84"/>
      <c r="AB84"/>
      <c r="AC84"/>
      <c r="AD84"/>
      <c r="AE84"/>
      <c r="AF84"/>
      <c r="AG84"/>
      <c r="AH84"/>
      <c r="AI84"/>
      <c r="AJ84">
        <v>79.099999999999994</v>
      </c>
      <c r="AK84">
        <v>82.4</v>
      </c>
      <c r="AL84">
        <v>-3.3</v>
      </c>
      <c r="AM84">
        <v>113.5</v>
      </c>
      <c r="AN84"/>
      <c r="AO84"/>
      <c r="AP84">
        <v>69.900000000000006</v>
      </c>
      <c r="AQ84"/>
      <c r="AR84"/>
      <c r="AS84">
        <v>85.4</v>
      </c>
      <c r="AT84"/>
      <c r="AU84"/>
      <c r="AV84">
        <v>98.7</v>
      </c>
      <c r="AW84"/>
      <c r="AX84"/>
      <c r="AY84">
        <v>56.9</v>
      </c>
      <c r="AZ84"/>
      <c r="BA84"/>
      <c r="BB84">
        <v>35.4</v>
      </c>
      <c r="BC84"/>
      <c r="BD84"/>
      <c r="BE84"/>
      <c r="BF84"/>
      <c r="BG84"/>
      <c r="BH84">
        <v>36.299999999999997</v>
      </c>
      <c r="BI84"/>
      <c r="BJ84"/>
      <c r="BK84"/>
      <c r="BL84"/>
      <c r="BM84"/>
      <c r="BN84"/>
      <c r="BO84"/>
      <c r="BP84"/>
      <c r="BQ84"/>
      <c r="BR84"/>
      <c r="BS84"/>
      <c r="BT84">
        <v>14.3</v>
      </c>
      <c r="BU84">
        <v>12.6</v>
      </c>
      <c r="BV84">
        <v>1.7</v>
      </c>
      <c r="BW84">
        <v>78.2</v>
      </c>
      <c r="BX84">
        <v>80.400000000000006</v>
      </c>
      <c r="BY84">
        <v>-2.2000000000000002</v>
      </c>
      <c r="BZ84">
        <v>122.6</v>
      </c>
      <c r="CA84"/>
      <c r="CB84"/>
      <c r="CC84">
        <v>56</v>
      </c>
      <c r="CD84"/>
      <c r="CE84"/>
      <c r="CF84"/>
      <c r="CG84"/>
      <c r="CH84"/>
      <c r="CI84"/>
      <c r="CJ84"/>
      <c r="CK84"/>
      <c r="CL84">
        <v>21.7</v>
      </c>
      <c r="CM84"/>
      <c r="CN84"/>
      <c r="CO84">
        <v>64.5</v>
      </c>
      <c r="CP84">
        <v>65.8</v>
      </c>
      <c r="CQ84">
        <v>-1.2</v>
      </c>
      <c r="CR84">
        <v>113.1</v>
      </c>
      <c r="CS84">
        <v>113.4</v>
      </c>
      <c r="CT84">
        <v>-0.3</v>
      </c>
      <c r="CU84">
        <v>34.200000000000003</v>
      </c>
      <c r="CV84">
        <v>31</v>
      </c>
      <c r="CW84">
        <v>3.2</v>
      </c>
      <c r="CX84"/>
      <c r="CY84"/>
      <c r="CZ84"/>
      <c r="DA84">
        <v>85.5</v>
      </c>
      <c r="DB84">
        <v>85.2</v>
      </c>
      <c r="DC84">
        <v>0.3</v>
      </c>
      <c r="DD84"/>
      <c r="DE84"/>
      <c r="DF84"/>
      <c r="DG84"/>
      <c r="DH84"/>
      <c r="DI84"/>
      <c r="DJ84">
        <v>110.2</v>
      </c>
      <c r="DK84">
        <v>119.3</v>
      </c>
      <c r="DL84">
        <v>-9.1</v>
      </c>
      <c r="DM84">
        <v>67.900000000000006</v>
      </c>
      <c r="DN84"/>
      <c r="DO84"/>
      <c r="DP84">
        <v>27.4</v>
      </c>
      <c r="DQ84"/>
      <c r="DR84"/>
      <c r="DS84"/>
      <c r="DT84"/>
      <c r="DU84"/>
      <c r="DV84">
        <v>90.7</v>
      </c>
      <c r="DW84">
        <v>94.9</v>
      </c>
      <c r="DX84">
        <v>-4.3</v>
      </c>
      <c r="DY84"/>
      <c r="DZ84"/>
      <c r="EA84"/>
      <c r="EB84">
        <v>54.9</v>
      </c>
      <c r="EC84"/>
      <c r="ED84"/>
    </row>
    <row r="85" spans="1:134" ht="14.5" x14ac:dyDescent="0.35">
      <c r="A85" s="28">
        <v>26114</v>
      </c>
      <c r="B85" s="32">
        <v>82</v>
      </c>
      <c r="C85"/>
      <c r="D85"/>
      <c r="E85"/>
      <c r="F85">
        <v>50.1</v>
      </c>
      <c r="G85">
        <v>49.1</v>
      </c>
      <c r="H85">
        <v>1</v>
      </c>
      <c r="I85">
        <v>61.8</v>
      </c>
      <c r="J85">
        <v>64.5</v>
      </c>
      <c r="K85">
        <v>-2.6</v>
      </c>
      <c r="L85">
        <v>78.099999999999994</v>
      </c>
      <c r="M85"/>
      <c r="N85"/>
      <c r="O85"/>
      <c r="P85"/>
      <c r="Q85"/>
      <c r="R85">
        <v>88.6</v>
      </c>
      <c r="S85">
        <v>87.9</v>
      </c>
      <c r="T85">
        <v>0.7</v>
      </c>
      <c r="U85">
        <v>129</v>
      </c>
      <c r="V85">
        <v>129.80000000000001</v>
      </c>
      <c r="W85">
        <v>-0.8</v>
      </c>
      <c r="X85"/>
      <c r="Y85"/>
      <c r="Z85"/>
      <c r="AA85"/>
      <c r="AB85"/>
      <c r="AC85"/>
      <c r="AD85"/>
      <c r="AE85"/>
      <c r="AF85"/>
      <c r="AG85"/>
      <c r="AH85"/>
      <c r="AI85"/>
      <c r="AJ85">
        <v>79.599999999999994</v>
      </c>
      <c r="AK85">
        <v>82.7</v>
      </c>
      <c r="AL85">
        <v>-3.1</v>
      </c>
      <c r="AM85">
        <v>113.5</v>
      </c>
      <c r="AN85"/>
      <c r="AO85"/>
      <c r="AP85">
        <v>70.5</v>
      </c>
      <c r="AQ85"/>
      <c r="AR85"/>
      <c r="AS85">
        <v>82.6</v>
      </c>
      <c r="AT85"/>
      <c r="AU85"/>
      <c r="AV85">
        <v>99.7</v>
      </c>
      <c r="AW85"/>
      <c r="AX85"/>
      <c r="AY85">
        <v>55.2</v>
      </c>
      <c r="AZ85"/>
      <c r="BA85"/>
      <c r="BB85">
        <v>37</v>
      </c>
      <c r="BC85"/>
      <c r="BD85"/>
      <c r="BE85"/>
      <c r="BF85"/>
      <c r="BG85"/>
      <c r="BH85">
        <v>37.4</v>
      </c>
      <c r="BI85"/>
      <c r="BJ85"/>
      <c r="BK85"/>
      <c r="BL85"/>
      <c r="BM85"/>
      <c r="BN85">
        <v>79.400000000000006</v>
      </c>
      <c r="BO85"/>
      <c r="BP85"/>
      <c r="BQ85"/>
      <c r="BR85"/>
      <c r="BS85"/>
      <c r="BT85">
        <v>14.1</v>
      </c>
      <c r="BU85">
        <v>12.7</v>
      </c>
      <c r="BV85">
        <v>1.4</v>
      </c>
      <c r="BW85">
        <v>79.400000000000006</v>
      </c>
      <c r="BX85">
        <v>80.8</v>
      </c>
      <c r="BY85">
        <v>-1.4</v>
      </c>
      <c r="BZ85">
        <v>125</v>
      </c>
      <c r="CA85"/>
      <c r="CB85"/>
      <c r="CC85">
        <v>56.2</v>
      </c>
      <c r="CD85"/>
      <c r="CE85"/>
      <c r="CF85"/>
      <c r="CG85"/>
      <c r="CH85"/>
      <c r="CI85"/>
      <c r="CJ85"/>
      <c r="CK85"/>
      <c r="CL85">
        <v>21.7</v>
      </c>
      <c r="CM85"/>
      <c r="CN85"/>
      <c r="CO85">
        <v>64.400000000000006</v>
      </c>
      <c r="CP85">
        <v>66.2</v>
      </c>
      <c r="CQ85">
        <v>-1.8</v>
      </c>
      <c r="CR85">
        <v>113.1</v>
      </c>
      <c r="CS85">
        <v>113.3</v>
      </c>
      <c r="CT85">
        <v>-0.2</v>
      </c>
      <c r="CU85">
        <v>32.200000000000003</v>
      </c>
      <c r="CV85">
        <v>31.2</v>
      </c>
      <c r="CW85">
        <v>0.9</v>
      </c>
      <c r="CX85"/>
      <c r="CY85"/>
      <c r="CZ85"/>
      <c r="DA85">
        <v>87.5</v>
      </c>
      <c r="DB85">
        <v>86</v>
      </c>
      <c r="DC85">
        <v>1.6</v>
      </c>
      <c r="DD85"/>
      <c r="DE85"/>
      <c r="DF85"/>
      <c r="DG85"/>
      <c r="DH85"/>
      <c r="DI85"/>
      <c r="DJ85">
        <v>111</v>
      </c>
      <c r="DK85">
        <v>118.8</v>
      </c>
      <c r="DL85">
        <v>-7.8</v>
      </c>
      <c r="DM85">
        <v>66.099999999999994</v>
      </c>
      <c r="DN85"/>
      <c r="DO85"/>
      <c r="DP85">
        <v>27.4</v>
      </c>
      <c r="DQ85"/>
      <c r="DR85"/>
      <c r="DS85"/>
      <c r="DT85"/>
      <c r="DU85"/>
      <c r="DV85">
        <v>91.6</v>
      </c>
      <c r="DW85">
        <v>95.2</v>
      </c>
      <c r="DX85">
        <v>-3.6</v>
      </c>
      <c r="DY85"/>
      <c r="DZ85"/>
      <c r="EA85"/>
      <c r="EB85">
        <v>55.6</v>
      </c>
      <c r="EC85"/>
      <c r="ED85"/>
    </row>
    <row r="86" spans="1:134" ht="14.5" x14ac:dyDescent="0.35">
      <c r="A86" s="28">
        <v>26206</v>
      </c>
      <c r="B86" s="32">
        <v>83</v>
      </c>
      <c r="C86"/>
      <c r="D86"/>
      <c r="E86"/>
      <c r="F86">
        <v>50.2</v>
      </c>
      <c r="G86">
        <v>49.6</v>
      </c>
      <c r="H86">
        <v>0.6</v>
      </c>
      <c r="I86">
        <v>61.4</v>
      </c>
      <c r="J86">
        <v>64.400000000000006</v>
      </c>
      <c r="K86">
        <v>-3</v>
      </c>
      <c r="L86">
        <v>77.7</v>
      </c>
      <c r="M86"/>
      <c r="N86"/>
      <c r="O86"/>
      <c r="P86"/>
      <c r="Q86"/>
      <c r="R86">
        <v>89.8</v>
      </c>
      <c r="S86">
        <v>88.3</v>
      </c>
      <c r="T86">
        <v>1.6</v>
      </c>
      <c r="U86">
        <v>126.2</v>
      </c>
      <c r="V86">
        <v>129.9</v>
      </c>
      <c r="W86">
        <v>-3.7</v>
      </c>
      <c r="X86"/>
      <c r="Y86"/>
      <c r="Z86"/>
      <c r="AA86"/>
      <c r="AB86"/>
      <c r="AC86"/>
      <c r="AD86"/>
      <c r="AE86"/>
      <c r="AF86"/>
      <c r="AG86"/>
      <c r="AH86"/>
      <c r="AI86"/>
      <c r="AJ86">
        <v>80.3</v>
      </c>
      <c r="AK86">
        <v>83</v>
      </c>
      <c r="AL86">
        <v>-2.6</v>
      </c>
      <c r="AM86">
        <v>113.3</v>
      </c>
      <c r="AN86"/>
      <c r="AO86"/>
      <c r="AP86">
        <v>70.2</v>
      </c>
      <c r="AQ86"/>
      <c r="AR86"/>
      <c r="AS86">
        <v>81.3</v>
      </c>
      <c r="AT86"/>
      <c r="AU86"/>
      <c r="AV86">
        <v>99.9</v>
      </c>
      <c r="AW86"/>
      <c r="AX86"/>
      <c r="AY86">
        <v>56.2</v>
      </c>
      <c r="AZ86"/>
      <c r="BA86"/>
      <c r="BB86">
        <v>37.6</v>
      </c>
      <c r="BC86"/>
      <c r="BD86"/>
      <c r="BE86"/>
      <c r="BF86"/>
      <c r="BG86"/>
      <c r="BH86">
        <v>38.4</v>
      </c>
      <c r="BI86"/>
      <c r="BJ86"/>
      <c r="BK86"/>
      <c r="BL86"/>
      <c r="BM86"/>
      <c r="BN86">
        <v>79.5</v>
      </c>
      <c r="BO86"/>
      <c r="BP86"/>
      <c r="BQ86"/>
      <c r="BR86"/>
      <c r="BS86"/>
      <c r="BT86">
        <v>14</v>
      </c>
      <c r="BU86">
        <v>12.8</v>
      </c>
      <c r="BV86">
        <v>1.2</v>
      </c>
      <c r="BW86">
        <v>80.7</v>
      </c>
      <c r="BX86">
        <v>81.3</v>
      </c>
      <c r="BY86">
        <v>-0.6</v>
      </c>
      <c r="BZ86">
        <v>128.9</v>
      </c>
      <c r="CA86"/>
      <c r="CB86"/>
      <c r="CC86">
        <v>58.3</v>
      </c>
      <c r="CD86"/>
      <c r="CE86"/>
      <c r="CF86"/>
      <c r="CG86"/>
      <c r="CH86"/>
      <c r="CI86"/>
      <c r="CJ86"/>
      <c r="CK86"/>
      <c r="CL86">
        <v>22.5</v>
      </c>
      <c r="CM86"/>
      <c r="CN86"/>
      <c r="CO86">
        <v>65</v>
      </c>
      <c r="CP86">
        <v>66.7</v>
      </c>
      <c r="CQ86">
        <v>-1.7</v>
      </c>
      <c r="CR86">
        <v>113.3</v>
      </c>
      <c r="CS86">
        <v>113.3</v>
      </c>
      <c r="CT86">
        <v>0</v>
      </c>
      <c r="CU86">
        <v>30.6</v>
      </c>
      <c r="CV86">
        <v>31.2</v>
      </c>
      <c r="CW86">
        <v>-0.6</v>
      </c>
      <c r="CX86"/>
      <c r="CY86"/>
      <c r="CZ86"/>
      <c r="DA86">
        <v>89.5</v>
      </c>
      <c r="DB86">
        <v>86.9</v>
      </c>
      <c r="DC86">
        <v>2.6</v>
      </c>
      <c r="DD86"/>
      <c r="DE86"/>
      <c r="DF86"/>
      <c r="DG86"/>
      <c r="DH86"/>
      <c r="DI86"/>
      <c r="DJ86">
        <v>110.1</v>
      </c>
      <c r="DK86">
        <v>118.3</v>
      </c>
      <c r="DL86">
        <v>-8.1999999999999993</v>
      </c>
      <c r="DM86">
        <v>68</v>
      </c>
      <c r="DN86"/>
      <c r="DO86"/>
      <c r="DP86">
        <v>28.1</v>
      </c>
      <c r="DQ86"/>
      <c r="DR86"/>
      <c r="DS86"/>
      <c r="DT86"/>
      <c r="DU86"/>
      <c r="DV86">
        <v>91.9</v>
      </c>
      <c r="DW86">
        <v>95.4</v>
      </c>
      <c r="DX86">
        <v>-3.5</v>
      </c>
      <c r="DY86"/>
      <c r="DZ86"/>
      <c r="EA86"/>
      <c r="EB86">
        <v>55.2</v>
      </c>
      <c r="EC86"/>
      <c r="ED86"/>
    </row>
    <row r="87" spans="1:134" ht="14.5" x14ac:dyDescent="0.35">
      <c r="A87" s="28">
        <v>26298</v>
      </c>
      <c r="B87" s="32">
        <v>84</v>
      </c>
      <c r="C87"/>
      <c r="D87"/>
      <c r="E87"/>
      <c r="F87">
        <v>52.1</v>
      </c>
      <c r="G87">
        <v>50.3</v>
      </c>
      <c r="H87">
        <v>1.9</v>
      </c>
      <c r="I87">
        <v>61.2</v>
      </c>
      <c r="J87">
        <v>64.400000000000006</v>
      </c>
      <c r="K87">
        <v>-3.2</v>
      </c>
      <c r="L87">
        <v>78.7</v>
      </c>
      <c r="M87"/>
      <c r="N87"/>
      <c r="O87"/>
      <c r="P87"/>
      <c r="Q87"/>
      <c r="R87">
        <v>90.7</v>
      </c>
      <c r="S87">
        <v>88.6</v>
      </c>
      <c r="T87">
        <v>2.1</v>
      </c>
      <c r="U87">
        <v>126.3</v>
      </c>
      <c r="V87">
        <v>130</v>
      </c>
      <c r="W87">
        <v>-3.7</v>
      </c>
      <c r="X87"/>
      <c r="Y87"/>
      <c r="Z87"/>
      <c r="AA87"/>
      <c r="AB87"/>
      <c r="AC87"/>
      <c r="AD87"/>
      <c r="AE87"/>
      <c r="AF87"/>
      <c r="AG87"/>
      <c r="AH87"/>
      <c r="AI87"/>
      <c r="AJ87">
        <v>82.2</v>
      </c>
      <c r="AK87">
        <v>83.4</v>
      </c>
      <c r="AL87">
        <v>-1.2</v>
      </c>
      <c r="AM87">
        <v>112.7</v>
      </c>
      <c r="AN87"/>
      <c r="AO87"/>
      <c r="AP87">
        <v>71.7</v>
      </c>
      <c r="AQ87"/>
      <c r="AR87"/>
      <c r="AS87">
        <v>81.099999999999994</v>
      </c>
      <c r="AT87"/>
      <c r="AU87"/>
      <c r="AV87">
        <v>103.2</v>
      </c>
      <c r="AW87"/>
      <c r="AX87"/>
      <c r="AY87">
        <v>57.1</v>
      </c>
      <c r="AZ87"/>
      <c r="BA87"/>
      <c r="BB87">
        <v>38.6</v>
      </c>
      <c r="BC87"/>
      <c r="BD87"/>
      <c r="BE87"/>
      <c r="BF87"/>
      <c r="BG87"/>
      <c r="BH87">
        <v>39.4</v>
      </c>
      <c r="BI87"/>
      <c r="BJ87"/>
      <c r="BK87"/>
      <c r="BL87"/>
      <c r="BM87"/>
      <c r="BN87">
        <v>78.5</v>
      </c>
      <c r="BO87"/>
      <c r="BP87"/>
      <c r="BQ87"/>
      <c r="BR87"/>
      <c r="BS87"/>
      <c r="BT87">
        <v>14.6</v>
      </c>
      <c r="BU87">
        <v>12.9</v>
      </c>
      <c r="BV87">
        <v>1.8</v>
      </c>
      <c r="BW87">
        <v>81.900000000000006</v>
      </c>
      <c r="BX87">
        <v>81.900000000000006</v>
      </c>
      <c r="BY87">
        <v>0</v>
      </c>
      <c r="BZ87">
        <v>134.69999999999999</v>
      </c>
      <c r="CA87"/>
      <c r="CB87"/>
      <c r="CC87">
        <v>58.6</v>
      </c>
      <c r="CD87"/>
      <c r="CE87"/>
      <c r="CF87"/>
      <c r="CG87"/>
      <c r="CH87"/>
      <c r="CI87"/>
      <c r="CJ87"/>
      <c r="CK87"/>
      <c r="CL87">
        <v>22.3</v>
      </c>
      <c r="CM87"/>
      <c r="CN87"/>
      <c r="CO87">
        <v>66.099999999999994</v>
      </c>
      <c r="CP87">
        <v>67.2</v>
      </c>
      <c r="CQ87">
        <v>-1.1000000000000001</v>
      </c>
      <c r="CR87">
        <v>113.5</v>
      </c>
      <c r="CS87">
        <v>113.2</v>
      </c>
      <c r="CT87">
        <v>0.2</v>
      </c>
      <c r="CU87">
        <v>29.5</v>
      </c>
      <c r="CV87">
        <v>31.2</v>
      </c>
      <c r="CW87">
        <v>-1.7</v>
      </c>
      <c r="CX87"/>
      <c r="CY87"/>
      <c r="CZ87"/>
      <c r="DA87">
        <v>95.6</v>
      </c>
      <c r="DB87">
        <v>88.2</v>
      </c>
      <c r="DC87">
        <v>7.4</v>
      </c>
      <c r="DD87"/>
      <c r="DE87"/>
      <c r="DF87"/>
      <c r="DG87"/>
      <c r="DH87"/>
      <c r="DI87"/>
      <c r="DJ87">
        <v>110.7</v>
      </c>
      <c r="DK87">
        <v>117.9</v>
      </c>
      <c r="DL87">
        <v>-7.2</v>
      </c>
      <c r="DM87">
        <v>68.099999999999994</v>
      </c>
      <c r="DN87"/>
      <c r="DO87"/>
      <c r="DP87">
        <v>28.5</v>
      </c>
      <c r="DQ87"/>
      <c r="DR87"/>
      <c r="DS87"/>
      <c r="DT87"/>
      <c r="DU87"/>
      <c r="DV87">
        <v>92.3</v>
      </c>
      <c r="DW87">
        <v>95.6</v>
      </c>
      <c r="DX87">
        <v>-3.4</v>
      </c>
      <c r="DY87"/>
      <c r="DZ87"/>
      <c r="EA87"/>
      <c r="EB87">
        <v>54.6</v>
      </c>
      <c r="EC87"/>
      <c r="ED87"/>
    </row>
    <row r="88" spans="1:134" ht="14.5" x14ac:dyDescent="0.35">
      <c r="A88" s="28">
        <v>26389</v>
      </c>
      <c r="B88" s="32">
        <v>85</v>
      </c>
      <c r="C88"/>
      <c r="D88"/>
      <c r="E88"/>
      <c r="F88">
        <v>52.2</v>
      </c>
      <c r="G88">
        <v>50.9</v>
      </c>
      <c r="H88">
        <v>1.4</v>
      </c>
      <c r="I88">
        <v>61.6</v>
      </c>
      <c r="J88">
        <v>64.400000000000006</v>
      </c>
      <c r="K88">
        <v>-2.8</v>
      </c>
      <c r="L88">
        <v>77.7</v>
      </c>
      <c r="M88"/>
      <c r="N88"/>
      <c r="O88"/>
      <c r="P88"/>
      <c r="Q88"/>
      <c r="R88">
        <v>90.9</v>
      </c>
      <c r="S88">
        <v>89</v>
      </c>
      <c r="T88">
        <v>1.9</v>
      </c>
      <c r="U88">
        <v>124</v>
      </c>
      <c r="V88">
        <v>129.80000000000001</v>
      </c>
      <c r="W88">
        <v>-5.8</v>
      </c>
      <c r="X88"/>
      <c r="Y88"/>
      <c r="Z88"/>
      <c r="AA88"/>
      <c r="AB88"/>
      <c r="AC88"/>
      <c r="AD88"/>
      <c r="AE88"/>
      <c r="AF88"/>
      <c r="AG88"/>
      <c r="AH88"/>
      <c r="AI88"/>
      <c r="AJ88">
        <v>82</v>
      </c>
      <c r="AK88">
        <v>83.7</v>
      </c>
      <c r="AL88">
        <v>-1.7</v>
      </c>
      <c r="AM88">
        <v>114.1</v>
      </c>
      <c r="AN88"/>
      <c r="AO88"/>
      <c r="AP88">
        <v>71.099999999999994</v>
      </c>
      <c r="AQ88"/>
      <c r="AR88"/>
      <c r="AS88">
        <v>80.900000000000006</v>
      </c>
      <c r="AT88"/>
      <c r="AU88"/>
      <c r="AV88">
        <v>103.5</v>
      </c>
      <c r="AW88"/>
      <c r="AX88"/>
      <c r="AY88">
        <v>60.6</v>
      </c>
      <c r="AZ88"/>
      <c r="BA88"/>
      <c r="BB88">
        <v>38.9</v>
      </c>
      <c r="BC88"/>
      <c r="BD88"/>
      <c r="BE88"/>
      <c r="BF88"/>
      <c r="BG88"/>
      <c r="BH88">
        <v>39.200000000000003</v>
      </c>
      <c r="BI88"/>
      <c r="BJ88"/>
      <c r="BK88"/>
      <c r="BL88"/>
      <c r="BM88"/>
      <c r="BN88">
        <v>75.8</v>
      </c>
      <c r="BO88"/>
      <c r="BP88"/>
      <c r="BQ88"/>
      <c r="BR88"/>
      <c r="BS88"/>
      <c r="BT88">
        <v>14.9</v>
      </c>
      <c r="BU88">
        <v>13</v>
      </c>
      <c r="BV88">
        <v>1.9</v>
      </c>
      <c r="BW88">
        <v>82.8</v>
      </c>
      <c r="BX88">
        <v>82.5</v>
      </c>
      <c r="BY88">
        <v>0.3</v>
      </c>
      <c r="BZ88">
        <v>135.6</v>
      </c>
      <c r="CA88"/>
      <c r="CB88"/>
      <c r="CC88">
        <v>59.1</v>
      </c>
      <c r="CD88"/>
      <c r="CE88"/>
      <c r="CF88"/>
      <c r="CG88"/>
      <c r="CH88"/>
      <c r="CI88"/>
      <c r="CJ88"/>
      <c r="CK88"/>
      <c r="CL88">
        <v>22.9</v>
      </c>
      <c r="CM88"/>
      <c r="CN88"/>
      <c r="CO88">
        <v>66</v>
      </c>
      <c r="CP88">
        <v>67.599999999999994</v>
      </c>
      <c r="CQ88">
        <v>-1.7</v>
      </c>
      <c r="CR88">
        <v>114.1</v>
      </c>
      <c r="CS88">
        <v>113.2</v>
      </c>
      <c r="CT88">
        <v>0.8</v>
      </c>
      <c r="CU88">
        <v>31.5</v>
      </c>
      <c r="CV88">
        <v>31.3</v>
      </c>
      <c r="CW88">
        <v>0.2</v>
      </c>
      <c r="CX88"/>
      <c r="CY88"/>
      <c r="CZ88"/>
      <c r="DA88">
        <v>98.3</v>
      </c>
      <c r="DB88">
        <v>89.7</v>
      </c>
      <c r="DC88">
        <v>8.6</v>
      </c>
      <c r="DD88"/>
      <c r="DE88"/>
      <c r="DF88"/>
      <c r="DG88"/>
      <c r="DH88"/>
      <c r="DI88"/>
      <c r="DJ88">
        <v>111.8</v>
      </c>
      <c r="DK88">
        <v>117.6</v>
      </c>
      <c r="DL88">
        <v>-5.8</v>
      </c>
      <c r="DM88">
        <v>69.400000000000006</v>
      </c>
      <c r="DN88"/>
      <c r="DO88"/>
      <c r="DP88">
        <v>28.3</v>
      </c>
      <c r="DQ88"/>
      <c r="DR88"/>
      <c r="DS88"/>
      <c r="DT88"/>
      <c r="DU88"/>
      <c r="DV88">
        <v>92.2</v>
      </c>
      <c r="DW88">
        <v>95.8</v>
      </c>
      <c r="DX88">
        <v>-3.7</v>
      </c>
      <c r="DY88"/>
      <c r="DZ88"/>
      <c r="EA88"/>
      <c r="EB88">
        <v>54.3</v>
      </c>
      <c r="EC88"/>
      <c r="ED88"/>
    </row>
    <row r="89" spans="1:134" ht="14.5" x14ac:dyDescent="0.35">
      <c r="A89" s="28">
        <v>26480</v>
      </c>
      <c r="B89" s="32">
        <v>86</v>
      </c>
      <c r="C89"/>
      <c r="D89"/>
      <c r="E89"/>
      <c r="F89">
        <v>53.3</v>
      </c>
      <c r="G89">
        <v>51.5</v>
      </c>
      <c r="H89">
        <v>1.8</v>
      </c>
      <c r="I89">
        <v>61.7</v>
      </c>
      <c r="J89">
        <v>64.400000000000006</v>
      </c>
      <c r="K89">
        <v>-2.7</v>
      </c>
      <c r="L89">
        <v>78.599999999999994</v>
      </c>
      <c r="M89"/>
      <c r="N89"/>
      <c r="O89"/>
      <c r="P89"/>
      <c r="Q89"/>
      <c r="R89">
        <v>91.9</v>
      </c>
      <c r="S89">
        <v>89.4</v>
      </c>
      <c r="T89">
        <v>2.5</v>
      </c>
      <c r="U89">
        <v>124.1</v>
      </c>
      <c r="V89">
        <v>129.69999999999999</v>
      </c>
      <c r="W89">
        <v>-5.6</v>
      </c>
      <c r="X89"/>
      <c r="Y89"/>
      <c r="Z89"/>
      <c r="AA89"/>
      <c r="AB89"/>
      <c r="AC89"/>
      <c r="AD89"/>
      <c r="AE89"/>
      <c r="AF89"/>
      <c r="AG89"/>
      <c r="AH89"/>
      <c r="AI89"/>
      <c r="AJ89">
        <v>83.3</v>
      </c>
      <c r="AK89">
        <v>84.2</v>
      </c>
      <c r="AL89">
        <v>-0.8</v>
      </c>
      <c r="AM89">
        <v>115</v>
      </c>
      <c r="AN89"/>
      <c r="AO89"/>
      <c r="AP89">
        <v>72.2</v>
      </c>
      <c r="AQ89"/>
      <c r="AR89"/>
      <c r="AS89">
        <v>81.5</v>
      </c>
      <c r="AT89"/>
      <c r="AU89"/>
      <c r="AV89">
        <v>106.2</v>
      </c>
      <c r="AW89"/>
      <c r="AX89"/>
      <c r="AY89">
        <v>61.3</v>
      </c>
      <c r="AZ89"/>
      <c r="BA89"/>
      <c r="BB89">
        <v>40.1</v>
      </c>
      <c r="BC89"/>
      <c r="BD89"/>
      <c r="BE89"/>
      <c r="BF89"/>
      <c r="BG89"/>
      <c r="BH89">
        <v>39.299999999999997</v>
      </c>
      <c r="BI89"/>
      <c r="BJ89"/>
      <c r="BK89"/>
      <c r="BL89"/>
      <c r="BM89"/>
      <c r="BN89">
        <v>72.900000000000006</v>
      </c>
      <c r="BO89"/>
      <c r="BP89"/>
      <c r="BQ89"/>
      <c r="BR89"/>
      <c r="BS89"/>
      <c r="BT89">
        <v>15.2</v>
      </c>
      <c r="BU89">
        <v>13.1</v>
      </c>
      <c r="BV89">
        <v>2</v>
      </c>
      <c r="BW89">
        <v>83.8</v>
      </c>
      <c r="BX89">
        <v>83.1</v>
      </c>
      <c r="BY89">
        <v>0.7</v>
      </c>
      <c r="BZ89">
        <v>136.19999999999999</v>
      </c>
      <c r="CA89"/>
      <c r="CB89"/>
      <c r="CC89">
        <v>59.7</v>
      </c>
      <c r="CD89"/>
      <c r="CE89"/>
      <c r="CF89"/>
      <c r="CG89"/>
      <c r="CH89"/>
      <c r="CI89"/>
      <c r="CJ89"/>
      <c r="CK89"/>
      <c r="CL89">
        <v>22.7</v>
      </c>
      <c r="CM89"/>
      <c r="CN89"/>
      <c r="CO89">
        <v>67.7</v>
      </c>
      <c r="CP89">
        <v>68.2</v>
      </c>
      <c r="CQ89">
        <v>-0.5</v>
      </c>
      <c r="CR89">
        <v>114.6</v>
      </c>
      <c r="CS89">
        <v>113.3</v>
      </c>
      <c r="CT89">
        <v>1.3</v>
      </c>
      <c r="CU89">
        <v>28.6</v>
      </c>
      <c r="CV89">
        <v>31.1</v>
      </c>
      <c r="CW89">
        <v>-2.5</v>
      </c>
      <c r="CX89"/>
      <c r="CY89"/>
      <c r="CZ89"/>
      <c r="DA89">
        <v>100.5</v>
      </c>
      <c r="DB89">
        <v>91.2</v>
      </c>
      <c r="DC89">
        <v>9.1999999999999993</v>
      </c>
      <c r="DD89"/>
      <c r="DE89"/>
      <c r="DF89"/>
      <c r="DG89"/>
      <c r="DH89"/>
      <c r="DI89"/>
      <c r="DJ89">
        <v>113</v>
      </c>
      <c r="DK89">
        <v>117.5</v>
      </c>
      <c r="DL89">
        <v>-4.4000000000000004</v>
      </c>
      <c r="DM89">
        <v>70</v>
      </c>
      <c r="DN89"/>
      <c r="DO89"/>
      <c r="DP89">
        <v>27.6</v>
      </c>
      <c r="DQ89"/>
      <c r="DR89"/>
      <c r="DS89"/>
      <c r="DT89"/>
      <c r="DU89"/>
      <c r="DV89">
        <v>93.4</v>
      </c>
      <c r="DW89">
        <v>96.1</v>
      </c>
      <c r="DX89">
        <v>-2.7</v>
      </c>
      <c r="DY89"/>
      <c r="DZ89"/>
      <c r="EA89"/>
      <c r="EB89">
        <v>53.8</v>
      </c>
      <c r="EC89"/>
      <c r="ED89"/>
    </row>
    <row r="90" spans="1:134" ht="14.5" x14ac:dyDescent="0.35">
      <c r="A90" s="28">
        <v>26572</v>
      </c>
      <c r="B90" s="32">
        <v>87</v>
      </c>
      <c r="C90"/>
      <c r="D90"/>
      <c r="E90"/>
      <c r="F90">
        <v>53.9</v>
      </c>
      <c r="G90">
        <v>52.2</v>
      </c>
      <c r="H90">
        <v>1.7</v>
      </c>
      <c r="I90">
        <v>62.2</v>
      </c>
      <c r="J90">
        <v>64.5</v>
      </c>
      <c r="K90">
        <v>-2.2999999999999998</v>
      </c>
      <c r="L90">
        <v>78.599999999999994</v>
      </c>
      <c r="M90"/>
      <c r="N90"/>
      <c r="O90"/>
      <c r="P90"/>
      <c r="Q90"/>
      <c r="R90">
        <v>93</v>
      </c>
      <c r="S90">
        <v>89.9</v>
      </c>
      <c r="T90">
        <v>3.1</v>
      </c>
      <c r="U90">
        <v>122.9</v>
      </c>
      <c r="V90">
        <v>129.5</v>
      </c>
      <c r="W90">
        <v>-6.6</v>
      </c>
      <c r="X90"/>
      <c r="Y90"/>
      <c r="Z90"/>
      <c r="AA90"/>
      <c r="AB90"/>
      <c r="AC90"/>
      <c r="AD90"/>
      <c r="AE90"/>
      <c r="AF90"/>
      <c r="AG90"/>
      <c r="AH90"/>
      <c r="AI90"/>
      <c r="AJ90">
        <v>83.5</v>
      </c>
      <c r="AK90">
        <v>84.6</v>
      </c>
      <c r="AL90">
        <v>-1.1000000000000001</v>
      </c>
      <c r="AM90">
        <v>115.7</v>
      </c>
      <c r="AN90"/>
      <c r="AO90"/>
      <c r="AP90">
        <v>72.900000000000006</v>
      </c>
      <c r="AQ90"/>
      <c r="AR90"/>
      <c r="AS90">
        <v>82.3</v>
      </c>
      <c r="AT90"/>
      <c r="AU90"/>
      <c r="AV90">
        <v>106.6</v>
      </c>
      <c r="AW90"/>
      <c r="AX90"/>
      <c r="AY90">
        <v>64.7</v>
      </c>
      <c r="AZ90"/>
      <c r="BA90"/>
      <c r="BB90">
        <v>40.6</v>
      </c>
      <c r="BC90"/>
      <c r="BD90"/>
      <c r="BE90"/>
      <c r="BF90"/>
      <c r="BG90"/>
      <c r="BH90">
        <v>39.4</v>
      </c>
      <c r="BI90"/>
      <c r="BJ90"/>
      <c r="BK90"/>
      <c r="BL90"/>
      <c r="BM90"/>
      <c r="BN90">
        <v>75.099999999999994</v>
      </c>
      <c r="BO90"/>
      <c r="BP90"/>
      <c r="BQ90"/>
      <c r="BR90"/>
      <c r="BS90"/>
      <c r="BT90">
        <v>14.6</v>
      </c>
      <c r="BU90">
        <v>13.2</v>
      </c>
      <c r="BV90">
        <v>1.4</v>
      </c>
      <c r="BW90">
        <v>84.9</v>
      </c>
      <c r="BX90">
        <v>83.8</v>
      </c>
      <c r="BY90">
        <v>1.2</v>
      </c>
      <c r="BZ90">
        <v>139.30000000000001</v>
      </c>
      <c r="CA90"/>
      <c r="CB90"/>
      <c r="CC90">
        <v>60.4</v>
      </c>
      <c r="CD90"/>
      <c r="CE90"/>
      <c r="CF90"/>
      <c r="CG90"/>
      <c r="CH90"/>
      <c r="CI90"/>
      <c r="CJ90"/>
      <c r="CK90"/>
      <c r="CL90">
        <v>23.9</v>
      </c>
      <c r="CM90"/>
      <c r="CN90"/>
      <c r="CO90">
        <v>68.2</v>
      </c>
      <c r="CP90">
        <v>68.8</v>
      </c>
      <c r="CQ90">
        <v>-0.5</v>
      </c>
      <c r="CR90">
        <v>115</v>
      </c>
      <c r="CS90">
        <v>113.4</v>
      </c>
      <c r="CT90">
        <v>1.6</v>
      </c>
      <c r="CU90">
        <v>29.4</v>
      </c>
      <c r="CV90">
        <v>31</v>
      </c>
      <c r="CW90">
        <v>-1.7</v>
      </c>
      <c r="CX90"/>
      <c r="CY90"/>
      <c r="CZ90"/>
      <c r="DA90">
        <v>102.3</v>
      </c>
      <c r="DB90">
        <v>92.8</v>
      </c>
      <c r="DC90">
        <v>9.4</v>
      </c>
      <c r="DD90"/>
      <c r="DE90"/>
      <c r="DF90"/>
      <c r="DG90"/>
      <c r="DH90"/>
      <c r="DI90"/>
      <c r="DJ90">
        <v>113.1</v>
      </c>
      <c r="DK90">
        <v>117.3</v>
      </c>
      <c r="DL90">
        <v>-4.3</v>
      </c>
      <c r="DM90">
        <v>73.7</v>
      </c>
      <c r="DN90"/>
      <c r="DO90"/>
      <c r="DP90">
        <v>28.6</v>
      </c>
      <c r="DQ90"/>
      <c r="DR90"/>
      <c r="DS90"/>
      <c r="DT90"/>
      <c r="DU90"/>
      <c r="DV90">
        <v>93.5</v>
      </c>
      <c r="DW90">
        <v>96.4</v>
      </c>
      <c r="DX90">
        <v>-2.8</v>
      </c>
      <c r="DY90"/>
      <c r="DZ90"/>
      <c r="EA90"/>
      <c r="EB90">
        <v>54.2</v>
      </c>
      <c r="EC90"/>
      <c r="ED90"/>
    </row>
    <row r="91" spans="1:134" ht="14.5" x14ac:dyDescent="0.35">
      <c r="A91" s="28">
        <v>26664</v>
      </c>
      <c r="B91" s="32">
        <v>88</v>
      </c>
      <c r="C91"/>
      <c r="D91"/>
      <c r="E91"/>
      <c r="F91">
        <v>55.2</v>
      </c>
      <c r="G91">
        <v>52.9</v>
      </c>
      <c r="H91">
        <v>2.2999999999999998</v>
      </c>
      <c r="I91">
        <v>62.1</v>
      </c>
      <c r="J91">
        <v>64.5</v>
      </c>
      <c r="K91">
        <v>-2.4</v>
      </c>
      <c r="L91">
        <v>80.599999999999994</v>
      </c>
      <c r="M91"/>
      <c r="N91"/>
      <c r="O91"/>
      <c r="P91"/>
      <c r="Q91"/>
      <c r="R91">
        <v>94.1</v>
      </c>
      <c r="S91">
        <v>90.4</v>
      </c>
      <c r="T91">
        <v>3.7</v>
      </c>
      <c r="U91">
        <v>123.7</v>
      </c>
      <c r="V91">
        <v>129.30000000000001</v>
      </c>
      <c r="W91">
        <v>-5.6</v>
      </c>
      <c r="X91"/>
      <c r="Y91"/>
      <c r="Z91"/>
      <c r="AA91"/>
      <c r="AB91"/>
      <c r="AC91"/>
      <c r="AD91"/>
      <c r="AE91"/>
      <c r="AF91"/>
      <c r="AG91"/>
      <c r="AH91"/>
      <c r="AI91"/>
      <c r="AJ91">
        <v>85.5</v>
      </c>
      <c r="AK91">
        <v>85.1</v>
      </c>
      <c r="AL91">
        <v>0.4</v>
      </c>
      <c r="AM91">
        <v>116</v>
      </c>
      <c r="AN91"/>
      <c r="AO91"/>
      <c r="AP91">
        <v>74.900000000000006</v>
      </c>
      <c r="AQ91"/>
      <c r="AR91"/>
      <c r="AS91">
        <v>83</v>
      </c>
      <c r="AT91"/>
      <c r="AU91"/>
      <c r="AV91">
        <v>109.8</v>
      </c>
      <c r="AW91"/>
      <c r="AX91"/>
      <c r="AY91">
        <v>65.099999999999994</v>
      </c>
      <c r="AZ91"/>
      <c r="BA91"/>
      <c r="BB91">
        <v>41.9</v>
      </c>
      <c r="BC91"/>
      <c r="BD91"/>
      <c r="BE91"/>
      <c r="BF91"/>
      <c r="BG91"/>
      <c r="BH91">
        <v>39.200000000000003</v>
      </c>
      <c r="BI91"/>
      <c r="BJ91"/>
      <c r="BK91"/>
      <c r="BL91"/>
      <c r="BM91"/>
      <c r="BN91">
        <v>72.900000000000006</v>
      </c>
      <c r="BO91"/>
      <c r="BP91"/>
      <c r="BQ91"/>
      <c r="BR91"/>
      <c r="BS91"/>
      <c r="BT91">
        <v>15.1</v>
      </c>
      <c r="BU91">
        <v>13.3</v>
      </c>
      <c r="BV91">
        <v>1.8</v>
      </c>
      <c r="BW91">
        <v>85.8</v>
      </c>
      <c r="BX91">
        <v>84.5</v>
      </c>
      <c r="BY91">
        <v>1.4</v>
      </c>
      <c r="BZ91">
        <v>143.80000000000001</v>
      </c>
      <c r="CA91"/>
      <c r="CB91"/>
      <c r="CC91">
        <v>58</v>
      </c>
      <c r="CD91">
        <v>61.8</v>
      </c>
      <c r="CE91">
        <v>-3.8</v>
      </c>
      <c r="CF91"/>
      <c r="CG91"/>
      <c r="CH91"/>
      <c r="CI91"/>
      <c r="CJ91"/>
      <c r="CK91"/>
      <c r="CL91">
        <v>24</v>
      </c>
      <c r="CM91"/>
      <c r="CN91"/>
      <c r="CO91">
        <v>68.900000000000006</v>
      </c>
      <c r="CP91">
        <v>69.3</v>
      </c>
      <c r="CQ91">
        <v>-0.4</v>
      </c>
      <c r="CR91">
        <v>115.1</v>
      </c>
      <c r="CS91">
        <v>113.5</v>
      </c>
      <c r="CT91">
        <v>1.6</v>
      </c>
      <c r="CU91">
        <v>29.9</v>
      </c>
      <c r="CV91">
        <v>31</v>
      </c>
      <c r="CW91">
        <v>-1.1000000000000001</v>
      </c>
      <c r="CX91"/>
      <c r="CY91"/>
      <c r="CZ91"/>
      <c r="DA91">
        <v>105.5</v>
      </c>
      <c r="DB91">
        <v>94.5</v>
      </c>
      <c r="DC91">
        <v>11</v>
      </c>
      <c r="DD91"/>
      <c r="DE91"/>
      <c r="DF91"/>
      <c r="DG91"/>
      <c r="DH91"/>
      <c r="DI91"/>
      <c r="DJ91">
        <v>111.9</v>
      </c>
      <c r="DK91">
        <v>117.1</v>
      </c>
      <c r="DL91">
        <v>-5.2</v>
      </c>
      <c r="DM91">
        <v>78.8</v>
      </c>
      <c r="DN91"/>
      <c r="DO91"/>
      <c r="DP91">
        <v>29.1</v>
      </c>
      <c r="DQ91"/>
      <c r="DR91"/>
      <c r="DS91"/>
      <c r="DT91"/>
      <c r="DU91"/>
      <c r="DV91">
        <v>94.3</v>
      </c>
      <c r="DW91">
        <v>96.6</v>
      </c>
      <c r="DX91">
        <v>-2.4</v>
      </c>
      <c r="DY91"/>
      <c r="DZ91"/>
      <c r="EA91"/>
      <c r="EB91">
        <v>54.8</v>
      </c>
      <c r="EC91"/>
      <c r="ED91"/>
    </row>
    <row r="92" spans="1:134" ht="14.5" x14ac:dyDescent="0.35">
      <c r="A92" s="28">
        <v>26754</v>
      </c>
      <c r="B92" s="32">
        <v>89</v>
      </c>
      <c r="C92"/>
      <c r="D92"/>
      <c r="E92"/>
      <c r="F92">
        <v>54</v>
      </c>
      <c r="G92">
        <v>53.5</v>
      </c>
      <c r="H92">
        <v>0.6</v>
      </c>
      <c r="I92">
        <v>64.099999999999994</v>
      </c>
      <c r="J92">
        <v>64.7</v>
      </c>
      <c r="K92">
        <v>-0.6</v>
      </c>
      <c r="L92">
        <v>80.7</v>
      </c>
      <c r="M92"/>
      <c r="N92"/>
      <c r="O92"/>
      <c r="P92"/>
      <c r="Q92"/>
      <c r="R92">
        <v>94.4</v>
      </c>
      <c r="S92">
        <v>90.9</v>
      </c>
      <c r="T92">
        <v>3.5</v>
      </c>
      <c r="U92">
        <v>120.8</v>
      </c>
      <c r="V92">
        <v>128.9</v>
      </c>
      <c r="W92">
        <v>-8.1</v>
      </c>
      <c r="X92"/>
      <c r="Y92"/>
      <c r="Z92"/>
      <c r="AA92"/>
      <c r="AB92"/>
      <c r="AC92"/>
      <c r="AD92"/>
      <c r="AE92"/>
      <c r="AF92"/>
      <c r="AG92"/>
      <c r="AH92"/>
      <c r="AI92"/>
      <c r="AJ92">
        <v>85.7</v>
      </c>
      <c r="AK92">
        <v>85.6</v>
      </c>
      <c r="AL92">
        <v>0</v>
      </c>
      <c r="AM92">
        <v>117.7</v>
      </c>
      <c r="AN92"/>
      <c r="AO92"/>
      <c r="AP92">
        <v>75.099999999999994</v>
      </c>
      <c r="AQ92"/>
      <c r="AR92"/>
      <c r="AS92">
        <v>83.2</v>
      </c>
      <c r="AT92"/>
      <c r="AU92"/>
      <c r="AV92">
        <v>108.3</v>
      </c>
      <c r="AW92"/>
      <c r="AX92"/>
      <c r="AY92">
        <v>64.3</v>
      </c>
      <c r="AZ92">
        <v>61.5</v>
      </c>
      <c r="BA92">
        <v>2.8</v>
      </c>
      <c r="BB92">
        <v>40.9</v>
      </c>
      <c r="BC92"/>
      <c r="BD92"/>
      <c r="BE92"/>
      <c r="BF92"/>
      <c r="BG92"/>
      <c r="BH92">
        <v>39.299999999999997</v>
      </c>
      <c r="BI92"/>
      <c r="BJ92"/>
      <c r="BK92"/>
      <c r="BL92"/>
      <c r="BM92"/>
      <c r="BN92">
        <v>74.599999999999994</v>
      </c>
      <c r="BO92"/>
      <c r="BP92"/>
      <c r="BQ92"/>
      <c r="BR92"/>
      <c r="BS92"/>
      <c r="BT92">
        <v>15.8</v>
      </c>
      <c r="BU92">
        <v>13.5</v>
      </c>
      <c r="BV92">
        <v>2.2999999999999998</v>
      </c>
      <c r="BW92">
        <v>86.8</v>
      </c>
      <c r="BX92">
        <v>85.2</v>
      </c>
      <c r="BY92">
        <v>1.7</v>
      </c>
      <c r="BZ92">
        <v>143.5</v>
      </c>
      <c r="CA92"/>
      <c r="CB92"/>
      <c r="CC92">
        <v>58.1</v>
      </c>
      <c r="CD92">
        <v>62.5</v>
      </c>
      <c r="CE92">
        <v>-4.4000000000000004</v>
      </c>
      <c r="CF92"/>
      <c r="CG92"/>
      <c r="CH92"/>
      <c r="CI92"/>
      <c r="CJ92"/>
      <c r="CK92"/>
      <c r="CL92">
        <v>25.3</v>
      </c>
      <c r="CM92"/>
      <c r="CN92"/>
      <c r="CO92">
        <v>70.5</v>
      </c>
      <c r="CP92">
        <v>70</v>
      </c>
      <c r="CQ92">
        <v>0.5</v>
      </c>
      <c r="CR92">
        <v>115.3</v>
      </c>
      <c r="CS92">
        <v>113.6</v>
      </c>
      <c r="CT92">
        <v>1.7</v>
      </c>
      <c r="CU92">
        <v>32.9</v>
      </c>
      <c r="CV92">
        <v>31.2</v>
      </c>
      <c r="CW92">
        <v>1.6</v>
      </c>
      <c r="CX92"/>
      <c r="CY92"/>
      <c r="CZ92"/>
      <c r="DA92">
        <v>108.3</v>
      </c>
      <c r="DB92">
        <v>96.4</v>
      </c>
      <c r="DC92">
        <v>11.9</v>
      </c>
      <c r="DD92"/>
      <c r="DE92"/>
      <c r="DF92"/>
      <c r="DG92"/>
      <c r="DH92"/>
      <c r="DI92"/>
      <c r="DJ92">
        <v>112.2</v>
      </c>
      <c r="DK92">
        <v>116.9</v>
      </c>
      <c r="DL92">
        <v>-4.5999999999999996</v>
      </c>
      <c r="DM92">
        <v>87.1</v>
      </c>
      <c r="DN92"/>
      <c r="DO92"/>
      <c r="DP92">
        <v>29.9</v>
      </c>
      <c r="DQ92"/>
      <c r="DR92"/>
      <c r="DS92"/>
      <c r="DT92"/>
      <c r="DU92"/>
      <c r="DV92">
        <v>94.3</v>
      </c>
      <c r="DW92">
        <v>96.9</v>
      </c>
      <c r="DX92">
        <v>-2.6</v>
      </c>
      <c r="DY92"/>
      <c r="DZ92"/>
      <c r="EA92"/>
      <c r="EB92">
        <v>55.3</v>
      </c>
      <c r="EC92"/>
      <c r="ED92"/>
    </row>
    <row r="93" spans="1:134" ht="14.5" x14ac:dyDescent="0.35">
      <c r="A93" s="28">
        <v>26845</v>
      </c>
      <c r="B93" s="32">
        <v>90</v>
      </c>
      <c r="C93"/>
      <c r="D93"/>
      <c r="E93"/>
      <c r="F93">
        <v>54</v>
      </c>
      <c r="G93">
        <v>54</v>
      </c>
      <c r="H93">
        <v>0</v>
      </c>
      <c r="I93">
        <v>65.7</v>
      </c>
      <c r="J93">
        <v>65</v>
      </c>
      <c r="K93">
        <v>0.8</v>
      </c>
      <c r="L93">
        <v>81.5</v>
      </c>
      <c r="M93"/>
      <c r="N93"/>
      <c r="O93"/>
      <c r="P93"/>
      <c r="Q93"/>
      <c r="R93">
        <v>95.6</v>
      </c>
      <c r="S93">
        <v>91.4</v>
      </c>
      <c r="T93">
        <v>4.2</v>
      </c>
      <c r="U93">
        <v>119.4</v>
      </c>
      <c r="V93">
        <v>128.5</v>
      </c>
      <c r="W93">
        <v>-9</v>
      </c>
      <c r="X93"/>
      <c r="Y93"/>
      <c r="Z93"/>
      <c r="AA93"/>
      <c r="AB93"/>
      <c r="AC93"/>
      <c r="AD93"/>
      <c r="AE93"/>
      <c r="AF93"/>
      <c r="AG93"/>
      <c r="AH93"/>
      <c r="AI93"/>
      <c r="AJ93">
        <v>86</v>
      </c>
      <c r="AK93">
        <v>86.1</v>
      </c>
      <c r="AL93">
        <v>-0.1</v>
      </c>
      <c r="AM93">
        <v>119.3</v>
      </c>
      <c r="AN93"/>
      <c r="AO93"/>
      <c r="AP93">
        <v>76.5</v>
      </c>
      <c r="AQ93"/>
      <c r="AR93"/>
      <c r="AS93">
        <v>83.9</v>
      </c>
      <c r="AT93"/>
      <c r="AU93"/>
      <c r="AV93">
        <v>109.9</v>
      </c>
      <c r="AW93"/>
      <c r="AX93"/>
      <c r="AY93">
        <v>66.3</v>
      </c>
      <c r="AZ93">
        <v>62</v>
      </c>
      <c r="BA93">
        <v>4.3</v>
      </c>
      <c r="BB93">
        <v>40.4</v>
      </c>
      <c r="BC93"/>
      <c r="BD93"/>
      <c r="BE93"/>
      <c r="BF93"/>
      <c r="BG93"/>
      <c r="BH93">
        <v>39.4</v>
      </c>
      <c r="BI93"/>
      <c r="BJ93"/>
      <c r="BK93"/>
      <c r="BL93"/>
      <c r="BM93"/>
      <c r="BN93">
        <v>71.5</v>
      </c>
      <c r="BO93"/>
      <c r="BP93"/>
      <c r="BQ93"/>
      <c r="BR93"/>
      <c r="BS93"/>
      <c r="BT93">
        <v>15.4</v>
      </c>
      <c r="BU93">
        <v>13.6</v>
      </c>
      <c r="BV93">
        <v>1.8</v>
      </c>
      <c r="BW93">
        <v>86.3</v>
      </c>
      <c r="BX93">
        <v>85.8</v>
      </c>
      <c r="BY93">
        <v>0.5</v>
      </c>
      <c r="BZ93">
        <v>142.1</v>
      </c>
      <c r="CA93"/>
      <c r="CB93"/>
      <c r="CC93">
        <v>59</v>
      </c>
      <c r="CD93">
        <v>63.3</v>
      </c>
      <c r="CE93">
        <v>-4.3</v>
      </c>
      <c r="CF93"/>
      <c r="CG93"/>
      <c r="CH93"/>
      <c r="CI93"/>
      <c r="CJ93"/>
      <c r="CK93"/>
      <c r="CL93">
        <v>25.7</v>
      </c>
      <c r="CM93"/>
      <c r="CN93"/>
      <c r="CO93">
        <v>72.2</v>
      </c>
      <c r="CP93">
        <v>70.7</v>
      </c>
      <c r="CQ93">
        <v>1.5</v>
      </c>
      <c r="CR93">
        <v>115.1</v>
      </c>
      <c r="CS93">
        <v>113.7</v>
      </c>
      <c r="CT93">
        <v>1.5</v>
      </c>
      <c r="CU93">
        <v>34.200000000000003</v>
      </c>
      <c r="CV93">
        <v>31.5</v>
      </c>
      <c r="CW93">
        <v>2.7</v>
      </c>
      <c r="CX93"/>
      <c r="CY93"/>
      <c r="CZ93"/>
      <c r="DA93">
        <v>106.6</v>
      </c>
      <c r="DB93">
        <v>97.9</v>
      </c>
      <c r="DC93">
        <v>8.6</v>
      </c>
      <c r="DD93"/>
      <c r="DE93"/>
      <c r="DF93"/>
      <c r="DG93"/>
      <c r="DH93"/>
      <c r="DI93"/>
      <c r="DJ93">
        <v>112.5</v>
      </c>
      <c r="DK93">
        <v>116.7</v>
      </c>
      <c r="DL93">
        <v>-4.2</v>
      </c>
      <c r="DM93">
        <v>85.3</v>
      </c>
      <c r="DN93"/>
      <c r="DO93"/>
      <c r="DP93">
        <v>30.1</v>
      </c>
      <c r="DQ93"/>
      <c r="DR93"/>
      <c r="DS93"/>
      <c r="DT93"/>
      <c r="DU93"/>
      <c r="DV93">
        <v>95.2</v>
      </c>
      <c r="DW93">
        <v>97.2</v>
      </c>
      <c r="DX93">
        <v>-2</v>
      </c>
      <c r="DY93"/>
      <c r="DZ93"/>
      <c r="EA93"/>
      <c r="EB93">
        <v>55.6</v>
      </c>
      <c r="EC93"/>
      <c r="ED93"/>
    </row>
    <row r="94" spans="1:134" ht="14.5" x14ac:dyDescent="0.35">
      <c r="A94" s="28">
        <v>26937</v>
      </c>
      <c r="B94" s="32">
        <v>91</v>
      </c>
      <c r="C94"/>
      <c r="D94"/>
      <c r="E94"/>
      <c r="F94">
        <v>53.5</v>
      </c>
      <c r="G94">
        <v>54.4</v>
      </c>
      <c r="H94">
        <v>-0.9</v>
      </c>
      <c r="I94">
        <v>66.5</v>
      </c>
      <c r="J94">
        <v>65.3</v>
      </c>
      <c r="K94">
        <v>1.2</v>
      </c>
      <c r="L94">
        <v>82</v>
      </c>
      <c r="M94"/>
      <c r="N94"/>
      <c r="O94"/>
      <c r="P94"/>
      <c r="Q94"/>
      <c r="R94">
        <v>95.6</v>
      </c>
      <c r="S94">
        <v>91.9</v>
      </c>
      <c r="T94">
        <v>3.7</v>
      </c>
      <c r="U94">
        <v>119.3</v>
      </c>
      <c r="V94">
        <v>128</v>
      </c>
      <c r="W94">
        <v>-8.6999999999999993</v>
      </c>
      <c r="X94"/>
      <c r="Y94"/>
      <c r="Z94"/>
      <c r="AA94"/>
      <c r="AB94"/>
      <c r="AC94"/>
      <c r="AD94"/>
      <c r="AE94"/>
      <c r="AF94"/>
      <c r="AG94"/>
      <c r="AH94"/>
      <c r="AI94"/>
      <c r="AJ94">
        <v>86</v>
      </c>
      <c r="AK94">
        <v>86.6</v>
      </c>
      <c r="AL94">
        <v>-0.6</v>
      </c>
      <c r="AM94">
        <v>120.7</v>
      </c>
      <c r="AN94"/>
      <c r="AO94"/>
      <c r="AP94">
        <v>77.400000000000006</v>
      </c>
      <c r="AQ94"/>
      <c r="AR94"/>
      <c r="AS94">
        <v>84</v>
      </c>
      <c r="AT94"/>
      <c r="AU94"/>
      <c r="AV94">
        <v>109.6</v>
      </c>
      <c r="AW94"/>
      <c r="AX94"/>
      <c r="AY94">
        <v>66</v>
      </c>
      <c r="AZ94">
        <v>62.5</v>
      </c>
      <c r="BA94">
        <v>3.5</v>
      </c>
      <c r="BB94">
        <v>39.1</v>
      </c>
      <c r="BC94"/>
      <c r="BD94"/>
      <c r="BE94"/>
      <c r="BF94"/>
      <c r="BG94"/>
      <c r="BH94">
        <v>39.5</v>
      </c>
      <c r="BI94"/>
      <c r="BJ94"/>
      <c r="BK94"/>
      <c r="BL94"/>
      <c r="BM94"/>
      <c r="BN94">
        <v>73.599999999999994</v>
      </c>
      <c r="BO94"/>
      <c r="BP94"/>
      <c r="BQ94"/>
      <c r="BR94"/>
      <c r="BS94"/>
      <c r="BT94">
        <v>14.7</v>
      </c>
      <c r="BU94">
        <v>13.7</v>
      </c>
      <c r="BV94">
        <v>1</v>
      </c>
      <c r="BW94">
        <v>84.7</v>
      </c>
      <c r="BX94">
        <v>86.2</v>
      </c>
      <c r="BY94">
        <v>-1.5</v>
      </c>
      <c r="BZ94">
        <v>142.1</v>
      </c>
      <c r="CA94"/>
      <c r="CB94"/>
      <c r="CC94">
        <v>59.2</v>
      </c>
      <c r="CD94">
        <v>63.9</v>
      </c>
      <c r="CE94">
        <v>-4.7</v>
      </c>
      <c r="CF94"/>
      <c r="CG94"/>
      <c r="CH94"/>
      <c r="CI94"/>
      <c r="CJ94"/>
      <c r="CK94"/>
      <c r="CL94">
        <v>26.8</v>
      </c>
      <c r="CM94"/>
      <c r="CN94"/>
      <c r="CO94">
        <v>75.5</v>
      </c>
      <c r="CP94">
        <v>71.7</v>
      </c>
      <c r="CQ94">
        <v>3.9</v>
      </c>
      <c r="CR94">
        <v>114.8</v>
      </c>
      <c r="CS94">
        <v>113.7</v>
      </c>
      <c r="CT94">
        <v>1</v>
      </c>
      <c r="CU94">
        <v>35.299999999999997</v>
      </c>
      <c r="CV94">
        <v>31.9</v>
      </c>
      <c r="CW94">
        <v>3.5</v>
      </c>
      <c r="CX94"/>
      <c r="CY94"/>
      <c r="CZ94"/>
      <c r="DA94">
        <v>108</v>
      </c>
      <c r="DB94">
        <v>99.5</v>
      </c>
      <c r="DC94">
        <v>8.5</v>
      </c>
      <c r="DD94"/>
      <c r="DE94"/>
      <c r="DF94"/>
      <c r="DG94"/>
      <c r="DH94"/>
      <c r="DI94"/>
      <c r="DJ94">
        <v>112.4</v>
      </c>
      <c r="DK94">
        <v>116.5</v>
      </c>
      <c r="DL94">
        <v>-4.2</v>
      </c>
      <c r="DM94">
        <v>85.9</v>
      </c>
      <c r="DN94"/>
      <c r="DO94"/>
      <c r="DP94">
        <v>31.1</v>
      </c>
      <c r="DQ94"/>
      <c r="DR94"/>
      <c r="DS94"/>
      <c r="DT94"/>
      <c r="DU94"/>
      <c r="DV94">
        <v>95.7</v>
      </c>
      <c r="DW94">
        <v>97.5</v>
      </c>
      <c r="DX94">
        <v>-1.8</v>
      </c>
      <c r="DY94"/>
      <c r="DZ94"/>
      <c r="EA94"/>
      <c r="EB94">
        <v>56.3</v>
      </c>
      <c r="EC94"/>
      <c r="ED94"/>
    </row>
    <row r="95" spans="1:134" ht="14.5" x14ac:dyDescent="0.35">
      <c r="A95" s="28">
        <v>27029</v>
      </c>
      <c r="B95" s="32">
        <v>92</v>
      </c>
      <c r="C95"/>
      <c r="D95"/>
      <c r="E95"/>
      <c r="F95">
        <v>54</v>
      </c>
      <c r="G95">
        <v>54.9</v>
      </c>
      <c r="H95">
        <v>-0.8</v>
      </c>
      <c r="I95">
        <v>66.599999999999994</v>
      </c>
      <c r="J95">
        <v>65.599999999999994</v>
      </c>
      <c r="K95">
        <v>1</v>
      </c>
      <c r="L95">
        <v>82.3</v>
      </c>
      <c r="M95"/>
      <c r="N95"/>
      <c r="O95"/>
      <c r="P95"/>
      <c r="Q95"/>
      <c r="R95">
        <v>96.2</v>
      </c>
      <c r="S95">
        <v>92.4</v>
      </c>
      <c r="T95">
        <v>3.8</v>
      </c>
      <c r="U95">
        <v>120.6</v>
      </c>
      <c r="V95">
        <v>127.7</v>
      </c>
      <c r="W95">
        <v>-7.1</v>
      </c>
      <c r="X95"/>
      <c r="Y95"/>
      <c r="Z95"/>
      <c r="AA95"/>
      <c r="AB95"/>
      <c r="AC95"/>
      <c r="AD95"/>
      <c r="AE95"/>
      <c r="AF95"/>
      <c r="AG95"/>
      <c r="AH95"/>
      <c r="AI95"/>
      <c r="AJ95">
        <v>86.6</v>
      </c>
      <c r="AK95">
        <v>87.1</v>
      </c>
      <c r="AL95">
        <v>-0.5</v>
      </c>
      <c r="AM95">
        <v>122.1</v>
      </c>
      <c r="AN95"/>
      <c r="AO95"/>
      <c r="AP95">
        <v>78.599999999999994</v>
      </c>
      <c r="AQ95"/>
      <c r="AR95"/>
      <c r="AS95">
        <v>83</v>
      </c>
      <c r="AT95"/>
      <c r="AU95"/>
      <c r="AV95">
        <v>110.8</v>
      </c>
      <c r="AW95"/>
      <c r="AX95"/>
      <c r="AY95">
        <v>64</v>
      </c>
      <c r="AZ95">
        <v>62.7</v>
      </c>
      <c r="BA95">
        <v>1.3</v>
      </c>
      <c r="BB95">
        <v>38.700000000000003</v>
      </c>
      <c r="BC95"/>
      <c r="BD95"/>
      <c r="BE95"/>
      <c r="BF95"/>
      <c r="BG95"/>
      <c r="BH95">
        <v>39.799999999999997</v>
      </c>
      <c r="BI95"/>
      <c r="BJ95"/>
      <c r="BK95"/>
      <c r="BL95"/>
      <c r="BM95"/>
      <c r="BN95">
        <v>75.2</v>
      </c>
      <c r="BO95"/>
      <c r="BP95"/>
      <c r="BQ95"/>
      <c r="BR95"/>
      <c r="BS95"/>
      <c r="BT95">
        <v>15.5</v>
      </c>
      <c r="BU95">
        <v>13.8</v>
      </c>
      <c r="BV95">
        <v>1.7</v>
      </c>
      <c r="BW95">
        <v>83.1</v>
      </c>
      <c r="BX95">
        <v>86.5</v>
      </c>
      <c r="BY95">
        <v>-3.4</v>
      </c>
      <c r="BZ95">
        <v>142.30000000000001</v>
      </c>
      <c r="CA95"/>
      <c r="CB95"/>
      <c r="CC95">
        <v>59.3</v>
      </c>
      <c r="CD95">
        <v>64.5</v>
      </c>
      <c r="CE95">
        <v>-5.2</v>
      </c>
      <c r="CF95"/>
      <c r="CG95"/>
      <c r="CH95"/>
      <c r="CI95"/>
      <c r="CJ95"/>
      <c r="CK95"/>
      <c r="CL95">
        <v>29.2</v>
      </c>
      <c r="CM95"/>
      <c r="CN95"/>
      <c r="CO95">
        <v>77.2</v>
      </c>
      <c r="CP95">
        <v>72.7</v>
      </c>
      <c r="CQ95">
        <v>4.5999999999999996</v>
      </c>
      <c r="CR95">
        <v>114.1</v>
      </c>
      <c r="CS95">
        <v>113.7</v>
      </c>
      <c r="CT95">
        <v>0.4</v>
      </c>
      <c r="CU95">
        <v>35.200000000000003</v>
      </c>
      <c r="CV95">
        <v>32.200000000000003</v>
      </c>
      <c r="CW95">
        <v>3</v>
      </c>
      <c r="CX95"/>
      <c r="CY95"/>
      <c r="CZ95"/>
      <c r="DA95">
        <v>115</v>
      </c>
      <c r="DB95">
        <v>101.5</v>
      </c>
      <c r="DC95">
        <v>13.5</v>
      </c>
      <c r="DD95"/>
      <c r="DE95"/>
      <c r="DF95"/>
      <c r="DG95"/>
      <c r="DH95"/>
      <c r="DI95"/>
      <c r="DJ95">
        <v>112.3</v>
      </c>
      <c r="DK95">
        <v>116.4</v>
      </c>
      <c r="DL95">
        <v>-4</v>
      </c>
      <c r="DM95">
        <v>87</v>
      </c>
      <c r="DN95"/>
      <c r="DO95"/>
      <c r="DP95">
        <v>32.4</v>
      </c>
      <c r="DQ95"/>
      <c r="DR95"/>
      <c r="DS95"/>
      <c r="DT95"/>
      <c r="DU95"/>
      <c r="DV95">
        <v>95.7</v>
      </c>
      <c r="DW95">
        <v>97.8</v>
      </c>
      <c r="DX95">
        <v>-2.1</v>
      </c>
      <c r="DY95"/>
      <c r="DZ95"/>
      <c r="EA95"/>
      <c r="EB95">
        <v>55.7</v>
      </c>
      <c r="EC95"/>
      <c r="ED95"/>
    </row>
    <row r="96" spans="1:134" ht="14.5" x14ac:dyDescent="0.35">
      <c r="A96" s="28">
        <v>27119</v>
      </c>
      <c r="B96" s="32">
        <v>93</v>
      </c>
      <c r="C96"/>
      <c r="D96"/>
      <c r="E96"/>
      <c r="F96">
        <v>53.4</v>
      </c>
      <c r="G96">
        <v>55.2</v>
      </c>
      <c r="H96">
        <v>-1.8</v>
      </c>
      <c r="I96">
        <v>67.8</v>
      </c>
      <c r="J96">
        <v>66</v>
      </c>
      <c r="K96">
        <v>1.9</v>
      </c>
      <c r="L96">
        <v>81.7</v>
      </c>
      <c r="M96"/>
      <c r="N96"/>
      <c r="O96"/>
      <c r="P96"/>
      <c r="Q96"/>
      <c r="R96">
        <v>96</v>
      </c>
      <c r="S96">
        <v>92.9</v>
      </c>
      <c r="T96">
        <v>3.1</v>
      </c>
      <c r="U96">
        <v>119.2</v>
      </c>
      <c r="V96">
        <v>127.3</v>
      </c>
      <c r="W96">
        <v>-8.1</v>
      </c>
      <c r="X96"/>
      <c r="Y96"/>
      <c r="Z96"/>
      <c r="AA96"/>
      <c r="AB96"/>
      <c r="AC96"/>
      <c r="AD96"/>
      <c r="AE96"/>
      <c r="AF96"/>
      <c r="AG96"/>
      <c r="AH96"/>
      <c r="AI96"/>
      <c r="AJ96">
        <v>86.2</v>
      </c>
      <c r="AK96">
        <v>87.5</v>
      </c>
      <c r="AL96">
        <v>-1.2</v>
      </c>
      <c r="AM96">
        <v>123</v>
      </c>
      <c r="AN96"/>
      <c r="AO96"/>
      <c r="AP96">
        <v>77.2</v>
      </c>
      <c r="AQ96"/>
      <c r="AR96"/>
      <c r="AS96">
        <v>82.3</v>
      </c>
      <c r="AT96"/>
      <c r="AU96"/>
      <c r="AV96">
        <v>108.3</v>
      </c>
      <c r="AW96"/>
      <c r="AX96"/>
      <c r="AY96">
        <v>65</v>
      </c>
      <c r="AZ96">
        <v>63</v>
      </c>
      <c r="BA96">
        <v>2</v>
      </c>
      <c r="BB96">
        <v>37.9</v>
      </c>
      <c r="BC96"/>
      <c r="BD96"/>
      <c r="BE96"/>
      <c r="BF96"/>
      <c r="BG96"/>
      <c r="BH96">
        <v>40.700000000000003</v>
      </c>
      <c r="BI96"/>
      <c r="BJ96"/>
      <c r="BK96"/>
      <c r="BL96"/>
      <c r="BM96"/>
      <c r="BN96">
        <v>77.5</v>
      </c>
      <c r="BO96"/>
      <c r="BP96"/>
      <c r="BQ96"/>
      <c r="BR96"/>
      <c r="BS96"/>
      <c r="BT96">
        <v>15.5</v>
      </c>
      <c r="BU96">
        <v>14</v>
      </c>
      <c r="BV96">
        <v>1.5</v>
      </c>
      <c r="BW96">
        <v>81.8</v>
      </c>
      <c r="BX96">
        <v>86.7</v>
      </c>
      <c r="BY96">
        <v>-4.9000000000000004</v>
      </c>
      <c r="BZ96">
        <v>140.4</v>
      </c>
      <c r="CA96"/>
      <c r="CB96"/>
      <c r="CC96">
        <v>58.9</v>
      </c>
      <c r="CD96">
        <v>65.099999999999994</v>
      </c>
      <c r="CE96">
        <v>-6.1</v>
      </c>
      <c r="CF96"/>
      <c r="CG96"/>
      <c r="CH96"/>
      <c r="CI96"/>
      <c r="CJ96"/>
      <c r="CK96"/>
      <c r="CL96">
        <v>29.4</v>
      </c>
      <c r="CM96"/>
      <c r="CN96"/>
      <c r="CO96">
        <v>77.900000000000006</v>
      </c>
      <c r="CP96">
        <v>73.7</v>
      </c>
      <c r="CQ96">
        <v>4.3</v>
      </c>
      <c r="CR96">
        <v>113.4</v>
      </c>
      <c r="CS96">
        <v>113.7</v>
      </c>
      <c r="CT96">
        <v>-0.2</v>
      </c>
      <c r="CU96">
        <v>39.4</v>
      </c>
      <c r="CV96">
        <v>32.799999999999997</v>
      </c>
      <c r="CW96">
        <v>6.5</v>
      </c>
      <c r="CX96"/>
      <c r="CY96"/>
      <c r="CZ96"/>
      <c r="DA96">
        <v>112.7</v>
      </c>
      <c r="DB96">
        <v>103.1</v>
      </c>
      <c r="DC96">
        <v>9.6</v>
      </c>
      <c r="DD96"/>
      <c r="DE96"/>
      <c r="DF96"/>
      <c r="DG96"/>
      <c r="DH96"/>
      <c r="DI96"/>
      <c r="DJ96">
        <v>113.4</v>
      </c>
      <c r="DK96">
        <v>116.3</v>
      </c>
      <c r="DL96">
        <v>-2.9</v>
      </c>
      <c r="DM96">
        <v>84.6</v>
      </c>
      <c r="DN96"/>
      <c r="DO96"/>
      <c r="DP96">
        <v>31.8</v>
      </c>
      <c r="DQ96"/>
      <c r="DR96"/>
      <c r="DS96"/>
      <c r="DT96"/>
      <c r="DU96"/>
      <c r="DV96">
        <v>95.6</v>
      </c>
      <c r="DW96">
        <v>98</v>
      </c>
      <c r="DX96">
        <v>-2.4</v>
      </c>
      <c r="DY96"/>
      <c r="DZ96"/>
      <c r="EA96"/>
      <c r="EB96">
        <v>55.3</v>
      </c>
      <c r="EC96"/>
      <c r="ED96"/>
    </row>
    <row r="97" spans="1:134" ht="14.5" x14ac:dyDescent="0.35">
      <c r="A97" s="28">
        <v>27210</v>
      </c>
      <c r="B97" s="32">
        <v>94</v>
      </c>
      <c r="C97"/>
      <c r="D97"/>
      <c r="E97"/>
      <c r="F97">
        <v>53.2</v>
      </c>
      <c r="G97">
        <v>55.5</v>
      </c>
      <c r="H97">
        <v>-2.2999999999999998</v>
      </c>
      <c r="I97">
        <v>69.400000000000006</v>
      </c>
      <c r="J97">
        <v>66.5</v>
      </c>
      <c r="K97">
        <v>2.9</v>
      </c>
      <c r="L97">
        <v>80.8</v>
      </c>
      <c r="M97"/>
      <c r="N97"/>
      <c r="O97"/>
      <c r="P97"/>
      <c r="Q97"/>
      <c r="R97">
        <v>97.2</v>
      </c>
      <c r="S97">
        <v>93.5</v>
      </c>
      <c r="T97">
        <v>3.7</v>
      </c>
      <c r="U97">
        <v>117.9</v>
      </c>
      <c r="V97">
        <v>126.8</v>
      </c>
      <c r="W97">
        <v>-8.9</v>
      </c>
      <c r="X97"/>
      <c r="Y97"/>
      <c r="Z97"/>
      <c r="AA97"/>
      <c r="AB97"/>
      <c r="AC97"/>
      <c r="AD97"/>
      <c r="AE97"/>
      <c r="AF97"/>
      <c r="AG97"/>
      <c r="AH97"/>
      <c r="AI97"/>
      <c r="AJ97">
        <v>86.7</v>
      </c>
      <c r="AK97">
        <v>87.9</v>
      </c>
      <c r="AL97">
        <v>-1.1000000000000001</v>
      </c>
      <c r="AM97">
        <v>124.1</v>
      </c>
      <c r="AN97"/>
      <c r="AO97"/>
      <c r="AP97">
        <v>77.3</v>
      </c>
      <c r="AQ97"/>
      <c r="AR97"/>
      <c r="AS97">
        <v>80.7</v>
      </c>
      <c r="AT97"/>
      <c r="AU97"/>
      <c r="AV97">
        <v>107.3</v>
      </c>
      <c r="AW97"/>
      <c r="AX97"/>
      <c r="AY97">
        <v>64.900000000000006</v>
      </c>
      <c r="AZ97">
        <v>63.3</v>
      </c>
      <c r="BA97">
        <v>1.6</v>
      </c>
      <c r="BB97">
        <v>38.5</v>
      </c>
      <c r="BC97"/>
      <c r="BD97"/>
      <c r="BE97"/>
      <c r="BF97"/>
      <c r="BG97"/>
      <c r="BH97">
        <v>42</v>
      </c>
      <c r="BI97"/>
      <c r="BJ97"/>
      <c r="BK97"/>
      <c r="BL97"/>
      <c r="BM97"/>
      <c r="BN97">
        <v>78.599999999999994</v>
      </c>
      <c r="BO97"/>
      <c r="BP97"/>
      <c r="BQ97"/>
      <c r="BR97"/>
      <c r="BS97"/>
      <c r="BT97">
        <v>15.4</v>
      </c>
      <c r="BU97">
        <v>14.1</v>
      </c>
      <c r="BV97">
        <v>1.4</v>
      </c>
      <c r="BW97">
        <v>80.5</v>
      </c>
      <c r="BX97">
        <v>86.7</v>
      </c>
      <c r="BY97">
        <v>-6.2</v>
      </c>
      <c r="BZ97">
        <v>137.9</v>
      </c>
      <c r="CA97"/>
      <c r="CB97"/>
      <c r="CC97">
        <v>59.4</v>
      </c>
      <c r="CD97">
        <v>65.599999999999994</v>
      </c>
      <c r="CE97">
        <v>-6.1</v>
      </c>
      <c r="CF97"/>
      <c r="CG97"/>
      <c r="CH97"/>
      <c r="CI97"/>
      <c r="CJ97"/>
      <c r="CK97"/>
      <c r="CL97">
        <v>29.9</v>
      </c>
      <c r="CM97">
        <v>27.3</v>
      </c>
      <c r="CN97">
        <v>2.6</v>
      </c>
      <c r="CO97">
        <v>79.7</v>
      </c>
      <c r="CP97">
        <v>74.7</v>
      </c>
      <c r="CQ97">
        <v>5</v>
      </c>
      <c r="CR97">
        <v>112.6</v>
      </c>
      <c r="CS97">
        <v>113.6</v>
      </c>
      <c r="CT97">
        <v>-0.9</v>
      </c>
      <c r="CU97">
        <v>39.5</v>
      </c>
      <c r="CV97">
        <v>33.4</v>
      </c>
      <c r="CW97">
        <v>6.1</v>
      </c>
      <c r="CX97"/>
      <c r="CY97"/>
      <c r="CZ97"/>
      <c r="DA97">
        <v>109.6</v>
      </c>
      <c r="DB97">
        <v>104.5</v>
      </c>
      <c r="DC97">
        <v>5.0999999999999996</v>
      </c>
      <c r="DD97"/>
      <c r="DE97"/>
      <c r="DF97"/>
      <c r="DG97"/>
      <c r="DH97"/>
      <c r="DI97"/>
      <c r="DJ97">
        <v>114.9</v>
      </c>
      <c r="DK97">
        <v>116.3</v>
      </c>
      <c r="DL97">
        <v>-1.4</v>
      </c>
      <c r="DM97">
        <v>82</v>
      </c>
      <c r="DN97"/>
      <c r="DO97"/>
      <c r="DP97">
        <v>32</v>
      </c>
      <c r="DQ97"/>
      <c r="DR97"/>
      <c r="DS97"/>
      <c r="DT97"/>
      <c r="DU97"/>
      <c r="DV97">
        <v>97.2</v>
      </c>
      <c r="DW97">
        <v>98.4</v>
      </c>
      <c r="DX97">
        <v>-1.2</v>
      </c>
      <c r="DY97"/>
      <c r="DZ97"/>
      <c r="EA97"/>
      <c r="EB97">
        <v>54.8</v>
      </c>
      <c r="EC97"/>
      <c r="ED97"/>
    </row>
    <row r="98" spans="1:134" ht="14.5" x14ac:dyDescent="0.35">
      <c r="A98" s="28">
        <v>27302</v>
      </c>
      <c r="B98" s="32">
        <v>95</v>
      </c>
      <c r="C98"/>
      <c r="D98"/>
      <c r="E98"/>
      <c r="F98">
        <v>53.1</v>
      </c>
      <c r="G98">
        <v>55.8</v>
      </c>
      <c r="H98">
        <v>-2.8</v>
      </c>
      <c r="I98">
        <v>70.599999999999994</v>
      </c>
      <c r="J98">
        <v>67</v>
      </c>
      <c r="K98">
        <v>3.6</v>
      </c>
      <c r="L98">
        <v>79.8</v>
      </c>
      <c r="M98"/>
      <c r="N98"/>
      <c r="O98"/>
      <c r="P98"/>
      <c r="Q98"/>
      <c r="R98">
        <v>97.2</v>
      </c>
      <c r="S98">
        <v>94</v>
      </c>
      <c r="T98">
        <v>3.2</v>
      </c>
      <c r="U98">
        <v>117.5</v>
      </c>
      <c r="V98">
        <v>126.3</v>
      </c>
      <c r="W98">
        <v>-8.8000000000000007</v>
      </c>
      <c r="X98"/>
      <c r="Y98"/>
      <c r="Z98"/>
      <c r="AA98"/>
      <c r="AB98"/>
      <c r="AC98"/>
      <c r="AD98"/>
      <c r="AE98"/>
      <c r="AF98"/>
      <c r="AG98"/>
      <c r="AH98"/>
      <c r="AI98"/>
      <c r="AJ98">
        <v>86.7</v>
      </c>
      <c r="AK98">
        <v>88.3</v>
      </c>
      <c r="AL98">
        <v>-1.5</v>
      </c>
      <c r="AM98">
        <v>125.1</v>
      </c>
      <c r="AN98"/>
      <c r="AO98"/>
      <c r="AP98">
        <v>78.099999999999994</v>
      </c>
      <c r="AQ98"/>
      <c r="AR98"/>
      <c r="AS98">
        <v>80.400000000000006</v>
      </c>
      <c r="AT98"/>
      <c r="AU98"/>
      <c r="AV98">
        <v>106.3</v>
      </c>
      <c r="AW98"/>
      <c r="AX98"/>
      <c r="AY98">
        <v>64.099999999999994</v>
      </c>
      <c r="AZ98">
        <v>63.5</v>
      </c>
      <c r="BA98">
        <v>0.6</v>
      </c>
      <c r="BB98">
        <v>39.1</v>
      </c>
      <c r="BC98"/>
      <c r="BD98"/>
      <c r="BE98"/>
      <c r="BF98"/>
      <c r="BG98"/>
      <c r="BH98">
        <v>43.3</v>
      </c>
      <c r="BI98"/>
      <c r="BJ98"/>
      <c r="BK98"/>
      <c r="BL98"/>
      <c r="BM98"/>
      <c r="BN98">
        <v>80.7</v>
      </c>
      <c r="BO98"/>
      <c r="BP98"/>
      <c r="BQ98"/>
      <c r="BR98"/>
      <c r="BS98"/>
      <c r="BT98">
        <v>14.8</v>
      </c>
      <c r="BU98">
        <v>14.1</v>
      </c>
      <c r="BV98">
        <v>0.6</v>
      </c>
      <c r="BW98">
        <v>79.099999999999994</v>
      </c>
      <c r="BX98">
        <v>86.7</v>
      </c>
      <c r="BY98">
        <v>-7.6</v>
      </c>
      <c r="BZ98">
        <v>135.6</v>
      </c>
      <c r="CA98"/>
      <c r="CB98"/>
      <c r="CC98">
        <v>61.6</v>
      </c>
      <c r="CD98">
        <v>66.2</v>
      </c>
      <c r="CE98">
        <v>-4.5999999999999996</v>
      </c>
      <c r="CF98"/>
      <c r="CG98"/>
      <c r="CH98"/>
      <c r="CI98"/>
      <c r="CJ98"/>
      <c r="CK98"/>
      <c r="CL98">
        <v>29.9</v>
      </c>
      <c r="CM98">
        <v>28</v>
      </c>
      <c r="CN98">
        <v>1.9</v>
      </c>
      <c r="CO98">
        <v>81.099999999999994</v>
      </c>
      <c r="CP98">
        <v>75.8</v>
      </c>
      <c r="CQ98">
        <v>5.3</v>
      </c>
      <c r="CR98">
        <v>111.8</v>
      </c>
      <c r="CS98">
        <v>113.4</v>
      </c>
      <c r="CT98">
        <v>-1.6</v>
      </c>
      <c r="CU98">
        <v>39.299999999999997</v>
      </c>
      <c r="CV98">
        <v>34</v>
      </c>
      <c r="CW98">
        <v>5.3</v>
      </c>
      <c r="CX98"/>
      <c r="CY98"/>
      <c r="CZ98"/>
      <c r="DA98">
        <v>108.9</v>
      </c>
      <c r="DB98">
        <v>105.7</v>
      </c>
      <c r="DC98">
        <v>3.3</v>
      </c>
      <c r="DD98"/>
      <c r="DE98"/>
      <c r="DF98"/>
      <c r="DG98"/>
      <c r="DH98"/>
      <c r="DI98"/>
      <c r="DJ98">
        <v>113.1</v>
      </c>
      <c r="DK98">
        <v>116.2</v>
      </c>
      <c r="DL98">
        <v>-3.1</v>
      </c>
      <c r="DM98">
        <v>78.099999999999994</v>
      </c>
      <c r="DN98"/>
      <c r="DO98"/>
      <c r="DP98">
        <v>33.4</v>
      </c>
      <c r="DQ98"/>
      <c r="DR98"/>
      <c r="DS98"/>
      <c r="DT98"/>
      <c r="DU98"/>
      <c r="DV98">
        <v>97.6</v>
      </c>
      <c r="DW98">
        <v>98.7</v>
      </c>
      <c r="DX98">
        <v>-1.1000000000000001</v>
      </c>
      <c r="DY98"/>
      <c r="DZ98"/>
      <c r="EA98"/>
      <c r="EB98">
        <v>53.7</v>
      </c>
      <c r="EC98"/>
      <c r="ED98"/>
    </row>
    <row r="99" spans="1:134" ht="14.5" x14ac:dyDescent="0.35">
      <c r="A99" s="28">
        <v>27394</v>
      </c>
      <c r="B99" s="32">
        <v>96</v>
      </c>
      <c r="C99"/>
      <c r="D99"/>
      <c r="E99"/>
      <c r="F99">
        <v>54.3</v>
      </c>
      <c r="G99">
        <v>56.2</v>
      </c>
      <c r="H99">
        <v>-1.8</v>
      </c>
      <c r="I99">
        <v>71.7</v>
      </c>
      <c r="J99">
        <v>67.5</v>
      </c>
      <c r="K99">
        <v>4.2</v>
      </c>
      <c r="L99">
        <v>79.3</v>
      </c>
      <c r="M99"/>
      <c r="N99"/>
      <c r="O99"/>
      <c r="P99"/>
      <c r="Q99"/>
      <c r="R99">
        <v>97.6</v>
      </c>
      <c r="S99">
        <v>94.5</v>
      </c>
      <c r="T99">
        <v>3.1</v>
      </c>
      <c r="U99">
        <v>114.2</v>
      </c>
      <c r="V99">
        <v>125.6</v>
      </c>
      <c r="W99">
        <v>-11.3</v>
      </c>
      <c r="X99"/>
      <c r="Y99"/>
      <c r="Z99"/>
      <c r="AA99"/>
      <c r="AB99"/>
      <c r="AC99"/>
      <c r="AD99"/>
      <c r="AE99"/>
      <c r="AF99"/>
      <c r="AG99"/>
      <c r="AH99"/>
      <c r="AI99"/>
      <c r="AJ99">
        <v>87.4</v>
      </c>
      <c r="AK99">
        <v>88.6</v>
      </c>
      <c r="AL99">
        <v>-1.3</v>
      </c>
      <c r="AM99">
        <v>126.2</v>
      </c>
      <c r="AN99"/>
      <c r="AO99"/>
      <c r="AP99">
        <v>80.099999999999994</v>
      </c>
      <c r="AQ99"/>
      <c r="AR99"/>
      <c r="AS99">
        <v>79.900000000000006</v>
      </c>
      <c r="AT99"/>
      <c r="AU99"/>
      <c r="AV99">
        <v>108.7</v>
      </c>
      <c r="AW99"/>
      <c r="AX99"/>
      <c r="AY99">
        <v>61.4</v>
      </c>
      <c r="AZ99">
        <v>63.5</v>
      </c>
      <c r="BA99">
        <v>-2.1</v>
      </c>
      <c r="BB99">
        <v>40.200000000000003</v>
      </c>
      <c r="BC99"/>
      <c r="BD99"/>
      <c r="BE99"/>
      <c r="BF99"/>
      <c r="BG99"/>
      <c r="BH99">
        <v>44.6</v>
      </c>
      <c r="BI99"/>
      <c r="BJ99"/>
      <c r="BK99"/>
      <c r="BL99"/>
      <c r="BM99"/>
      <c r="BN99">
        <v>83.9</v>
      </c>
      <c r="BO99"/>
      <c r="BP99"/>
      <c r="BQ99"/>
      <c r="BR99"/>
      <c r="BS99"/>
      <c r="BT99">
        <v>15</v>
      </c>
      <c r="BU99">
        <v>14.2</v>
      </c>
      <c r="BV99">
        <v>0.8</v>
      </c>
      <c r="BW99">
        <v>78</v>
      </c>
      <c r="BX99">
        <v>86.5</v>
      </c>
      <c r="BY99">
        <v>-8.6</v>
      </c>
      <c r="BZ99">
        <v>135.9</v>
      </c>
      <c r="CA99">
        <v>139.9</v>
      </c>
      <c r="CB99">
        <v>-3.9</v>
      </c>
      <c r="CC99">
        <v>61.4</v>
      </c>
      <c r="CD99">
        <v>66.8</v>
      </c>
      <c r="CE99">
        <v>-5.4</v>
      </c>
      <c r="CF99"/>
      <c r="CG99"/>
      <c r="CH99"/>
      <c r="CI99"/>
      <c r="CJ99"/>
      <c r="CK99"/>
      <c r="CL99">
        <v>28.1</v>
      </c>
      <c r="CM99">
        <v>28.4</v>
      </c>
      <c r="CN99">
        <v>-0.4</v>
      </c>
      <c r="CO99">
        <v>82</v>
      </c>
      <c r="CP99">
        <v>76.900000000000006</v>
      </c>
      <c r="CQ99">
        <v>5.0999999999999996</v>
      </c>
      <c r="CR99">
        <v>110.9</v>
      </c>
      <c r="CS99">
        <v>113.2</v>
      </c>
      <c r="CT99">
        <v>-2.2999999999999998</v>
      </c>
      <c r="CU99">
        <v>38.5</v>
      </c>
      <c r="CV99">
        <v>34.4</v>
      </c>
      <c r="CW99">
        <v>4</v>
      </c>
      <c r="CX99"/>
      <c r="CY99"/>
      <c r="CZ99"/>
      <c r="DA99">
        <v>112.5</v>
      </c>
      <c r="DB99">
        <v>107</v>
      </c>
      <c r="DC99">
        <v>5.5</v>
      </c>
      <c r="DD99"/>
      <c r="DE99"/>
      <c r="DF99"/>
      <c r="DG99"/>
      <c r="DH99"/>
      <c r="DI99"/>
      <c r="DJ99">
        <v>110.9</v>
      </c>
      <c r="DK99">
        <v>116</v>
      </c>
      <c r="DL99">
        <v>-5.0999999999999996</v>
      </c>
      <c r="DM99">
        <v>74.400000000000006</v>
      </c>
      <c r="DN99"/>
      <c r="DO99"/>
      <c r="DP99">
        <v>33.4</v>
      </c>
      <c r="DQ99"/>
      <c r="DR99"/>
      <c r="DS99"/>
      <c r="DT99"/>
      <c r="DU99"/>
      <c r="DV99">
        <v>97.8</v>
      </c>
      <c r="DW99">
        <v>99</v>
      </c>
      <c r="DX99">
        <v>-1.2</v>
      </c>
      <c r="DY99"/>
      <c r="DZ99"/>
      <c r="EA99"/>
      <c r="EB99">
        <v>53.1</v>
      </c>
      <c r="EC99"/>
      <c r="ED99"/>
    </row>
    <row r="100" spans="1:134" ht="14.5" x14ac:dyDescent="0.35">
      <c r="A100" s="28">
        <v>27484</v>
      </c>
      <c r="B100" s="32">
        <v>97</v>
      </c>
      <c r="C100"/>
      <c r="D100"/>
      <c r="E100"/>
      <c r="F100">
        <v>54.5</v>
      </c>
      <c r="G100">
        <v>56.5</v>
      </c>
      <c r="H100">
        <v>-2</v>
      </c>
      <c r="I100">
        <v>71.7</v>
      </c>
      <c r="J100">
        <v>68.099999999999994</v>
      </c>
      <c r="K100">
        <v>3.6</v>
      </c>
      <c r="L100">
        <v>78.5</v>
      </c>
      <c r="M100"/>
      <c r="N100"/>
      <c r="O100"/>
      <c r="P100"/>
      <c r="Q100"/>
      <c r="R100">
        <v>98.2</v>
      </c>
      <c r="S100">
        <v>95</v>
      </c>
      <c r="T100">
        <v>3.2</v>
      </c>
      <c r="U100">
        <v>115.7</v>
      </c>
      <c r="V100">
        <v>125</v>
      </c>
      <c r="W100">
        <v>-9.3000000000000007</v>
      </c>
      <c r="X100"/>
      <c r="Y100"/>
      <c r="Z100"/>
      <c r="AA100"/>
      <c r="AB100"/>
      <c r="AC100"/>
      <c r="AD100"/>
      <c r="AE100"/>
      <c r="AF100"/>
      <c r="AG100"/>
      <c r="AH100"/>
      <c r="AI100"/>
      <c r="AJ100">
        <v>86.7</v>
      </c>
      <c r="AK100">
        <v>89</v>
      </c>
      <c r="AL100">
        <v>-2.2999999999999998</v>
      </c>
      <c r="AM100">
        <v>127</v>
      </c>
      <c r="AN100"/>
      <c r="AO100"/>
      <c r="AP100">
        <v>80.599999999999994</v>
      </c>
      <c r="AQ100"/>
      <c r="AR100"/>
      <c r="AS100">
        <v>80.5</v>
      </c>
      <c r="AT100"/>
      <c r="AU100"/>
      <c r="AV100">
        <v>107</v>
      </c>
      <c r="AW100"/>
      <c r="AX100"/>
      <c r="AY100">
        <v>59.6</v>
      </c>
      <c r="AZ100">
        <v>63.3</v>
      </c>
      <c r="BA100">
        <v>-3.7</v>
      </c>
      <c r="BB100">
        <v>40.299999999999997</v>
      </c>
      <c r="BC100"/>
      <c r="BD100"/>
      <c r="BE100"/>
      <c r="BF100"/>
      <c r="BG100"/>
      <c r="BH100">
        <v>44.8</v>
      </c>
      <c r="BI100"/>
      <c r="BJ100"/>
      <c r="BK100"/>
      <c r="BL100"/>
      <c r="BM100"/>
      <c r="BN100">
        <v>82.8</v>
      </c>
      <c r="BO100"/>
      <c r="BP100"/>
      <c r="BQ100"/>
      <c r="BR100"/>
      <c r="BS100"/>
      <c r="BT100">
        <v>15.8</v>
      </c>
      <c r="BU100">
        <v>14.3</v>
      </c>
      <c r="BV100">
        <v>1.5</v>
      </c>
      <c r="BW100">
        <v>77.7</v>
      </c>
      <c r="BX100">
        <v>86.4</v>
      </c>
      <c r="BY100">
        <v>-8.6</v>
      </c>
      <c r="BZ100">
        <v>134.80000000000001</v>
      </c>
      <c r="CA100">
        <v>140.1</v>
      </c>
      <c r="CB100">
        <v>-5.3</v>
      </c>
      <c r="CC100">
        <v>57.5</v>
      </c>
      <c r="CD100">
        <v>67</v>
      </c>
      <c r="CE100">
        <v>-9.5</v>
      </c>
      <c r="CF100"/>
      <c r="CG100"/>
      <c r="CH100"/>
      <c r="CI100"/>
      <c r="CJ100"/>
      <c r="CK100"/>
      <c r="CL100">
        <v>28.9</v>
      </c>
      <c r="CM100">
        <v>28.9</v>
      </c>
      <c r="CN100">
        <v>0</v>
      </c>
      <c r="CO100">
        <v>82</v>
      </c>
      <c r="CP100">
        <v>77.900000000000006</v>
      </c>
      <c r="CQ100">
        <v>4.0999999999999996</v>
      </c>
      <c r="CR100">
        <v>114.2</v>
      </c>
      <c r="CS100">
        <v>113.2</v>
      </c>
      <c r="CT100">
        <v>1</v>
      </c>
      <c r="CU100">
        <v>40.4</v>
      </c>
      <c r="CV100">
        <v>35</v>
      </c>
      <c r="CW100">
        <v>5.4</v>
      </c>
      <c r="CX100"/>
      <c r="CY100"/>
      <c r="CZ100"/>
      <c r="DA100">
        <v>111.3</v>
      </c>
      <c r="DB100">
        <v>108.2</v>
      </c>
      <c r="DC100">
        <v>3.1</v>
      </c>
      <c r="DD100"/>
      <c r="DE100"/>
      <c r="DF100"/>
      <c r="DG100"/>
      <c r="DH100"/>
      <c r="DI100"/>
      <c r="DJ100">
        <v>109.3</v>
      </c>
      <c r="DK100">
        <v>115.6</v>
      </c>
      <c r="DL100">
        <v>-6.3</v>
      </c>
      <c r="DM100">
        <v>73.099999999999994</v>
      </c>
      <c r="DN100"/>
      <c r="DO100"/>
      <c r="DP100">
        <v>33.1</v>
      </c>
      <c r="DQ100"/>
      <c r="DR100"/>
      <c r="DS100"/>
      <c r="DT100"/>
      <c r="DU100"/>
      <c r="DV100">
        <v>96.4</v>
      </c>
      <c r="DW100">
        <v>99.3</v>
      </c>
      <c r="DX100">
        <v>-2.8</v>
      </c>
      <c r="DY100"/>
      <c r="DZ100"/>
      <c r="EA100"/>
      <c r="EB100">
        <v>53.1</v>
      </c>
      <c r="EC100">
        <v>54.5</v>
      </c>
      <c r="ED100">
        <v>-1.4</v>
      </c>
    </row>
    <row r="101" spans="1:134" ht="14.5" x14ac:dyDescent="0.35">
      <c r="A101" s="28">
        <v>27575</v>
      </c>
      <c r="B101" s="32">
        <v>98</v>
      </c>
      <c r="C101"/>
      <c r="D101"/>
      <c r="E101"/>
      <c r="F101">
        <v>56.2</v>
      </c>
      <c r="G101">
        <v>56.9</v>
      </c>
      <c r="H101">
        <v>-0.7</v>
      </c>
      <c r="I101">
        <v>71.2</v>
      </c>
      <c r="J101">
        <v>68.5</v>
      </c>
      <c r="K101">
        <v>2.7</v>
      </c>
      <c r="L101">
        <v>79.400000000000006</v>
      </c>
      <c r="M101"/>
      <c r="N101"/>
      <c r="O101"/>
      <c r="P101"/>
      <c r="Q101"/>
      <c r="R101">
        <v>99.4</v>
      </c>
      <c r="S101">
        <v>95.5</v>
      </c>
      <c r="T101">
        <v>3.9</v>
      </c>
      <c r="U101">
        <v>118.7</v>
      </c>
      <c r="V101">
        <v>124.7</v>
      </c>
      <c r="W101">
        <v>-5.9</v>
      </c>
      <c r="X101"/>
      <c r="Y101"/>
      <c r="Z101"/>
      <c r="AA101"/>
      <c r="AB101"/>
      <c r="AC101"/>
      <c r="AD101"/>
      <c r="AE101"/>
      <c r="AF101"/>
      <c r="AG101"/>
      <c r="AH101"/>
      <c r="AI101"/>
      <c r="AJ101">
        <v>87.2</v>
      </c>
      <c r="AK101">
        <v>89.3</v>
      </c>
      <c r="AL101">
        <v>-2.1</v>
      </c>
      <c r="AM101">
        <v>127.6</v>
      </c>
      <c r="AN101"/>
      <c r="AO101"/>
      <c r="AP101">
        <v>81.5</v>
      </c>
      <c r="AQ101"/>
      <c r="AR101"/>
      <c r="AS101">
        <v>80.5</v>
      </c>
      <c r="AT101"/>
      <c r="AU101"/>
      <c r="AV101">
        <v>106.3</v>
      </c>
      <c r="AW101"/>
      <c r="AX101"/>
      <c r="AY101">
        <v>59.4</v>
      </c>
      <c r="AZ101">
        <v>63.1</v>
      </c>
      <c r="BA101">
        <v>-3.7</v>
      </c>
      <c r="BB101">
        <v>41.2</v>
      </c>
      <c r="BC101"/>
      <c r="BD101"/>
      <c r="BE101"/>
      <c r="BF101"/>
      <c r="BG101"/>
      <c r="BH101">
        <v>45.1</v>
      </c>
      <c r="BI101"/>
      <c r="BJ101"/>
      <c r="BK101"/>
      <c r="BL101"/>
      <c r="BM101"/>
      <c r="BN101">
        <v>79.599999999999994</v>
      </c>
      <c r="BO101"/>
      <c r="BP101"/>
      <c r="BQ101"/>
      <c r="BR101"/>
      <c r="BS101"/>
      <c r="BT101">
        <v>15.9</v>
      </c>
      <c r="BU101">
        <v>14.5</v>
      </c>
      <c r="BV101">
        <v>1.4</v>
      </c>
      <c r="BW101">
        <v>78.099999999999994</v>
      </c>
      <c r="BX101">
        <v>86.2</v>
      </c>
      <c r="BY101">
        <v>-8.1999999999999993</v>
      </c>
      <c r="BZ101">
        <v>134.9</v>
      </c>
      <c r="CA101">
        <v>140.19999999999999</v>
      </c>
      <c r="CB101">
        <v>-5.3</v>
      </c>
      <c r="CC101">
        <v>56.2</v>
      </c>
      <c r="CD101">
        <v>67.099999999999994</v>
      </c>
      <c r="CE101">
        <v>-10.8</v>
      </c>
      <c r="CF101"/>
      <c r="CG101"/>
      <c r="CH101"/>
      <c r="CI101"/>
      <c r="CJ101"/>
      <c r="CK101"/>
      <c r="CL101">
        <v>28.7</v>
      </c>
      <c r="CM101">
        <v>29.3</v>
      </c>
      <c r="CN101">
        <v>-0.6</v>
      </c>
      <c r="CO101">
        <v>82.2</v>
      </c>
      <c r="CP101">
        <v>78.8</v>
      </c>
      <c r="CQ101">
        <v>3.4</v>
      </c>
      <c r="CR101">
        <v>115.8</v>
      </c>
      <c r="CS101">
        <v>113.3</v>
      </c>
      <c r="CT101">
        <v>2.5</v>
      </c>
      <c r="CU101">
        <v>39.200000000000003</v>
      </c>
      <c r="CV101">
        <v>35.4</v>
      </c>
      <c r="CW101">
        <v>3.8</v>
      </c>
      <c r="CX101"/>
      <c r="CY101"/>
      <c r="CZ101"/>
      <c r="DA101">
        <v>112.7</v>
      </c>
      <c r="DB101">
        <v>109.4</v>
      </c>
      <c r="DC101">
        <v>3.3</v>
      </c>
      <c r="DD101"/>
      <c r="DE101"/>
      <c r="DF101"/>
      <c r="DG101"/>
      <c r="DH101"/>
      <c r="DI101"/>
      <c r="DJ101">
        <v>108.4</v>
      </c>
      <c r="DK101">
        <v>115.2</v>
      </c>
      <c r="DL101">
        <v>-6.8</v>
      </c>
      <c r="DM101">
        <v>73.099999999999994</v>
      </c>
      <c r="DN101"/>
      <c r="DO101"/>
      <c r="DP101">
        <v>33.9</v>
      </c>
      <c r="DQ101"/>
      <c r="DR101"/>
      <c r="DS101"/>
      <c r="DT101"/>
      <c r="DU101"/>
      <c r="DV101">
        <v>96.3</v>
      </c>
      <c r="DW101">
        <v>99.5</v>
      </c>
      <c r="DX101">
        <v>-3.2</v>
      </c>
      <c r="DY101"/>
      <c r="DZ101"/>
      <c r="EA101"/>
      <c r="EB101">
        <v>53.1</v>
      </c>
      <c r="EC101">
        <v>54.4</v>
      </c>
      <c r="ED101">
        <v>-1.2</v>
      </c>
    </row>
    <row r="102" spans="1:134" ht="14.5" x14ac:dyDescent="0.35">
      <c r="A102" s="28">
        <v>27667</v>
      </c>
      <c r="B102" s="32">
        <v>99</v>
      </c>
      <c r="C102"/>
      <c r="D102"/>
      <c r="E102"/>
      <c r="F102">
        <v>56.6</v>
      </c>
      <c r="G102">
        <v>57.4</v>
      </c>
      <c r="H102">
        <v>-0.8</v>
      </c>
      <c r="I102">
        <v>71.099999999999994</v>
      </c>
      <c r="J102">
        <v>69</v>
      </c>
      <c r="K102">
        <v>2.2000000000000002</v>
      </c>
      <c r="L102">
        <v>79.8</v>
      </c>
      <c r="M102"/>
      <c r="N102"/>
      <c r="O102"/>
      <c r="P102"/>
      <c r="Q102"/>
      <c r="R102">
        <v>100</v>
      </c>
      <c r="S102">
        <v>96.1</v>
      </c>
      <c r="T102">
        <v>3.9</v>
      </c>
      <c r="U102">
        <v>120.4</v>
      </c>
      <c r="V102">
        <v>124.5</v>
      </c>
      <c r="W102">
        <v>-4.0999999999999996</v>
      </c>
      <c r="X102"/>
      <c r="Y102"/>
      <c r="Z102"/>
      <c r="AA102"/>
      <c r="AB102"/>
      <c r="AC102"/>
      <c r="AD102"/>
      <c r="AE102"/>
      <c r="AF102"/>
      <c r="AG102"/>
      <c r="AH102"/>
      <c r="AI102"/>
      <c r="AJ102">
        <v>87.4</v>
      </c>
      <c r="AK102">
        <v>89.6</v>
      </c>
      <c r="AL102">
        <v>-2.2000000000000002</v>
      </c>
      <c r="AM102">
        <v>128</v>
      </c>
      <c r="AN102"/>
      <c r="AO102"/>
      <c r="AP102">
        <v>81.8</v>
      </c>
      <c r="AQ102"/>
      <c r="AR102"/>
      <c r="AS102">
        <v>81.2</v>
      </c>
      <c r="AT102"/>
      <c r="AU102"/>
      <c r="AV102">
        <v>105.9</v>
      </c>
      <c r="AW102"/>
      <c r="AX102"/>
      <c r="AY102">
        <v>56.5</v>
      </c>
      <c r="AZ102">
        <v>62.6</v>
      </c>
      <c r="BA102">
        <v>-6.1</v>
      </c>
      <c r="BB102">
        <v>41.6</v>
      </c>
      <c r="BC102"/>
      <c r="BD102"/>
      <c r="BE102"/>
      <c r="BF102"/>
      <c r="BG102"/>
      <c r="BH102">
        <v>45.3</v>
      </c>
      <c r="BI102"/>
      <c r="BJ102"/>
      <c r="BK102"/>
      <c r="BL102"/>
      <c r="BM102"/>
      <c r="BN102">
        <v>79.599999999999994</v>
      </c>
      <c r="BO102"/>
      <c r="BP102"/>
      <c r="BQ102"/>
      <c r="BR102"/>
      <c r="BS102"/>
      <c r="BT102">
        <v>16.100000000000001</v>
      </c>
      <c r="BU102">
        <v>14.6</v>
      </c>
      <c r="BV102">
        <v>1.5</v>
      </c>
      <c r="BW102">
        <v>78.599999999999994</v>
      </c>
      <c r="BX102">
        <v>86.1</v>
      </c>
      <c r="BY102">
        <v>-7.5</v>
      </c>
      <c r="BZ102">
        <v>136.9</v>
      </c>
      <c r="CA102">
        <v>140.5</v>
      </c>
      <c r="CB102">
        <v>-3.6</v>
      </c>
      <c r="CC102">
        <v>55.8</v>
      </c>
      <c r="CD102">
        <v>67.099999999999994</v>
      </c>
      <c r="CE102">
        <v>-11.2</v>
      </c>
      <c r="CF102"/>
      <c r="CG102"/>
      <c r="CH102"/>
      <c r="CI102"/>
      <c r="CJ102"/>
      <c r="CK102"/>
      <c r="CL102">
        <v>29.5</v>
      </c>
      <c r="CM102">
        <v>29.7</v>
      </c>
      <c r="CN102">
        <v>-0.3</v>
      </c>
      <c r="CO102">
        <v>82.7</v>
      </c>
      <c r="CP102">
        <v>79.7</v>
      </c>
      <c r="CQ102">
        <v>2.9</v>
      </c>
      <c r="CR102">
        <v>115.9</v>
      </c>
      <c r="CS102">
        <v>113.5</v>
      </c>
      <c r="CT102">
        <v>2.4</v>
      </c>
      <c r="CU102">
        <v>39.799999999999997</v>
      </c>
      <c r="CV102">
        <v>35.9</v>
      </c>
      <c r="CW102">
        <v>3.9</v>
      </c>
      <c r="CX102"/>
      <c r="CY102"/>
      <c r="CZ102"/>
      <c r="DA102">
        <v>112.4</v>
      </c>
      <c r="DB102">
        <v>110.6</v>
      </c>
      <c r="DC102">
        <v>1.8</v>
      </c>
      <c r="DD102"/>
      <c r="DE102"/>
      <c r="DF102"/>
      <c r="DG102"/>
      <c r="DH102"/>
      <c r="DI102"/>
      <c r="DJ102">
        <v>105.5</v>
      </c>
      <c r="DK102">
        <v>114.6</v>
      </c>
      <c r="DL102">
        <v>-9.1</v>
      </c>
      <c r="DM102">
        <v>77.2</v>
      </c>
      <c r="DN102"/>
      <c r="DO102"/>
      <c r="DP102">
        <v>35.299999999999997</v>
      </c>
      <c r="DQ102"/>
      <c r="DR102"/>
      <c r="DS102"/>
      <c r="DT102"/>
      <c r="DU102"/>
      <c r="DV102">
        <v>95.7</v>
      </c>
      <c r="DW102">
        <v>99.6</v>
      </c>
      <c r="DX102">
        <v>-3.9</v>
      </c>
      <c r="DY102"/>
      <c r="DZ102"/>
      <c r="EA102"/>
      <c r="EB102">
        <v>53.9</v>
      </c>
      <c r="EC102">
        <v>54.3</v>
      </c>
      <c r="ED102">
        <v>-0.4</v>
      </c>
    </row>
    <row r="103" spans="1:134" ht="14.5" x14ac:dyDescent="0.35">
      <c r="A103" s="28">
        <v>27759</v>
      </c>
      <c r="B103" s="32">
        <v>100</v>
      </c>
      <c r="C103"/>
      <c r="D103"/>
      <c r="E103"/>
      <c r="F103">
        <v>58</v>
      </c>
      <c r="G103">
        <v>57.8</v>
      </c>
      <c r="H103">
        <v>0.1</v>
      </c>
      <c r="I103">
        <v>71.099999999999994</v>
      </c>
      <c r="J103">
        <v>69.400000000000006</v>
      </c>
      <c r="K103">
        <v>1.7</v>
      </c>
      <c r="L103">
        <v>82.5</v>
      </c>
      <c r="M103"/>
      <c r="N103"/>
      <c r="O103"/>
      <c r="P103"/>
      <c r="Q103"/>
      <c r="R103">
        <v>100.5</v>
      </c>
      <c r="S103">
        <v>96.7</v>
      </c>
      <c r="T103">
        <v>3.8</v>
      </c>
      <c r="U103">
        <v>126.3</v>
      </c>
      <c r="V103">
        <v>124.7</v>
      </c>
      <c r="W103">
        <v>1.6</v>
      </c>
      <c r="X103"/>
      <c r="Y103"/>
      <c r="Z103"/>
      <c r="AA103"/>
      <c r="AB103"/>
      <c r="AC103"/>
      <c r="AD103"/>
      <c r="AE103"/>
      <c r="AF103"/>
      <c r="AG103"/>
      <c r="AH103"/>
      <c r="AI103"/>
      <c r="AJ103">
        <v>89.2</v>
      </c>
      <c r="AK103">
        <v>90</v>
      </c>
      <c r="AL103">
        <v>-0.8</v>
      </c>
      <c r="AM103">
        <v>127.7</v>
      </c>
      <c r="AN103"/>
      <c r="AO103"/>
      <c r="AP103">
        <v>83.4</v>
      </c>
      <c r="AQ103"/>
      <c r="AR103"/>
      <c r="AS103">
        <v>82.4</v>
      </c>
      <c r="AT103"/>
      <c r="AU103"/>
      <c r="AV103">
        <v>109.5</v>
      </c>
      <c r="AW103"/>
      <c r="AX103"/>
      <c r="AY103">
        <v>57.9</v>
      </c>
      <c r="AZ103">
        <v>62.4</v>
      </c>
      <c r="BA103">
        <v>-4.4000000000000004</v>
      </c>
      <c r="BB103">
        <v>42.1</v>
      </c>
      <c r="BC103"/>
      <c r="BD103"/>
      <c r="BE103"/>
      <c r="BF103"/>
      <c r="BG103"/>
      <c r="BH103">
        <v>45.5</v>
      </c>
      <c r="BI103"/>
      <c r="BJ103"/>
      <c r="BK103"/>
      <c r="BL103"/>
      <c r="BM103"/>
      <c r="BN103">
        <v>78.8</v>
      </c>
      <c r="BO103"/>
      <c r="BP103"/>
      <c r="BQ103"/>
      <c r="BR103"/>
      <c r="BS103"/>
      <c r="BT103">
        <v>17.100000000000001</v>
      </c>
      <c r="BU103">
        <v>14.8</v>
      </c>
      <c r="BV103">
        <v>2.2999999999999998</v>
      </c>
      <c r="BW103">
        <v>78.8</v>
      </c>
      <c r="BX103">
        <v>86</v>
      </c>
      <c r="BY103">
        <v>-7.2</v>
      </c>
      <c r="BZ103">
        <v>140.4</v>
      </c>
      <c r="CA103">
        <v>141.1</v>
      </c>
      <c r="CB103">
        <v>-0.7</v>
      </c>
      <c r="CC103">
        <v>54.5</v>
      </c>
      <c r="CD103">
        <v>67</v>
      </c>
      <c r="CE103">
        <v>-12.5</v>
      </c>
      <c r="CF103"/>
      <c r="CG103"/>
      <c r="CH103"/>
      <c r="CI103"/>
      <c r="CJ103"/>
      <c r="CK103"/>
      <c r="CL103">
        <v>31.4</v>
      </c>
      <c r="CM103">
        <v>30.3</v>
      </c>
      <c r="CN103">
        <v>1.1000000000000001</v>
      </c>
      <c r="CO103">
        <v>83.6</v>
      </c>
      <c r="CP103">
        <v>80.7</v>
      </c>
      <c r="CQ103">
        <v>2.9</v>
      </c>
      <c r="CR103">
        <v>117.8</v>
      </c>
      <c r="CS103">
        <v>113.8</v>
      </c>
      <c r="CT103">
        <v>4.0999999999999996</v>
      </c>
      <c r="CU103">
        <v>39.6</v>
      </c>
      <c r="CV103">
        <v>36.299999999999997</v>
      </c>
      <c r="CW103">
        <v>3.3</v>
      </c>
      <c r="CX103"/>
      <c r="CY103"/>
      <c r="CZ103"/>
      <c r="DA103">
        <v>114.6</v>
      </c>
      <c r="DB103">
        <v>111.7</v>
      </c>
      <c r="DC103">
        <v>2.9</v>
      </c>
      <c r="DD103"/>
      <c r="DE103"/>
      <c r="DF103"/>
      <c r="DG103"/>
      <c r="DH103"/>
      <c r="DI103"/>
      <c r="DJ103">
        <v>104.8</v>
      </c>
      <c r="DK103">
        <v>114</v>
      </c>
      <c r="DL103">
        <v>-9.1999999999999993</v>
      </c>
      <c r="DM103">
        <v>78.3</v>
      </c>
      <c r="DN103"/>
      <c r="DO103"/>
      <c r="DP103">
        <v>36.700000000000003</v>
      </c>
      <c r="DQ103"/>
      <c r="DR103"/>
      <c r="DS103"/>
      <c r="DT103"/>
      <c r="DU103"/>
      <c r="DV103">
        <v>95.4</v>
      </c>
      <c r="DW103">
        <v>99.7</v>
      </c>
      <c r="DX103">
        <v>-4.3</v>
      </c>
      <c r="DY103"/>
      <c r="DZ103"/>
      <c r="EA103"/>
      <c r="EB103">
        <v>54.9</v>
      </c>
      <c r="EC103">
        <v>54.4</v>
      </c>
      <c r="ED103">
        <v>0.5</v>
      </c>
    </row>
    <row r="104" spans="1:134" ht="14.5" x14ac:dyDescent="0.35">
      <c r="A104" s="28">
        <v>27850</v>
      </c>
      <c r="B104" s="32">
        <v>101</v>
      </c>
      <c r="C104"/>
      <c r="D104"/>
      <c r="E104"/>
      <c r="F104">
        <v>58.1</v>
      </c>
      <c r="G104">
        <v>58.3</v>
      </c>
      <c r="H104">
        <v>-0.2</v>
      </c>
      <c r="I104">
        <v>71</v>
      </c>
      <c r="J104">
        <v>69.7</v>
      </c>
      <c r="K104">
        <v>1.2</v>
      </c>
      <c r="L104">
        <v>82.8</v>
      </c>
      <c r="M104"/>
      <c r="N104"/>
      <c r="O104"/>
      <c r="P104"/>
      <c r="Q104"/>
      <c r="R104">
        <v>100.3</v>
      </c>
      <c r="S104">
        <v>97.2</v>
      </c>
      <c r="T104">
        <v>3.2</v>
      </c>
      <c r="U104">
        <v>126.5</v>
      </c>
      <c r="V104">
        <v>124.9</v>
      </c>
      <c r="W104">
        <v>1.6</v>
      </c>
      <c r="X104"/>
      <c r="Y104"/>
      <c r="Z104"/>
      <c r="AA104"/>
      <c r="AB104"/>
      <c r="AC104"/>
      <c r="AD104"/>
      <c r="AE104"/>
      <c r="AF104"/>
      <c r="AG104"/>
      <c r="AH104"/>
      <c r="AI104"/>
      <c r="AJ104">
        <v>88</v>
      </c>
      <c r="AK104">
        <v>90.3</v>
      </c>
      <c r="AL104">
        <v>-2.4</v>
      </c>
      <c r="AM104">
        <v>126.7</v>
      </c>
      <c r="AN104"/>
      <c r="AO104"/>
      <c r="AP104">
        <v>82.8</v>
      </c>
      <c r="AQ104"/>
      <c r="AR104"/>
      <c r="AS104">
        <v>82.9</v>
      </c>
      <c r="AT104"/>
      <c r="AU104"/>
      <c r="AV104">
        <v>108.1</v>
      </c>
      <c r="AW104"/>
      <c r="AX104"/>
      <c r="AY104">
        <v>57.7</v>
      </c>
      <c r="AZ104">
        <v>62.1</v>
      </c>
      <c r="BA104">
        <v>-4.4000000000000004</v>
      </c>
      <c r="BB104">
        <v>41.6</v>
      </c>
      <c r="BC104"/>
      <c r="BD104"/>
      <c r="BE104"/>
      <c r="BF104"/>
      <c r="BG104"/>
      <c r="BH104">
        <v>46.4</v>
      </c>
      <c r="BI104"/>
      <c r="BJ104"/>
      <c r="BK104">
        <v>24.6</v>
      </c>
      <c r="BL104"/>
      <c r="BM104"/>
      <c r="BN104">
        <v>75.400000000000006</v>
      </c>
      <c r="BO104"/>
      <c r="BP104"/>
      <c r="BQ104"/>
      <c r="BR104"/>
      <c r="BS104"/>
      <c r="BT104">
        <v>18.3</v>
      </c>
      <c r="BU104">
        <v>15</v>
      </c>
      <c r="BV104">
        <v>3.3</v>
      </c>
      <c r="BW104">
        <v>78.3</v>
      </c>
      <c r="BX104">
        <v>85.9</v>
      </c>
      <c r="BY104">
        <v>-7.6</v>
      </c>
      <c r="BZ104">
        <v>140</v>
      </c>
      <c r="CA104">
        <v>141.6</v>
      </c>
      <c r="CB104">
        <v>-1.6</v>
      </c>
      <c r="CC104">
        <v>53.8</v>
      </c>
      <c r="CD104">
        <v>66.8</v>
      </c>
      <c r="CE104">
        <v>-13.1</v>
      </c>
      <c r="CF104"/>
      <c r="CG104"/>
      <c r="CH104"/>
      <c r="CI104"/>
      <c r="CJ104"/>
      <c r="CK104"/>
      <c r="CL104">
        <v>33</v>
      </c>
      <c r="CM104">
        <v>30.9</v>
      </c>
      <c r="CN104">
        <v>2.1</v>
      </c>
      <c r="CO104">
        <v>83.7</v>
      </c>
      <c r="CP104">
        <v>81.5</v>
      </c>
      <c r="CQ104">
        <v>2.2000000000000002</v>
      </c>
      <c r="CR104">
        <v>119.4</v>
      </c>
      <c r="CS104">
        <v>114.1</v>
      </c>
      <c r="CT104">
        <v>5.3</v>
      </c>
      <c r="CU104">
        <v>40.1</v>
      </c>
      <c r="CV104">
        <v>36.700000000000003</v>
      </c>
      <c r="CW104">
        <v>3.3</v>
      </c>
      <c r="CX104"/>
      <c r="CY104"/>
      <c r="CZ104"/>
      <c r="DA104">
        <v>111.4</v>
      </c>
      <c r="DB104">
        <v>112.6</v>
      </c>
      <c r="DC104">
        <v>-1.2</v>
      </c>
      <c r="DD104"/>
      <c r="DE104"/>
      <c r="DF104"/>
      <c r="DG104"/>
      <c r="DH104"/>
      <c r="DI104"/>
      <c r="DJ104">
        <v>104.2</v>
      </c>
      <c r="DK104">
        <v>113.4</v>
      </c>
      <c r="DL104">
        <v>-9.1999999999999993</v>
      </c>
      <c r="DM104">
        <v>78.099999999999994</v>
      </c>
      <c r="DN104"/>
      <c r="DO104"/>
      <c r="DP104">
        <v>37.700000000000003</v>
      </c>
      <c r="DQ104"/>
      <c r="DR104"/>
      <c r="DS104"/>
      <c r="DT104"/>
      <c r="DU104"/>
      <c r="DV104">
        <v>93.8</v>
      </c>
      <c r="DW104">
        <v>99.8</v>
      </c>
      <c r="DX104">
        <v>-6</v>
      </c>
      <c r="DY104"/>
      <c r="DZ104"/>
      <c r="EA104"/>
      <c r="EB104">
        <v>55.1</v>
      </c>
      <c r="EC104">
        <v>54.5</v>
      </c>
      <c r="ED104">
        <v>0.6</v>
      </c>
    </row>
    <row r="105" spans="1:134" ht="14.5" x14ac:dyDescent="0.35">
      <c r="A105" s="28">
        <v>27941</v>
      </c>
      <c r="B105" s="32">
        <v>102</v>
      </c>
      <c r="C105"/>
      <c r="D105"/>
      <c r="E105"/>
      <c r="F105">
        <v>59.4</v>
      </c>
      <c r="G105">
        <v>58.8</v>
      </c>
      <c r="H105">
        <v>0.6</v>
      </c>
      <c r="I105">
        <v>70.8</v>
      </c>
      <c r="J105">
        <v>70.099999999999994</v>
      </c>
      <c r="K105">
        <v>0.7</v>
      </c>
      <c r="L105">
        <v>83.2</v>
      </c>
      <c r="M105"/>
      <c r="N105"/>
      <c r="O105"/>
      <c r="P105"/>
      <c r="Q105"/>
      <c r="R105">
        <v>100.2</v>
      </c>
      <c r="S105">
        <v>97.7</v>
      </c>
      <c r="T105">
        <v>2.5</v>
      </c>
      <c r="U105">
        <v>128.69999999999999</v>
      </c>
      <c r="V105">
        <v>125.3</v>
      </c>
      <c r="W105">
        <v>3.4</v>
      </c>
      <c r="X105"/>
      <c r="Y105"/>
      <c r="Z105"/>
      <c r="AA105"/>
      <c r="AB105"/>
      <c r="AC105"/>
      <c r="AD105"/>
      <c r="AE105"/>
      <c r="AF105"/>
      <c r="AG105"/>
      <c r="AH105"/>
      <c r="AI105"/>
      <c r="AJ105">
        <v>88.3</v>
      </c>
      <c r="AK105">
        <v>90.6</v>
      </c>
      <c r="AL105">
        <v>-2.4</v>
      </c>
      <c r="AM105">
        <v>125.4</v>
      </c>
      <c r="AN105"/>
      <c r="AO105"/>
      <c r="AP105">
        <v>84.1</v>
      </c>
      <c r="AQ105"/>
      <c r="AR105"/>
      <c r="AS105">
        <v>83.7</v>
      </c>
      <c r="AT105"/>
      <c r="AU105"/>
      <c r="AV105">
        <v>107.2</v>
      </c>
      <c r="AW105"/>
      <c r="AX105"/>
      <c r="AY105">
        <v>57.3</v>
      </c>
      <c r="AZ105">
        <v>61.8</v>
      </c>
      <c r="BA105">
        <v>-4.5</v>
      </c>
      <c r="BB105">
        <v>42.3</v>
      </c>
      <c r="BC105"/>
      <c r="BD105"/>
      <c r="BE105"/>
      <c r="BF105"/>
      <c r="BG105"/>
      <c r="BH105">
        <v>47.4</v>
      </c>
      <c r="BI105"/>
      <c r="BJ105"/>
      <c r="BK105">
        <v>24.8</v>
      </c>
      <c r="BL105"/>
      <c r="BM105"/>
      <c r="BN105">
        <v>73.900000000000006</v>
      </c>
      <c r="BO105"/>
      <c r="BP105"/>
      <c r="BQ105"/>
      <c r="BR105"/>
      <c r="BS105"/>
      <c r="BT105">
        <v>18.5</v>
      </c>
      <c r="BU105">
        <v>15.3</v>
      </c>
      <c r="BV105">
        <v>3.3</v>
      </c>
      <c r="BW105">
        <v>74.5</v>
      </c>
      <c r="BX105">
        <v>85.5</v>
      </c>
      <c r="BY105">
        <v>-11</v>
      </c>
      <c r="BZ105">
        <v>139.4</v>
      </c>
      <c r="CA105">
        <v>142</v>
      </c>
      <c r="CB105">
        <v>-2.6</v>
      </c>
      <c r="CC105">
        <v>51.8</v>
      </c>
      <c r="CD105">
        <v>66.5</v>
      </c>
      <c r="CE105">
        <v>-14.8</v>
      </c>
      <c r="CF105"/>
      <c r="CG105"/>
      <c r="CH105"/>
      <c r="CI105"/>
      <c r="CJ105"/>
      <c r="CK105"/>
      <c r="CL105">
        <v>33.799999999999997</v>
      </c>
      <c r="CM105">
        <v>31.6</v>
      </c>
      <c r="CN105">
        <v>2.2000000000000002</v>
      </c>
      <c r="CO105">
        <v>86.3</v>
      </c>
      <c r="CP105">
        <v>82.5</v>
      </c>
      <c r="CQ105">
        <v>3.7</v>
      </c>
      <c r="CR105">
        <v>121.2</v>
      </c>
      <c r="CS105">
        <v>114.6</v>
      </c>
      <c r="CT105">
        <v>6.6</v>
      </c>
      <c r="CU105">
        <v>37.700000000000003</v>
      </c>
      <c r="CV105">
        <v>37</v>
      </c>
      <c r="CW105">
        <v>0.7</v>
      </c>
      <c r="CX105"/>
      <c r="CY105"/>
      <c r="CZ105"/>
      <c r="DA105">
        <v>110</v>
      </c>
      <c r="DB105">
        <v>113.4</v>
      </c>
      <c r="DC105">
        <v>-3.4</v>
      </c>
      <c r="DD105"/>
      <c r="DE105"/>
      <c r="DF105"/>
      <c r="DG105"/>
      <c r="DH105"/>
      <c r="DI105"/>
      <c r="DJ105">
        <v>106.4</v>
      </c>
      <c r="DK105">
        <v>112.9</v>
      </c>
      <c r="DL105">
        <v>-6.6</v>
      </c>
      <c r="DM105">
        <v>76.5</v>
      </c>
      <c r="DN105"/>
      <c r="DO105"/>
      <c r="DP105">
        <v>36.6</v>
      </c>
      <c r="DQ105"/>
      <c r="DR105"/>
      <c r="DS105"/>
      <c r="DT105"/>
      <c r="DU105"/>
      <c r="DV105">
        <v>93.8</v>
      </c>
      <c r="DW105">
        <v>99.8</v>
      </c>
      <c r="DX105">
        <v>-5.9</v>
      </c>
      <c r="DY105"/>
      <c r="DZ105"/>
      <c r="EA105"/>
      <c r="EB105">
        <v>54</v>
      </c>
      <c r="EC105">
        <v>54.4</v>
      </c>
      <c r="ED105">
        <v>-0.5</v>
      </c>
    </row>
    <row r="106" spans="1:134" ht="14.5" x14ac:dyDescent="0.35">
      <c r="A106" s="28">
        <v>28033</v>
      </c>
      <c r="B106" s="32">
        <v>103</v>
      </c>
      <c r="C106"/>
      <c r="D106"/>
      <c r="E106"/>
      <c r="F106">
        <v>60.5</v>
      </c>
      <c r="G106">
        <v>59.4</v>
      </c>
      <c r="H106">
        <v>1.1000000000000001</v>
      </c>
      <c r="I106">
        <v>70.5</v>
      </c>
      <c r="J106">
        <v>70.400000000000006</v>
      </c>
      <c r="K106">
        <v>0.1</v>
      </c>
      <c r="L106">
        <v>83.1</v>
      </c>
      <c r="M106"/>
      <c r="N106"/>
      <c r="O106"/>
      <c r="P106"/>
      <c r="Q106"/>
      <c r="R106">
        <v>100.6</v>
      </c>
      <c r="S106">
        <v>98.2</v>
      </c>
      <c r="T106">
        <v>2.4</v>
      </c>
      <c r="U106">
        <v>128.9</v>
      </c>
      <c r="V106">
        <v>125.6</v>
      </c>
      <c r="W106">
        <v>3.3</v>
      </c>
      <c r="X106"/>
      <c r="Y106"/>
      <c r="Z106"/>
      <c r="AA106"/>
      <c r="AB106"/>
      <c r="AC106"/>
      <c r="AD106"/>
      <c r="AE106"/>
      <c r="AF106"/>
      <c r="AG106"/>
      <c r="AH106"/>
      <c r="AI106"/>
      <c r="AJ106">
        <v>88.1</v>
      </c>
      <c r="AK106">
        <v>90.9</v>
      </c>
      <c r="AL106">
        <v>-2.8</v>
      </c>
      <c r="AM106">
        <v>124.1</v>
      </c>
      <c r="AN106"/>
      <c r="AO106"/>
      <c r="AP106">
        <v>84.1</v>
      </c>
      <c r="AQ106"/>
      <c r="AR106"/>
      <c r="AS106">
        <v>83.2</v>
      </c>
      <c r="AT106"/>
      <c r="AU106"/>
      <c r="AV106">
        <v>106.3</v>
      </c>
      <c r="AW106"/>
      <c r="AX106"/>
      <c r="AY106">
        <v>57.5</v>
      </c>
      <c r="AZ106">
        <v>61.5</v>
      </c>
      <c r="BA106">
        <v>-4</v>
      </c>
      <c r="BB106">
        <v>42.5</v>
      </c>
      <c r="BC106"/>
      <c r="BD106"/>
      <c r="BE106"/>
      <c r="BF106"/>
      <c r="BG106"/>
      <c r="BH106">
        <v>48.5</v>
      </c>
      <c r="BI106"/>
      <c r="BJ106"/>
      <c r="BK106">
        <v>24.7</v>
      </c>
      <c r="BL106"/>
      <c r="BM106"/>
      <c r="BN106">
        <v>73.2</v>
      </c>
      <c r="BO106"/>
      <c r="BP106"/>
      <c r="BQ106"/>
      <c r="BR106"/>
      <c r="BS106"/>
      <c r="BT106">
        <v>19</v>
      </c>
      <c r="BU106">
        <v>15.5</v>
      </c>
      <c r="BV106">
        <v>3.4</v>
      </c>
      <c r="BW106">
        <v>72.900000000000006</v>
      </c>
      <c r="BX106">
        <v>85</v>
      </c>
      <c r="BY106">
        <v>-12.1</v>
      </c>
      <c r="BZ106">
        <v>139.69999999999999</v>
      </c>
      <c r="CA106">
        <v>142.4</v>
      </c>
      <c r="CB106">
        <v>-2.7</v>
      </c>
      <c r="CC106">
        <v>52.3</v>
      </c>
      <c r="CD106">
        <v>66.3</v>
      </c>
      <c r="CE106">
        <v>-14</v>
      </c>
      <c r="CF106"/>
      <c r="CG106"/>
      <c r="CH106"/>
      <c r="CI106"/>
      <c r="CJ106"/>
      <c r="CK106"/>
      <c r="CL106">
        <v>34.700000000000003</v>
      </c>
      <c r="CM106">
        <v>32.299999999999997</v>
      </c>
      <c r="CN106">
        <v>2.5</v>
      </c>
      <c r="CO106">
        <v>87.5</v>
      </c>
      <c r="CP106">
        <v>83.6</v>
      </c>
      <c r="CQ106">
        <v>4</v>
      </c>
      <c r="CR106">
        <v>122.1</v>
      </c>
      <c r="CS106">
        <v>115.1</v>
      </c>
      <c r="CT106">
        <v>7.1</v>
      </c>
      <c r="CU106">
        <v>39</v>
      </c>
      <c r="CV106">
        <v>37.299999999999997</v>
      </c>
      <c r="CW106">
        <v>1.7</v>
      </c>
      <c r="CX106"/>
      <c r="CY106"/>
      <c r="CZ106"/>
      <c r="DA106">
        <v>108</v>
      </c>
      <c r="DB106">
        <v>113.9</v>
      </c>
      <c r="DC106">
        <v>-5.9</v>
      </c>
      <c r="DD106"/>
      <c r="DE106"/>
      <c r="DF106"/>
      <c r="DG106"/>
      <c r="DH106"/>
      <c r="DI106"/>
      <c r="DJ106">
        <v>106.3</v>
      </c>
      <c r="DK106">
        <v>112.5</v>
      </c>
      <c r="DL106">
        <v>-6.2</v>
      </c>
      <c r="DM106">
        <v>77.8</v>
      </c>
      <c r="DN106"/>
      <c r="DO106"/>
      <c r="DP106">
        <v>36.700000000000003</v>
      </c>
      <c r="DQ106"/>
      <c r="DR106"/>
      <c r="DS106"/>
      <c r="DT106"/>
      <c r="DU106"/>
      <c r="DV106">
        <v>93.8</v>
      </c>
      <c r="DW106">
        <v>99.8</v>
      </c>
      <c r="DX106">
        <v>-6</v>
      </c>
      <c r="DY106"/>
      <c r="DZ106"/>
      <c r="EA106"/>
      <c r="EB106">
        <v>53.9</v>
      </c>
      <c r="EC106">
        <v>54.4</v>
      </c>
      <c r="ED106">
        <v>-0.5</v>
      </c>
    </row>
    <row r="107" spans="1:134" ht="14.5" x14ac:dyDescent="0.35">
      <c r="A107" s="28">
        <v>28125</v>
      </c>
      <c r="B107" s="32">
        <v>104</v>
      </c>
      <c r="C107"/>
      <c r="D107"/>
      <c r="E107"/>
      <c r="F107">
        <v>63.8</v>
      </c>
      <c r="G107">
        <v>60.1</v>
      </c>
      <c r="H107">
        <v>3.7</v>
      </c>
      <c r="I107">
        <v>70.3</v>
      </c>
      <c r="J107">
        <v>70.599999999999994</v>
      </c>
      <c r="K107">
        <v>-0.3</v>
      </c>
      <c r="L107">
        <v>84.2</v>
      </c>
      <c r="M107"/>
      <c r="N107"/>
      <c r="O107"/>
      <c r="P107"/>
      <c r="Q107"/>
      <c r="R107">
        <v>101.5</v>
      </c>
      <c r="S107">
        <v>98.7</v>
      </c>
      <c r="T107">
        <v>2.8</v>
      </c>
      <c r="U107">
        <v>133.80000000000001</v>
      </c>
      <c r="V107">
        <v>126.3</v>
      </c>
      <c r="W107">
        <v>7.6</v>
      </c>
      <c r="X107"/>
      <c r="Y107"/>
      <c r="Z107"/>
      <c r="AA107"/>
      <c r="AB107"/>
      <c r="AC107"/>
      <c r="AD107"/>
      <c r="AE107"/>
      <c r="AF107"/>
      <c r="AG107"/>
      <c r="AH107"/>
      <c r="AI107"/>
      <c r="AJ107">
        <v>89.2</v>
      </c>
      <c r="AK107">
        <v>91.2</v>
      </c>
      <c r="AL107">
        <v>-2</v>
      </c>
      <c r="AM107">
        <v>123.2</v>
      </c>
      <c r="AN107">
        <v>128.19999999999999</v>
      </c>
      <c r="AO107">
        <v>-5</v>
      </c>
      <c r="AP107">
        <v>85</v>
      </c>
      <c r="AQ107"/>
      <c r="AR107"/>
      <c r="AS107">
        <v>83.9</v>
      </c>
      <c r="AT107"/>
      <c r="AU107"/>
      <c r="AV107">
        <v>107.6</v>
      </c>
      <c r="AW107"/>
      <c r="AX107"/>
      <c r="AY107">
        <v>58.4</v>
      </c>
      <c r="AZ107">
        <v>61.3</v>
      </c>
      <c r="BA107">
        <v>-3</v>
      </c>
      <c r="BB107">
        <v>43.1</v>
      </c>
      <c r="BC107"/>
      <c r="BD107"/>
      <c r="BE107"/>
      <c r="BF107"/>
      <c r="BG107"/>
      <c r="BH107">
        <v>49.4</v>
      </c>
      <c r="BI107"/>
      <c r="BJ107"/>
      <c r="BK107">
        <v>24.5</v>
      </c>
      <c r="BL107"/>
      <c r="BM107"/>
      <c r="BN107">
        <v>73.7</v>
      </c>
      <c r="BO107"/>
      <c r="BP107"/>
      <c r="BQ107"/>
      <c r="BR107"/>
      <c r="BS107"/>
      <c r="BT107">
        <v>20.399999999999999</v>
      </c>
      <c r="BU107">
        <v>15.8</v>
      </c>
      <c r="BV107">
        <v>4.5999999999999996</v>
      </c>
      <c r="BW107">
        <v>71.8</v>
      </c>
      <c r="BX107">
        <v>84.5</v>
      </c>
      <c r="BY107">
        <v>-12.7</v>
      </c>
      <c r="BZ107">
        <v>141.4</v>
      </c>
      <c r="CA107">
        <v>142.9</v>
      </c>
      <c r="CB107">
        <v>-1.5</v>
      </c>
      <c r="CC107">
        <v>51.5</v>
      </c>
      <c r="CD107">
        <v>66</v>
      </c>
      <c r="CE107">
        <v>-14.4</v>
      </c>
      <c r="CF107"/>
      <c r="CG107"/>
      <c r="CH107"/>
      <c r="CI107"/>
      <c r="CJ107"/>
      <c r="CK107"/>
      <c r="CL107">
        <v>34.299999999999997</v>
      </c>
      <c r="CM107">
        <v>32.9</v>
      </c>
      <c r="CN107">
        <v>1.4</v>
      </c>
      <c r="CO107">
        <v>88.4</v>
      </c>
      <c r="CP107">
        <v>84.6</v>
      </c>
      <c r="CQ107">
        <v>3.8</v>
      </c>
      <c r="CR107">
        <v>123.1</v>
      </c>
      <c r="CS107">
        <v>115.6</v>
      </c>
      <c r="CT107">
        <v>7.5</v>
      </c>
      <c r="CU107">
        <v>39.4</v>
      </c>
      <c r="CV107">
        <v>37.6</v>
      </c>
      <c r="CW107">
        <v>1.8</v>
      </c>
      <c r="CX107"/>
      <c r="CY107"/>
      <c r="CZ107"/>
      <c r="DA107">
        <v>116.2</v>
      </c>
      <c r="DB107">
        <v>115</v>
      </c>
      <c r="DC107">
        <v>1.3</v>
      </c>
      <c r="DD107"/>
      <c r="DE107"/>
      <c r="DF107"/>
      <c r="DG107"/>
      <c r="DH107"/>
      <c r="DI107"/>
      <c r="DJ107">
        <v>103</v>
      </c>
      <c r="DK107">
        <v>111.9</v>
      </c>
      <c r="DL107">
        <v>-8.9</v>
      </c>
      <c r="DM107">
        <v>80.2</v>
      </c>
      <c r="DN107"/>
      <c r="DO107"/>
      <c r="DP107">
        <v>37.200000000000003</v>
      </c>
      <c r="DQ107"/>
      <c r="DR107"/>
      <c r="DS107"/>
      <c r="DT107"/>
      <c r="DU107"/>
      <c r="DV107">
        <v>94.4</v>
      </c>
      <c r="DW107">
        <v>99.8</v>
      </c>
      <c r="DX107">
        <v>-5.4</v>
      </c>
      <c r="DY107"/>
      <c r="DZ107"/>
      <c r="EA107"/>
      <c r="EB107">
        <v>53.8</v>
      </c>
      <c r="EC107">
        <v>54.4</v>
      </c>
      <c r="ED107">
        <v>-0.6</v>
      </c>
    </row>
    <row r="108" spans="1:134" ht="14.5" x14ac:dyDescent="0.35">
      <c r="A108" s="28">
        <v>28215</v>
      </c>
      <c r="B108" s="32">
        <v>105</v>
      </c>
      <c r="C108"/>
      <c r="D108"/>
      <c r="E108"/>
      <c r="F108">
        <v>62.9</v>
      </c>
      <c r="G108">
        <v>60.8</v>
      </c>
      <c r="H108">
        <v>2.1</v>
      </c>
      <c r="I108">
        <v>69.7</v>
      </c>
      <c r="J108">
        <v>70.900000000000006</v>
      </c>
      <c r="K108">
        <v>-1.2</v>
      </c>
      <c r="L108">
        <v>84</v>
      </c>
      <c r="M108"/>
      <c r="N108"/>
      <c r="O108"/>
      <c r="P108"/>
      <c r="Q108"/>
      <c r="R108">
        <v>103</v>
      </c>
      <c r="S108">
        <v>99.3</v>
      </c>
      <c r="T108">
        <v>3.7</v>
      </c>
      <c r="U108">
        <v>132.69999999999999</v>
      </c>
      <c r="V108">
        <v>126.8</v>
      </c>
      <c r="W108">
        <v>5.9</v>
      </c>
      <c r="X108"/>
      <c r="Y108"/>
      <c r="Z108"/>
      <c r="AA108"/>
      <c r="AB108"/>
      <c r="AC108"/>
      <c r="AD108"/>
      <c r="AE108"/>
      <c r="AF108"/>
      <c r="AG108"/>
      <c r="AH108"/>
      <c r="AI108"/>
      <c r="AJ108">
        <v>88.1</v>
      </c>
      <c r="AK108">
        <v>91.5</v>
      </c>
      <c r="AL108">
        <v>-3.4</v>
      </c>
      <c r="AM108">
        <v>123.4</v>
      </c>
      <c r="AN108">
        <v>128.30000000000001</v>
      </c>
      <c r="AO108">
        <v>-4.9000000000000004</v>
      </c>
      <c r="AP108">
        <v>83.9</v>
      </c>
      <c r="AQ108"/>
      <c r="AR108"/>
      <c r="AS108">
        <v>83.3</v>
      </c>
      <c r="AT108"/>
      <c r="AU108"/>
      <c r="AV108">
        <v>105.9</v>
      </c>
      <c r="AW108"/>
      <c r="AX108"/>
      <c r="AY108">
        <v>56.4</v>
      </c>
      <c r="AZ108">
        <v>61</v>
      </c>
      <c r="BA108">
        <v>-4.5999999999999996</v>
      </c>
      <c r="BB108">
        <v>43.3</v>
      </c>
      <c r="BC108"/>
      <c r="BD108"/>
      <c r="BE108"/>
      <c r="BF108"/>
      <c r="BG108"/>
      <c r="BH108">
        <v>50</v>
      </c>
      <c r="BI108"/>
      <c r="BJ108"/>
      <c r="BK108">
        <v>24.2</v>
      </c>
      <c r="BL108"/>
      <c r="BM108"/>
      <c r="BN108">
        <v>70.8</v>
      </c>
      <c r="BO108"/>
      <c r="BP108"/>
      <c r="BQ108"/>
      <c r="BR108"/>
      <c r="BS108"/>
      <c r="BT108">
        <v>20.3</v>
      </c>
      <c r="BU108">
        <v>16.2</v>
      </c>
      <c r="BV108">
        <v>4.0999999999999996</v>
      </c>
      <c r="BW108">
        <v>70.3</v>
      </c>
      <c r="BX108">
        <v>83.9</v>
      </c>
      <c r="BY108">
        <v>-13.6</v>
      </c>
      <c r="BZ108">
        <v>140.1</v>
      </c>
      <c r="CA108">
        <v>143.19999999999999</v>
      </c>
      <c r="CB108">
        <v>-3.2</v>
      </c>
      <c r="CC108">
        <v>51.1</v>
      </c>
      <c r="CD108">
        <v>65.599999999999994</v>
      </c>
      <c r="CE108">
        <v>-14.5</v>
      </c>
      <c r="CF108"/>
      <c r="CG108"/>
      <c r="CH108"/>
      <c r="CI108"/>
      <c r="CJ108"/>
      <c r="CK108"/>
      <c r="CL108">
        <v>34.700000000000003</v>
      </c>
      <c r="CM108">
        <v>33.5</v>
      </c>
      <c r="CN108">
        <v>1.3</v>
      </c>
      <c r="CO108">
        <v>89.6</v>
      </c>
      <c r="CP108">
        <v>85.6</v>
      </c>
      <c r="CQ108">
        <v>4.0999999999999996</v>
      </c>
      <c r="CR108">
        <v>125.5</v>
      </c>
      <c r="CS108">
        <v>116.3</v>
      </c>
      <c r="CT108">
        <v>9.1999999999999993</v>
      </c>
      <c r="CU108">
        <v>42.2</v>
      </c>
      <c r="CV108">
        <v>38.1</v>
      </c>
      <c r="CW108">
        <v>4.0999999999999996</v>
      </c>
      <c r="CX108"/>
      <c r="CY108"/>
      <c r="CZ108"/>
      <c r="DA108">
        <v>112.2</v>
      </c>
      <c r="DB108">
        <v>115.7</v>
      </c>
      <c r="DC108">
        <v>-3.5</v>
      </c>
      <c r="DD108"/>
      <c r="DE108"/>
      <c r="DF108"/>
      <c r="DG108"/>
      <c r="DH108"/>
      <c r="DI108"/>
      <c r="DJ108">
        <v>103.1</v>
      </c>
      <c r="DK108">
        <v>111.3</v>
      </c>
      <c r="DL108">
        <v>-8.1999999999999993</v>
      </c>
      <c r="DM108">
        <v>80.5</v>
      </c>
      <c r="DN108"/>
      <c r="DO108"/>
      <c r="DP108">
        <v>39.5</v>
      </c>
      <c r="DQ108"/>
      <c r="DR108"/>
      <c r="DS108"/>
      <c r="DT108"/>
      <c r="DU108"/>
      <c r="DV108">
        <v>94.5</v>
      </c>
      <c r="DW108">
        <v>99.8</v>
      </c>
      <c r="DX108">
        <v>-5.3</v>
      </c>
      <c r="DY108"/>
      <c r="DZ108"/>
      <c r="EA108"/>
      <c r="EB108">
        <v>53.6</v>
      </c>
      <c r="EC108">
        <v>54.3</v>
      </c>
      <c r="ED108">
        <v>-0.7</v>
      </c>
    </row>
    <row r="109" spans="1:134" ht="14.5" x14ac:dyDescent="0.35">
      <c r="A109" s="28">
        <v>28306</v>
      </c>
      <c r="B109" s="32">
        <v>106</v>
      </c>
      <c r="C109"/>
      <c r="D109"/>
      <c r="E109"/>
      <c r="F109">
        <v>64.5</v>
      </c>
      <c r="G109">
        <v>61.5</v>
      </c>
      <c r="H109">
        <v>3.1</v>
      </c>
      <c r="I109">
        <v>69.2</v>
      </c>
      <c r="J109">
        <v>71</v>
      </c>
      <c r="K109">
        <v>-1.8</v>
      </c>
      <c r="L109">
        <v>85.8</v>
      </c>
      <c r="M109"/>
      <c r="N109"/>
      <c r="O109"/>
      <c r="P109"/>
      <c r="Q109"/>
      <c r="R109">
        <v>105</v>
      </c>
      <c r="S109">
        <v>99.9</v>
      </c>
      <c r="T109">
        <v>5</v>
      </c>
      <c r="U109">
        <v>135</v>
      </c>
      <c r="V109">
        <v>127.5</v>
      </c>
      <c r="W109">
        <v>7.5</v>
      </c>
      <c r="X109"/>
      <c r="Y109"/>
      <c r="Z109"/>
      <c r="AA109"/>
      <c r="AB109"/>
      <c r="AC109"/>
      <c r="AD109"/>
      <c r="AE109"/>
      <c r="AF109"/>
      <c r="AG109"/>
      <c r="AH109"/>
      <c r="AI109"/>
      <c r="AJ109">
        <v>89</v>
      </c>
      <c r="AK109">
        <v>91.7</v>
      </c>
      <c r="AL109">
        <v>-2.8</v>
      </c>
      <c r="AM109">
        <v>123.6</v>
      </c>
      <c r="AN109">
        <v>128.4</v>
      </c>
      <c r="AO109">
        <v>-4.8</v>
      </c>
      <c r="AP109">
        <v>82.8</v>
      </c>
      <c r="AQ109"/>
      <c r="AR109"/>
      <c r="AS109">
        <v>84</v>
      </c>
      <c r="AT109"/>
      <c r="AU109"/>
      <c r="AV109">
        <v>105.7</v>
      </c>
      <c r="AW109"/>
      <c r="AX109"/>
      <c r="AY109">
        <v>56.5</v>
      </c>
      <c r="AZ109">
        <v>60.7</v>
      </c>
      <c r="BA109">
        <v>-4.2</v>
      </c>
      <c r="BB109">
        <v>44.5</v>
      </c>
      <c r="BC109"/>
      <c r="BD109"/>
      <c r="BE109"/>
      <c r="BF109"/>
      <c r="BG109"/>
      <c r="BH109">
        <v>50.7</v>
      </c>
      <c r="BI109"/>
      <c r="BJ109"/>
      <c r="BK109">
        <v>23.7</v>
      </c>
      <c r="BL109"/>
      <c r="BM109"/>
      <c r="BN109">
        <v>69</v>
      </c>
      <c r="BO109"/>
      <c r="BP109"/>
      <c r="BQ109"/>
      <c r="BR109"/>
      <c r="BS109"/>
      <c r="BT109">
        <v>19.8</v>
      </c>
      <c r="BU109">
        <v>16.399999999999999</v>
      </c>
      <c r="BV109">
        <v>3.4</v>
      </c>
      <c r="BW109">
        <v>68.5</v>
      </c>
      <c r="BX109">
        <v>83.2</v>
      </c>
      <c r="BY109">
        <v>-14.6</v>
      </c>
      <c r="BZ109">
        <v>138.6</v>
      </c>
      <c r="CA109">
        <v>143.4</v>
      </c>
      <c r="CB109">
        <v>-4.9000000000000004</v>
      </c>
      <c r="CC109">
        <v>51.6</v>
      </c>
      <c r="CD109">
        <v>65.3</v>
      </c>
      <c r="CE109">
        <v>-13.7</v>
      </c>
      <c r="CF109"/>
      <c r="CG109"/>
      <c r="CH109"/>
      <c r="CI109"/>
      <c r="CJ109"/>
      <c r="CK109"/>
      <c r="CL109">
        <v>34.5</v>
      </c>
      <c r="CM109">
        <v>34</v>
      </c>
      <c r="CN109">
        <v>0.5</v>
      </c>
      <c r="CO109">
        <v>92.1</v>
      </c>
      <c r="CP109">
        <v>86.7</v>
      </c>
      <c r="CQ109">
        <v>5.4</v>
      </c>
      <c r="CR109">
        <v>127.7</v>
      </c>
      <c r="CS109">
        <v>117.1</v>
      </c>
      <c r="CT109">
        <v>10.7</v>
      </c>
      <c r="CU109">
        <v>41.1</v>
      </c>
      <c r="CV109">
        <v>38.5</v>
      </c>
      <c r="CW109">
        <v>2.6</v>
      </c>
      <c r="CX109"/>
      <c r="CY109"/>
      <c r="CZ109"/>
      <c r="DA109">
        <v>107.7</v>
      </c>
      <c r="DB109">
        <v>116.1</v>
      </c>
      <c r="DC109">
        <v>-8.4</v>
      </c>
      <c r="DD109"/>
      <c r="DE109"/>
      <c r="DF109"/>
      <c r="DG109"/>
      <c r="DH109"/>
      <c r="DI109"/>
      <c r="DJ109">
        <v>105.2</v>
      </c>
      <c r="DK109">
        <v>110.9</v>
      </c>
      <c r="DL109">
        <v>-5.6</v>
      </c>
      <c r="DM109">
        <v>79.8</v>
      </c>
      <c r="DN109"/>
      <c r="DO109"/>
      <c r="DP109">
        <v>39.5</v>
      </c>
      <c r="DQ109"/>
      <c r="DR109"/>
      <c r="DS109"/>
      <c r="DT109"/>
      <c r="DU109"/>
      <c r="DV109">
        <v>95.7</v>
      </c>
      <c r="DW109">
        <v>99.9</v>
      </c>
      <c r="DX109">
        <v>-4.2</v>
      </c>
      <c r="DY109"/>
      <c r="DZ109"/>
      <c r="EA109"/>
      <c r="EB109">
        <v>54.1</v>
      </c>
      <c r="EC109">
        <v>54.3</v>
      </c>
      <c r="ED109">
        <v>-0.2</v>
      </c>
    </row>
    <row r="110" spans="1:134" ht="14.5" x14ac:dyDescent="0.35">
      <c r="A110" s="28">
        <v>28398</v>
      </c>
      <c r="B110" s="32">
        <v>107</v>
      </c>
      <c r="C110"/>
      <c r="D110"/>
      <c r="E110"/>
      <c r="F110">
        <v>65</v>
      </c>
      <c r="G110">
        <v>62.2</v>
      </c>
      <c r="H110">
        <v>2.8</v>
      </c>
      <c r="I110">
        <v>69</v>
      </c>
      <c r="J110">
        <v>71.2</v>
      </c>
      <c r="K110">
        <v>-2.2000000000000002</v>
      </c>
      <c r="L110">
        <v>86.5</v>
      </c>
      <c r="M110"/>
      <c r="N110"/>
      <c r="O110"/>
      <c r="P110"/>
      <c r="Q110"/>
      <c r="R110">
        <v>106.3</v>
      </c>
      <c r="S110">
        <v>100.7</v>
      </c>
      <c r="T110">
        <v>5.7</v>
      </c>
      <c r="U110">
        <v>135.6</v>
      </c>
      <c r="V110">
        <v>128.19999999999999</v>
      </c>
      <c r="W110">
        <v>7.4</v>
      </c>
      <c r="X110"/>
      <c r="Y110"/>
      <c r="Z110"/>
      <c r="AA110"/>
      <c r="AB110"/>
      <c r="AC110"/>
      <c r="AD110"/>
      <c r="AE110"/>
      <c r="AF110"/>
      <c r="AG110"/>
      <c r="AH110"/>
      <c r="AI110"/>
      <c r="AJ110">
        <v>89.2</v>
      </c>
      <c r="AK110">
        <v>92</v>
      </c>
      <c r="AL110">
        <v>-2.8</v>
      </c>
      <c r="AM110">
        <v>123</v>
      </c>
      <c r="AN110">
        <v>128.4</v>
      </c>
      <c r="AO110">
        <v>-5.4</v>
      </c>
      <c r="AP110">
        <v>80.8</v>
      </c>
      <c r="AQ110"/>
      <c r="AR110"/>
      <c r="AS110">
        <v>85.7</v>
      </c>
      <c r="AT110"/>
      <c r="AU110"/>
      <c r="AV110">
        <v>105.9</v>
      </c>
      <c r="AW110"/>
      <c r="AX110"/>
      <c r="AY110">
        <v>55.9</v>
      </c>
      <c r="AZ110">
        <v>60.4</v>
      </c>
      <c r="BA110">
        <v>-4.5</v>
      </c>
      <c r="BB110">
        <v>44.9</v>
      </c>
      <c r="BC110"/>
      <c r="BD110"/>
      <c r="BE110"/>
      <c r="BF110"/>
      <c r="BG110"/>
      <c r="BH110">
        <v>51.4</v>
      </c>
      <c r="BI110"/>
      <c r="BJ110"/>
      <c r="BK110">
        <v>23.2</v>
      </c>
      <c r="BL110"/>
      <c r="BM110"/>
      <c r="BN110">
        <v>68.099999999999994</v>
      </c>
      <c r="BO110"/>
      <c r="BP110"/>
      <c r="BQ110"/>
      <c r="BR110"/>
      <c r="BS110"/>
      <c r="BT110">
        <v>19.7</v>
      </c>
      <c r="BU110">
        <v>16.7</v>
      </c>
      <c r="BV110">
        <v>3</v>
      </c>
      <c r="BW110">
        <v>67.7</v>
      </c>
      <c r="BX110">
        <v>82.4</v>
      </c>
      <c r="BY110">
        <v>-14.8</v>
      </c>
      <c r="BZ110">
        <v>139</v>
      </c>
      <c r="CA110">
        <v>143.69999999999999</v>
      </c>
      <c r="CB110">
        <v>-4.7</v>
      </c>
      <c r="CC110">
        <v>53.1</v>
      </c>
      <c r="CD110">
        <v>65.099999999999994</v>
      </c>
      <c r="CE110">
        <v>-12.1</v>
      </c>
      <c r="CF110"/>
      <c r="CG110"/>
      <c r="CH110"/>
      <c r="CI110"/>
      <c r="CJ110"/>
      <c r="CK110"/>
      <c r="CL110">
        <v>35.1</v>
      </c>
      <c r="CM110">
        <v>34.5</v>
      </c>
      <c r="CN110">
        <v>0.5</v>
      </c>
      <c r="CO110">
        <v>93.9</v>
      </c>
      <c r="CP110">
        <v>87.9</v>
      </c>
      <c r="CQ110">
        <v>6</v>
      </c>
      <c r="CR110">
        <v>129.1</v>
      </c>
      <c r="CS110">
        <v>117.9</v>
      </c>
      <c r="CT110">
        <v>11.2</v>
      </c>
      <c r="CU110">
        <v>41.5</v>
      </c>
      <c r="CV110">
        <v>38.9</v>
      </c>
      <c r="CW110">
        <v>2.6</v>
      </c>
      <c r="CX110"/>
      <c r="CY110"/>
      <c r="CZ110"/>
      <c r="DA110">
        <v>107.6</v>
      </c>
      <c r="DB110">
        <v>116.4</v>
      </c>
      <c r="DC110">
        <v>-8.8000000000000007</v>
      </c>
      <c r="DD110"/>
      <c r="DE110"/>
      <c r="DF110"/>
      <c r="DG110"/>
      <c r="DH110"/>
      <c r="DI110"/>
      <c r="DJ110">
        <v>105.1</v>
      </c>
      <c r="DK110">
        <v>110.5</v>
      </c>
      <c r="DL110">
        <v>-5.3</v>
      </c>
      <c r="DM110">
        <v>81.5</v>
      </c>
      <c r="DN110"/>
      <c r="DO110"/>
      <c r="DP110">
        <v>40.6</v>
      </c>
      <c r="DQ110"/>
      <c r="DR110"/>
      <c r="DS110"/>
      <c r="DT110"/>
      <c r="DU110"/>
      <c r="DV110">
        <v>96</v>
      </c>
      <c r="DW110">
        <v>100</v>
      </c>
      <c r="DX110">
        <v>-4</v>
      </c>
      <c r="DY110"/>
      <c r="DZ110"/>
      <c r="EA110"/>
      <c r="EB110">
        <v>54</v>
      </c>
      <c r="EC110">
        <v>54.3</v>
      </c>
      <c r="ED110">
        <v>-0.3</v>
      </c>
    </row>
    <row r="111" spans="1:134" ht="14.5" x14ac:dyDescent="0.35">
      <c r="A111" s="28">
        <v>28490</v>
      </c>
      <c r="B111" s="32">
        <v>108</v>
      </c>
      <c r="C111"/>
      <c r="D111"/>
      <c r="E111"/>
      <c r="F111">
        <v>66.3</v>
      </c>
      <c r="G111">
        <v>62.9</v>
      </c>
      <c r="H111">
        <v>3.4</v>
      </c>
      <c r="I111">
        <v>69.099999999999994</v>
      </c>
      <c r="J111">
        <v>71.3</v>
      </c>
      <c r="K111">
        <v>-2.1</v>
      </c>
      <c r="L111">
        <v>89.1</v>
      </c>
      <c r="M111"/>
      <c r="N111"/>
      <c r="O111"/>
      <c r="P111"/>
      <c r="Q111"/>
      <c r="R111">
        <v>107.1</v>
      </c>
      <c r="S111">
        <v>101.4</v>
      </c>
      <c r="T111">
        <v>5.7</v>
      </c>
      <c r="U111">
        <v>142</v>
      </c>
      <c r="V111">
        <v>129.19999999999999</v>
      </c>
      <c r="W111">
        <v>12.8</v>
      </c>
      <c r="X111"/>
      <c r="Y111"/>
      <c r="Z111"/>
      <c r="AA111"/>
      <c r="AB111"/>
      <c r="AC111"/>
      <c r="AD111"/>
      <c r="AE111"/>
      <c r="AF111"/>
      <c r="AG111"/>
      <c r="AH111"/>
      <c r="AI111"/>
      <c r="AJ111">
        <v>90.7</v>
      </c>
      <c r="AK111">
        <v>92.3</v>
      </c>
      <c r="AL111">
        <v>-1.6</v>
      </c>
      <c r="AM111">
        <v>122.6</v>
      </c>
      <c r="AN111">
        <v>128.4</v>
      </c>
      <c r="AO111">
        <v>-5.9</v>
      </c>
      <c r="AP111">
        <v>80.3</v>
      </c>
      <c r="AQ111"/>
      <c r="AR111"/>
      <c r="AS111">
        <v>88.8</v>
      </c>
      <c r="AT111"/>
      <c r="AU111"/>
      <c r="AV111">
        <v>107.9</v>
      </c>
      <c r="AW111"/>
      <c r="AX111"/>
      <c r="AY111">
        <v>56.1</v>
      </c>
      <c r="AZ111">
        <v>60.1</v>
      </c>
      <c r="BA111">
        <v>-4</v>
      </c>
      <c r="BB111">
        <v>46.1</v>
      </c>
      <c r="BC111"/>
      <c r="BD111"/>
      <c r="BE111"/>
      <c r="BF111"/>
      <c r="BG111"/>
      <c r="BH111">
        <v>52</v>
      </c>
      <c r="BI111"/>
      <c r="BJ111"/>
      <c r="BK111">
        <v>22.4</v>
      </c>
      <c r="BL111"/>
      <c r="BM111"/>
      <c r="BN111">
        <v>69</v>
      </c>
      <c r="BO111"/>
      <c r="BP111"/>
      <c r="BQ111"/>
      <c r="BR111"/>
      <c r="BS111"/>
      <c r="BT111">
        <v>20.399999999999999</v>
      </c>
      <c r="BU111">
        <v>17</v>
      </c>
      <c r="BV111">
        <v>3.4</v>
      </c>
      <c r="BW111">
        <v>68.3</v>
      </c>
      <c r="BX111">
        <v>81.8</v>
      </c>
      <c r="BY111">
        <v>-13.5</v>
      </c>
      <c r="BZ111">
        <v>139.9</v>
      </c>
      <c r="CA111">
        <v>143.9</v>
      </c>
      <c r="CB111">
        <v>-4</v>
      </c>
      <c r="CC111">
        <v>52.2</v>
      </c>
      <c r="CD111">
        <v>64.900000000000006</v>
      </c>
      <c r="CE111">
        <v>-12.7</v>
      </c>
      <c r="CF111"/>
      <c r="CG111"/>
      <c r="CH111"/>
      <c r="CI111"/>
      <c r="CJ111"/>
      <c r="CK111"/>
      <c r="CL111">
        <v>35</v>
      </c>
      <c r="CM111">
        <v>35</v>
      </c>
      <c r="CN111">
        <v>0</v>
      </c>
      <c r="CO111">
        <v>98.1</v>
      </c>
      <c r="CP111">
        <v>89.3</v>
      </c>
      <c r="CQ111">
        <v>8.8000000000000007</v>
      </c>
      <c r="CR111">
        <v>132.1</v>
      </c>
      <c r="CS111">
        <v>118.9</v>
      </c>
      <c r="CT111">
        <v>13.2</v>
      </c>
      <c r="CU111">
        <v>40.6</v>
      </c>
      <c r="CV111">
        <v>39.200000000000003</v>
      </c>
      <c r="CW111">
        <v>1.4</v>
      </c>
      <c r="CX111"/>
      <c r="CY111"/>
      <c r="CZ111"/>
      <c r="DA111">
        <v>112.5</v>
      </c>
      <c r="DB111">
        <v>117</v>
      </c>
      <c r="DC111">
        <v>-4.5</v>
      </c>
      <c r="DD111"/>
      <c r="DE111"/>
      <c r="DF111"/>
      <c r="DG111"/>
      <c r="DH111"/>
      <c r="DI111"/>
      <c r="DJ111">
        <v>105.2</v>
      </c>
      <c r="DK111">
        <v>110.1</v>
      </c>
      <c r="DL111">
        <v>-4.9000000000000004</v>
      </c>
      <c r="DM111">
        <v>81.3</v>
      </c>
      <c r="DN111"/>
      <c r="DO111"/>
      <c r="DP111">
        <v>41.3</v>
      </c>
      <c r="DQ111"/>
      <c r="DR111"/>
      <c r="DS111"/>
      <c r="DT111"/>
      <c r="DU111"/>
      <c r="DV111">
        <v>96.9</v>
      </c>
      <c r="DW111">
        <v>100.1</v>
      </c>
      <c r="DX111">
        <v>-3.2</v>
      </c>
      <c r="DY111"/>
      <c r="DZ111"/>
      <c r="EA111"/>
      <c r="EB111">
        <v>52.7</v>
      </c>
      <c r="EC111">
        <v>54.2</v>
      </c>
      <c r="ED111">
        <v>-1.5</v>
      </c>
    </row>
    <row r="112" spans="1:134" ht="14.5" x14ac:dyDescent="0.35">
      <c r="A112" s="28">
        <v>28580</v>
      </c>
      <c r="B112" s="32">
        <v>109</v>
      </c>
      <c r="C112"/>
      <c r="D112"/>
      <c r="E112"/>
      <c r="F112">
        <v>66.5</v>
      </c>
      <c r="G112">
        <v>63.6</v>
      </c>
      <c r="H112">
        <v>2.9</v>
      </c>
      <c r="I112">
        <v>69.7</v>
      </c>
      <c r="J112">
        <v>71.400000000000006</v>
      </c>
      <c r="K112">
        <v>-1.7</v>
      </c>
      <c r="L112">
        <v>88.5</v>
      </c>
      <c r="M112"/>
      <c r="N112"/>
      <c r="O112"/>
      <c r="P112"/>
      <c r="Q112"/>
      <c r="R112">
        <v>108.3</v>
      </c>
      <c r="S112">
        <v>102.1</v>
      </c>
      <c r="T112">
        <v>6.2</v>
      </c>
      <c r="U112">
        <v>139.4</v>
      </c>
      <c r="V112">
        <v>130</v>
      </c>
      <c r="W112">
        <v>9.4</v>
      </c>
      <c r="X112"/>
      <c r="Y112"/>
      <c r="Z112"/>
      <c r="AA112"/>
      <c r="AB112"/>
      <c r="AC112"/>
      <c r="AD112"/>
      <c r="AE112"/>
      <c r="AF112"/>
      <c r="AG112"/>
      <c r="AH112"/>
      <c r="AI112"/>
      <c r="AJ112">
        <v>89.1</v>
      </c>
      <c r="AK112">
        <v>92.5</v>
      </c>
      <c r="AL112">
        <v>-3.4</v>
      </c>
      <c r="AM112">
        <v>122</v>
      </c>
      <c r="AN112">
        <v>128.4</v>
      </c>
      <c r="AO112">
        <v>-6.3</v>
      </c>
      <c r="AP112">
        <v>78.099999999999994</v>
      </c>
      <c r="AQ112"/>
      <c r="AR112"/>
      <c r="AS112">
        <v>87.6</v>
      </c>
      <c r="AT112"/>
      <c r="AU112"/>
      <c r="AV112">
        <v>110.2</v>
      </c>
      <c r="AW112"/>
      <c r="AX112"/>
      <c r="AY112">
        <v>55.9</v>
      </c>
      <c r="AZ112">
        <v>59.8</v>
      </c>
      <c r="BA112">
        <v>-3.9</v>
      </c>
      <c r="BB112">
        <v>46.4</v>
      </c>
      <c r="BC112"/>
      <c r="BD112"/>
      <c r="BE112"/>
      <c r="BF112"/>
      <c r="BG112"/>
      <c r="BH112">
        <v>52.9</v>
      </c>
      <c r="BI112"/>
      <c r="BJ112"/>
      <c r="BK112">
        <v>22.3</v>
      </c>
      <c r="BL112"/>
      <c r="BM112"/>
      <c r="BN112">
        <v>67.5</v>
      </c>
      <c r="BO112"/>
      <c r="BP112"/>
      <c r="BQ112"/>
      <c r="BR112"/>
      <c r="BS112"/>
      <c r="BT112">
        <v>20.3</v>
      </c>
      <c r="BU112">
        <v>17.3</v>
      </c>
      <c r="BV112">
        <v>3</v>
      </c>
      <c r="BW112">
        <v>64.2</v>
      </c>
      <c r="BX112">
        <v>80.900000000000006</v>
      </c>
      <c r="BY112">
        <v>-16.7</v>
      </c>
      <c r="BZ112">
        <v>138.5</v>
      </c>
      <c r="CA112">
        <v>144</v>
      </c>
      <c r="CB112">
        <v>-5.5</v>
      </c>
      <c r="CC112">
        <v>54.1</v>
      </c>
      <c r="CD112">
        <v>64.7</v>
      </c>
      <c r="CE112">
        <v>-10.7</v>
      </c>
      <c r="CF112"/>
      <c r="CG112"/>
      <c r="CH112"/>
      <c r="CI112"/>
      <c r="CJ112"/>
      <c r="CK112"/>
      <c r="CL112">
        <v>36</v>
      </c>
      <c r="CM112">
        <v>35.5</v>
      </c>
      <c r="CN112">
        <v>0.4</v>
      </c>
      <c r="CO112">
        <v>100.7</v>
      </c>
      <c r="CP112">
        <v>90.7</v>
      </c>
      <c r="CQ112">
        <v>10</v>
      </c>
      <c r="CR112">
        <v>133</v>
      </c>
      <c r="CS112">
        <v>119.9</v>
      </c>
      <c r="CT112">
        <v>13.1</v>
      </c>
      <c r="CU112">
        <v>43.3</v>
      </c>
      <c r="CV112">
        <v>39.6</v>
      </c>
      <c r="CW112">
        <v>3.6</v>
      </c>
      <c r="CX112"/>
      <c r="CY112"/>
      <c r="CZ112"/>
      <c r="DA112">
        <v>109.6</v>
      </c>
      <c r="DB112">
        <v>117.4</v>
      </c>
      <c r="DC112">
        <v>-7.8</v>
      </c>
      <c r="DD112"/>
      <c r="DE112"/>
      <c r="DF112"/>
      <c r="DG112"/>
      <c r="DH112"/>
      <c r="DI112"/>
      <c r="DJ112">
        <v>105.4</v>
      </c>
      <c r="DK112">
        <v>109.7</v>
      </c>
      <c r="DL112">
        <v>-4.4000000000000004</v>
      </c>
      <c r="DM112">
        <v>81.900000000000006</v>
      </c>
      <c r="DN112"/>
      <c r="DO112"/>
      <c r="DP112">
        <v>43.3</v>
      </c>
      <c r="DQ112"/>
      <c r="DR112"/>
      <c r="DS112"/>
      <c r="DT112"/>
      <c r="DU112"/>
      <c r="DV112">
        <v>96.9</v>
      </c>
      <c r="DW112">
        <v>100.2</v>
      </c>
      <c r="DX112">
        <v>-3.3</v>
      </c>
      <c r="DY112"/>
      <c r="DZ112"/>
      <c r="EA112"/>
      <c r="EB112">
        <v>52.1</v>
      </c>
      <c r="EC112">
        <v>54</v>
      </c>
      <c r="ED112">
        <v>-1.9</v>
      </c>
    </row>
    <row r="113" spans="1:134" ht="14.5" x14ac:dyDescent="0.35">
      <c r="A113" s="28">
        <v>28671</v>
      </c>
      <c r="B113" s="32">
        <v>110</v>
      </c>
      <c r="C113"/>
      <c r="D113"/>
      <c r="E113"/>
      <c r="F113">
        <v>68.099999999999994</v>
      </c>
      <c r="G113">
        <v>64.400000000000006</v>
      </c>
      <c r="H113">
        <v>3.7</v>
      </c>
      <c r="I113">
        <v>71.599999999999994</v>
      </c>
      <c r="J113">
        <v>71.7</v>
      </c>
      <c r="K113">
        <v>-0.1</v>
      </c>
      <c r="L113">
        <v>91.1</v>
      </c>
      <c r="M113"/>
      <c r="N113"/>
      <c r="O113"/>
      <c r="P113"/>
      <c r="Q113"/>
      <c r="R113">
        <v>109.2</v>
      </c>
      <c r="S113">
        <v>102.9</v>
      </c>
      <c r="T113">
        <v>6.3</v>
      </c>
      <c r="U113">
        <v>141.4</v>
      </c>
      <c r="V113">
        <v>131</v>
      </c>
      <c r="W113">
        <v>10.4</v>
      </c>
      <c r="X113"/>
      <c r="Y113"/>
      <c r="Z113"/>
      <c r="AA113"/>
      <c r="AB113"/>
      <c r="AC113"/>
      <c r="AD113"/>
      <c r="AE113"/>
      <c r="AF113"/>
      <c r="AG113"/>
      <c r="AH113"/>
      <c r="AI113"/>
      <c r="AJ113">
        <v>90</v>
      </c>
      <c r="AK113">
        <v>92.8</v>
      </c>
      <c r="AL113">
        <v>-2.8</v>
      </c>
      <c r="AM113">
        <v>121.3</v>
      </c>
      <c r="AN113">
        <v>128.19999999999999</v>
      </c>
      <c r="AO113">
        <v>-6.9</v>
      </c>
      <c r="AP113">
        <v>77.099999999999994</v>
      </c>
      <c r="AQ113"/>
      <c r="AR113"/>
      <c r="AS113">
        <v>87.5</v>
      </c>
      <c r="AT113"/>
      <c r="AU113"/>
      <c r="AV113">
        <v>109</v>
      </c>
      <c r="AW113"/>
      <c r="AX113"/>
      <c r="AY113">
        <v>56.4</v>
      </c>
      <c r="AZ113">
        <v>59.6</v>
      </c>
      <c r="BA113">
        <v>-3.2</v>
      </c>
      <c r="BB113">
        <v>46.8</v>
      </c>
      <c r="BC113"/>
      <c r="BD113"/>
      <c r="BE113"/>
      <c r="BF113"/>
      <c r="BG113"/>
      <c r="BH113">
        <v>54.3</v>
      </c>
      <c r="BI113"/>
      <c r="BJ113"/>
      <c r="BK113">
        <v>22.7</v>
      </c>
      <c r="BL113"/>
      <c r="BM113"/>
      <c r="BN113">
        <v>66</v>
      </c>
      <c r="BO113"/>
      <c r="BP113"/>
      <c r="BQ113"/>
      <c r="BR113"/>
      <c r="BS113"/>
      <c r="BT113">
        <v>20.8</v>
      </c>
      <c r="BU113">
        <v>17.5</v>
      </c>
      <c r="BV113">
        <v>3.2</v>
      </c>
      <c r="BW113">
        <v>61.4</v>
      </c>
      <c r="BX113">
        <v>79.900000000000006</v>
      </c>
      <c r="BY113">
        <v>-18.5</v>
      </c>
      <c r="BZ113">
        <v>136.9</v>
      </c>
      <c r="CA113">
        <v>144</v>
      </c>
      <c r="CB113">
        <v>-7.1</v>
      </c>
      <c r="CC113">
        <v>55.9</v>
      </c>
      <c r="CD113">
        <v>64.7</v>
      </c>
      <c r="CE113">
        <v>-8.8000000000000007</v>
      </c>
      <c r="CF113"/>
      <c r="CG113"/>
      <c r="CH113"/>
      <c r="CI113"/>
      <c r="CJ113"/>
      <c r="CK113"/>
      <c r="CL113">
        <v>36.200000000000003</v>
      </c>
      <c r="CM113">
        <v>36.1</v>
      </c>
      <c r="CN113">
        <v>0.1</v>
      </c>
      <c r="CO113">
        <v>104.3</v>
      </c>
      <c r="CP113">
        <v>92.3</v>
      </c>
      <c r="CQ113">
        <v>11.9</v>
      </c>
      <c r="CR113">
        <v>133.80000000000001</v>
      </c>
      <c r="CS113">
        <v>120.9</v>
      </c>
      <c r="CT113">
        <v>12.9</v>
      </c>
      <c r="CU113">
        <v>44.4</v>
      </c>
      <c r="CV113">
        <v>40.200000000000003</v>
      </c>
      <c r="CW113">
        <v>4.2</v>
      </c>
      <c r="CX113"/>
      <c r="CY113"/>
      <c r="CZ113"/>
      <c r="DA113">
        <v>111.2</v>
      </c>
      <c r="DB113">
        <v>117.9</v>
      </c>
      <c r="DC113">
        <v>-6.7</v>
      </c>
      <c r="DD113"/>
      <c r="DE113"/>
      <c r="DF113"/>
      <c r="DG113"/>
      <c r="DH113"/>
      <c r="DI113"/>
      <c r="DJ113">
        <v>105.8</v>
      </c>
      <c r="DK113">
        <v>109.4</v>
      </c>
      <c r="DL113">
        <v>-3.6</v>
      </c>
      <c r="DM113">
        <v>82.2</v>
      </c>
      <c r="DN113"/>
      <c r="DO113"/>
      <c r="DP113">
        <v>42.9</v>
      </c>
      <c r="DQ113"/>
      <c r="DR113"/>
      <c r="DS113"/>
      <c r="DT113"/>
      <c r="DU113"/>
      <c r="DV113">
        <v>98</v>
      </c>
      <c r="DW113">
        <v>100.4</v>
      </c>
      <c r="DX113">
        <v>-2.4</v>
      </c>
      <c r="DY113"/>
      <c r="DZ113"/>
      <c r="EA113"/>
      <c r="EB113">
        <v>52.7</v>
      </c>
      <c r="EC113">
        <v>53.9</v>
      </c>
      <c r="ED113">
        <v>-1.2</v>
      </c>
    </row>
    <row r="114" spans="1:134" ht="14.5" x14ac:dyDescent="0.35">
      <c r="A114" s="28">
        <v>28763</v>
      </c>
      <c r="B114" s="32">
        <v>111</v>
      </c>
      <c r="C114"/>
      <c r="D114"/>
      <c r="E114"/>
      <c r="F114">
        <v>69.7</v>
      </c>
      <c r="G114">
        <v>65.2</v>
      </c>
      <c r="H114">
        <v>4.5</v>
      </c>
      <c r="I114">
        <v>71.599999999999994</v>
      </c>
      <c r="J114">
        <v>72</v>
      </c>
      <c r="K114">
        <v>-0.4</v>
      </c>
      <c r="L114">
        <v>92</v>
      </c>
      <c r="M114"/>
      <c r="N114"/>
      <c r="O114"/>
      <c r="P114"/>
      <c r="Q114"/>
      <c r="R114">
        <v>110.3</v>
      </c>
      <c r="S114">
        <v>103.7</v>
      </c>
      <c r="T114">
        <v>6.6</v>
      </c>
      <c r="U114">
        <v>141.80000000000001</v>
      </c>
      <c r="V114">
        <v>131.9</v>
      </c>
      <c r="W114">
        <v>10</v>
      </c>
      <c r="X114"/>
      <c r="Y114"/>
      <c r="Z114"/>
      <c r="AA114"/>
      <c r="AB114"/>
      <c r="AC114"/>
      <c r="AD114"/>
      <c r="AE114"/>
      <c r="AF114"/>
      <c r="AG114"/>
      <c r="AH114"/>
      <c r="AI114"/>
      <c r="AJ114">
        <v>90</v>
      </c>
      <c r="AK114">
        <v>93</v>
      </c>
      <c r="AL114">
        <v>-3</v>
      </c>
      <c r="AM114">
        <v>121.1</v>
      </c>
      <c r="AN114">
        <v>128.1</v>
      </c>
      <c r="AO114">
        <v>-7</v>
      </c>
      <c r="AP114">
        <v>75.5</v>
      </c>
      <c r="AQ114"/>
      <c r="AR114"/>
      <c r="AS114">
        <v>87.9</v>
      </c>
      <c r="AT114"/>
      <c r="AU114"/>
      <c r="AV114">
        <v>106.7</v>
      </c>
      <c r="AW114"/>
      <c r="AX114"/>
      <c r="AY114">
        <v>55.6</v>
      </c>
      <c r="AZ114">
        <v>59.3</v>
      </c>
      <c r="BA114">
        <v>-3.7</v>
      </c>
      <c r="BB114">
        <v>45.9</v>
      </c>
      <c r="BC114"/>
      <c r="BD114"/>
      <c r="BE114"/>
      <c r="BF114"/>
      <c r="BG114"/>
      <c r="BH114">
        <v>55.6</v>
      </c>
      <c r="BI114"/>
      <c r="BJ114"/>
      <c r="BK114">
        <v>22.8</v>
      </c>
      <c r="BL114"/>
      <c r="BM114"/>
      <c r="BN114">
        <v>69.400000000000006</v>
      </c>
      <c r="BO114"/>
      <c r="BP114"/>
      <c r="BQ114"/>
      <c r="BR114"/>
      <c r="BS114"/>
      <c r="BT114">
        <v>20.8</v>
      </c>
      <c r="BU114">
        <v>17.8</v>
      </c>
      <c r="BV114">
        <v>2.9</v>
      </c>
      <c r="BW114">
        <v>60.9</v>
      </c>
      <c r="BX114">
        <v>78.8</v>
      </c>
      <c r="BY114">
        <v>-17.899999999999999</v>
      </c>
      <c r="BZ114">
        <v>137</v>
      </c>
      <c r="CA114">
        <v>144</v>
      </c>
      <c r="CB114">
        <v>-7</v>
      </c>
      <c r="CC114">
        <v>55.9</v>
      </c>
      <c r="CD114">
        <v>64.7</v>
      </c>
      <c r="CE114">
        <v>-8.8000000000000007</v>
      </c>
      <c r="CF114"/>
      <c r="CG114"/>
      <c r="CH114"/>
      <c r="CI114"/>
      <c r="CJ114"/>
      <c r="CK114"/>
      <c r="CL114">
        <v>37.299999999999997</v>
      </c>
      <c r="CM114">
        <v>36.6</v>
      </c>
      <c r="CN114">
        <v>0.7</v>
      </c>
      <c r="CO114">
        <v>106.8</v>
      </c>
      <c r="CP114">
        <v>94</v>
      </c>
      <c r="CQ114">
        <v>12.8</v>
      </c>
      <c r="CR114">
        <v>133.5</v>
      </c>
      <c r="CS114">
        <v>121.8</v>
      </c>
      <c r="CT114">
        <v>11.7</v>
      </c>
      <c r="CU114">
        <v>44.9</v>
      </c>
      <c r="CV114">
        <v>40.700000000000003</v>
      </c>
      <c r="CW114">
        <v>4.2</v>
      </c>
      <c r="CX114"/>
      <c r="CY114"/>
      <c r="CZ114"/>
      <c r="DA114">
        <v>110.1</v>
      </c>
      <c r="DB114">
        <v>118.2</v>
      </c>
      <c r="DC114">
        <v>-8.1</v>
      </c>
      <c r="DD114"/>
      <c r="DE114"/>
      <c r="DF114"/>
      <c r="DG114"/>
      <c r="DH114"/>
      <c r="DI114"/>
      <c r="DJ114">
        <v>104.8</v>
      </c>
      <c r="DK114">
        <v>109.1</v>
      </c>
      <c r="DL114">
        <v>-4.3</v>
      </c>
      <c r="DM114">
        <v>84.7</v>
      </c>
      <c r="DN114"/>
      <c r="DO114"/>
      <c r="DP114">
        <v>43.4</v>
      </c>
      <c r="DQ114"/>
      <c r="DR114"/>
      <c r="DS114"/>
      <c r="DT114"/>
      <c r="DU114"/>
      <c r="DV114">
        <v>98.3</v>
      </c>
      <c r="DW114">
        <v>100.6</v>
      </c>
      <c r="DX114">
        <v>-2.2999999999999998</v>
      </c>
      <c r="DY114"/>
      <c r="DZ114"/>
      <c r="EA114"/>
      <c r="EB114">
        <v>52.3</v>
      </c>
      <c r="EC114">
        <v>53.8</v>
      </c>
      <c r="ED114">
        <v>-1.4</v>
      </c>
    </row>
    <row r="115" spans="1:134" ht="14.5" x14ac:dyDescent="0.35">
      <c r="A115" s="28">
        <v>28855</v>
      </c>
      <c r="B115" s="32">
        <v>112</v>
      </c>
      <c r="C115"/>
      <c r="D115"/>
      <c r="E115"/>
      <c r="F115">
        <v>72.2</v>
      </c>
      <c r="G115">
        <v>66.099999999999994</v>
      </c>
      <c r="H115">
        <v>6.1</v>
      </c>
      <c r="I115">
        <v>72.2</v>
      </c>
      <c r="J115">
        <v>72.2</v>
      </c>
      <c r="K115">
        <v>0</v>
      </c>
      <c r="L115">
        <v>93.7</v>
      </c>
      <c r="M115"/>
      <c r="N115"/>
      <c r="O115"/>
      <c r="P115"/>
      <c r="Q115"/>
      <c r="R115">
        <v>111.5</v>
      </c>
      <c r="S115">
        <v>104.5</v>
      </c>
      <c r="T115">
        <v>7</v>
      </c>
      <c r="U115">
        <v>147.9</v>
      </c>
      <c r="V115">
        <v>133.1</v>
      </c>
      <c r="W115">
        <v>14.8</v>
      </c>
      <c r="X115"/>
      <c r="Y115"/>
      <c r="Z115"/>
      <c r="AA115"/>
      <c r="AB115"/>
      <c r="AC115"/>
      <c r="AD115"/>
      <c r="AE115"/>
      <c r="AF115"/>
      <c r="AG115"/>
      <c r="AH115"/>
      <c r="AI115"/>
      <c r="AJ115">
        <v>91.8</v>
      </c>
      <c r="AK115">
        <v>93.3</v>
      </c>
      <c r="AL115">
        <v>-1.5</v>
      </c>
      <c r="AM115">
        <v>121</v>
      </c>
      <c r="AN115">
        <v>128</v>
      </c>
      <c r="AO115">
        <v>-7</v>
      </c>
      <c r="AP115">
        <v>75.2</v>
      </c>
      <c r="AQ115"/>
      <c r="AR115"/>
      <c r="AS115">
        <v>89</v>
      </c>
      <c r="AT115"/>
      <c r="AU115"/>
      <c r="AV115">
        <v>107.4</v>
      </c>
      <c r="AW115"/>
      <c r="AX115"/>
      <c r="AY115">
        <v>55.5</v>
      </c>
      <c r="AZ115">
        <v>59</v>
      </c>
      <c r="BA115">
        <v>-3.5</v>
      </c>
      <c r="BB115">
        <v>46.5</v>
      </c>
      <c r="BC115"/>
      <c r="BD115"/>
      <c r="BE115">
        <v>101.1</v>
      </c>
      <c r="BF115"/>
      <c r="BG115"/>
      <c r="BH115">
        <v>56.7</v>
      </c>
      <c r="BI115"/>
      <c r="BJ115"/>
      <c r="BK115">
        <v>25.3</v>
      </c>
      <c r="BL115"/>
      <c r="BM115"/>
      <c r="BN115">
        <v>74.400000000000006</v>
      </c>
      <c r="BO115"/>
      <c r="BP115"/>
      <c r="BQ115"/>
      <c r="BR115"/>
      <c r="BS115"/>
      <c r="BT115">
        <v>22.6</v>
      </c>
      <c r="BU115">
        <v>18.2</v>
      </c>
      <c r="BV115">
        <v>4.5</v>
      </c>
      <c r="BW115">
        <v>62.3</v>
      </c>
      <c r="BX115">
        <v>77.900000000000006</v>
      </c>
      <c r="BY115">
        <v>-15.7</v>
      </c>
      <c r="BZ115">
        <v>138.9</v>
      </c>
      <c r="CA115">
        <v>144.1</v>
      </c>
      <c r="CB115">
        <v>-5.2</v>
      </c>
      <c r="CC115">
        <v>56.4</v>
      </c>
      <c r="CD115">
        <v>64.7</v>
      </c>
      <c r="CE115">
        <v>-8.3000000000000007</v>
      </c>
      <c r="CF115"/>
      <c r="CG115"/>
      <c r="CH115"/>
      <c r="CI115"/>
      <c r="CJ115"/>
      <c r="CK115"/>
      <c r="CL115">
        <v>39</v>
      </c>
      <c r="CM115">
        <v>37.200000000000003</v>
      </c>
      <c r="CN115">
        <v>1.8</v>
      </c>
      <c r="CO115">
        <v>110.9</v>
      </c>
      <c r="CP115">
        <v>95.9</v>
      </c>
      <c r="CQ115">
        <v>15</v>
      </c>
      <c r="CR115">
        <v>133.6</v>
      </c>
      <c r="CS115">
        <v>122.7</v>
      </c>
      <c r="CT115">
        <v>10.9</v>
      </c>
      <c r="CU115">
        <v>45.8</v>
      </c>
      <c r="CV115">
        <v>41.2</v>
      </c>
      <c r="CW115">
        <v>4.5999999999999996</v>
      </c>
      <c r="CX115"/>
      <c r="CY115"/>
      <c r="CZ115"/>
      <c r="DA115">
        <v>110.8</v>
      </c>
      <c r="DB115">
        <v>118.6</v>
      </c>
      <c r="DC115">
        <v>-7.8</v>
      </c>
      <c r="DD115"/>
      <c r="DE115"/>
      <c r="DF115"/>
      <c r="DG115"/>
      <c r="DH115"/>
      <c r="DI115"/>
      <c r="DJ115">
        <v>105</v>
      </c>
      <c r="DK115">
        <v>108.8</v>
      </c>
      <c r="DL115">
        <v>-3.8</v>
      </c>
      <c r="DM115">
        <v>84.2</v>
      </c>
      <c r="DN115"/>
      <c r="DO115"/>
      <c r="DP115">
        <v>44.9</v>
      </c>
      <c r="DQ115"/>
      <c r="DR115"/>
      <c r="DS115"/>
      <c r="DT115"/>
      <c r="DU115"/>
      <c r="DV115">
        <v>98.3</v>
      </c>
      <c r="DW115">
        <v>100.7</v>
      </c>
      <c r="DX115">
        <v>-2.4</v>
      </c>
      <c r="DY115"/>
      <c r="DZ115"/>
      <c r="EA115"/>
      <c r="EB115">
        <v>51.7</v>
      </c>
      <c r="EC115">
        <v>53.6</v>
      </c>
      <c r="ED115">
        <v>-1.9</v>
      </c>
    </row>
    <row r="116" spans="1:134" ht="14.5" x14ac:dyDescent="0.35">
      <c r="A116" s="28">
        <v>28945</v>
      </c>
      <c r="B116" s="32">
        <v>113</v>
      </c>
      <c r="C116"/>
      <c r="D116"/>
      <c r="E116"/>
      <c r="F116">
        <v>72.099999999999994</v>
      </c>
      <c r="G116">
        <v>67</v>
      </c>
      <c r="H116">
        <v>5.0999999999999996</v>
      </c>
      <c r="I116">
        <v>71.599999999999994</v>
      </c>
      <c r="J116">
        <v>72.400000000000006</v>
      </c>
      <c r="K116">
        <v>-0.9</v>
      </c>
      <c r="L116">
        <v>93.9</v>
      </c>
      <c r="M116"/>
      <c r="N116"/>
      <c r="O116"/>
      <c r="P116"/>
      <c r="Q116"/>
      <c r="R116">
        <v>113.1</v>
      </c>
      <c r="S116">
        <v>105.4</v>
      </c>
      <c r="T116">
        <v>7.7</v>
      </c>
      <c r="U116">
        <v>145.9</v>
      </c>
      <c r="V116">
        <v>134.1</v>
      </c>
      <c r="W116">
        <v>11.7</v>
      </c>
      <c r="X116"/>
      <c r="Y116"/>
      <c r="Z116"/>
      <c r="AA116"/>
      <c r="AB116"/>
      <c r="AC116"/>
      <c r="AD116"/>
      <c r="AE116"/>
      <c r="AF116"/>
      <c r="AG116"/>
      <c r="AH116"/>
      <c r="AI116"/>
      <c r="AJ116">
        <v>91.4</v>
      </c>
      <c r="AK116">
        <v>93.6</v>
      </c>
      <c r="AL116">
        <v>-2.2000000000000002</v>
      </c>
      <c r="AM116">
        <v>120.5</v>
      </c>
      <c r="AN116">
        <v>127.8</v>
      </c>
      <c r="AO116">
        <v>-7.2</v>
      </c>
      <c r="AP116">
        <v>74.900000000000006</v>
      </c>
      <c r="AQ116"/>
      <c r="AR116"/>
      <c r="AS116">
        <v>87</v>
      </c>
      <c r="AT116"/>
      <c r="AU116"/>
      <c r="AV116">
        <v>105.9</v>
      </c>
      <c r="AW116"/>
      <c r="AX116"/>
      <c r="AY116">
        <v>56.2</v>
      </c>
      <c r="AZ116">
        <v>58.8</v>
      </c>
      <c r="BA116">
        <v>-2.6</v>
      </c>
      <c r="BB116">
        <v>45.8</v>
      </c>
      <c r="BC116"/>
      <c r="BD116"/>
      <c r="BE116">
        <v>102.2</v>
      </c>
      <c r="BF116"/>
      <c r="BG116"/>
      <c r="BH116">
        <v>57.1</v>
      </c>
      <c r="BI116"/>
      <c r="BJ116"/>
      <c r="BK116">
        <v>24.5</v>
      </c>
      <c r="BL116"/>
      <c r="BM116"/>
      <c r="BN116">
        <v>74</v>
      </c>
      <c r="BO116"/>
      <c r="BP116"/>
      <c r="BQ116"/>
      <c r="BR116"/>
      <c r="BS116"/>
      <c r="BT116">
        <v>22.6</v>
      </c>
      <c r="BU116">
        <v>18.5</v>
      </c>
      <c r="BV116">
        <v>4</v>
      </c>
      <c r="BW116">
        <v>60.4</v>
      </c>
      <c r="BX116">
        <v>77</v>
      </c>
      <c r="BY116">
        <v>-16.600000000000001</v>
      </c>
      <c r="BZ116">
        <v>137.5</v>
      </c>
      <c r="CA116">
        <v>144.19999999999999</v>
      </c>
      <c r="CB116">
        <v>-6.6</v>
      </c>
      <c r="CC116">
        <v>56.9</v>
      </c>
      <c r="CD116">
        <v>64.8</v>
      </c>
      <c r="CE116">
        <v>-7.8</v>
      </c>
      <c r="CF116"/>
      <c r="CG116"/>
      <c r="CH116"/>
      <c r="CI116"/>
      <c r="CJ116"/>
      <c r="CK116"/>
      <c r="CL116">
        <v>40.5</v>
      </c>
      <c r="CM116">
        <v>37.9</v>
      </c>
      <c r="CN116">
        <v>2.5</v>
      </c>
      <c r="CO116">
        <v>113.6</v>
      </c>
      <c r="CP116">
        <v>97.8</v>
      </c>
      <c r="CQ116">
        <v>15.8</v>
      </c>
      <c r="CR116">
        <v>133.5</v>
      </c>
      <c r="CS116">
        <v>123.6</v>
      </c>
      <c r="CT116">
        <v>10</v>
      </c>
      <c r="CU116">
        <v>45.9</v>
      </c>
      <c r="CV116">
        <v>41.7</v>
      </c>
      <c r="CW116">
        <v>4.2</v>
      </c>
      <c r="CX116"/>
      <c r="CY116"/>
      <c r="CZ116"/>
      <c r="DA116">
        <v>108</v>
      </c>
      <c r="DB116">
        <v>118.8</v>
      </c>
      <c r="DC116">
        <v>-10.7</v>
      </c>
      <c r="DD116"/>
      <c r="DE116"/>
      <c r="DF116"/>
      <c r="DG116"/>
      <c r="DH116"/>
      <c r="DI116"/>
      <c r="DJ116">
        <v>105.1</v>
      </c>
      <c r="DK116">
        <v>108.4</v>
      </c>
      <c r="DL116">
        <v>-3.4</v>
      </c>
      <c r="DM116">
        <v>84</v>
      </c>
      <c r="DN116"/>
      <c r="DO116"/>
      <c r="DP116">
        <v>47.3</v>
      </c>
      <c r="DQ116"/>
      <c r="DR116"/>
      <c r="DS116"/>
      <c r="DT116"/>
      <c r="DU116"/>
      <c r="DV116">
        <v>97.6</v>
      </c>
      <c r="DW116">
        <v>100.8</v>
      </c>
      <c r="DX116">
        <v>-3.2</v>
      </c>
      <c r="DY116"/>
      <c r="DZ116"/>
      <c r="EA116"/>
      <c r="EB116">
        <v>50.7</v>
      </c>
      <c r="EC116">
        <v>53.4</v>
      </c>
      <c r="ED116">
        <v>-2.7</v>
      </c>
    </row>
    <row r="117" spans="1:134" ht="14.5" x14ac:dyDescent="0.35">
      <c r="A117" s="28">
        <v>29036</v>
      </c>
      <c r="B117" s="32">
        <v>114</v>
      </c>
      <c r="C117"/>
      <c r="D117"/>
      <c r="E117"/>
      <c r="F117">
        <v>73.8</v>
      </c>
      <c r="G117">
        <v>67.900000000000006</v>
      </c>
      <c r="H117">
        <v>5.8</v>
      </c>
      <c r="I117">
        <v>73.400000000000006</v>
      </c>
      <c r="J117">
        <v>72.8</v>
      </c>
      <c r="K117">
        <v>0.6</v>
      </c>
      <c r="L117">
        <v>96.8</v>
      </c>
      <c r="M117"/>
      <c r="N117"/>
      <c r="O117"/>
      <c r="P117"/>
      <c r="Q117"/>
      <c r="R117">
        <v>114.5</v>
      </c>
      <c r="S117">
        <v>106.4</v>
      </c>
      <c r="T117">
        <v>8.1999999999999993</v>
      </c>
      <c r="U117">
        <v>148</v>
      </c>
      <c r="V117">
        <v>135.30000000000001</v>
      </c>
      <c r="W117">
        <v>12.7</v>
      </c>
      <c r="X117"/>
      <c r="Y117"/>
      <c r="Z117"/>
      <c r="AA117"/>
      <c r="AB117"/>
      <c r="AC117"/>
      <c r="AD117"/>
      <c r="AE117"/>
      <c r="AF117"/>
      <c r="AG117"/>
      <c r="AH117"/>
      <c r="AI117"/>
      <c r="AJ117">
        <v>92.3</v>
      </c>
      <c r="AK117">
        <v>93.9</v>
      </c>
      <c r="AL117">
        <v>-1.6</v>
      </c>
      <c r="AM117">
        <v>120.5</v>
      </c>
      <c r="AN117">
        <v>127.6</v>
      </c>
      <c r="AO117">
        <v>-7.1</v>
      </c>
      <c r="AP117">
        <v>74.5</v>
      </c>
      <c r="AQ117"/>
      <c r="AR117"/>
      <c r="AS117">
        <v>85.9</v>
      </c>
      <c r="AT117"/>
      <c r="AU117"/>
      <c r="AV117">
        <v>106.3</v>
      </c>
      <c r="AW117"/>
      <c r="AX117"/>
      <c r="AY117">
        <v>56.7</v>
      </c>
      <c r="AZ117">
        <v>58.6</v>
      </c>
      <c r="BA117">
        <v>-1.9</v>
      </c>
      <c r="BB117">
        <v>45.6</v>
      </c>
      <c r="BC117"/>
      <c r="BD117"/>
      <c r="BE117">
        <v>102.3</v>
      </c>
      <c r="BF117"/>
      <c r="BG117"/>
      <c r="BH117">
        <v>57.7</v>
      </c>
      <c r="BI117"/>
      <c r="BJ117"/>
      <c r="BK117">
        <v>23.4</v>
      </c>
      <c r="BL117"/>
      <c r="BM117"/>
      <c r="BN117">
        <v>75.5</v>
      </c>
      <c r="BO117"/>
      <c r="BP117"/>
      <c r="BQ117"/>
      <c r="BR117"/>
      <c r="BS117"/>
      <c r="BT117">
        <v>23.2</v>
      </c>
      <c r="BU117">
        <v>18.899999999999999</v>
      </c>
      <c r="BV117">
        <v>4.3</v>
      </c>
      <c r="BW117">
        <v>58.5</v>
      </c>
      <c r="BX117">
        <v>75.900000000000006</v>
      </c>
      <c r="BY117">
        <v>-17.399999999999999</v>
      </c>
      <c r="BZ117">
        <v>136.9</v>
      </c>
      <c r="CA117">
        <v>144.1</v>
      </c>
      <c r="CB117">
        <v>-7.2</v>
      </c>
      <c r="CC117">
        <v>57.5</v>
      </c>
      <c r="CD117">
        <v>64.8</v>
      </c>
      <c r="CE117">
        <v>-7.4</v>
      </c>
      <c r="CF117"/>
      <c r="CG117"/>
      <c r="CH117"/>
      <c r="CI117"/>
      <c r="CJ117"/>
      <c r="CK117"/>
      <c r="CL117">
        <v>42.1</v>
      </c>
      <c r="CM117">
        <v>38.700000000000003</v>
      </c>
      <c r="CN117">
        <v>3.5</v>
      </c>
      <c r="CO117">
        <v>115.9</v>
      </c>
      <c r="CP117">
        <v>99.7</v>
      </c>
      <c r="CQ117">
        <v>16.100000000000001</v>
      </c>
      <c r="CR117">
        <v>132.6</v>
      </c>
      <c r="CS117">
        <v>124.3</v>
      </c>
      <c r="CT117">
        <v>8.3000000000000007</v>
      </c>
      <c r="CU117">
        <v>47.7</v>
      </c>
      <c r="CV117">
        <v>42.3</v>
      </c>
      <c r="CW117">
        <v>5.3</v>
      </c>
      <c r="CX117"/>
      <c r="CY117"/>
      <c r="CZ117"/>
      <c r="DA117">
        <v>108.3</v>
      </c>
      <c r="DB117">
        <v>118.9</v>
      </c>
      <c r="DC117">
        <v>-10.6</v>
      </c>
      <c r="DD117"/>
      <c r="DE117"/>
      <c r="DF117"/>
      <c r="DG117"/>
      <c r="DH117"/>
      <c r="DI117"/>
      <c r="DJ117">
        <v>106.1</v>
      </c>
      <c r="DK117">
        <v>108.2</v>
      </c>
      <c r="DL117">
        <v>-2.2000000000000002</v>
      </c>
      <c r="DM117">
        <v>84.5</v>
      </c>
      <c r="DN117"/>
      <c r="DO117"/>
      <c r="DP117">
        <v>46.9</v>
      </c>
      <c r="DQ117"/>
      <c r="DR117"/>
      <c r="DS117"/>
      <c r="DT117"/>
      <c r="DU117"/>
      <c r="DV117">
        <v>99</v>
      </c>
      <c r="DW117">
        <v>101</v>
      </c>
      <c r="DX117">
        <v>-2</v>
      </c>
      <c r="DY117"/>
      <c r="DZ117"/>
      <c r="EA117"/>
      <c r="EB117">
        <v>50.8</v>
      </c>
      <c r="EC117">
        <v>53.2</v>
      </c>
      <c r="ED117">
        <v>-2.4</v>
      </c>
    </row>
    <row r="118" spans="1:134" ht="14.5" x14ac:dyDescent="0.35">
      <c r="A118" s="28">
        <v>29128</v>
      </c>
      <c r="B118" s="32">
        <v>115</v>
      </c>
      <c r="C118"/>
      <c r="D118"/>
      <c r="E118"/>
      <c r="F118">
        <v>74.599999999999994</v>
      </c>
      <c r="G118">
        <v>68.900000000000006</v>
      </c>
      <c r="H118">
        <v>5.7</v>
      </c>
      <c r="I118">
        <v>73.8</v>
      </c>
      <c r="J118">
        <v>73.099999999999994</v>
      </c>
      <c r="K118">
        <v>0.7</v>
      </c>
      <c r="L118">
        <v>98.6</v>
      </c>
      <c r="M118"/>
      <c r="N118"/>
      <c r="O118"/>
      <c r="P118"/>
      <c r="Q118"/>
      <c r="R118">
        <v>115.6</v>
      </c>
      <c r="S118">
        <v>107.3</v>
      </c>
      <c r="T118">
        <v>8.3000000000000007</v>
      </c>
      <c r="U118">
        <v>147.6</v>
      </c>
      <c r="V118">
        <v>136.30000000000001</v>
      </c>
      <c r="W118">
        <v>11.3</v>
      </c>
      <c r="X118"/>
      <c r="Y118"/>
      <c r="Z118"/>
      <c r="AA118"/>
      <c r="AB118"/>
      <c r="AC118"/>
      <c r="AD118"/>
      <c r="AE118"/>
      <c r="AF118"/>
      <c r="AG118"/>
      <c r="AH118"/>
      <c r="AI118"/>
      <c r="AJ118">
        <v>92.1</v>
      </c>
      <c r="AK118">
        <v>94.2</v>
      </c>
      <c r="AL118">
        <v>-2</v>
      </c>
      <c r="AM118">
        <v>120.7</v>
      </c>
      <c r="AN118">
        <v>127.4</v>
      </c>
      <c r="AO118">
        <v>-6.7</v>
      </c>
      <c r="AP118">
        <v>74.2</v>
      </c>
      <c r="AQ118"/>
      <c r="AR118"/>
      <c r="AS118">
        <v>85.8</v>
      </c>
      <c r="AT118"/>
      <c r="AU118"/>
      <c r="AV118">
        <v>105.4</v>
      </c>
      <c r="AW118"/>
      <c r="AX118"/>
      <c r="AY118">
        <v>56.3</v>
      </c>
      <c r="AZ118">
        <v>58.4</v>
      </c>
      <c r="BA118">
        <v>-2.2000000000000002</v>
      </c>
      <c r="BB118">
        <v>44.7</v>
      </c>
      <c r="BC118"/>
      <c r="BD118"/>
      <c r="BE118">
        <v>100.8</v>
      </c>
      <c r="BF118"/>
      <c r="BG118"/>
      <c r="BH118">
        <v>58.2</v>
      </c>
      <c r="BI118"/>
      <c r="BJ118"/>
      <c r="BK118">
        <v>22.6</v>
      </c>
      <c r="BL118"/>
      <c r="BM118"/>
      <c r="BN118">
        <v>73.2</v>
      </c>
      <c r="BO118"/>
      <c r="BP118"/>
      <c r="BQ118"/>
      <c r="BR118"/>
      <c r="BS118"/>
      <c r="BT118">
        <v>23.6</v>
      </c>
      <c r="BU118">
        <v>19.3</v>
      </c>
      <c r="BV118">
        <v>4.3</v>
      </c>
      <c r="BW118">
        <v>57.5</v>
      </c>
      <c r="BX118">
        <v>74.8</v>
      </c>
      <c r="BY118">
        <v>-17.3</v>
      </c>
      <c r="BZ118">
        <v>138.6</v>
      </c>
      <c r="CA118">
        <v>144.19999999999999</v>
      </c>
      <c r="CB118">
        <v>-5.6</v>
      </c>
      <c r="CC118">
        <v>60.5</v>
      </c>
      <c r="CD118">
        <v>65.099999999999994</v>
      </c>
      <c r="CE118">
        <v>-4.5</v>
      </c>
      <c r="CF118"/>
      <c r="CG118"/>
      <c r="CH118"/>
      <c r="CI118"/>
      <c r="CJ118"/>
      <c r="CK118"/>
      <c r="CL118">
        <v>41.8</v>
      </c>
      <c r="CM118">
        <v>39.4</v>
      </c>
      <c r="CN118">
        <v>2.4</v>
      </c>
      <c r="CO118">
        <v>117.3</v>
      </c>
      <c r="CP118">
        <v>101.7</v>
      </c>
      <c r="CQ118">
        <v>15.6</v>
      </c>
      <c r="CR118">
        <v>130.6</v>
      </c>
      <c r="CS118">
        <v>124.9</v>
      </c>
      <c r="CT118">
        <v>5.6</v>
      </c>
      <c r="CU118">
        <v>48.1</v>
      </c>
      <c r="CV118">
        <v>42.9</v>
      </c>
      <c r="CW118">
        <v>5.0999999999999996</v>
      </c>
      <c r="CX118"/>
      <c r="CY118"/>
      <c r="CZ118"/>
      <c r="DA118">
        <v>106.6</v>
      </c>
      <c r="DB118">
        <v>118.9</v>
      </c>
      <c r="DC118">
        <v>-12.3</v>
      </c>
      <c r="DD118"/>
      <c r="DE118"/>
      <c r="DF118"/>
      <c r="DG118"/>
      <c r="DH118"/>
      <c r="DI118"/>
      <c r="DJ118">
        <v>105.5</v>
      </c>
      <c r="DK118">
        <v>108</v>
      </c>
      <c r="DL118">
        <v>-2.5</v>
      </c>
      <c r="DM118">
        <v>86.3</v>
      </c>
      <c r="DN118"/>
      <c r="DO118"/>
      <c r="DP118">
        <v>46.7</v>
      </c>
      <c r="DQ118"/>
      <c r="DR118"/>
      <c r="DS118"/>
      <c r="DT118"/>
      <c r="DU118"/>
      <c r="DV118">
        <v>99.9</v>
      </c>
      <c r="DW118">
        <v>101.2</v>
      </c>
      <c r="DX118">
        <v>-1.3</v>
      </c>
      <c r="DY118"/>
      <c r="DZ118"/>
      <c r="EA118"/>
      <c r="EB118">
        <v>50.8</v>
      </c>
      <c r="EC118">
        <v>53</v>
      </c>
      <c r="ED118">
        <v>-2.2000000000000002</v>
      </c>
    </row>
    <row r="119" spans="1:134" ht="14.5" x14ac:dyDescent="0.35">
      <c r="A119" s="28">
        <v>29220</v>
      </c>
      <c r="B119" s="32">
        <v>116</v>
      </c>
      <c r="C119"/>
      <c r="D119"/>
      <c r="E119"/>
      <c r="F119">
        <v>77.099999999999994</v>
      </c>
      <c r="G119">
        <v>69.900000000000006</v>
      </c>
      <c r="H119">
        <v>7.2</v>
      </c>
      <c r="I119">
        <v>73.8</v>
      </c>
      <c r="J119">
        <v>73.400000000000006</v>
      </c>
      <c r="K119">
        <v>0.4</v>
      </c>
      <c r="L119">
        <v>99.5</v>
      </c>
      <c r="M119"/>
      <c r="N119"/>
      <c r="O119"/>
      <c r="P119"/>
      <c r="Q119"/>
      <c r="R119">
        <v>115.8</v>
      </c>
      <c r="S119">
        <v>108.2</v>
      </c>
      <c r="T119">
        <v>7.6</v>
      </c>
      <c r="U119">
        <v>151.1</v>
      </c>
      <c r="V119">
        <v>137.5</v>
      </c>
      <c r="W119">
        <v>13.5</v>
      </c>
      <c r="X119"/>
      <c r="Y119"/>
      <c r="Z119"/>
      <c r="AA119"/>
      <c r="AB119"/>
      <c r="AC119"/>
      <c r="AD119"/>
      <c r="AE119"/>
      <c r="AF119"/>
      <c r="AG119"/>
      <c r="AH119"/>
      <c r="AI119"/>
      <c r="AJ119">
        <v>93.6</v>
      </c>
      <c r="AK119">
        <v>94.5</v>
      </c>
      <c r="AL119">
        <v>-1</v>
      </c>
      <c r="AM119">
        <v>120.3</v>
      </c>
      <c r="AN119">
        <v>127.3</v>
      </c>
      <c r="AO119">
        <v>-7</v>
      </c>
      <c r="AP119">
        <v>74.900000000000006</v>
      </c>
      <c r="AQ119"/>
      <c r="AR119"/>
      <c r="AS119">
        <v>87.4</v>
      </c>
      <c r="AT119"/>
      <c r="AU119"/>
      <c r="AV119">
        <v>106.9</v>
      </c>
      <c r="AW119">
        <v>110</v>
      </c>
      <c r="AX119">
        <v>-3</v>
      </c>
      <c r="AY119">
        <v>55.7</v>
      </c>
      <c r="AZ119">
        <v>58.2</v>
      </c>
      <c r="BA119">
        <v>-2.5</v>
      </c>
      <c r="BB119">
        <v>44.5</v>
      </c>
      <c r="BC119"/>
      <c r="BD119"/>
      <c r="BE119">
        <v>101.8</v>
      </c>
      <c r="BF119"/>
      <c r="BG119"/>
      <c r="BH119">
        <v>58.8</v>
      </c>
      <c r="BI119"/>
      <c r="BJ119"/>
      <c r="BK119">
        <v>20.6</v>
      </c>
      <c r="BL119"/>
      <c r="BM119"/>
      <c r="BN119">
        <v>75</v>
      </c>
      <c r="BO119"/>
      <c r="BP119"/>
      <c r="BQ119"/>
      <c r="BR119"/>
      <c r="BS119"/>
      <c r="BT119">
        <v>24.4</v>
      </c>
      <c r="BU119">
        <v>19.7</v>
      </c>
      <c r="BV119">
        <v>4.7</v>
      </c>
      <c r="BW119">
        <v>59.2</v>
      </c>
      <c r="BX119">
        <v>73.900000000000006</v>
      </c>
      <c r="BY119">
        <v>-14.7</v>
      </c>
      <c r="BZ119">
        <v>141.5</v>
      </c>
      <c r="CA119">
        <v>144.4</v>
      </c>
      <c r="CB119">
        <v>-3</v>
      </c>
      <c r="CC119">
        <v>62.6</v>
      </c>
      <c r="CD119">
        <v>65.400000000000006</v>
      </c>
      <c r="CE119">
        <v>-2.8</v>
      </c>
      <c r="CF119"/>
      <c r="CG119"/>
      <c r="CH119"/>
      <c r="CI119"/>
      <c r="CJ119"/>
      <c r="CK119"/>
      <c r="CL119">
        <v>42.7</v>
      </c>
      <c r="CM119">
        <v>40.1</v>
      </c>
      <c r="CN119">
        <v>2.6</v>
      </c>
      <c r="CO119">
        <v>120.9</v>
      </c>
      <c r="CP119">
        <v>103.8</v>
      </c>
      <c r="CQ119">
        <v>17.2</v>
      </c>
      <c r="CR119">
        <v>129.80000000000001</v>
      </c>
      <c r="CS119">
        <v>125.5</v>
      </c>
      <c r="CT119">
        <v>4.4000000000000004</v>
      </c>
      <c r="CU119">
        <v>48.3</v>
      </c>
      <c r="CV119">
        <v>43.5</v>
      </c>
      <c r="CW119">
        <v>4.8</v>
      </c>
      <c r="CX119"/>
      <c r="CY119"/>
      <c r="CZ119"/>
      <c r="DA119">
        <v>108</v>
      </c>
      <c r="DB119">
        <v>119</v>
      </c>
      <c r="DC119">
        <v>-11.1</v>
      </c>
      <c r="DD119"/>
      <c r="DE119"/>
      <c r="DF119"/>
      <c r="DG119"/>
      <c r="DH119"/>
      <c r="DI119"/>
      <c r="DJ119">
        <v>104.6</v>
      </c>
      <c r="DK119">
        <v>107.7</v>
      </c>
      <c r="DL119">
        <v>-3.1</v>
      </c>
      <c r="DM119">
        <v>90.3</v>
      </c>
      <c r="DN119"/>
      <c r="DO119"/>
      <c r="DP119">
        <v>46.4</v>
      </c>
      <c r="DQ119"/>
      <c r="DR119"/>
      <c r="DS119"/>
      <c r="DT119"/>
      <c r="DU119"/>
      <c r="DV119">
        <v>100.5</v>
      </c>
      <c r="DW119">
        <v>101.4</v>
      </c>
      <c r="DX119">
        <v>-0.9</v>
      </c>
      <c r="DY119"/>
      <c r="DZ119"/>
      <c r="EA119"/>
      <c r="EB119">
        <v>50.3</v>
      </c>
      <c r="EC119">
        <v>52.8</v>
      </c>
      <c r="ED119">
        <v>-2.5</v>
      </c>
    </row>
    <row r="120" spans="1:134" ht="14.5" x14ac:dyDescent="0.35">
      <c r="A120" s="28">
        <v>29311</v>
      </c>
      <c r="B120" s="32">
        <v>117</v>
      </c>
      <c r="C120"/>
      <c r="D120"/>
      <c r="E120"/>
      <c r="F120">
        <v>77</v>
      </c>
      <c r="G120">
        <v>70.900000000000006</v>
      </c>
      <c r="H120">
        <v>6.2</v>
      </c>
      <c r="I120">
        <v>74.5</v>
      </c>
      <c r="J120">
        <v>73.7</v>
      </c>
      <c r="K120">
        <v>0.8</v>
      </c>
      <c r="L120">
        <v>88.8</v>
      </c>
      <c r="M120"/>
      <c r="N120"/>
      <c r="O120"/>
      <c r="P120"/>
      <c r="Q120"/>
      <c r="R120">
        <v>116.2</v>
      </c>
      <c r="S120">
        <v>109.1</v>
      </c>
      <c r="T120">
        <v>7.1</v>
      </c>
      <c r="U120">
        <v>151.19999999999999</v>
      </c>
      <c r="V120">
        <v>138.69999999999999</v>
      </c>
      <c r="W120">
        <v>12.5</v>
      </c>
      <c r="X120"/>
      <c r="Y120"/>
      <c r="Z120"/>
      <c r="AA120"/>
      <c r="AB120"/>
      <c r="AC120"/>
      <c r="AD120"/>
      <c r="AE120"/>
      <c r="AF120"/>
      <c r="AG120"/>
      <c r="AH120"/>
      <c r="AI120"/>
      <c r="AJ120">
        <v>92.4</v>
      </c>
      <c r="AK120">
        <v>94.8</v>
      </c>
      <c r="AL120">
        <v>-2.4</v>
      </c>
      <c r="AM120">
        <v>119.3</v>
      </c>
      <c r="AN120">
        <v>127</v>
      </c>
      <c r="AO120">
        <v>-7.7</v>
      </c>
      <c r="AP120">
        <v>74.7</v>
      </c>
      <c r="AQ120">
        <v>81.099999999999994</v>
      </c>
      <c r="AR120">
        <v>-6.5</v>
      </c>
      <c r="AS120">
        <v>87.4</v>
      </c>
      <c r="AT120"/>
      <c r="AU120"/>
      <c r="AV120">
        <v>105.3</v>
      </c>
      <c r="AW120">
        <v>109.7</v>
      </c>
      <c r="AX120">
        <v>-4.4000000000000004</v>
      </c>
      <c r="AY120">
        <v>56.9</v>
      </c>
      <c r="AZ120">
        <v>58.1</v>
      </c>
      <c r="BA120">
        <v>-1.2</v>
      </c>
      <c r="BB120">
        <v>44.5</v>
      </c>
      <c r="BC120"/>
      <c r="BD120"/>
      <c r="BE120">
        <v>95.7</v>
      </c>
      <c r="BF120"/>
      <c r="BG120"/>
      <c r="BH120">
        <v>58.9</v>
      </c>
      <c r="BI120"/>
      <c r="BJ120"/>
      <c r="BK120">
        <v>18.8</v>
      </c>
      <c r="BL120"/>
      <c r="BM120"/>
      <c r="BN120">
        <v>74</v>
      </c>
      <c r="BO120"/>
      <c r="BP120"/>
      <c r="BQ120"/>
      <c r="BR120"/>
      <c r="BS120"/>
      <c r="BT120">
        <v>24.4</v>
      </c>
      <c r="BU120">
        <v>20.100000000000001</v>
      </c>
      <c r="BV120">
        <v>4.4000000000000004</v>
      </c>
      <c r="BW120">
        <v>57</v>
      </c>
      <c r="BX120">
        <v>72.900000000000006</v>
      </c>
      <c r="BY120">
        <v>-15.9</v>
      </c>
      <c r="BZ120">
        <v>141.9</v>
      </c>
      <c r="CA120">
        <v>144.69999999999999</v>
      </c>
      <c r="CB120">
        <v>-2.8</v>
      </c>
      <c r="CC120">
        <v>69.5</v>
      </c>
      <c r="CD120">
        <v>66.2</v>
      </c>
      <c r="CE120">
        <v>3.3</v>
      </c>
      <c r="CF120"/>
      <c r="CG120"/>
      <c r="CH120"/>
      <c r="CI120"/>
      <c r="CJ120"/>
      <c r="CK120"/>
      <c r="CL120">
        <v>46.1</v>
      </c>
      <c r="CM120">
        <v>41</v>
      </c>
      <c r="CN120">
        <v>5.0999999999999996</v>
      </c>
      <c r="CO120">
        <v>120.9</v>
      </c>
      <c r="CP120">
        <v>105.7</v>
      </c>
      <c r="CQ120">
        <v>15.2</v>
      </c>
      <c r="CR120">
        <v>126.6</v>
      </c>
      <c r="CS120">
        <v>125.8</v>
      </c>
      <c r="CT120">
        <v>0.8</v>
      </c>
      <c r="CU120">
        <v>49.2</v>
      </c>
      <c r="CV120">
        <v>44.1</v>
      </c>
      <c r="CW120">
        <v>5.0999999999999996</v>
      </c>
      <c r="CX120"/>
      <c r="CY120"/>
      <c r="CZ120"/>
      <c r="DA120">
        <v>108.1</v>
      </c>
      <c r="DB120">
        <v>119.1</v>
      </c>
      <c r="DC120">
        <v>-11</v>
      </c>
      <c r="DD120"/>
      <c r="DE120"/>
      <c r="DF120"/>
      <c r="DG120"/>
      <c r="DH120"/>
      <c r="DI120"/>
      <c r="DJ120">
        <v>104.2</v>
      </c>
      <c r="DK120">
        <v>107.4</v>
      </c>
      <c r="DL120">
        <v>-3.2</v>
      </c>
      <c r="DM120">
        <v>92.2</v>
      </c>
      <c r="DN120"/>
      <c r="DO120"/>
      <c r="DP120">
        <v>44.7</v>
      </c>
      <c r="DQ120"/>
      <c r="DR120"/>
      <c r="DS120"/>
      <c r="DT120"/>
      <c r="DU120"/>
      <c r="DV120">
        <v>100.6</v>
      </c>
      <c r="DW120">
        <v>101.6</v>
      </c>
      <c r="DX120">
        <v>-1</v>
      </c>
      <c r="DY120"/>
      <c r="DZ120"/>
      <c r="EA120"/>
      <c r="EB120">
        <v>48.8</v>
      </c>
      <c r="EC120">
        <v>52.5</v>
      </c>
      <c r="ED120">
        <v>-3.7</v>
      </c>
    </row>
    <row r="121" spans="1:134" ht="14.5" x14ac:dyDescent="0.35">
      <c r="A121" s="28">
        <v>29402</v>
      </c>
      <c r="B121" s="32">
        <v>118</v>
      </c>
      <c r="C121"/>
      <c r="D121"/>
      <c r="E121"/>
      <c r="F121">
        <v>78.7</v>
      </c>
      <c r="G121">
        <v>71.900000000000006</v>
      </c>
      <c r="H121">
        <v>6.8</v>
      </c>
      <c r="I121">
        <v>76.400000000000006</v>
      </c>
      <c r="J121">
        <v>74.099999999999994</v>
      </c>
      <c r="K121">
        <v>2.2999999999999998</v>
      </c>
      <c r="L121">
        <v>89.2</v>
      </c>
      <c r="M121"/>
      <c r="N121"/>
      <c r="O121"/>
      <c r="P121"/>
      <c r="Q121"/>
      <c r="R121">
        <v>117.4</v>
      </c>
      <c r="S121">
        <v>110</v>
      </c>
      <c r="T121">
        <v>7.4</v>
      </c>
      <c r="U121">
        <v>152.9</v>
      </c>
      <c r="V121">
        <v>139.9</v>
      </c>
      <c r="W121">
        <v>13</v>
      </c>
      <c r="X121"/>
      <c r="Y121"/>
      <c r="Z121"/>
      <c r="AA121"/>
      <c r="AB121"/>
      <c r="AC121"/>
      <c r="AD121"/>
      <c r="AE121"/>
      <c r="AF121"/>
      <c r="AG121"/>
      <c r="AH121"/>
      <c r="AI121"/>
      <c r="AJ121">
        <v>93.6</v>
      </c>
      <c r="AK121">
        <v>95.1</v>
      </c>
      <c r="AL121">
        <v>-1.5</v>
      </c>
      <c r="AM121">
        <v>119.1</v>
      </c>
      <c r="AN121">
        <v>126.8</v>
      </c>
      <c r="AO121">
        <v>-7.6</v>
      </c>
      <c r="AP121">
        <v>74.900000000000006</v>
      </c>
      <c r="AQ121">
        <v>80.7</v>
      </c>
      <c r="AR121">
        <v>-5.8</v>
      </c>
      <c r="AS121">
        <v>88.2</v>
      </c>
      <c r="AT121"/>
      <c r="AU121"/>
      <c r="AV121">
        <v>106.9</v>
      </c>
      <c r="AW121">
        <v>109.7</v>
      </c>
      <c r="AX121">
        <v>-2.8</v>
      </c>
      <c r="AY121">
        <v>57.2</v>
      </c>
      <c r="AZ121">
        <v>58</v>
      </c>
      <c r="BA121">
        <v>-0.8</v>
      </c>
      <c r="BB121">
        <v>44</v>
      </c>
      <c r="BC121"/>
      <c r="BD121"/>
      <c r="BE121">
        <v>84.7</v>
      </c>
      <c r="BF121"/>
      <c r="BG121"/>
      <c r="BH121">
        <v>59.3</v>
      </c>
      <c r="BI121"/>
      <c r="BJ121"/>
      <c r="BK121">
        <v>18.3</v>
      </c>
      <c r="BL121"/>
      <c r="BM121"/>
      <c r="BN121">
        <v>73.400000000000006</v>
      </c>
      <c r="BO121"/>
      <c r="BP121"/>
      <c r="BQ121"/>
      <c r="BR121"/>
      <c r="BS121"/>
      <c r="BT121">
        <v>23.6</v>
      </c>
      <c r="BU121">
        <v>20.399999999999999</v>
      </c>
      <c r="BV121">
        <v>3.2</v>
      </c>
      <c r="BW121">
        <v>57.1</v>
      </c>
      <c r="BX121">
        <v>71.900000000000006</v>
      </c>
      <c r="BY121">
        <v>-14.8</v>
      </c>
      <c r="BZ121">
        <v>141.9</v>
      </c>
      <c r="CA121">
        <v>144.9</v>
      </c>
      <c r="CB121">
        <v>-3</v>
      </c>
      <c r="CC121">
        <v>71.8</v>
      </c>
      <c r="CD121">
        <v>67</v>
      </c>
      <c r="CE121">
        <v>4.8</v>
      </c>
      <c r="CF121"/>
      <c r="CG121"/>
      <c r="CH121"/>
      <c r="CI121"/>
      <c r="CJ121"/>
      <c r="CK121"/>
      <c r="CL121">
        <v>48.7</v>
      </c>
      <c r="CM121">
        <v>42</v>
      </c>
      <c r="CN121">
        <v>6.8</v>
      </c>
      <c r="CO121">
        <v>122.1</v>
      </c>
      <c r="CP121">
        <v>107.7</v>
      </c>
      <c r="CQ121">
        <v>14.4</v>
      </c>
      <c r="CR121">
        <v>124.6</v>
      </c>
      <c r="CS121">
        <v>126</v>
      </c>
      <c r="CT121">
        <v>-1.3</v>
      </c>
      <c r="CU121">
        <v>47.7</v>
      </c>
      <c r="CV121">
        <v>44.6</v>
      </c>
      <c r="CW121">
        <v>3.1</v>
      </c>
      <c r="CX121"/>
      <c r="CY121"/>
      <c r="CZ121"/>
      <c r="DA121">
        <v>106.8</v>
      </c>
      <c r="DB121">
        <v>119.1</v>
      </c>
      <c r="DC121">
        <v>-12.3</v>
      </c>
      <c r="DD121"/>
      <c r="DE121"/>
      <c r="DF121"/>
      <c r="DG121"/>
      <c r="DH121"/>
      <c r="DI121"/>
      <c r="DJ121">
        <v>104.1</v>
      </c>
      <c r="DK121">
        <v>107.1</v>
      </c>
      <c r="DL121">
        <v>-3</v>
      </c>
      <c r="DM121">
        <v>91</v>
      </c>
      <c r="DN121"/>
      <c r="DO121"/>
      <c r="DP121">
        <v>42</v>
      </c>
      <c r="DQ121"/>
      <c r="DR121"/>
      <c r="DS121"/>
      <c r="DT121"/>
      <c r="DU121"/>
      <c r="DV121">
        <v>100.2</v>
      </c>
      <c r="DW121">
        <v>101.8</v>
      </c>
      <c r="DX121">
        <v>-1.6</v>
      </c>
      <c r="DY121"/>
      <c r="DZ121"/>
      <c r="EA121"/>
      <c r="EB121">
        <v>47.5</v>
      </c>
      <c r="EC121">
        <v>52.1</v>
      </c>
      <c r="ED121">
        <v>-4.5999999999999996</v>
      </c>
    </row>
    <row r="122" spans="1:134" ht="14.5" x14ac:dyDescent="0.35">
      <c r="A122" s="28">
        <v>29494</v>
      </c>
      <c r="B122" s="32">
        <v>119</v>
      </c>
      <c r="C122"/>
      <c r="D122"/>
      <c r="E122"/>
      <c r="F122">
        <v>80</v>
      </c>
      <c r="G122">
        <v>72.900000000000006</v>
      </c>
      <c r="H122">
        <v>7</v>
      </c>
      <c r="I122">
        <v>76.2</v>
      </c>
      <c r="J122">
        <v>74.5</v>
      </c>
      <c r="K122">
        <v>1.7</v>
      </c>
      <c r="L122">
        <v>87.8</v>
      </c>
      <c r="M122"/>
      <c r="N122"/>
      <c r="O122"/>
      <c r="P122"/>
      <c r="Q122"/>
      <c r="R122">
        <v>117.6</v>
      </c>
      <c r="S122">
        <v>110.9</v>
      </c>
      <c r="T122">
        <v>6.7</v>
      </c>
      <c r="U122">
        <v>152.6</v>
      </c>
      <c r="V122">
        <v>141</v>
      </c>
      <c r="W122">
        <v>11.6</v>
      </c>
      <c r="X122"/>
      <c r="Y122"/>
      <c r="Z122"/>
      <c r="AA122"/>
      <c r="AB122"/>
      <c r="AC122"/>
      <c r="AD122"/>
      <c r="AE122"/>
      <c r="AF122"/>
      <c r="AG122"/>
      <c r="AH122"/>
      <c r="AI122"/>
      <c r="AJ122">
        <v>94.1</v>
      </c>
      <c r="AK122">
        <v>95.4</v>
      </c>
      <c r="AL122">
        <v>-1.3</v>
      </c>
      <c r="AM122">
        <v>119.7</v>
      </c>
      <c r="AN122">
        <v>126.5</v>
      </c>
      <c r="AO122">
        <v>-6.8</v>
      </c>
      <c r="AP122">
        <v>75.3</v>
      </c>
      <c r="AQ122">
        <v>80.400000000000006</v>
      </c>
      <c r="AR122">
        <v>-5.2</v>
      </c>
      <c r="AS122">
        <v>88</v>
      </c>
      <c r="AT122"/>
      <c r="AU122"/>
      <c r="AV122">
        <v>106.5</v>
      </c>
      <c r="AW122">
        <v>109.6</v>
      </c>
      <c r="AX122">
        <v>-3.1</v>
      </c>
      <c r="AY122">
        <v>56.8</v>
      </c>
      <c r="AZ122">
        <v>57.9</v>
      </c>
      <c r="BA122">
        <v>-1</v>
      </c>
      <c r="BB122">
        <v>43.7</v>
      </c>
      <c r="BC122"/>
      <c r="BD122"/>
      <c r="BE122">
        <v>101.6</v>
      </c>
      <c r="BF122"/>
      <c r="BG122"/>
      <c r="BH122">
        <v>59.8</v>
      </c>
      <c r="BI122"/>
      <c r="BJ122"/>
      <c r="BK122">
        <v>18.100000000000001</v>
      </c>
      <c r="BL122"/>
      <c r="BM122"/>
      <c r="BN122">
        <v>75.599999999999994</v>
      </c>
      <c r="BO122"/>
      <c r="BP122"/>
      <c r="BQ122"/>
      <c r="BR122"/>
      <c r="BS122"/>
      <c r="BT122">
        <v>22.9</v>
      </c>
      <c r="BU122">
        <v>20.7</v>
      </c>
      <c r="BV122">
        <v>2.2000000000000002</v>
      </c>
      <c r="BW122">
        <v>54.8</v>
      </c>
      <c r="BX122">
        <v>70.8</v>
      </c>
      <c r="BY122">
        <v>-16.100000000000001</v>
      </c>
      <c r="BZ122">
        <v>142.1</v>
      </c>
      <c r="CA122">
        <v>145.19999999999999</v>
      </c>
      <c r="CB122">
        <v>-3.1</v>
      </c>
      <c r="CC122">
        <v>75</v>
      </c>
      <c r="CD122">
        <v>68</v>
      </c>
      <c r="CE122">
        <v>7</v>
      </c>
      <c r="CF122"/>
      <c r="CG122"/>
      <c r="CH122"/>
      <c r="CI122"/>
      <c r="CJ122"/>
      <c r="CK122"/>
      <c r="CL122">
        <v>48.6</v>
      </c>
      <c r="CM122">
        <v>42.9</v>
      </c>
      <c r="CN122">
        <v>5.7</v>
      </c>
      <c r="CO122">
        <v>122.9</v>
      </c>
      <c r="CP122">
        <v>109.6</v>
      </c>
      <c r="CQ122">
        <v>13.3</v>
      </c>
      <c r="CR122">
        <v>125.3</v>
      </c>
      <c r="CS122">
        <v>126.2</v>
      </c>
      <c r="CT122">
        <v>-0.9</v>
      </c>
      <c r="CU122">
        <v>48.4</v>
      </c>
      <c r="CV122">
        <v>45.1</v>
      </c>
      <c r="CW122">
        <v>3.3</v>
      </c>
      <c r="CX122"/>
      <c r="CY122"/>
      <c r="CZ122"/>
      <c r="DA122">
        <v>106.1</v>
      </c>
      <c r="DB122">
        <v>119</v>
      </c>
      <c r="DC122">
        <v>-12.9</v>
      </c>
      <c r="DD122"/>
      <c r="DE122"/>
      <c r="DF122"/>
      <c r="DG122"/>
      <c r="DH122"/>
      <c r="DI122"/>
      <c r="DJ122">
        <v>102.5</v>
      </c>
      <c r="DK122">
        <v>106.7</v>
      </c>
      <c r="DL122">
        <v>-4.2</v>
      </c>
      <c r="DM122">
        <v>94.2</v>
      </c>
      <c r="DN122"/>
      <c r="DO122"/>
      <c r="DP122">
        <v>40.4</v>
      </c>
      <c r="DQ122"/>
      <c r="DR122"/>
      <c r="DS122"/>
      <c r="DT122"/>
      <c r="DU122"/>
      <c r="DV122">
        <v>100.7</v>
      </c>
      <c r="DW122">
        <v>102</v>
      </c>
      <c r="DX122">
        <v>-1.3</v>
      </c>
      <c r="DY122"/>
      <c r="DZ122"/>
      <c r="EA122"/>
      <c r="EB122">
        <v>47.1</v>
      </c>
      <c r="EC122">
        <v>51.7</v>
      </c>
      <c r="ED122">
        <v>-4.5999999999999996</v>
      </c>
    </row>
    <row r="123" spans="1:134" ht="14.5" x14ac:dyDescent="0.35">
      <c r="A123" s="28">
        <v>29586</v>
      </c>
      <c r="B123" s="32">
        <v>120</v>
      </c>
      <c r="C123"/>
      <c r="D123"/>
      <c r="E123"/>
      <c r="F123">
        <v>81</v>
      </c>
      <c r="G123">
        <v>74</v>
      </c>
      <c r="H123">
        <v>7</v>
      </c>
      <c r="I123">
        <v>76.5</v>
      </c>
      <c r="J123">
        <v>74.900000000000006</v>
      </c>
      <c r="K123">
        <v>1.7</v>
      </c>
      <c r="L123">
        <v>88.4</v>
      </c>
      <c r="M123">
        <v>93.2</v>
      </c>
      <c r="N123">
        <v>-4.8</v>
      </c>
      <c r="O123"/>
      <c r="P123"/>
      <c r="Q123"/>
      <c r="R123">
        <v>118.6</v>
      </c>
      <c r="S123">
        <v>111.8</v>
      </c>
      <c r="T123">
        <v>6.7</v>
      </c>
      <c r="U123">
        <v>156.6</v>
      </c>
      <c r="V123">
        <v>142.4</v>
      </c>
      <c r="W123">
        <v>14.2</v>
      </c>
      <c r="X123"/>
      <c r="Y123"/>
      <c r="Z123"/>
      <c r="AA123"/>
      <c r="AB123"/>
      <c r="AC123"/>
      <c r="AD123"/>
      <c r="AE123"/>
      <c r="AF123"/>
      <c r="AG123"/>
      <c r="AH123"/>
      <c r="AI123"/>
      <c r="AJ123">
        <v>97.2</v>
      </c>
      <c r="AK123">
        <v>95.9</v>
      </c>
      <c r="AL123">
        <v>1.3</v>
      </c>
      <c r="AM123">
        <v>120.4</v>
      </c>
      <c r="AN123">
        <v>126.4</v>
      </c>
      <c r="AO123">
        <v>-6</v>
      </c>
      <c r="AP123">
        <v>76.7</v>
      </c>
      <c r="AQ123">
        <v>80.3</v>
      </c>
      <c r="AR123">
        <v>-3.6</v>
      </c>
      <c r="AS123">
        <v>87.3</v>
      </c>
      <c r="AT123">
        <v>87.2</v>
      </c>
      <c r="AU123">
        <v>0.1</v>
      </c>
      <c r="AV123">
        <v>108</v>
      </c>
      <c r="AW123">
        <v>109.6</v>
      </c>
      <c r="AX123">
        <v>-1.6</v>
      </c>
      <c r="AY123">
        <v>56.7</v>
      </c>
      <c r="AZ123">
        <v>57.8</v>
      </c>
      <c r="BA123">
        <v>-1</v>
      </c>
      <c r="BB123">
        <v>45.3</v>
      </c>
      <c r="BC123">
        <v>46.6</v>
      </c>
      <c r="BD123">
        <v>-1.3</v>
      </c>
      <c r="BE123">
        <v>110.7</v>
      </c>
      <c r="BF123"/>
      <c r="BG123"/>
      <c r="BH123">
        <v>60.1</v>
      </c>
      <c r="BI123">
        <v>60.3</v>
      </c>
      <c r="BJ123">
        <v>-0.2</v>
      </c>
      <c r="BK123">
        <v>18.2</v>
      </c>
      <c r="BL123"/>
      <c r="BM123"/>
      <c r="BN123">
        <v>79</v>
      </c>
      <c r="BO123"/>
      <c r="BP123"/>
      <c r="BQ123"/>
      <c r="BR123"/>
      <c r="BS123"/>
      <c r="BT123">
        <v>23.9</v>
      </c>
      <c r="BU123">
        <v>21</v>
      </c>
      <c r="BV123">
        <v>2.9</v>
      </c>
      <c r="BW123">
        <v>58.2</v>
      </c>
      <c r="BX123">
        <v>70</v>
      </c>
      <c r="BY123">
        <v>-11.7</v>
      </c>
      <c r="BZ123">
        <v>143.1</v>
      </c>
      <c r="CA123">
        <v>145.5</v>
      </c>
      <c r="CB123">
        <v>-2.2999999999999998</v>
      </c>
      <c r="CC123">
        <v>77.599999999999994</v>
      </c>
      <c r="CD123">
        <v>69.099999999999994</v>
      </c>
      <c r="CE123">
        <v>8.5</v>
      </c>
      <c r="CF123"/>
      <c r="CG123"/>
      <c r="CH123"/>
      <c r="CI123">
        <v>34.4</v>
      </c>
      <c r="CJ123"/>
      <c r="CK123"/>
      <c r="CL123">
        <v>50.5</v>
      </c>
      <c r="CM123">
        <v>43.9</v>
      </c>
      <c r="CN123">
        <v>6.6</v>
      </c>
      <c r="CO123">
        <v>125.2</v>
      </c>
      <c r="CP123">
        <v>111.5</v>
      </c>
      <c r="CQ123">
        <v>13.7</v>
      </c>
      <c r="CR123">
        <v>124.7</v>
      </c>
      <c r="CS123">
        <v>126.3</v>
      </c>
      <c r="CT123">
        <v>-1.6</v>
      </c>
      <c r="CU123">
        <v>50.3</v>
      </c>
      <c r="CV123">
        <v>45.7</v>
      </c>
      <c r="CW123">
        <v>4.5999999999999996</v>
      </c>
      <c r="CX123"/>
      <c r="CY123"/>
      <c r="CZ123"/>
      <c r="DA123">
        <v>110.7</v>
      </c>
      <c r="DB123">
        <v>119.2</v>
      </c>
      <c r="DC123">
        <v>-8.5</v>
      </c>
      <c r="DD123"/>
      <c r="DE123"/>
      <c r="DF123"/>
      <c r="DG123"/>
      <c r="DH123"/>
      <c r="DI123"/>
      <c r="DJ123">
        <v>100.2</v>
      </c>
      <c r="DK123">
        <v>106.2</v>
      </c>
      <c r="DL123">
        <v>-6</v>
      </c>
      <c r="DM123">
        <v>96.3</v>
      </c>
      <c r="DN123">
        <v>90</v>
      </c>
      <c r="DO123">
        <v>6.4</v>
      </c>
      <c r="DP123">
        <v>42.3</v>
      </c>
      <c r="DQ123">
        <v>46.7</v>
      </c>
      <c r="DR123">
        <v>-4.4000000000000004</v>
      </c>
      <c r="DS123"/>
      <c r="DT123"/>
      <c r="DU123"/>
      <c r="DV123">
        <v>101.3</v>
      </c>
      <c r="DW123">
        <v>102.2</v>
      </c>
      <c r="DX123">
        <v>-0.9</v>
      </c>
      <c r="DY123"/>
      <c r="DZ123"/>
      <c r="EA123"/>
      <c r="EB123">
        <v>47.7</v>
      </c>
      <c r="EC123">
        <v>51.4</v>
      </c>
      <c r="ED123">
        <v>-3.7</v>
      </c>
    </row>
    <row r="124" spans="1:134" ht="14.5" x14ac:dyDescent="0.35">
      <c r="A124" s="28">
        <v>29676</v>
      </c>
      <c r="B124" s="32">
        <v>121</v>
      </c>
      <c r="C124"/>
      <c r="D124"/>
      <c r="E124"/>
      <c r="F124">
        <v>81.7</v>
      </c>
      <c r="G124">
        <v>75</v>
      </c>
      <c r="H124">
        <v>6.6</v>
      </c>
      <c r="I124">
        <v>76.900000000000006</v>
      </c>
      <c r="J124">
        <v>75.2</v>
      </c>
      <c r="K124">
        <v>1.7</v>
      </c>
      <c r="L124">
        <v>88.4</v>
      </c>
      <c r="M124">
        <v>93.2</v>
      </c>
      <c r="N124">
        <v>-4.7</v>
      </c>
      <c r="O124"/>
      <c r="P124"/>
      <c r="Q124"/>
      <c r="R124">
        <v>119.3</v>
      </c>
      <c r="S124">
        <v>112.8</v>
      </c>
      <c r="T124">
        <v>6.5</v>
      </c>
      <c r="U124">
        <v>155.9</v>
      </c>
      <c r="V124">
        <v>143.6</v>
      </c>
      <c r="W124">
        <v>12.3</v>
      </c>
      <c r="X124"/>
      <c r="Y124"/>
      <c r="Z124"/>
      <c r="AA124"/>
      <c r="AB124"/>
      <c r="AC124"/>
      <c r="AD124"/>
      <c r="AE124"/>
      <c r="AF124"/>
      <c r="AG124"/>
      <c r="AH124"/>
      <c r="AI124"/>
      <c r="AJ124">
        <v>98.1</v>
      </c>
      <c r="AK124">
        <v>96.4</v>
      </c>
      <c r="AL124">
        <v>1.7</v>
      </c>
      <c r="AM124">
        <v>121.4</v>
      </c>
      <c r="AN124">
        <v>126.3</v>
      </c>
      <c r="AO124">
        <v>-4.9000000000000004</v>
      </c>
      <c r="AP124">
        <v>76.900000000000006</v>
      </c>
      <c r="AQ124">
        <v>80.099999999999994</v>
      </c>
      <c r="AR124">
        <v>-3.2</v>
      </c>
      <c r="AS124">
        <v>87</v>
      </c>
      <c r="AT124">
        <v>87.3</v>
      </c>
      <c r="AU124">
        <v>-0.3</v>
      </c>
      <c r="AV124">
        <v>108.3</v>
      </c>
      <c r="AW124">
        <v>109.7</v>
      </c>
      <c r="AX124">
        <v>-1.4</v>
      </c>
      <c r="AY124">
        <v>56.6</v>
      </c>
      <c r="AZ124">
        <v>57.6</v>
      </c>
      <c r="BA124">
        <v>-1</v>
      </c>
      <c r="BB124">
        <v>45.4</v>
      </c>
      <c r="BC124">
        <v>46.7</v>
      </c>
      <c r="BD124">
        <v>-1.3</v>
      </c>
      <c r="BE124">
        <v>116</v>
      </c>
      <c r="BF124"/>
      <c r="BG124"/>
      <c r="BH124">
        <v>60.2</v>
      </c>
      <c r="BI124">
        <v>60.8</v>
      </c>
      <c r="BJ124">
        <v>-0.7</v>
      </c>
      <c r="BK124">
        <v>18</v>
      </c>
      <c r="BL124"/>
      <c r="BM124"/>
      <c r="BN124">
        <v>78.099999999999994</v>
      </c>
      <c r="BO124"/>
      <c r="BP124"/>
      <c r="BQ124"/>
      <c r="BR124"/>
      <c r="BS124"/>
      <c r="BT124">
        <v>24.3</v>
      </c>
      <c r="BU124">
        <v>21.4</v>
      </c>
      <c r="BV124">
        <v>2.9</v>
      </c>
      <c r="BW124">
        <v>57.7</v>
      </c>
      <c r="BX124">
        <v>69.2</v>
      </c>
      <c r="BY124">
        <v>-11.4</v>
      </c>
      <c r="BZ124">
        <v>142.5</v>
      </c>
      <c r="CA124">
        <v>145.69999999999999</v>
      </c>
      <c r="CB124">
        <v>-3.2</v>
      </c>
      <c r="CC124">
        <v>78.2</v>
      </c>
      <c r="CD124">
        <v>70.2</v>
      </c>
      <c r="CE124">
        <v>8</v>
      </c>
      <c r="CF124"/>
      <c r="CG124"/>
      <c r="CH124"/>
      <c r="CI124">
        <v>33.700000000000003</v>
      </c>
      <c r="CJ124"/>
      <c r="CK124"/>
      <c r="CL124">
        <v>52.1</v>
      </c>
      <c r="CM124">
        <v>45</v>
      </c>
      <c r="CN124">
        <v>7.2</v>
      </c>
      <c r="CO124">
        <v>125.2</v>
      </c>
      <c r="CP124">
        <v>113.3</v>
      </c>
      <c r="CQ124">
        <v>11.9</v>
      </c>
      <c r="CR124">
        <v>125.8</v>
      </c>
      <c r="CS124">
        <v>126.5</v>
      </c>
      <c r="CT124">
        <v>-0.8</v>
      </c>
      <c r="CU124">
        <v>52.1</v>
      </c>
      <c r="CV124">
        <v>46.4</v>
      </c>
      <c r="CW124">
        <v>5.7</v>
      </c>
      <c r="CX124"/>
      <c r="CY124"/>
      <c r="CZ124"/>
      <c r="DA124">
        <v>113.4</v>
      </c>
      <c r="DB124">
        <v>119.5</v>
      </c>
      <c r="DC124">
        <v>-6.2</v>
      </c>
      <c r="DD124"/>
      <c r="DE124"/>
      <c r="DF124"/>
      <c r="DG124"/>
      <c r="DH124"/>
      <c r="DI124"/>
      <c r="DJ124">
        <v>100.5</v>
      </c>
      <c r="DK124">
        <v>105.7</v>
      </c>
      <c r="DL124">
        <v>-5.2</v>
      </c>
      <c r="DM124">
        <v>97.3</v>
      </c>
      <c r="DN124">
        <v>91.1</v>
      </c>
      <c r="DO124">
        <v>6.2</v>
      </c>
      <c r="DP124">
        <v>44.7</v>
      </c>
      <c r="DQ124">
        <v>46.9</v>
      </c>
      <c r="DR124">
        <v>-2.2999999999999998</v>
      </c>
      <c r="DS124"/>
      <c r="DT124"/>
      <c r="DU124"/>
      <c r="DV124">
        <v>99.9</v>
      </c>
      <c r="DW124">
        <v>102.4</v>
      </c>
      <c r="DX124">
        <v>-2.4</v>
      </c>
      <c r="DY124"/>
      <c r="DZ124"/>
      <c r="EA124"/>
      <c r="EB124">
        <v>50.5</v>
      </c>
      <c r="EC124">
        <v>51.3</v>
      </c>
      <c r="ED124">
        <v>-0.7</v>
      </c>
    </row>
    <row r="125" spans="1:134" ht="14.5" x14ac:dyDescent="0.35">
      <c r="A125" s="28">
        <v>29767</v>
      </c>
      <c r="B125" s="32">
        <v>122</v>
      </c>
      <c r="C125"/>
      <c r="D125"/>
      <c r="E125"/>
      <c r="F125">
        <v>83.1</v>
      </c>
      <c r="G125">
        <v>76.099999999999994</v>
      </c>
      <c r="H125">
        <v>7</v>
      </c>
      <c r="I125">
        <v>78.8</v>
      </c>
      <c r="J125">
        <v>75.7</v>
      </c>
      <c r="K125">
        <v>3.1</v>
      </c>
      <c r="L125">
        <v>88.4</v>
      </c>
      <c r="M125">
        <v>93.1</v>
      </c>
      <c r="N125">
        <v>-4.7</v>
      </c>
      <c r="O125"/>
      <c r="P125"/>
      <c r="Q125"/>
      <c r="R125">
        <v>121.1</v>
      </c>
      <c r="S125">
        <v>113.7</v>
      </c>
      <c r="T125">
        <v>7.4</v>
      </c>
      <c r="U125">
        <v>158.69999999999999</v>
      </c>
      <c r="V125">
        <v>144.9</v>
      </c>
      <c r="W125">
        <v>13.8</v>
      </c>
      <c r="X125"/>
      <c r="Y125"/>
      <c r="Z125"/>
      <c r="AA125"/>
      <c r="AB125"/>
      <c r="AC125"/>
      <c r="AD125"/>
      <c r="AE125"/>
      <c r="AF125"/>
      <c r="AG125"/>
      <c r="AH125"/>
      <c r="AI125"/>
      <c r="AJ125">
        <v>99.4</v>
      </c>
      <c r="AK125">
        <v>96.9</v>
      </c>
      <c r="AL125">
        <v>2.5</v>
      </c>
      <c r="AM125">
        <v>122.6</v>
      </c>
      <c r="AN125">
        <v>126.3</v>
      </c>
      <c r="AO125">
        <v>-3.7</v>
      </c>
      <c r="AP125">
        <v>78.099999999999994</v>
      </c>
      <c r="AQ125">
        <v>80.099999999999994</v>
      </c>
      <c r="AR125">
        <v>-2</v>
      </c>
      <c r="AS125">
        <v>87.5</v>
      </c>
      <c r="AT125">
        <v>87.5</v>
      </c>
      <c r="AU125">
        <v>0</v>
      </c>
      <c r="AV125">
        <v>107.9</v>
      </c>
      <c r="AW125">
        <v>109.7</v>
      </c>
      <c r="AX125">
        <v>-1.7</v>
      </c>
      <c r="AY125">
        <v>56.6</v>
      </c>
      <c r="AZ125">
        <v>57.5</v>
      </c>
      <c r="BA125">
        <v>-0.9</v>
      </c>
      <c r="BB125">
        <v>46.2</v>
      </c>
      <c r="BC125">
        <v>46.9</v>
      </c>
      <c r="BD125">
        <v>-0.7</v>
      </c>
      <c r="BE125">
        <v>125.9</v>
      </c>
      <c r="BF125"/>
      <c r="BG125"/>
      <c r="BH125">
        <v>60.2</v>
      </c>
      <c r="BI125">
        <v>61.4</v>
      </c>
      <c r="BJ125">
        <v>-1.1000000000000001</v>
      </c>
      <c r="BK125">
        <v>18.7</v>
      </c>
      <c r="BL125"/>
      <c r="BM125"/>
      <c r="BN125">
        <v>79.7</v>
      </c>
      <c r="BO125">
        <v>73.400000000000006</v>
      </c>
      <c r="BP125">
        <v>6.3</v>
      </c>
      <c r="BQ125"/>
      <c r="BR125"/>
      <c r="BS125"/>
      <c r="BT125">
        <v>24</v>
      </c>
      <c r="BU125">
        <v>21.7</v>
      </c>
      <c r="BV125">
        <v>2.2999999999999998</v>
      </c>
      <c r="BW125">
        <v>57.1</v>
      </c>
      <c r="BX125">
        <v>68.3</v>
      </c>
      <c r="BY125">
        <v>-11.3</v>
      </c>
      <c r="BZ125">
        <v>141.30000000000001</v>
      </c>
      <c r="CA125">
        <v>145.80000000000001</v>
      </c>
      <c r="CB125">
        <v>-4.5</v>
      </c>
      <c r="CC125">
        <v>80</v>
      </c>
      <c r="CD125">
        <v>71.400000000000006</v>
      </c>
      <c r="CE125">
        <v>8.6</v>
      </c>
      <c r="CF125"/>
      <c r="CG125"/>
      <c r="CH125"/>
      <c r="CI125">
        <v>34.200000000000003</v>
      </c>
      <c r="CJ125"/>
      <c r="CK125"/>
      <c r="CL125">
        <v>53.7</v>
      </c>
      <c r="CM125">
        <v>46.1</v>
      </c>
      <c r="CN125">
        <v>7.7</v>
      </c>
      <c r="CO125">
        <v>126.5</v>
      </c>
      <c r="CP125">
        <v>115.1</v>
      </c>
      <c r="CQ125">
        <v>11.3</v>
      </c>
      <c r="CR125">
        <v>123.8</v>
      </c>
      <c r="CS125">
        <v>126.6</v>
      </c>
      <c r="CT125">
        <v>-2.8</v>
      </c>
      <c r="CU125">
        <v>54.5</v>
      </c>
      <c r="CV125">
        <v>47.2</v>
      </c>
      <c r="CW125">
        <v>7.3</v>
      </c>
      <c r="CX125"/>
      <c r="CY125"/>
      <c r="CZ125"/>
      <c r="DA125">
        <v>117.8</v>
      </c>
      <c r="DB125">
        <v>120.1</v>
      </c>
      <c r="DC125">
        <v>-2.2999999999999998</v>
      </c>
      <c r="DD125"/>
      <c r="DE125"/>
      <c r="DF125"/>
      <c r="DG125"/>
      <c r="DH125"/>
      <c r="DI125"/>
      <c r="DJ125">
        <v>101</v>
      </c>
      <c r="DK125">
        <v>105.3</v>
      </c>
      <c r="DL125">
        <v>-4.4000000000000004</v>
      </c>
      <c r="DM125">
        <v>100.2</v>
      </c>
      <c r="DN125">
        <v>92.4</v>
      </c>
      <c r="DO125">
        <v>7.8</v>
      </c>
      <c r="DP125">
        <v>44.6</v>
      </c>
      <c r="DQ125">
        <v>47.2</v>
      </c>
      <c r="DR125">
        <v>-2.6</v>
      </c>
      <c r="DS125"/>
      <c r="DT125"/>
      <c r="DU125"/>
      <c r="DV125">
        <v>100.1</v>
      </c>
      <c r="DW125">
        <v>102.5</v>
      </c>
      <c r="DX125">
        <v>-2.4</v>
      </c>
      <c r="DY125"/>
      <c r="DZ125"/>
      <c r="EA125"/>
      <c r="EB125">
        <v>51.7</v>
      </c>
      <c r="EC125">
        <v>51.2</v>
      </c>
      <c r="ED125">
        <v>0.5</v>
      </c>
    </row>
    <row r="126" spans="1:134" ht="14.5" x14ac:dyDescent="0.35">
      <c r="A126" s="28">
        <v>29859</v>
      </c>
      <c r="B126" s="32">
        <v>123</v>
      </c>
      <c r="C126"/>
      <c r="D126"/>
      <c r="E126"/>
      <c r="F126">
        <v>83.3</v>
      </c>
      <c r="G126">
        <v>77.099999999999994</v>
      </c>
      <c r="H126">
        <v>6.2</v>
      </c>
      <c r="I126">
        <v>78.900000000000006</v>
      </c>
      <c r="J126">
        <v>76.2</v>
      </c>
      <c r="K126">
        <v>2.8</v>
      </c>
      <c r="L126">
        <v>87.8</v>
      </c>
      <c r="M126">
        <v>93</v>
      </c>
      <c r="N126">
        <v>-5.2</v>
      </c>
      <c r="O126"/>
      <c r="P126"/>
      <c r="Q126"/>
      <c r="R126">
        <v>122.3</v>
      </c>
      <c r="S126">
        <v>114.7</v>
      </c>
      <c r="T126">
        <v>7.6</v>
      </c>
      <c r="U126">
        <v>157.4</v>
      </c>
      <c r="V126">
        <v>146.1</v>
      </c>
      <c r="W126">
        <v>11.3</v>
      </c>
      <c r="X126"/>
      <c r="Y126"/>
      <c r="Z126"/>
      <c r="AA126"/>
      <c r="AB126"/>
      <c r="AC126"/>
      <c r="AD126"/>
      <c r="AE126"/>
      <c r="AF126"/>
      <c r="AG126"/>
      <c r="AH126"/>
      <c r="AI126"/>
      <c r="AJ126">
        <v>100</v>
      </c>
      <c r="AK126">
        <v>97.5</v>
      </c>
      <c r="AL126">
        <v>2.5</v>
      </c>
      <c r="AM126">
        <v>120.8</v>
      </c>
      <c r="AN126">
        <v>126.2</v>
      </c>
      <c r="AO126">
        <v>-5.4</v>
      </c>
      <c r="AP126">
        <v>79</v>
      </c>
      <c r="AQ126">
        <v>80.099999999999994</v>
      </c>
      <c r="AR126">
        <v>-1.2</v>
      </c>
      <c r="AS126">
        <v>88.6</v>
      </c>
      <c r="AT126">
        <v>87.7</v>
      </c>
      <c r="AU126">
        <v>0.8</v>
      </c>
      <c r="AV126">
        <v>107.7</v>
      </c>
      <c r="AW126">
        <v>109.7</v>
      </c>
      <c r="AX126">
        <v>-1.9</v>
      </c>
      <c r="AY126">
        <v>58.1</v>
      </c>
      <c r="AZ126">
        <v>57.5</v>
      </c>
      <c r="BA126">
        <v>0.6</v>
      </c>
      <c r="BB126">
        <v>47.2</v>
      </c>
      <c r="BC126">
        <v>47.1</v>
      </c>
      <c r="BD126">
        <v>0.1</v>
      </c>
      <c r="BE126">
        <v>128.4</v>
      </c>
      <c r="BF126"/>
      <c r="BG126"/>
      <c r="BH126">
        <v>60.3</v>
      </c>
      <c r="BI126">
        <v>61.9</v>
      </c>
      <c r="BJ126">
        <v>-1.6</v>
      </c>
      <c r="BK126">
        <v>19.899999999999999</v>
      </c>
      <c r="BL126"/>
      <c r="BM126"/>
      <c r="BN126">
        <v>80.7</v>
      </c>
      <c r="BO126">
        <v>74</v>
      </c>
      <c r="BP126">
        <v>6.6</v>
      </c>
      <c r="BQ126"/>
      <c r="BR126"/>
      <c r="BS126"/>
      <c r="BT126">
        <v>23.6</v>
      </c>
      <c r="BU126">
        <v>21.9</v>
      </c>
      <c r="BV126">
        <v>1.7</v>
      </c>
      <c r="BW126">
        <v>56</v>
      </c>
      <c r="BX126">
        <v>67.5</v>
      </c>
      <c r="BY126">
        <v>-11.4</v>
      </c>
      <c r="BZ126">
        <v>143.1</v>
      </c>
      <c r="CA126">
        <v>146</v>
      </c>
      <c r="CB126">
        <v>-2.9</v>
      </c>
      <c r="CC126">
        <v>80.900000000000006</v>
      </c>
      <c r="CD126">
        <v>72.5</v>
      </c>
      <c r="CE126">
        <v>8.4</v>
      </c>
      <c r="CF126"/>
      <c r="CG126"/>
      <c r="CH126"/>
      <c r="CI126">
        <v>34.4</v>
      </c>
      <c r="CJ126"/>
      <c r="CK126"/>
      <c r="CL126">
        <v>55</v>
      </c>
      <c r="CM126">
        <v>47.2</v>
      </c>
      <c r="CN126">
        <v>7.8</v>
      </c>
      <c r="CO126">
        <v>126.2</v>
      </c>
      <c r="CP126">
        <v>116.9</v>
      </c>
      <c r="CQ126">
        <v>9.3000000000000007</v>
      </c>
      <c r="CR126">
        <v>122.2</v>
      </c>
      <c r="CS126">
        <v>126.6</v>
      </c>
      <c r="CT126">
        <v>-4.3</v>
      </c>
      <c r="CU126">
        <v>55.8</v>
      </c>
      <c r="CV126">
        <v>48</v>
      </c>
      <c r="CW126">
        <v>7.8</v>
      </c>
      <c r="CX126"/>
      <c r="CY126"/>
      <c r="CZ126"/>
      <c r="DA126">
        <v>118.9</v>
      </c>
      <c r="DB126">
        <v>120.7</v>
      </c>
      <c r="DC126">
        <v>-1.8</v>
      </c>
      <c r="DD126"/>
      <c r="DE126"/>
      <c r="DF126"/>
      <c r="DG126"/>
      <c r="DH126"/>
      <c r="DI126"/>
      <c r="DJ126">
        <v>101.5</v>
      </c>
      <c r="DK126">
        <v>105</v>
      </c>
      <c r="DL126">
        <v>-3.4</v>
      </c>
      <c r="DM126">
        <v>104.2</v>
      </c>
      <c r="DN126">
        <v>94</v>
      </c>
      <c r="DO126">
        <v>10.199999999999999</v>
      </c>
      <c r="DP126">
        <v>43.6</v>
      </c>
      <c r="DQ126">
        <v>47.3</v>
      </c>
      <c r="DR126">
        <v>-3.7</v>
      </c>
      <c r="DS126"/>
      <c r="DT126"/>
      <c r="DU126"/>
      <c r="DV126">
        <v>99.4</v>
      </c>
      <c r="DW126">
        <v>102.6</v>
      </c>
      <c r="DX126">
        <v>-3.1</v>
      </c>
      <c r="DY126"/>
      <c r="DZ126"/>
      <c r="EA126"/>
      <c r="EB126">
        <v>52.6</v>
      </c>
      <c r="EC126">
        <v>51.3</v>
      </c>
      <c r="ED126">
        <v>1.4</v>
      </c>
    </row>
    <row r="127" spans="1:134" ht="14.5" x14ac:dyDescent="0.35">
      <c r="A127" s="28">
        <v>29951</v>
      </c>
      <c r="B127" s="32">
        <v>124</v>
      </c>
      <c r="C127"/>
      <c r="D127"/>
      <c r="E127"/>
      <c r="F127">
        <v>84.7</v>
      </c>
      <c r="G127">
        <v>78.2</v>
      </c>
      <c r="H127">
        <v>6.5</v>
      </c>
      <c r="I127">
        <v>79.2</v>
      </c>
      <c r="J127">
        <v>76.599999999999994</v>
      </c>
      <c r="K127">
        <v>2.6</v>
      </c>
      <c r="L127">
        <v>91.2</v>
      </c>
      <c r="M127">
        <v>93.2</v>
      </c>
      <c r="N127">
        <v>-2</v>
      </c>
      <c r="O127"/>
      <c r="P127"/>
      <c r="Q127"/>
      <c r="R127">
        <v>121.2</v>
      </c>
      <c r="S127">
        <v>115.6</v>
      </c>
      <c r="T127">
        <v>5.6</v>
      </c>
      <c r="U127">
        <v>154.4</v>
      </c>
      <c r="V127">
        <v>147.1</v>
      </c>
      <c r="W127">
        <v>7.3</v>
      </c>
      <c r="X127"/>
      <c r="Y127"/>
      <c r="Z127"/>
      <c r="AA127"/>
      <c r="AB127"/>
      <c r="AC127"/>
      <c r="AD127"/>
      <c r="AE127"/>
      <c r="AF127"/>
      <c r="AG127"/>
      <c r="AH127"/>
      <c r="AI127"/>
      <c r="AJ127">
        <v>101.1</v>
      </c>
      <c r="AK127">
        <v>98.1</v>
      </c>
      <c r="AL127">
        <v>3</v>
      </c>
      <c r="AM127">
        <v>119</v>
      </c>
      <c r="AN127">
        <v>126</v>
      </c>
      <c r="AO127">
        <v>-6.9</v>
      </c>
      <c r="AP127">
        <v>81.5</v>
      </c>
      <c r="AQ127">
        <v>80.400000000000006</v>
      </c>
      <c r="AR127">
        <v>1.1000000000000001</v>
      </c>
      <c r="AS127">
        <v>89.3</v>
      </c>
      <c r="AT127">
        <v>88</v>
      </c>
      <c r="AU127">
        <v>1.3</v>
      </c>
      <c r="AV127">
        <v>108.5</v>
      </c>
      <c r="AW127">
        <v>109.7</v>
      </c>
      <c r="AX127">
        <v>-1.3</v>
      </c>
      <c r="AY127">
        <v>60.7</v>
      </c>
      <c r="AZ127">
        <v>57.6</v>
      </c>
      <c r="BA127">
        <v>3.1</v>
      </c>
      <c r="BB127">
        <v>48.8</v>
      </c>
      <c r="BC127">
        <v>47.5</v>
      </c>
      <c r="BD127">
        <v>1.3</v>
      </c>
      <c r="BE127">
        <v>128.19999999999999</v>
      </c>
      <c r="BF127"/>
      <c r="BG127"/>
      <c r="BH127">
        <v>60.1</v>
      </c>
      <c r="BI127">
        <v>62.3</v>
      </c>
      <c r="BJ127">
        <v>-2.2000000000000002</v>
      </c>
      <c r="BK127">
        <v>21</v>
      </c>
      <c r="BL127"/>
      <c r="BM127"/>
      <c r="BN127">
        <v>81.400000000000006</v>
      </c>
      <c r="BO127">
        <v>74.7</v>
      </c>
      <c r="BP127">
        <v>6.8</v>
      </c>
      <c r="BQ127"/>
      <c r="BR127"/>
      <c r="BS127"/>
      <c r="BT127">
        <v>24.7</v>
      </c>
      <c r="BU127">
        <v>22.3</v>
      </c>
      <c r="BV127">
        <v>2.5</v>
      </c>
      <c r="BW127">
        <v>57.9</v>
      </c>
      <c r="BX127">
        <v>66.7</v>
      </c>
      <c r="BY127">
        <v>-8.9</v>
      </c>
      <c r="BZ127">
        <v>146.6</v>
      </c>
      <c r="CA127">
        <v>146.5</v>
      </c>
      <c r="CB127">
        <v>0.1</v>
      </c>
      <c r="CC127">
        <v>83.4</v>
      </c>
      <c r="CD127">
        <v>73.8</v>
      </c>
      <c r="CE127">
        <v>9.6999999999999993</v>
      </c>
      <c r="CF127"/>
      <c r="CG127"/>
      <c r="CH127"/>
      <c r="CI127">
        <v>35.9</v>
      </c>
      <c r="CJ127"/>
      <c r="CK127"/>
      <c r="CL127">
        <v>57.2</v>
      </c>
      <c r="CM127">
        <v>48.4</v>
      </c>
      <c r="CN127">
        <v>8.8000000000000007</v>
      </c>
      <c r="CO127">
        <v>126.7</v>
      </c>
      <c r="CP127">
        <v>118.5</v>
      </c>
      <c r="CQ127">
        <v>8.1999999999999993</v>
      </c>
      <c r="CR127">
        <v>122.3</v>
      </c>
      <c r="CS127">
        <v>126.6</v>
      </c>
      <c r="CT127">
        <v>-4.3</v>
      </c>
      <c r="CU127">
        <v>57.7</v>
      </c>
      <c r="CV127">
        <v>48.9</v>
      </c>
      <c r="CW127">
        <v>8.9</v>
      </c>
      <c r="CX127"/>
      <c r="CY127"/>
      <c r="CZ127"/>
      <c r="DA127">
        <v>121.1</v>
      </c>
      <c r="DB127">
        <v>121.3</v>
      </c>
      <c r="DC127">
        <v>-0.2</v>
      </c>
      <c r="DD127"/>
      <c r="DE127"/>
      <c r="DF127"/>
      <c r="DG127"/>
      <c r="DH127"/>
      <c r="DI127"/>
      <c r="DJ127">
        <v>102.1</v>
      </c>
      <c r="DK127">
        <v>104.6</v>
      </c>
      <c r="DL127">
        <v>-2.5</v>
      </c>
      <c r="DM127">
        <v>105.4</v>
      </c>
      <c r="DN127">
        <v>95.5</v>
      </c>
      <c r="DO127">
        <v>9.8000000000000007</v>
      </c>
      <c r="DP127">
        <v>43.2</v>
      </c>
      <c r="DQ127">
        <v>47.4</v>
      </c>
      <c r="DR127">
        <v>-4.2</v>
      </c>
      <c r="DS127"/>
      <c r="DT127"/>
      <c r="DU127"/>
      <c r="DV127">
        <v>99.3</v>
      </c>
      <c r="DW127">
        <v>102.6</v>
      </c>
      <c r="DX127">
        <v>-3.3</v>
      </c>
      <c r="DY127"/>
      <c r="DZ127"/>
      <c r="EA127"/>
      <c r="EB127">
        <v>52.9</v>
      </c>
      <c r="EC127">
        <v>51.3</v>
      </c>
      <c r="ED127">
        <v>1.6</v>
      </c>
    </row>
    <row r="128" spans="1:134" ht="14.5" x14ac:dyDescent="0.35">
      <c r="A128" s="28">
        <v>30041</v>
      </c>
      <c r="B128" s="32">
        <v>125</v>
      </c>
      <c r="C128"/>
      <c r="D128"/>
      <c r="E128"/>
      <c r="F128">
        <v>84.1</v>
      </c>
      <c r="G128">
        <v>79.2</v>
      </c>
      <c r="H128">
        <v>4.9000000000000004</v>
      </c>
      <c r="I128">
        <v>80.400000000000006</v>
      </c>
      <c r="J128">
        <v>77.099999999999994</v>
      </c>
      <c r="K128">
        <v>3.3</v>
      </c>
      <c r="L128">
        <v>90.2</v>
      </c>
      <c r="M128">
        <v>93.3</v>
      </c>
      <c r="N128">
        <v>-3</v>
      </c>
      <c r="O128"/>
      <c r="P128"/>
      <c r="Q128"/>
      <c r="R128">
        <v>121.2</v>
      </c>
      <c r="S128">
        <v>116.4</v>
      </c>
      <c r="T128">
        <v>4.7</v>
      </c>
      <c r="U128">
        <v>148.4</v>
      </c>
      <c r="V128">
        <v>147.69999999999999</v>
      </c>
      <c r="W128">
        <v>0.7</v>
      </c>
      <c r="X128"/>
      <c r="Y128"/>
      <c r="Z128"/>
      <c r="AA128"/>
      <c r="AB128"/>
      <c r="AC128"/>
      <c r="AD128"/>
      <c r="AE128"/>
      <c r="AF128"/>
      <c r="AG128"/>
      <c r="AH128"/>
      <c r="AI128"/>
      <c r="AJ128">
        <v>100.2</v>
      </c>
      <c r="AK128">
        <v>98.6</v>
      </c>
      <c r="AL128">
        <v>1.6</v>
      </c>
      <c r="AM128">
        <v>117.6</v>
      </c>
      <c r="AN128">
        <v>125.7</v>
      </c>
      <c r="AO128">
        <v>-8</v>
      </c>
      <c r="AP128">
        <v>80.900000000000006</v>
      </c>
      <c r="AQ128">
        <v>80.599999999999994</v>
      </c>
      <c r="AR128">
        <v>0.3</v>
      </c>
      <c r="AS128">
        <v>90.8</v>
      </c>
      <c r="AT128">
        <v>88.4</v>
      </c>
      <c r="AU128">
        <v>2.4</v>
      </c>
      <c r="AV128">
        <v>107.2</v>
      </c>
      <c r="AW128">
        <v>109.7</v>
      </c>
      <c r="AX128">
        <v>-2.4</v>
      </c>
      <c r="AY128">
        <v>61.2</v>
      </c>
      <c r="AZ128">
        <v>57.8</v>
      </c>
      <c r="BA128">
        <v>3.4</v>
      </c>
      <c r="BB128">
        <v>47.2</v>
      </c>
      <c r="BC128">
        <v>47.7</v>
      </c>
      <c r="BD128">
        <v>-0.4</v>
      </c>
      <c r="BE128">
        <v>134.19999999999999</v>
      </c>
      <c r="BF128"/>
      <c r="BG128"/>
      <c r="BH128">
        <v>60.2</v>
      </c>
      <c r="BI128">
        <v>62.7</v>
      </c>
      <c r="BJ128">
        <v>-2.5</v>
      </c>
      <c r="BK128">
        <v>21.8</v>
      </c>
      <c r="BL128"/>
      <c r="BM128"/>
      <c r="BN128">
        <v>81</v>
      </c>
      <c r="BO128">
        <v>75.2</v>
      </c>
      <c r="BP128">
        <v>5.7</v>
      </c>
      <c r="BQ128"/>
      <c r="BR128"/>
      <c r="BS128"/>
      <c r="BT128">
        <v>24.8</v>
      </c>
      <c r="BU128">
        <v>22.6</v>
      </c>
      <c r="BV128">
        <v>2.2999999999999998</v>
      </c>
      <c r="BW128">
        <v>55.2</v>
      </c>
      <c r="BX128">
        <v>65.900000000000006</v>
      </c>
      <c r="BY128">
        <v>-10.7</v>
      </c>
      <c r="BZ128">
        <v>147</v>
      </c>
      <c r="CA128">
        <v>146.9</v>
      </c>
      <c r="CB128">
        <v>0.1</v>
      </c>
      <c r="CC128">
        <v>84.6</v>
      </c>
      <c r="CD128">
        <v>75</v>
      </c>
      <c r="CE128">
        <v>9.6</v>
      </c>
      <c r="CF128"/>
      <c r="CG128"/>
      <c r="CH128"/>
      <c r="CI128">
        <v>38.5</v>
      </c>
      <c r="CJ128"/>
      <c r="CK128"/>
      <c r="CL128">
        <v>57.9</v>
      </c>
      <c r="CM128">
        <v>49.6</v>
      </c>
      <c r="CN128">
        <v>8.3000000000000007</v>
      </c>
      <c r="CO128">
        <v>126.8</v>
      </c>
      <c r="CP128">
        <v>120.1</v>
      </c>
      <c r="CQ128">
        <v>6.7</v>
      </c>
      <c r="CR128">
        <v>123.9</v>
      </c>
      <c r="CS128">
        <v>126.6</v>
      </c>
      <c r="CT128">
        <v>-2.7</v>
      </c>
      <c r="CU128">
        <v>56.9</v>
      </c>
      <c r="CV128">
        <v>49.7</v>
      </c>
      <c r="CW128">
        <v>7.2</v>
      </c>
      <c r="CX128"/>
      <c r="CY128"/>
      <c r="CZ128"/>
      <c r="DA128">
        <v>122.7</v>
      </c>
      <c r="DB128">
        <v>122.1</v>
      </c>
      <c r="DC128">
        <v>0.7</v>
      </c>
      <c r="DD128"/>
      <c r="DE128"/>
      <c r="DF128"/>
      <c r="DG128"/>
      <c r="DH128"/>
      <c r="DI128"/>
      <c r="DJ128">
        <v>103.1</v>
      </c>
      <c r="DK128">
        <v>104.4</v>
      </c>
      <c r="DL128">
        <v>-1.3</v>
      </c>
      <c r="DM128">
        <v>104.8</v>
      </c>
      <c r="DN128">
        <v>96.9</v>
      </c>
      <c r="DO128">
        <v>7.9</v>
      </c>
      <c r="DP128">
        <v>45.7</v>
      </c>
      <c r="DQ128">
        <v>47.7</v>
      </c>
      <c r="DR128">
        <v>-2</v>
      </c>
      <c r="DS128"/>
      <c r="DT128"/>
      <c r="DU128"/>
      <c r="DV128">
        <v>99.6</v>
      </c>
      <c r="DW128">
        <v>102.7</v>
      </c>
      <c r="DX128">
        <v>-3.1</v>
      </c>
      <c r="DY128"/>
      <c r="DZ128"/>
      <c r="EA128"/>
      <c r="EB128">
        <v>54.6</v>
      </c>
      <c r="EC128">
        <v>51.4</v>
      </c>
      <c r="ED128">
        <v>3.1</v>
      </c>
    </row>
    <row r="129" spans="1:134" ht="14.5" x14ac:dyDescent="0.35">
      <c r="A129" s="28">
        <v>30132</v>
      </c>
      <c r="B129" s="32">
        <v>126</v>
      </c>
      <c r="C129"/>
      <c r="D129"/>
      <c r="E129"/>
      <c r="F129">
        <v>84.1</v>
      </c>
      <c r="G129">
        <v>80.099999999999994</v>
      </c>
      <c r="H129">
        <v>4</v>
      </c>
      <c r="I129">
        <v>81.5</v>
      </c>
      <c r="J129">
        <v>77.7</v>
      </c>
      <c r="K129">
        <v>3.9</v>
      </c>
      <c r="L129">
        <v>88.9</v>
      </c>
      <c r="M129">
        <v>93.2</v>
      </c>
      <c r="N129">
        <v>-4.3</v>
      </c>
      <c r="O129"/>
      <c r="P129"/>
      <c r="Q129"/>
      <c r="R129">
        <v>120.9</v>
      </c>
      <c r="S129">
        <v>117.2</v>
      </c>
      <c r="T129">
        <v>3.6</v>
      </c>
      <c r="U129">
        <v>148.19999999999999</v>
      </c>
      <c r="V129">
        <v>148.19999999999999</v>
      </c>
      <c r="W129">
        <v>0</v>
      </c>
      <c r="X129"/>
      <c r="Y129"/>
      <c r="Z129"/>
      <c r="AA129"/>
      <c r="AB129"/>
      <c r="AC129"/>
      <c r="AD129"/>
      <c r="AE129"/>
      <c r="AF129"/>
      <c r="AG129"/>
      <c r="AH129"/>
      <c r="AI129"/>
      <c r="AJ129">
        <v>101.1</v>
      </c>
      <c r="AK129">
        <v>99.1</v>
      </c>
      <c r="AL129">
        <v>2</v>
      </c>
      <c r="AM129">
        <v>116.4</v>
      </c>
      <c r="AN129">
        <v>125.3</v>
      </c>
      <c r="AO129">
        <v>-8.9</v>
      </c>
      <c r="AP129">
        <v>81.400000000000006</v>
      </c>
      <c r="AQ129">
        <v>80.8</v>
      </c>
      <c r="AR129">
        <v>0.6</v>
      </c>
      <c r="AS129">
        <v>92.1</v>
      </c>
      <c r="AT129">
        <v>88.8</v>
      </c>
      <c r="AU129">
        <v>3.3</v>
      </c>
      <c r="AV129">
        <v>106.9</v>
      </c>
      <c r="AW129">
        <v>109.6</v>
      </c>
      <c r="AX129">
        <v>-2.8</v>
      </c>
      <c r="AY129">
        <v>63.2</v>
      </c>
      <c r="AZ129">
        <v>58.1</v>
      </c>
      <c r="BA129">
        <v>5.2</v>
      </c>
      <c r="BB129">
        <v>46.5</v>
      </c>
      <c r="BC129">
        <v>47.8</v>
      </c>
      <c r="BD129">
        <v>-1.3</v>
      </c>
      <c r="BE129">
        <v>139.80000000000001</v>
      </c>
      <c r="BF129"/>
      <c r="BG129"/>
      <c r="BH129">
        <v>60.5</v>
      </c>
      <c r="BI129">
        <v>63.1</v>
      </c>
      <c r="BJ129">
        <v>-2.6</v>
      </c>
      <c r="BK129">
        <v>25.9</v>
      </c>
      <c r="BL129"/>
      <c r="BM129"/>
      <c r="BN129">
        <v>79.400000000000006</v>
      </c>
      <c r="BO129">
        <v>75.599999999999994</v>
      </c>
      <c r="BP129">
        <v>3.8</v>
      </c>
      <c r="BQ129"/>
      <c r="BR129"/>
      <c r="BS129"/>
      <c r="BT129">
        <v>24.5</v>
      </c>
      <c r="BU129">
        <v>22.9</v>
      </c>
      <c r="BV129">
        <v>1.7</v>
      </c>
      <c r="BW129">
        <v>53.8</v>
      </c>
      <c r="BX129">
        <v>65</v>
      </c>
      <c r="BY129">
        <v>-11.2</v>
      </c>
      <c r="BZ129">
        <v>146.9</v>
      </c>
      <c r="CA129">
        <v>147.30000000000001</v>
      </c>
      <c r="CB129">
        <v>-0.4</v>
      </c>
      <c r="CC129">
        <v>84.3</v>
      </c>
      <c r="CD129">
        <v>76.2</v>
      </c>
      <c r="CE129">
        <v>8.1999999999999993</v>
      </c>
      <c r="CF129"/>
      <c r="CG129"/>
      <c r="CH129"/>
      <c r="CI129">
        <v>35.9</v>
      </c>
      <c r="CJ129"/>
      <c r="CK129"/>
      <c r="CL129">
        <v>59.2</v>
      </c>
      <c r="CM129">
        <v>50.8</v>
      </c>
      <c r="CN129">
        <v>8.4</v>
      </c>
      <c r="CO129">
        <v>125.7</v>
      </c>
      <c r="CP129">
        <v>121.5</v>
      </c>
      <c r="CQ129">
        <v>4.0999999999999996</v>
      </c>
      <c r="CR129">
        <v>126.8</v>
      </c>
      <c r="CS129">
        <v>126.8</v>
      </c>
      <c r="CT129">
        <v>0</v>
      </c>
      <c r="CU129">
        <v>60.2</v>
      </c>
      <c r="CV129">
        <v>50.6</v>
      </c>
      <c r="CW129">
        <v>9.6</v>
      </c>
      <c r="CX129"/>
      <c r="CY129"/>
      <c r="CZ129"/>
      <c r="DA129">
        <v>125.8</v>
      </c>
      <c r="DB129">
        <v>122.9</v>
      </c>
      <c r="DC129">
        <v>2.9</v>
      </c>
      <c r="DD129"/>
      <c r="DE129"/>
      <c r="DF129"/>
      <c r="DG129"/>
      <c r="DH129"/>
      <c r="DI129"/>
      <c r="DJ129">
        <v>103.9</v>
      </c>
      <c r="DK129">
        <v>104.2</v>
      </c>
      <c r="DL129">
        <v>-0.3</v>
      </c>
      <c r="DM129">
        <v>103.9</v>
      </c>
      <c r="DN129">
        <v>98.1</v>
      </c>
      <c r="DO129">
        <v>5.8</v>
      </c>
      <c r="DP129">
        <v>45.5</v>
      </c>
      <c r="DQ129">
        <v>47.9</v>
      </c>
      <c r="DR129">
        <v>-2.4</v>
      </c>
      <c r="DS129"/>
      <c r="DT129"/>
      <c r="DU129"/>
      <c r="DV129">
        <v>100.5</v>
      </c>
      <c r="DW129">
        <v>102.8</v>
      </c>
      <c r="DX129">
        <v>-2.2999999999999998</v>
      </c>
      <c r="DY129"/>
      <c r="DZ129"/>
      <c r="EA129"/>
      <c r="EB129">
        <v>54</v>
      </c>
      <c r="EC129">
        <v>51.5</v>
      </c>
      <c r="ED129">
        <v>2.5</v>
      </c>
    </row>
    <row r="130" spans="1:134" ht="14.5" x14ac:dyDescent="0.35">
      <c r="A130" s="28">
        <v>30224</v>
      </c>
      <c r="B130" s="32">
        <v>127</v>
      </c>
      <c r="C130"/>
      <c r="D130"/>
      <c r="E130"/>
      <c r="F130">
        <v>83.7</v>
      </c>
      <c r="G130">
        <v>81</v>
      </c>
      <c r="H130">
        <v>2.7</v>
      </c>
      <c r="I130">
        <v>82.5</v>
      </c>
      <c r="J130">
        <v>78.2</v>
      </c>
      <c r="K130">
        <v>4.3</v>
      </c>
      <c r="L130">
        <v>86.4</v>
      </c>
      <c r="M130">
        <v>93</v>
      </c>
      <c r="N130">
        <v>-6.6</v>
      </c>
      <c r="O130"/>
      <c r="P130"/>
      <c r="Q130"/>
      <c r="R130">
        <v>119.8</v>
      </c>
      <c r="S130">
        <v>117.9</v>
      </c>
      <c r="T130">
        <v>1.9</v>
      </c>
      <c r="U130">
        <v>152.1</v>
      </c>
      <c r="V130">
        <v>149</v>
      </c>
      <c r="W130">
        <v>3.1</v>
      </c>
      <c r="X130"/>
      <c r="Y130"/>
      <c r="Z130"/>
      <c r="AA130"/>
      <c r="AB130"/>
      <c r="AC130"/>
      <c r="AD130"/>
      <c r="AE130"/>
      <c r="AF130"/>
      <c r="AG130"/>
      <c r="AH130"/>
      <c r="AI130"/>
      <c r="AJ130">
        <v>102.1</v>
      </c>
      <c r="AK130">
        <v>99.7</v>
      </c>
      <c r="AL130">
        <v>2.4</v>
      </c>
      <c r="AM130">
        <v>114</v>
      </c>
      <c r="AN130">
        <v>124.7</v>
      </c>
      <c r="AO130">
        <v>-10.7</v>
      </c>
      <c r="AP130">
        <v>81.5</v>
      </c>
      <c r="AQ130">
        <v>81</v>
      </c>
      <c r="AR130">
        <v>0.5</v>
      </c>
      <c r="AS130">
        <v>93.6</v>
      </c>
      <c r="AT130">
        <v>89.4</v>
      </c>
      <c r="AU130">
        <v>4.2</v>
      </c>
      <c r="AV130">
        <v>106.3</v>
      </c>
      <c r="AW130">
        <v>109.5</v>
      </c>
      <c r="AX130">
        <v>-3.2</v>
      </c>
      <c r="AY130">
        <v>64.099999999999994</v>
      </c>
      <c r="AZ130">
        <v>58.4</v>
      </c>
      <c r="BA130">
        <v>5.7</v>
      </c>
      <c r="BB130">
        <v>46.8</v>
      </c>
      <c r="BC130">
        <v>47.9</v>
      </c>
      <c r="BD130">
        <v>-1.1000000000000001</v>
      </c>
      <c r="BE130">
        <v>142.4</v>
      </c>
      <c r="BF130"/>
      <c r="BG130"/>
      <c r="BH130">
        <v>60.8</v>
      </c>
      <c r="BI130">
        <v>63.4</v>
      </c>
      <c r="BJ130">
        <v>-2.6</v>
      </c>
      <c r="BK130">
        <v>25.2</v>
      </c>
      <c r="BL130"/>
      <c r="BM130"/>
      <c r="BN130">
        <v>82.1</v>
      </c>
      <c r="BO130">
        <v>76.099999999999994</v>
      </c>
      <c r="BP130">
        <v>5.9</v>
      </c>
      <c r="BQ130"/>
      <c r="BR130"/>
      <c r="BS130"/>
      <c r="BT130">
        <v>24.5</v>
      </c>
      <c r="BU130">
        <v>23.1</v>
      </c>
      <c r="BV130">
        <v>1.4</v>
      </c>
      <c r="BW130">
        <v>53.5</v>
      </c>
      <c r="BX130">
        <v>64.099999999999994</v>
      </c>
      <c r="BY130">
        <v>-10.6</v>
      </c>
      <c r="BZ130">
        <v>149.30000000000001</v>
      </c>
      <c r="CA130">
        <v>147.80000000000001</v>
      </c>
      <c r="CB130">
        <v>1.5</v>
      </c>
      <c r="CC130">
        <v>87.3</v>
      </c>
      <c r="CD130">
        <v>77.400000000000006</v>
      </c>
      <c r="CE130">
        <v>9.9</v>
      </c>
      <c r="CF130"/>
      <c r="CG130"/>
      <c r="CH130"/>
      <c r="CI130">
        <v>34.1</v>
      </c>
      <c r="CJ130"/>
      <c r="CK130"/>
      <c r="CL130">
        <v>59</v>
      </c>
      <c r="CM130">
        <v>51.9</v>
      </c>
      <c r="CN130">
        <v>7.1</v>
      </c>
      <c r="CO130">
        <v>126.4</v>
      </c>
      <c r="CP130">
        <v>122.9</v>
      </c>
      <c r="CQ130">
        <v>3.5</v>
      </c>
      <c r="CR130">
        <v>128.6</v>
      </c>
      <c r="CS130">
        <v>127.2</v>
      </c>
      <c r="CT130">
        <v>1.4</v>
      </c>
      <c r="CU130">
        <v>57.9</v>
      </c>
      <c r="CV130">
        <v>51.4</v>
      </c>
      <c r="CW130">
        <v>6.5</v>
      </c>
      <c r="CX130"/>
      <c r="CY130"/>
      <c r="CZ130"/>
      <c r="DA130">
        <v>126.5</v>
      </c>
      <c r="DB130">
        <v>123.8</v>
      </c>
      <c r="DC130">
        <v>2.7</v>
      </c>
      <c r="DD130"/>
      <c r="DE130"/>
      <c r="DF130"/>
      <c r="DG130"/>
      <c r="DH130"/>
      <c r="DI130"/>
      <c r="DJ130">
        <v>104.6</v>
      </c>
      <c r="DK130">
        <v>104.1</v>
      </c>
      <c r="DL130">
        <v>0.5</v>
      </c>
      <c r="DM130">
        <v>107.3</v>
      </c>
      <c r="DN130">
        <v>99.5</v>
      </c>
      <c r="DO130">
        <v>7.9</v>
      </c>
      <c r="DP130">
        <v>44.9</v>
      </c>
      <c r="DQ130">
        <v>48.1</v>
      </c>
      <c r="DR130">
        <v>-3.2</v>
      </c>
      <c r="DS130"/>
      <c r="DT130"/>
      <c r="DU130"/>
      <c r="DV130">
        <v>101.1</v>
      </c>
      <c r="DW130">
        <v>103</v>
      </c>
      <c r="DX130">
        <v>-1.8</v>
      </c>
      <c r="DY130"/>
      <c r="DZ130"/>
      <c r="EA130"/>
      <c r="EB130">
        <v>54.7</v>
      </c>
      <c r="EC130">
        <v>51.7</v>
      </c>
      <c r="ED130">
        <v>3</v>
      </c>
    </row>
    <row r="131" spans="1:134" ht="14.5" x14ac:dyDescent="0.35">
      <c r="A131" s="28">
        <v>30316</v>
      </c>
      <c r="B131" s="32">
        <v>128</v>
      </c>
      <c r="C131"/>
      <c r="D131"/>
      <c r="E131"/>
      <c r="F131">
        <v>83.8</v>
      </c>
      <c r="G131">
        <v>81.8</v>
      </c>
      <c r="H131">
        <v>2</v>
      </c>
      <c r="I131">
        <v>83.1</v>
      </c>
      <c r="J131">
        <v>78.8</v>
      </c>
      <c r="K131">
        <v>4.3</v>
      </c>
      <c r="L131">
        <v>89.7</v>
      </c>
      <c r="M131">
        <v>93</v>
      </c>
      <c r="N131">
        <v>-3.3</v>
      </c>
      <c r="O131"/>
      <c r="P131"/>
      <c r="Q131"/>
      <c r="R131">
        <v>117.8</v>
      </c>
      <c r="S131">
        <v>118.5</v>
      </c>
      <c r="T131">
        <v>-0.7</v>
      </c>
      <c r="U131">
        <v>154.30000000000001</v>
      </c>
      <c r="V131">
        <v>149.80000000000001</v>
      </c>
      <c r="W131">
        <v>4.5</v>
      </c>
      <c r="X131"/>
      <c r="Y131"/>
      <c r="Z131"/>
      <c r="AA131"/>
      <c r="AB131"/>
      <c r="AC131"/>
      <c r="AD131"/>
      <c r="AE131"/>
      <c r="AF131"/>
      <c r="AG131"/>
      <c r="AH131"/>
      <c r="AI131"/>
      <c r="AJ131">
        <v>103.9</v>
      </c>
      <c r="AK131">
        <v>100.3</v>
      </c>
      <c r="AL131">
        <v>3.6</v>
      </c>
      <c r="AM131">
        <v>111.9</v>
      </c>
      <c r="AN131">
        <v>124.1</v>
      </c>
      <c r="AO131">
        <v>-12.2</v>
      </c>
      <c r="AP131">
        <v>82.6</v>
      </c>
      <c r="AQ131">
        <v>81.2</v>
      </c>
      <c r="AR131">
        <v>1.4</v>
      </c>
      <c r="AS131">
        <v>93.4</v>
      </c>
      <c r="AT131">
        <v>89.9</v>
      </c>
      <c r="AU131">
        <v>3.6</v>
      </c>
      <c r="AV131">
        <v>108.6</v>
      </c>
      <c r="AW131">
        <v>109.6</v>
      </c>
      <c r="AX131">
        <v>-0.9</v>
      </c>
      <c r="AY131">
        <v>65.599999999999994</v>
      </c>
      <c r="AZ131">
        <v>58.8</v>
      </c>
      <c r="BA131">
        <v>6.8</v>
      </c>
      <c r="BB131">
        <v>48.7</v>
      </c>
      <c r="BC131">
        <v>48.2</v>
      </c>
      <c r="BD131">
        <v>0.5</v>
      </c>
      <c r="BE131">
        <v>146</v>
      </c>
      <c r="BF131"/>
      <c r="BG131"/>
      <c r="BH131">
        <v>61.3</v>
      </c>
      <c r="BI131">
        <v>63.8</v>
      </c>
      <c r="BJ131">
        <v>-2.6</v>
      </c>
      <c r="BK131">
        <v>25.3</v>
      </c>
      <c r="BL131"/>
      <c r="BM131"/>
      <c r="BN131">
        <v>76.8</v>
      </c>
      <c r="BO131">
        <v>76.2</v>
      </c>
      <c r="BP131">
        <v>0.6</v>
      </c>
      <c r="BQ131"/>
      <c r="BR131"/>
      <c r="BS131"/>
      <c r="BT131">
        <v>26.5</v>
      </c>
      <c r="BU131">
        <v>23.5</v>
      </c>
      <c r="BV131">
        <v>3</v>
      </c>
      <c r="BW131">
        <v>55.6</v>
      </c>
      <c r="BX131">
        <v>63.4</v>
      </c>
      <c r="BY131">
        <v>-7.8</v>
      </c>
      <c r="BZ131">
        <v>152.4</v>
      </c>
      <c r="CA131">
        <v>148.5</v>
      </c>
      <c r="CB131">
        <v>3.9</v>
      </c>
      <c r="CC131">
        <v>93.6</v>
      </c>
      <c r="CD131">
        <v>79</v>
      </c>
      <c r="CE131">
        <v>14.5</v>
      </c>
      <c r="CF131"/>
      <c r="CG131"/>
      <c r="CH131"/>
      <c r="CI131">
        <v>30.2</v>
      </c>
      <c r="CJ131"/>
      <c r="CK131"/>
      <c r="CL131">
        <v>62.1</v>
      </c>
      <c r="CM131">
        <v>53.1</v>
      </c>
      <c r="CN131">
        <v>8.9</v>
      </c>
      <c r="CO131">
        <v>126.2</v>
      </c>
      <c r="CP131">
        <v>124.2</v>
      </c>
      <c r="CQ131">
        <v>1.9</v>
      </c>
      <c r="CR131">
        <v>130.1</v>
      </c>
      <c r="CS131">
        <v>127.5</v>
      </c>
      <c r="CT131">
        <v>2.6</v>
      </c>
      <c r="CU131">
        <v>59</v>
      </c>
      <c r="CV131">
        <v>52.2</v>
      </c>
      <c r="CW131">
        <v>6.8</v>
      </c>
      <c r="CX131"/>
      <c r="CY131"/>
      <c r="CZ131"/>
      <c r="DA131">
        <v>129.1</v>
      </c>
      <c r="DB131">
        <v>124.7</v>
      </c>
      <c r="DC131">
        <v>4.4000000000000004</v>
      </c>
      <c r="DD131"/>
      <c r="DE131"/>
      <c r="DF131"/>
      <c r="DG131"/>
      <c r="DH131"/>
      <c r="DI131"/>
      <c r="DJ131">
        <v>105</v>
      </c>
      <c r="DK131">
        <v>104</v>
      </c>
      <c r="DL131">
        <v>1</v>
      </c>
      <c r="DM131">
        <v>112</v>
      </c>
      <c r="DN131">
        <v>101.1</v>
      </c>
      <c r="DO131">
        <v>10.9</v>
      </c>
      <c r="DP131">
        <v>46.3</v>
      </c>
      <c r="DQ131">
        <v>48.4</v>
      </c>
      <c r="DR131">
        <v>-2.1</v>
      </c>
      <c r="DS131"/>
      <c r="DT131"/>
      <c r="DU131"/>
      <c r="DV131">
        <v>101.8</v>
      </c>
      <c r="DW131">
        <v>103.1</v>
      </c>
      <c r="DX131">
        <v>-1.3</v>
      </c>
      <c r="DY131"/>
      <c r="DZ131"/>
      <c r="EA131"/>
      <c r="EB131">
        <v>54.6</v>
      </c>
      <c r="EC131">
        <v>51.8</v>
      </c>
      <c r="ED131">
        <v>2.7</v>
      </c>
    </row>
    <row r="132" spans="1:134" ht="14.5" x14ac:dyDescent="0.35">
      <c r="A132" s="28">
        <v>30406</v>
      </c>
      <c r="B132" s="32">
        <v>129</v>
      </c>
      <c r="C132"/>
      <c r="D132"/>
      <c r="E132"/>
      <c r="F132">
        <v>81.8</v>
      </c>
      <c r="G132">
        <v>82.4</v>
      </c>
      <c r="H132">
        <v>-0.7</v>
      </c>
      <c r="I132">
        <v>85.1</v>
      </c>
      <c r="J132">
        <v>79.5</v>
      </c>
      <c r="K132">
        <v>5.6</v>
      </c>
      <c r="L132">
        <v>88.5</v>
      </c>
      <c r="M132">
        <v>93</v>
      </c>
      <c r="N132">
        <v>-4.5</v>
      </c>
      <c r="O132"/>
      <c r="P132"/>
      <c r="Q132"/>
      <c r="R132">
        <v>116.3</v>
      </c>
      <c r="S132">
        <v>118.9</v>
      </c>
      <c r="T132">
        <v>-2.6</v>
      </c>
      <c r="U132">
        <v>154.30000000000001</v>
      </c>
      <c r="V132">
        <v>150.6</v>
      </c>
      <c r="W132">
        <v>3.8</v>
      </c>
      <c r="X132">
        <v>78</v>
      </c>
      <c r="Y132"/>
      <c r="Z132"/>
      <c r="AA132"/>
      <c r="AB132"/>
      <c r="AC132"/>
      <c r="AD132"/>
      <c r="AE132"/>
      <c r="AF132"/>
      <c r="AG132"/>
      <c r="AH132"/>
      <c r="AI132"/>
      <c r="AJ132">
        <v>102.4</v>
      </c>
      <c r="AK132">
        <v>100.9</v>
      </c>
      <c r="AL132">
        <v>1.6</v>
      </c>
      <c r="AM132">
        <v>110.5</v>
      </c>
      <c r="AN132">
        <v>123.3</v>
      </c>
      <c r="AO132">
        <v>-12.8</v>
      </c>
      <c r="AP132">
        <v>82.2</v>
      </c>
      <c r="AQ132">
        <v>81.5</v>
      </c>
      <c r="AR132">
        <v>0.7</v>
      </c>
      <c r="AS132">
        <v>94.5</v>
      </c>
      <c r="AT132">
        <v>90.4</v>
      </c>
      <c r="AU132">
        <v>4</v>
      </c>
      <c r="AV132">
        <v>108.4</v>
      </c>
      <c r="AW132">
        <v>109.6</v>
      </c>
      <c r="AX132">
        <v>-1.2</v>
      </c>
      <c r="AY132">
        <v>66.599999999999994</v>
      </c>
      <c r="AZ132">
        <v>59.2</v>
      </c>
      <c r="BA132">
        <v>7.4</v>
      </c>
      <c r="BB132">
        <v>47</v>
      </c>
      <c r="BC132">
        <v>48.3</v>
      </c>
      <c r="BD132">
        <v>-1.2</v>
      </c>
      <c r="BE132">
        <v>149.80000000000001</v>
      </c>
      <c r="BF132"/>
      <c r="BG132"/>
      <c r="BH132">
        <v>62.7</v>
      </c>
      <c r="BI132">
        <v>64.3</v>
      </c>
      <c r="BJ132">
        <v>-1.5</v>
      </c>
      <c r="BK132">
        <v>24.9</v>
      </c>
      <c r="BL132"/>
      <c r="BM132"/>
      <c r="BN132">
        <v>75.8</v>
      </c>
      <c r="BO132">
        <v>76.2</v>
      </c>
      <c r="BP132">
        <v>-0.4</v>
      </c>
      <c r="BQ132"/>
      <c r="BR132"/>
      <c r="BS132"/>
      <c r="BT132">
        <v>26.2</v>
      </c>
      <c r="BU132">
        <v>23.8</v>
      </c>
      <c r="BV132">
        <v>2.4</v>
      </c>
      <c r="BW132">
        <v>54</v>
      </c>
      <c r="BX132">
        <v>62.6</v>
      </c>
      <c r="BY132">
        <v>-8.6</v>
      </c>
      <c r="BZ132">
        <v>154.5</v>
      </c>
      <c r="CA132">
        <v>149.30000000000001</v>
      </c>
      <c r="CB132">
        <v>5.2</v>
      </c>
      <c r="CC132">
        <v>94.8</v>
      </c>
      <c r="CD132">
        <v>80.599999999999994</v>
      </c>
      <c r="CE132">
        <v>14.2</v>
      </c>
      <c r="CF132"/>
      <c r="CG132"/>
      <c r="CH132"/>
      <c r="CI132">
        <v>27.1</v>
      </c>
      <c r="CJ132"/>
      <c r="CK132"/>
      <c r="CL132">
        <v>65</v>
      </c>
      <c r="CM132">
        <v>54.5</v>
      </c>
      <c r="CN132">
        <v>10.5</v>
      </c>
      <c r="CO132">
        <v>128.1</v>
      </c>
      <c r="CP132">
        <v>125.6</v>
      </c>
      <c r="CQ132">
        <v>2.5</v>
      </c>
      <c r="CR132">
        <v>131.30000000000001</v>
      </c>
      <c r="CS132">
        <v>128</v>
      </c>
      <c r="CT132">
        <v>3.4</v>
      </c>
      <c r="CU132">
        <v>58.6</v>
      </c>
      <c r="CV132">
        <v>53</v>
      </c>
      <c r="CW132">
        <v>5.7</v>
      </c>
      <c r="CX132"/>
      <c r="CY132"/>
      <c r="CZ132"/>
      <c r="DA132">
        <v>129.1</v>
      </c>
      <c r="DB132">
        <v>125.6</v>
      </c>
      <c r="DC132">
        <v>3.4</v>
      </c>
      <c r="DD132"/>
      <c r="DE132"/>
      <c r="DF132"/>
      <c r="DG132"/>
      <c r="DH132"/>
      <c r="DI132"/>
      <c r="DJ132">
        <v>105</v>
      </c>
      <c r="DK132">
        <v>103.9</v>
      </c>
      <c r="DL132">
        <v>1.1000000000000001</v>
      </c>
      <c r="DM132">
        <v>112.2</v>
      </c>
      <c r="DN132">
        <v>102.7</v>
      </c>
      <c r="DO132">
        <v>9.6</v>
      </c>
      <c r="DP132">
        <v>48.7</v>
      </c>
      <c r="DQ132">
        <v>48.8</v>
      </c>
      <c r="DR132">
        <v>-0.1</v>
      </c>
      <c r="DS132"/>
      <c r="DT132"/>
      <c r="DU132"/>
      <c r="DV132">
        <v>101.6</v>
      </c>
      <c r="DW132">
        <v>103.3</v>
      </c>
      <c r="DX132">
        <v>-1.7</v>
      </c>
      <c r="DY132"/>
      <c r="DZ132"/>
      <c r="EA132"/>
      <c r="EB132">
        <v>55.2</v>
      </c>
      <c r="EC132">
        <v>52</v>
      </c>
      <c r="ED132">
        <v>3.2</v>
      </c>
    </row>
    <row r="133" spans="1:134" ht="14.5" x14ac:dyDescent="0.35">
      <c r="A133" s="28">
        <v>30497</v>
      </c>
      <c r="B133" s="32">
        <v>130</v>
      </c>
      <c r="C133"/>
      <c r="D133"/>
      <c r="E133"/>
      <c r="F133">
        <v>81.8</v>
      </c>
      <c r="G133">
        <v>83.1</v>
      </c>
      <c r="H133">
        <v>-1.2</v>
      </c>
      <c r="I133">
        <v>86.9</v>
      </c>
      <c r="J133">
        <v>80.2</v>
      </c>
      <c r="K133">
        <v>6.7</v>
      </c>
      <c r="L133">
        <v>87.5</v>
      </c>
      <c r="M133">
        <v>92.8</v>
      </c>
      <c r="N133">
        <v>-5.4</v>
      </c>
      <c r="O133"/>
      <c r="P133"/>
      <c r="Q133"/>
      <c r="R133">
        <v>114.4</v>
      </c>
      <c r="S133">
        <v>119.2</v>
      </c>
      <c r="T133">
        <v>-4.8</v>
      </c>
      <c r="U133">
        <v>156.9</v>
      </c>
      <c r="V133">
        <v>151.4</v>
      </c>
      <c r="W133">
        <v>5.5</v>
      </c>
      <c r="X133">
        <v>75.400000000000006</v>
      </c>
      <c r="Y133"/>
      <c r="Z133"/>
      <c r="AA133"/>
      <c r="AB133"/>
      <c r="AC133"/>
      <c r="AD133"/>
      <c r="AE133"/>
      <c r="AF133"/>
      <c r="AG133"/>
      <c r="AH133"/>
      <c r="AI133"/>
      <c r="AJ133">
        <v>103.4</v>
      </c>
      <c r="AK133">
        <v>101.4</v>
      </c>
      <c r="AL133">
        <v>2</v>
      </c>
      <c r="AM133">
        <v>110.9</v>
      </c>
      <c r="AN133">
        <v>122.7</v>
      </c>
      <c r="AO133">
        <v>-11.8</v>
      </c>
      <c r="AP133">
        <v>82.1</v>
      </c>
      <c r="AQ133">
        <v>81.7</v>
      </c>
      <c r="AR133">
        <v>0.4</v>
      </c>
      <c r="AS133">
        <v>94.7</v>
      </c>
      <c r="AT133">
        <v>91</v>
      </c>
      <c r="AU133">
        <v>3.7</v>
      </c>
      <c r="AV133">
        <v>109.1</v>
      </c>
      <c r="AW133">
        <v>109.7</v>
      </c>
      <c r="AX133">
        <v>-0.6</v>
      </c>
      <c r="AY133">
        <v>67.5</v>
      </c>
      <c r="AZ133">
        <v>59.7</v>
      </c>
      <c r="BA133">
        <v>7.8</v>
      </c>
      <c r="BB133">
        <v>46.8</v>
      </c>
      <c r="BC133">
        <v>48.4</v>
      </c>
      <c r="BD133">
        <v>-1.6</v>
      </c>
      <c r="BE133">
        <v>150.4</v>
      </c>
      <c r="BF133"/>
      <c r="BG133"/>
      <c r="BH133">
        <v>63.3</v>
      </c>
      <c r="BI133">
        <v>64.7</v>
      </c>
      <c r="BJ133">
        <v>-1.5</v>
      </c>
      <c r="BK133">
        <v>23.7</v>
      </c>
      <c r="BL133"/>
      <c r="BM133"/>
      <c r="BN133">
        <v>76</v>
      </c>
      <c r="BO133">
        <v>76.2</v>
      </c>
      <c r="BP133">
        <v>-0.2</v>
      </c>
      <c r="BQ133"/>
      <c r="BR133"/>
      <c r="BS133"/>
      <c r="BT133">
        <v>25.6</v>
      </c>
      <c r="BU133">
        <v>24.1</v>
      </c>
      <c r="BV133">
        <v>1.5</v>
      </c>
      <c r="BW133">
        <v>52.7</v>
      </c>
      <c r="BX133">
        <v>61.8</v>
      </c>
      <c r="BY133">
        <v>-9.1</v>
      </c>
      <c r="BZ133">
        <v>154.30000000000001</v>
      </c>
      <c r="CA133">
        <v>150</v>
      </c>
      <c r="CB133">
        <v>4.3</v>
      </c>
      <c r="CC133">
        <v>96.2</v>
      </c>
      <c r="CD133">
        <v>82.2</v>
      </c>
      <c r="CE133">
        <v>14</v>
      </c>
      <c r="CF133"/>
      <c r="CG133"/>
      <c r="CH133"/>
      <c r="CI133">
        <v>26.3</v>
      </c>
      <c r="CJ133"/>
      <c r="CK133"/>
      <c r="CL133">
        <v>65.2</v>
      </c>
      <c r="CM133">
        <v>55.8</v>
      </c>
      <c r="CN133">
        <v>9.4</v>
      </c>
      <c r="CO133">
        <v>127.3</v>
      </c>
      <c r="CP133">
        <v>126.8</v>
      </c>
      <c r="CQ133">
        <v>0.5</v>
      </c>
      <c r="CR133">
        <v>131.69999999999999</v>
      </c>
      <c r="CS133">
        <v>128.4</v>
      </c>
      <c r="CT133">
        <v>3.3</v>
      </c>
      <c r="CU133">
        <v>59.9</v>
      </c>
      <c r="CV133">
        <v>53.8</v>
      </c>
      <c r="CW133">
        <v>6.1</v>
      </c>
      <c r="CX133"/>
      <c r="CY133"/>
      <c r="CZ133"/>
      <c r="DA133">
        <v>132</v>
      </c>
      <c r="DB133">
        <v>126.7</v>
      </c>
      <c r="DC133">
        <v>5.3</v>
      </c>
      <c r="DD133"/>
      <c r="DE133"/>
      <c r="DF133"/>
      <c r="DG133"/>
      <c r="DH133"/>
      <c r="DI133"/>
      <c r="DJ133">
        <v>104.7</v>
      </c>
      <c r="DK133">
        <v>103.8</v>
      </c>
      <c r="DL133">
        <v>0.9</v>
      </c>
      <c r="DM133">
        <v>114.7</v>
      </c>
      <c r="DN133">
        <v>104.3</v>
      </c>
      <c r="DO133">
        <v>10.4</v>
      </c>
      <c r="DP133">
        <v>50.4</v>
      </c>
      <c r="DQ133">
        <v>49.3</v>
      </c>
      <c r="DR133">
        <v>1</v>
      </c>
      <c r="DS133"/>
      <c r="DT133"/>
      <c r="DU133"/>
      <c r="DV133">
        <v>102.4</v>
      </c>
      <c r="DW133">
        <v>103.4</v>
      </c>
      <c r="DX133">
        <v>-1</v>
      </c>
      <c r="DY133"/>
      <c r="DZ133"/>
      <c r="EA133"/>
      <c r="EB133">
        <v>55.4</v>
      </c>
      <c r="EC133">
        <v>52.2</v>
      </c>
      <c r="ED133">
        <v>3.3</v>
      </c>
    </row>
    <row r="134" spans="1:134" ht="14.5" x14ac:dyDescent="0.35">
      <c r="A134" s="28">
        <v>30589</v>
      </c>
      <c r="B134" s="32">
        <v>131</v>
      </c>
      <c r="C134"/>
      <c r="D134"/>
      <c r="E134"/>
      <c r="F134">
        <v>81.5</v>
      </c>
      <c r="G134">
        <v>83.6</v>
      </c>
      <c r="H134">
        <v>-2.2000000000000002</v>
      </c>
      <c r="I134">
        <v>86.1</v>
      </c>
      <c r="J134">
        <v>80.900000000000006</v>
      </c>
      <c r="K134">
        <v>5.3</v>
      </c>
      <c r="L134">
        <v>86.9</v>
      </c>
      <c r="M134">
        <v>92.6</v>
      </c>
      <c r="N134">
        <v>-5.8</v>
      </c>
      <c r="O134"/>
      <c r="P134"/>
      <c r="Q134"/>
      <c r="R134">
        <v>112.4</v>
      </c>
      <c r="S134">
        <v>119.4</v>
      </c>
      <c r="T134">
        <v>-7</v>
      </c>
      <c r="U134">
        <v>157.69999999999999</v>
      </c>
      <c r="V134">
        <v>152.30000000000001</v>
      </c>
      <c r="W134">
        <v>5.3</v>
      </c>
      <c r="X134">
        <v>71.599999999999994</v>
      </c>
      <c r="Y134"/>
      <c r="Z134"/>
      <c r="AA134"/>
      <c r="AB134"/>
      <c r="AC134"/>
      <c r="AD134"/>
      <c r="AE134"/>
      <c r="AF134"/>
      <c r="AG134"/>
      <c r="AH134"/>
      <c r="AI134"/>
      <c r="AJ134">
        <v>103.8</v>
      </c>
      <c r="AK134">
        <v>102</v>
      </c>
      <c r="AL134">
        <v>1.9</v>
      </c>
      <c r="AM134">
        <v>110.7</v>
      </c>
      <c r="AN134">
        <v>122</v>
      </c>
      <c r="AO134">
        <v>-11.4</v>
      </c>
      <c r="AP134">
        <v>81</v>
      </c>
      <c r="AQ134">
        <v>81.8</v>
      </c>
      <c r="AR134">
        <v>-0.8</v>
      </c>
      <c r="AS134">
        <v>95.5</v>
      </c>
      <c r="AT134">
        <v>91.5</v>
      </c>
      <c r="AU134">
        <v>4</v>
      </c>
      <c r="AV134">
        <v>108.7</v>
      </c>
      <c r="AW134">
        <v>109.8</v>
      </c>
      <c r="AX134">
        <v>-1.1000000000000001</v>
      </c>
      <c r="AY134">
        <v>67.900000000000006</v>
      </c>
      <c r="AZ134">
        <v>60.2</v>
      </c>
      <c r="BA134">
        <v>7.7</v>
      </c>
      <c r="BB134">
        <v>46.1</v>
      </c>
      <c r="BC134">
        <v>48.4</v>
      </c>
      <c r="BD134">
        <v>-2.2999999999999998</v>
      </c>
      <c r="BE134">
        <v>159</v>
      </c>
      <c r="BF134"/>
      <c r="BG134"/>
      <c r="BH134">
        <v>63.7</v>
      </c>
      <c r="BI134">
        <v>65.2</v>
      </c>
      <c r="BJ134">
        <v>-1.5</v>
      </c>
      <c r="BK134">
        <v>23.6</v>
      </c>
      <c r="BL134"/>
      <c r="BM134"/>
      <c r="BN134">
        <v>75.7</v>
      </c>
      <c r="BO134">
        <v>76.2</v>
      </c>
      <c r="BP134">
        <v>-0.5</v>
      </c>
      <c r="BQ134"/>
      <c r="BR134"/>
      <c r="BS134"/>
      <c r="BT134">
        <v>25.3</v>
      </c>
      <c r="BU134">
        <v>24.4</v>
      </c>
      <c r="BV134">
        <v>0.9</v>
      </c>
      <c r="BW134">
        <v>51.5</v>
      </c>
      <c r="BX134">
        <v>61</v>
      </c>
      <c r="BY134">
        <v>-9.4</v>
      </c>
      <c r="BZ134">
        <v>156.30000000000001</v>
      </c>
      <c r="CA134">
        <v>150.80000000000001</v>
      </c>
      <c r="CB134">
        <v>5.5</v>
      </c>
      <c r="CC134">
        <v>94.8</v>
      </c>
      <c r="CD134">
        <v>83.7</v>
      </c>
      <c r="CE134">
        <v>11.1</v>
      </c>
      <c r="CF134"/>
      <c r="CG134"/>
      <c r="CH134"/>
      <c r="CI134">
        <v>23.7</v>
      </c>
      <c r="CJ134"/>
      <c r="CK134"/>
      <c r="CL134">
        <v>67.2</v>
      </c>
      <c r="CM134">
        <v>57.2</v>
      </c>
      <c r="CN134">
        <v>10</v>
      </c>
      <c r="CO134">
        <v>127</v>
      </c>
      <c r="CP134">
        <v>128</v>
      </c>
      <c r="CQ134">
        <v>-0.9</v>
      </c>
      <c r="CR134">
        <v>130.9</v>
      </c>
      <c r="CS134">
        <v>128.80000000000001</v>
      </c>
      <c r="CT134">
        <v>2.1</v>
      </c>
      <c r="CU134">
        <v>61.3</v>
      </c>
      <c r="CV134">
        <v>54.6</v>
      </c>
      <c r="CW134">
        <v>6.7</v>
      </c>
      <c r="CX134"/>
      <c r="CY134"/>
      <c r="CZ134"/>
      <c r="DA134">
        <v>130.80000000000001</v>
      </c>
      <c r="DB134">
        <v>127.6</v>
      </c>
      <c r="DC134">
        <v>3.2</v>
      </c>
      <c r="DD134"/>
      <c r="DE134"/>
      <c r="DF134"/>
      <c r="DG134"/>
      <c r="DH134"/>
      <c r="DI134"/>
      <c r="DJ134">
        <v>104.4</v>
      </c>
      <c r="DK134">
        <v>103.7</v>
      </c>
      <c r="DL134">
        <v>0.7</v>
      </c>
      <c r="DM134">
        <v>114.3</v>
      </c>
      <c r="DN134">
        <v>105.8</v>
      </c>
      <c r="DO134">
        <v>8.5</v>
      </c>
      <c r="DP134">
        <v>52.7</v>
      </c>
      <c r="DQ134">
        <v>50</v>
      </c>
      <c r="DR134">
        <v>2.7</v>
      </c>
      <c r="DS134"/>
      <c r="DT134"/>
      <c r="DU134"/>
      <c r="DV134">
        <v>102.8</v>
      </c>
      <c r="DW134">
        <v>103.6</v>
      </c>
      <c r="DX134">
        <v>-0.8</v>
      </c>
      <c r="DY134"/>
      <c r="DZ134"/>
      <c r="EA134"/>
      <c r="EB134">
        <v>57.2</v>
      </c>
      <c r="EC134">
        <v>52.4</v>
      </c>
      <c r="ED134">
        <v>4.8</v>
      </c>
    </row>
    <row r="135" spans="1:134" ht="14.5" x14ac:dyDescent="0.35">
      <c r="A135" s="28">
        <v>30681</v>
      </c>
      <c r="B135" s="32">
        <v>132</v>
      </c>
      <c r="C135"/>
      <c r="D135"/>
      <c r="E135"/>
      <c r="F135">
        <v>81.900000000000006</v>
      </c>
      <c r="G135">
        <v>84.2</v>
      </c>
      <c r="H135">
        <v>-2.2999999999999998</v>
      </c>
      <c r="I135">
        <v>86.5</v>
      </c>
      <c r="J135">
        <v>81.5</v>
      </c>
      <c r="K135">
        <v>5</v>
      </c>
      <c r="L135">
        <v>87.6</v>
      </c>
      <c r="M135">
        <v>92.5</v>
      </c>
      <c r="N135">
        <v>-4.9000000000000004</v>
      </c>
      <c r="O135"/>
      <c r="P135"/>
      <c r="Q135"/>
      <c r="R135">
        <v>110.3</v>
      </c>
      <c r="S135">
        <v>119.4</v>
      </c>
      <c r="T135">
        <v>-9.1</v>
      </c>
      <c r="U135">
        <v>159.5</v>
      </c>
      <c r="V135">
        <v>153.30000000000001</v>
      </c>
      <c r="W135">
        <v>6.2</v>
      </c>
      <c r="X135">
        <v>72.599999999999994</v>
      </c>
      <c r="Y135"/>
      <c r="Z135"/>
      <c r="AA135"/>
      <c r="AB135"/>
      <c r="AC135"/>
      <c r="AD135"/>
      <c r="AE135"/>
      <c r="AF135"/>
      <c r="AG135"/>
      <c r="AH135"/>
      <c r="AI135"/>
      <c r="AJ135">
        <v>104.8</v>
      </c>
      <c r="AK135">
        <v>102.5</v>
      </c>
      <c r="AL135">
        <v>2.2999999999999998</v>
      </c>
      <c r="AM135">
        <v>112</v>
      </c>
      <c r="AN135">
        <v>121.5</v>
      </c>
      <c r="AO135">
        <v>-9.5</v>
      </c>
      <c r="AP135">
        <v>82</v>
      </c>
      <c r="AQ135">
        <v>81.900000000000006</v>
      </c>
      <c r="AR135">
        <v>0.1</v>
      </c>
      <c r="AS135">
        <v>94.4</v>
      </c>
      <c r="AT135">
        <v>92</v>
      </c>
      <c r="AU135">
        <v>2.5</v>
      </c>
      <c r="AV135">
        <v>110.7</v>
      </c>
      <c r="AW135">
        <v>109.9</v>
      </c>
      <c r="AX135">
        <v>0.8</v>
      </c>
      <c r="AY135">
        <v>68.5</v>
      </c>
      <c r="AZ135">
        <v>60.7</v>
      </c>
      <c r="BA135">
        <v>7.8</v>
      </c>
      <c r="BB135">
        <v>48.8</v>
      </c>
      <c r="BC135">
        <v>48.6</v>
      </c>
      <c r="BD135">
        <v>0.2</v>
      </c>
      <c r="BE135">
        <v>148.69999999999999</v>
      </c>
      <c r="BF135"/>
      <c r="BG135"/>
      <c r="BH135">
        <v>63.1</v>
      </c>
      <c r="BI135">
        <v>65.599999999999994</v>
      </c>
      <c r="BJ135">
        <v>-2.5</v>
      </c>
      <c r="BK135">
        <v>23.4</v>
      </c>
      <c r="BL135"/>
      <c r="BM135"/>
      <c r="BN135">
        <v>78.599999999999994</v>
      </c>
      <c r="BO135">
        <v>76.400000000000006</v>
      </c>
      <c r="BP135">
        <v>2.2000000000000002</v>
      </c>
      <c r="BQ135"/>
      <c r="BR135"/>
      <c r="BS135"/>
      <c r="BT135">
        <v>26.5</v>
      </c>
      <c r="BU135">
        <v>24.7</v>
      </c>
      <c r="BV135">
        <v>1.8</v>
      </c>
      <c r="BW135">
        <v>53.9</v>
      </c>
      <c r="BX135">
        <v>60.3</v>
      </c>
      <c r="BY135">
        <v>-6.4</v>
      </c>
      <c r="BZ135">
        <v>159.19999999999999</v>
      </c>
      <c r="CA135">
        <v>151.69999999999999</v>
      </c>
      <c r="CB135">
        <v>7.5</v>
      </c>
      <c r="CC135">
        <v>95.7</v>
      </c>
      <c r="CD135">
        <v>85.1</v>
      </c>
      <c r="CE135">
        <v>10.6</v>
      </c>
      <c r="CF135"/>
      <c r="CG135"/>
      <c r="CH135"/>
      <c r="CI135">
        <v>24.1</v>
      </c>
      <c r="CJ135"/>
      <c r="CK135"/>
      <c r="CL135">
        <v>70</v>
      </c>
      <c r="CM135">
        <v>58.6</v>
      </c>
      <c r="CN135">
        <v>11.4</v>
      </c>
      <c r="CO135">
        <v>128.1</v>
      </c>
      <c r="CP135">
        <v>129.1</v>
      </c>
      <c r="CQ135">
        <v>-1</v>
      </c>
      <c r="CR135">
        <v>131.9</v>
      </c>
      <c r="CS135">
        <v>129.19999999999999</v>
      </c>
      <c r="CT135">
        <v>2.7</v>
      </c>
      <c r="CU135">
        <v>71.599999999999994</v>
      </c>
      <c r="CV135">
        <v>56</v>
      </c>
      <c r="CW135">
        <v>15.6</v>
      </c>
      <c r="CX135"/>
      <c r="CY135"/>
      <c r="CZ135"/>
      <c r="DA135">
        <v>138</v>
      </c>
      <c r="DB135">
        <v>128.80000000000001</v>
      </c>
      <c r="DC135">
        <v>9.1</v>
      </c>
      <c r="DD135"/>
      <c r="DE135"/>
      <c r="DF135"/>
      <c r="DG135"/>
      <c r="DH135"/>
      <c r="DI135"/>
      <c r="DJ135">
        <v>103.9</v>
      </c>
      <c r="DK135">
        <v>103.5</v>
      </c>
      <c r="DL135">
        <v>0.3</v>
      </c>
      <c r="DM135">
        <v>119.7</v>
      </c>
      <c r="DN135">
        <v>107.6</v>
      </c>
      <c r="DO135">
        <v>12.1</v>
      </c>
      <c r="DP135">
        <v>56.7</v>
      </c>
      <c r="DQ135">
        <v>50.9</v>
      </c>
      <c r="DR135">
        <v>5.8</v>
      </c>
      <c r="DS135"/>
      <c r="DT135"/>
      <c r="DU135"/>
      <c r="DV135">
        <v>103.4</v>
      </c>
      <c r="DW135">
        <v>103.8</v>
      </c>
      <c r="DX135">
        <v>-0.5</v>
      </c>
      <c r="DY135"/>
      <c r="DZ135"/>
      <c r="EA135"/>
      <c r="EB135">
        <v>56.9</v>
      </c>
      <c r="EC135">
        <v>52.7</v>
      </c>
      <c r="ED135">
        <v>4.2</v>
      </c>
    </row>
    <row r="136" spans="1:134" ht="14.5" x14ac:dyDescent="0.35">
      <c r="A136" s="28">
        <v>30772</v>
      </c>
      <c r="B136" s="32">
        <v>133</v>
      </c>
      <c r="C136"/>
      <c r="D136"/>
      <c r="E136"/>
      <c r="F136">
        <v>79.7</v>
      </c>
      <c r="G136">
        <v>84.6</v>
      </c>
      <c r="H136">
        <v>-4.9000000000000004</v>
      </c>
      <c r="I136">
        <v>85.8</v>
      </c>
      <c r="J136">
        <v>82.1</v>
      </c>
      <c r="K136">
        <v>3.7</v>
      </c>
      <c r="L136">
        <v>85.6</v>
      </c>
      <c r="M136">
        <v>92.3</v>
      </c>
      <c r="N136">
        <v>-6.6</v>
      </c>
      <c r="O136"/>
      <c r="P136"/>
      <c r="Q136"/>
      <c r="R136">
        <v>109.7</v>
      </c>
      <c r="S136">
        <v>119.4</v>
      </c>
      <c r="T136">
        <v>-9.6999999999999993</v>
      </c>
      <c r="U136">
        <v>157.19999999999999</v>
      </c>
      <c r="V136">
        <v>154</v>
      </c>
      <c r="W136">
        <v>3.1</v>
      </c>
      <c r="X136">
        <v>71.900000000000006</v>
      </c>
      <c r="Y136"/>
      <c r="Z136"/>
      <c r="AA136"/>
      <c r="AB136"/>
      <c r="AC136"/>
      <c r="AD136"/>
      <c r="AE136"/>
      <c r="AF136"/>
      <c r="AG136"/>
      <c r="AH136"/>
      <c r="AI136"/>
      <c r="AJ136">
        <v>103.4</v>
      </c>
      <c r="AK136">
        <v>103</v>
      </c>
      <c r="AL136">
        <v>0.4</v>
      </c>
      <c r="AM136">
        <v>112.7</v>
      </c>
      <c r="AN136">
        <v>121</v>
      </c>
      <c r="AO136">
        <v>-8.4</v>
      </c>
      <c r="AP136">
        <v>79.400000000000006</v>
      </c>
      <c r="AQ136">
        <v>81.900000000000006</v>
      </c>
      <c r="AR136">
        <v>-2.5</v>
      </c>
      <c r="AS136">
        <v>94</v>
      </c>
      <c r="AT136">
        <v>92.3</v>
      </c>
      <c r="AU136">
        <v>1.7</v>
      </c>
      <c r="AV136">
        <v>110.2</v>
      </c>
      <c r="AW136">
        <v>110.1</v>
      </c>
      <c r="AX136">
        <v>0.1</v>
      </c>
      <c r="AY136">
        <v>70.7</v>
      </c>
      <c r="AZ136">
        <v>61.3</v>
      </c>
      <c r="BA136">
        <v>9.4</v>
      </c>
      <c r="BB136">
        <v>46.7</v>
      </c>
      <c r="BC136">
        <v>48.7</v>
      </c>
      <c r="BD136">
        <v>-2</v>
      </c>
      <c r="BE136">
        <v>143.5</v>
      </c>
      <c r="BF136"/>
      <c r="BG136"/>
      <c r="BH136">
        <v>64.8</v>
      </c>
      <c r="BI136">
        <v>66.099999999999994</v>
      </c>
      <c r="BJ136">
        <v>-1.3</v>
      </c>
      <c r="BK136">
        <v>23.6</v>
      </c>
      <c r="BL136"/>
      <c r="BM136"/>
      <c r="BN136">
        <v>79.3</v>
      </c>
      <c r="BO136">
        <v>76.7</v>
      </c>
      <c r="BP136">
        <v>2.6</v>
      </c>
      <c r="BQ136"/>
      <c r="BR136"/>
      <c r="BS136"/>
      <c r="BT136">
        <v>26.7</v>
      </c>
      <c r="BU136">
        <v>25</v>
      </c>
      <c r="BV136">
        <v>1.8</v>
      </c>
      <c r="BW136">
        <v>53.6</v>
      </c>
      <c r="BX136">
        <v>59.6</v>
      </c>
      <c r="BY136">
        <v>-6</v>
      </c>
      <c r="BZ136">
        <v>160</v>
      </c>
      <c r="CA136">
        <v>152.6</v>
      </c>
      <c r="CB136">
        <v>7.3</v>
      </c>
      <c r="CC136">
        <v>96.2</v>
      </c>
      <c r="CD136">
        <v>86.5</v>
      </c>
      <c r="CE136">
        <v>9.6999999999999993</v>
      </c>
      <c r="CF136"/>
      <c r="CG136"/>
      <c r="CH136"/>
      <c r="CI136">
        <v>22.6</v>
      </c>
      <c r="CJ136"/>
      <c r="CK136"/>
      <c r="CL136">
        <v>70.7</v>
      </c>
      <c r="CM136">
        <v>60</v>
      </c>
      <c r="CN136">
        <v>10.7</v>
      </c>
      <c r="CO136">
        <v>128.69999999999999</v>
      </c>
      <c r="CP136">
        <v>130.19999999999999</v>
      </c>
      <c r="CQ136">
        <v>-1.5</v>
      </c>
      <c r="CR136">
        <v>133.5</v>
      </c>
      <c r="CS136">
        <v>129.69999999999999</v>
      </c>
      <c r="CT136">
        <v>3.8</v>
      </c>
      <c r="CU136">
        <v>66.900000000000006</v>
      </c>
      <c r="CV136">
        <v>57</v>
      </c>
      <c r="CW136">
        <v>9.9</v>
      </c>
      <c r="CX136"/>
      <c r="CY136"/>
      <c r="CZ136"/>
      <c r="DA136">
        <v>134.1</v>
      </c>
      <c r="DB136">
        <v>129.80000000000001</v>
      </c>
      <c r="DC136">
        <v>4.3</v>
      </c>
      <c r="DD136"/>
      <c r="DE136"/>
      <c r="DF136"/>
      <c r="DG136"/>
      <c r="DH136"/>
      <c r="DI136"/>
      <c r="DJ136">
        <v>104</v>
      </c>
      <c r="DK136">
        <v>103.4</v>
      </c>
      <c r="DL136">
        <v>0.6</v>
      </c>
      <c r="DM136">
        <v>119.1</v>
      </c>
      <c r="DN136">
        <v>109.3</v>
      </c>
      <c r="DO136">
        <v>9.9</v>
      </c>
      <c r="DP136">
        <v>58.5</v>
      </c>
      <c r="DQ136">
        <v>51.9</v>
      </c>
      <c r="DR136">
        <v>6.6</v>
      </c>
      <c r="DS136"/>
      <c r="DT136"/>
      <c r="DU136"/>
      <c r="DV136">
        <v>103.1</v>
      </c>
      <c r="DW136">
        <v>104</v>
      </c>
      <c r="DX136">
        <v>-0.9</v>
      </c>
      <c r="DY136"/>
      <c r="DZ136"/>
      <c r="EA136"/>
      <c r="EB136">
        <v>57.4</v>
      </c>
      <c r="EC136">
        <v>52.9</v>
      </c>
      <c r="ED136">
        <v>4.4000000000000004</v>
      </c>
    </row>
    <row r="137" spans="1:134" ht="14.5" x14ac:dyDescent="0.35">
      <c r="A137" s="28">
        <v>30863</v>
      </c>
      <c r="B137" s="32">
        <v>134</v>
      </c>
      <c r="C137"/>
      <c r="D137"/>
      <c r="E137"/>
      <c r="F137">
        <v>80.8</v>
      </c>
      <c r="G137">
        <v>85</v>
      </c>
      <c r="H137">
        <v>-4.2</v>
      </c>
      <c r="I137">
        <v>85.6</v>
      </c>
      <c r="J137">
        <v>82.6</v>
      </c>
      <c r="K137">
        <v>3</v>
      </c>
      <c r="L137">
        <v>84.9</v>
      </c>
      <c r="M137">
        <v>91.9</v>
      </c>
      <c r="N137">
        <v>-7.1</v>
      </c>
      <c r="O137"/>
      <c r="P137"/>
      <c r="Q137"/>
      <c r="R137">
        <v>108.9</v>
      </c>
      <c r="S137">
        <v>119.3</v>
      </c>
      <c r="T137">
        <v>-10.4</v>
      </c>
      <c r="U137">
        <v>159.1</v>
      </c>
      <c r="V137">
        <v>154.9</v>
      </c>
      <c r="W137">
        <v>4.2</v>
      </c>
      <c r="X137">
        <v>70.5</v>
      </c>
      <c r="Y137"/>
      <c r="Z137"/>
      <c r="AA137"/>
      <c r="AB137"/>
      <c r="AC137"/>
      <c r="AD137"/>
      <c r="AE137"/>
      <c r="AF137"/>
      <c r="AG137"/>
      <c r="AH137"/>
      <c r="AI137"/>
      <c r="AJ137">
        <v>104.3</v>
      </c>
      <c r="AK137">
        <v>103.5</v>
      </c>
      <c r="AL137">
        <v>0.8</v>
      </c>
      <c r="AM137">
        <v>115.1</v>
      </c>
      <c r="AN137">
        <v>120.7</v>
      </c>
      <c r="AO137">
        <v>-5.6</v>
      </c>
      <c r="AP137">
        <v>79.599999999999994</v>
      </c>
      <c r="AQ137">
        <v>81.900000000000006</v>
      </c>
      <c r="AR137">
        <v>-2.2999999999999998</v>
      </c>
      <c r="AS137">
        <v>93.9</v>
      </c>
      <c r="AT137">
        <v>92.7</v>
      </c>
      <c r="AU137">
        <v>1.2</v>
      </c>
      <c r="AV137">
        <v>111.3</v>
      </c>
      <c r="AW137">
        <v>110.3</v>
      </c>
      <c r="AX137">
        <v>1</v>
      </c>
      <c r="AY137">
        <v>72.5</v>
      </c>
      <c r="AZ137">
        <v>62</v>
      </c>
      <c r="BA137">
        <v>10.5</v>
      </c>
      <c r="BB137">
        <v>46.4</v>
      </c>
      <c r="BC137">
        <v>48.7</v>
      </c>
      <c r="BD137">
        <v>-2.2999999999999998</v>
      </c>
      <c r="BE137">
        <v>138.30000000000001</v>
      </c>
      <c r="BF137"/>
      <c r="BG137"/>
      <c r="BH137">
        <v>64</v>
      </c>
      <c r="BI137">
        <v>66.400000000000006</v>
      </c>
      <c r="BJ137">
        <v>-2.4</v>
      </c>
      <c r="BK137">
        <v>23.9</v>
      </c>
      <c r="BL137"/>
      <c r="BM137"/>
      <c r="BN137">
        <v>78.8</v>
      </c>
      <c r="BO137">
        <v>76.900000000000006</v>
      </c>
      <c r="BP137">
        <v>2</v>
      </c>
      <c r="BQ137"/>
      <c r="BR137"/>
      <c r="BS137"/>
      <c r="BT137">
        <v>26.9</v>
      </c>
      <c r="BU137">
        <v>25.3</v>
      </c>
      <c r="BV137">
        <v>1.6</v>
      </c>
      <c r="BW137">
        <v>54.2</v>
      </c>
      <c r="BX137">
        <v>59</v>
      </c>
      <c r="BY137">
        <v>-4.8</v>
      </c>
      <c r="BZ137">
        <v>158.69999999999999</v>
      </c>
      <c r="CA137">
        <v>153.5</v>
      </c>
      <c r="CB137">
        <v>5.2</v>
      </c>
      <c r="CC137">
        <v>97.5</v>
      </c>
      <c r="CD137">
        <v>87.9</v>
      </c>
      <c r="CE137">
        <v>9.6</v>
      </c>
      <c r="CF137"/>
      <c r="CG137"/>
      <c r="CH137"/>
      <c r="CI137">
        <v>24.1</v>
      </c>
      <c r="CJ137"/>
      <c r="CK137"/>
      <c r="CL137">
        <v>72.5</v>
      </c>
      <c r="CM137">
        <v>61.5</v>
      </c>
      <c r="CN137">
        <v>11</v>
      </c>
      <c r="CO137">
        <v>128.1</v>
      </c>
      <c r="CP137">
        <v>131.19999999999999</v>
      </c>
      <c r="CQ137">
        <v>-3.1</v>
      </c>
      <c r="CR137">
        <v>136.19999999999999</v>
      </c>
      <c r="CS137">
        <v>130.30000000000001</v>
      </c>
      <c r="CT137">
        <v>5.9</v>
      </c>
      <c r="CU137">
        <v>70.7</v>
      </c>
      <c r="CV137">
        <v>58.2</v>
      </c>
      <c r="CW137">
        <v>12.5</v>
      </c>
      <c r="CX137"/>
      <c r="CY137"/>
      <c r="CZ137"/>
      <c r="DA137">
        <v>135.6</v>
      </c>
      <c r="DB137">
        <v>130.80000000000001</v>
      </c>
      <c r="DC137">
        <v>4.8</v>
      </c>
      <c r="DD137"/>
      <c r="DE137"/>
      <c r="DF137"/>
      <c r="DG137"/>
      <c r="DH137"/>
      <c r="DI137"/>
      <c r="DJ137">
        <v>104.1</v>
      </c>
      <c r="DK137">
        <v>103.3</v>
      </c>
      <c r="DL137">
        <v>0.8</v>
      </c>
      <c r="DM137">
        <v>118.6</v>
      </c>
      <c r="DN137">
        <v>110.8</v>
      </c>
      <c r="DO137">
        <v>7.8</v>
      </c>
      <c r="DP137">
        <v>58.3</v>
      </c>
      <c r="DQ137">
        <v>52.9</v>
      </c>
      <c r="DR137">
        <v>5.5</v>
      </c>
      <c r="DS137"/>
      <c r="DT137"/>
      <c r="DU137"/>
      <c r="DV137">
        <v>104.3</v>
      </c>
      <c r="DW137">
        <v>104.2</v>
      </c>
      <c r="DX137">
        <v>0</v>
      </c>
      <c r="DY137"/>
      <c r="DZ137"/>
      <c r="EA137"/>
      <c r="EB137">
        <v>59</v>
      </c>
      <c r="EC137">
        <v>53.3</v>
      </c>
      <c r="ED137">
        <v>5.7</v>
      </c>
    </row>
    <row r="138" spans="1:134" ht="14.5" x14ac:dyDescent="0.35">
      <c r="A138" s="28">
        <v>30955</v>
      </c>
      <c r="B138" s="32">
        <v>135</v>
      </c>
      <c r="C138"/>
      <c r="D138"/>
      <c r="E138"/>
      <c r="F138">
        <v>81.5</v>
      </c>
      <c r="G138">
        <v>85.5</v>
      </c>
      <c r="H138">
        <v>-3.9</v>
      </c>
      <c r="I138">
        <v>86.1</v>
      </c>
      <c r="J138">
        <v>83.2</v>
      </c>
      <c r="K138">
        <v>2.9</v>
      </c>
      <c r="L138">
        <v>83.3</v>
      </c>
      <c r="M138">
        <v>91.5</v>
      </c>
      <c r="N138">
        <v>-8.1999999999999993</v>
      </c>
      <c r="O138"/>
      <c r="P138"/>
      <c r="Q138"/>
      <c r="R138">
        <v>108</v>
      </c>
      <c r="S138">
        <v>119.2</v>
      </c>
      <c r="T138">
        <v>-11.2</v>
      </c>
      <c r="U138">
        <v>158.5</v>
      </c>
      <c r="V138">
        <v>155.69999999999999</v>
      </c>
      <c r="W138">
        <v>2.9</v>
      </c>
      <c r="X138">
        <v>76.900000000000006</v>
      </c>
      <c r="Y138"/>
      <c r="Z138"/>
      <c r="AA138"/>
      <c r="AB138"/>
      <c r="AC138"/>
      <c r="AD138"/>
      <c r="AE138"/>
      <c r="AF138"/>
      <c r="AG138"/>
      <c r="AH138"/>
      <c r="AI138"/>
      <c r="AJ138">
        <v>104.5</v>
      </c>
      <c r="AK138">
        <v>104</v>
      </c>
      <c r="AL138">
        <v>0.5</v>
      </c>
      <c r="AM138">
        <v>114.4</v>
      </c>
      <c r="AN138">
        <v>120.4</v>
      </c>
      <c r="AO138">
        <v>-6</v>
      </c>
      <c r="AP138">
        <v>77.099999999999994</v>
      </c>
      <c r="AQ138">
        <v>81.7</v>
      </c>
      <c r="AR138">
        <v>-4.5999999999999996</v>
      </c>
      <c r="AS138">
        <v>94.8</v>
      </c>
      <c r="AT138">
        <v>93.1</v>
      </c>
      <c r="AU138">
        <v>1.8</v>
      </c>
      <c r="AV138">
        <v>111.6</v>
      </c>
      <c r="AW138">
        <v>110.5</v>
      </c>
      <c r="AX138">
        <v>1.1000000000000001</v>
      </c>
      <c r="AY138">
        <v>73.5</v>
      </c>
      <c r="AZ138">
        <v>62.7</v>
      </c>
      <c r="BA138">
        <v>10.7</v>
      </c>
      <c r="BB138">
        <v>45.8</v>
      </c>
      <c r="BC138">
        <v>48.7</v>
      </c>
      <c r="BD138">
        <v>-2.9</v>
      </c>
      <c r="BE138">
        <v>133</v>
      </c>
      <c r="BF138"/>
      <c r="BG138"/>
      <c r="BH138">
        <v>63.8</v>
      </c>
      <c r="BI138">
        <v>66.8</v>
      </c>
      <c r="BJ138">
        <v>-3</v>
      </c>
      <c r="BK138">
        <v>24.6</v>
      </c>
      <c r="BL138"/>
      <c r="BM138"/>
      <c r="BN138">
        <v>77.5</v>
      </c>
      <c r="BO138">
        <v>77</v>
      </c>
      <c r="BP138">
        <v>0.5</v>
      </c>
      <c r="BQ138"/>
      <c r="BR138"/>
      <c r="BS138"/>
      <c r="BT138">
        <v>26.5</v>
      </c>
      <c r="BU138">
        <v>25.5</v>
      </c>
      <c r="BV138">
        <v>0.9</v>
      </c>
      <c r="BW138">
        <v>55.1</v>
      </c>
      <c r="BX138">
        <v>58.4</v>
      </c>
      <c r="BY138">
        <v>-3.4</v>
      </c>
      <c r="BZ138">
        <v>161.30000000000001</v>
      </c>
      <c r="CA138">
        <v>154.4</v>
      </c>
      <c r="CB138">
        <v>7</v>
      </c>
      <c r="CC138">
        <v>98.1</v>
      </c>
      <c r="CD138">
        <v>89.2</v>
      </c>
      <c r="CE138">
        <v>8.9</v>
      </c>
      <c r="CF138"/>
      <c r="CG138"/>
      <c r="CH138"/>
      <c r="CI138">
        <v>24.4</v>
      </c>
      <c r="CJ138"/>
      <c r="CK138"/>
      <c r="CL138">
        <v>74.400000000000006</v>
      </c>
      <c r="CM138">
        <v>63</v>
      </c>
      <c r="CN138">
        <v>11.4</v>
      </c>
      <c r="CO138">
        <v>127.4</v>
      </c>
      <c r="CP138">
        <v>132.1</v>
      </c>
      <c r="CQ138">
        <v>-4.7</v>
      </c>
      <c r="CR138">
        <v>136.69999999999999</v>
      </c>
      <c r="CS138">
        <v>130.9</v>
      </c>
      <c r="CT138">
        <v>5.8</v>
      </c>
      <c r="CU138">
        <v>80.400000000000006</v>
      </c>
      <c r="CV138">
        <v>60</v>
      </c>
      <c r="CW138">
        <v>20.5</v>
      </c>
      <c r="CX138"/>
      <c r="CY138"/>
      <c r="CZ138"/>
      <c r="DA138">
        <v>137.19999999999999</v>
      </c>
      <c r="DB138">
        <v>131.9</v>
      </c>
      <c r="DC138">
        <v>5.3</v>
      </c>
      <c r="DD138"/>
      <c r="DE138"/>
      <c r="DF138"/>
      <c r="DG138"/>
      <c r="DH138"/>
      <c r="DI138"/>
      <c r="DJ138">
        <v>104.2</v>
      </c>
      <c r="DK138">
        <v>103.2</v>
      </c>
      <c r="DL138">
        <v>1</v>
      </c>
      <c r="DM138">
        <v>118.1</v>
      </c>
      <c r="DN138">
        <v>112.1</v>
      </c>
      <c r="DO138">
        <v>6</v>
      </c>
      <c r="DP138">
        <v>59.3</v>
      </c>
      <c r="DQ138">
        <v>53.8</v>
      </c>
      <c r="DR138">
        <v>5.5</v>
      </c>
      <c r="DS138"/>
      <c r="DT138"/>
      <c r="DU138"/>
      <c r="DV138">
        <v>104.8</v>
      </c>
      <c r="DW138">
        <v>104.5</v>
      </c>
      <c r="DX138">
        <v>0.3</v>
      </c>
      <c r="DY138"/>
      <c r="DZ138"/>
      <c r="EA138"/>
      <c r="EB138">
        <v>58.9</v>
      </c>
      <c r="EC138">
        <v>53.6</v>
      </c>
      <c r="ED138">
        <v>5.2</v>
      </c>
    </row>
    <row r="139" spans="1:134" ht="14.5" x14ac:dyDescent="0.35">
      <c r="A139" s="28">
        <v>31047</v>
      </c>
      <c r="B139" s="32">
        <v>136</v>
      </c>
      <c r="C139">
        <v>38.799999999999997</v>
      </c>
      <c r="D139"/>
      <c r="E139"/>
      <c r="F139">
        <v>84.5</v>
      </c>
      <c r="G139">
        <v>86</v>
      </c>
      <c r="H139">
        <v>-1.6</v>
      </c>
      <c r="I139">
        <v>87.5</v>
      </c>
      <c r="J139">
        <v>83.8</v>
      </c>
      <c r="K139">
        <v>3.7</v>
      </c>
      <c r="L139">
        <v>84.1</v>
      </c>
      <c r="M139">
        <v>91.2</v>
      </c>
      <c r="N139">
        <v>-7.1</v>
      </c>
      <c r="O139"/>
      <c r="P139"/>
      <c r="Q139"/>
      <c r="R139">
        <v>107.1</v>
      </c>
      <c r="S139">
        <v>119</v>
      </c>
      <c r="T139">
        <v>-11.9</v>
      </c>
      <c r="U139">
        <v>159.30000000000001</v>
      </c>
      <c r="V139">
        <v>156.4</v>
      </c>
      <c r="W139">
        <v>2.9</v>
      </c>
      <c r="X139">
        <v>84.6</v>
      </c>
      <c r="Y139"/>
      <c r="Z139"/>
      <c r="AA139"/>
      <c r="AB139"/>
      <c r="AC139"/>
      <c r="AD139"/>
      <c r="AE139"/>
      <c r="AF139"/>
      <c r="AG139"/>
      <c r="AH139"/>
      <c r="AI139"/>
      <c r="AJ139">
        <v>105.5</v>
      </c>
      <c r="AK139">
        <v>104.5</v>
      </c>
      <c r="AL139">
        <v>1</v>
      </c>
      <c r="AM139">
        <v>115.5</v>
      </c>
      <c r="AN139">
        <v>120.1</v>
      </c>
      <c r="AO139">
        <v>-4.5999999999999996</v>
      </c>
      <c r="AP139">
        <v>79</v>
      </c>
      <c r="AQ139">
        <v>81.599999999999994</v>
      </c>
      <c r="AR139">
        <v>-2.6</v>
      </c>
      <c r="AS139">
        <v>95.4</v>
      </c>
      <c r="AT139">
        <v>93.5</v>
      </c>
      <c r="AU139">
        <v>1.9</v>
      </c>
      <c r="AV139">
        <v>113.4</v>
      </c>
      <c r="AW139">
        <v>110.9</v>
      </c>
      <c r="AX139">
        <v>2.6</v>
      </c>
      <c r="AY139">
        <v>76</v>
      </c>
      <c r="AZ139">
        <v>63.6</v>
      </c>
      <c r="BA139">
        <v>12.5</v>
      </c>
      <c r="BB139">
        <v>48.1</v>
      </c>
      <c r="BC139">
        <v>48.8</v>
      </c>
      <c r="BD139">
        <v>-0.7</v>
      </c>
      <c r="BE139">
        <v>131.80000000000001</v>
      </c>
      <c r="BF139"/>
      <c r="BG139"/>
      <c r="BH139">
        <v>63.3</v>
      </c>
      <c r="BI139">
        <v>67.099999999999994</v>
      </c>
      <c r="BJ139">
        <v>-3.7</v>
      </c>
      <c r="BK139">
        <v>24.9</v>
      </c>
      <c r="BL139"/>
      <c r="BM139"/>
      <c r="BN139">
        <v>77.400000000000006</v>
      </c>
      <c r="BO139">
        <v>77</v>
      </c>
      <c r="BP139">
        <v>0.4</v>
      </c>
      <c r="BQ139"/>
      <c r="BR139"/>
      <c r="BS139"/>
      <c r="BT139">
        <v>27.9</v>
      </c>
      <c r="BU139">
        <v>25.9</v>
      </c>
      <c r="BV139">
        <v>2.1</v>
      </c>
      <c r="BW139">
        <v>57.8</v>
      </c>
      <c r="BX139">
        <v>58.1</v>
      </c>
      <c r="BY139">
        <v>-0.3</v>
      </c>
      <c r="BZ139">
        <v>162.6</v>
      </c>
      <c r="CA139">
        <v>155.30000000000001</v>
      </c>
      <c r="CB139">
        <v>7.3</v>
      </c>
      <c r="CC139">
        <v>99.7</v>
      </c>
      <c r="CD139">
        <v>90.6</v>
      </c>
      <c r="CE139">
        <v>9</v>
      </c>
      <c r="CF139"/>
      <c r="CG139"/>
      <c r="CH139"/>
      <c r="CI139">
        <v>27</v>
      </c>
      <c r="CJ139"/>
      <c r="CK139"/>
      <c r="CL139">
        <v>74.599999999999994</v>
      </c>
      <c r="CM139">
        <v>64.5</v>
      </c>
      <c r="CN139">
        <v>10.199999999999999</v>
      </c>
      <c r="CO139">
        <v>128.69999999999999</v>
      </c>
      <c r="CP139">
        <v>133.1</v>
      </c>
      <c r="CQ139">
        <v>-4.4000000000000004</v>
      </c>
      <c r="CR139">
        <v>139.4</v>
      </c>
      <c r="CS139">
        <v>131.6</v>
      </c>
      <c r="CT139">
        <v>7.8</v>
      </c>
      <c r="CU139">
        <v>80.2</v>
      </c>
      <c r="CV139">
        <v>61.6</v>
      </c>
      <c r="CW139">
        <v>18.600000000000001</v>
      </c>
      <c r="CX139"/>
      <c r="CY139"/>
      <c r="CZ139"/>
      <c r="DA139">
        <v>137</v>
      </c>
      <c r="DB139">
        <v>132.9</v>
      </c>
      <c r="DC139">
        <v>4.0999999999999996</v>
      </c>
      <c r="DD139"/>
      <c r="DE139"/>
      <c r="DF139"/>
      <c r="DG139"/>
      <c r="DH139"/>
      <c r="DI139"/>
      <c r="DJ139">
        <v>104.5</v>
      </c>
      <c r="DK139">
        <v>103.1</v>
      </c>
      <c r="DL139">
        <v>1.4</v>
      </c>
      <c r="DM139">
        <v>119.3</v>
      </c>
      <c r="DN139">
        <v>113.5</v>
      </c>
      <c r="DO139">
        <v>5.8</v>
      </c>
      <c r="DP139">
        <v>61.5</v>
      </c>
      <c r="DQ139">
        <v>54.8</v>
      </c>
      <c r="DR139">
        <v>6.7</v>
      </c>
      <c r="DS139"/>
      <c r="DT139"/>
      <c r="DU139"/>
      <c r="DV139">
        <v>106.5</v>
      </c>
      <c r="DW139">
        <v>104.8</v>
      </c>
      <c r="DX139">
        <v>1.6</v>
      </c>
      <c r="DY139"/>
      <c r="DZ139"/>
      <c r="EA139"/>
      <c r="EB139">
        <v>59.6</v>
      </c>
      <c r="EC139">
        <v>54</v>
      </c>
      <c r="ED139">
        <v>5.6</v>
      </c>
    </row>
    <row r="140" spans="1:134" ht="14.5" x14ac:dyDescent="0.35">
      <c r="A140" s="28">
        <v>31137</v>
      </c>
      <c r="B140" s="32">
        <v>137</v>
      </c>
      <c r="C140">
        <v>33.799999999999997</v>
      </c>
      <c r="D140"/>
      <c r="E140"/>
      <c r="F140">
        <v>83.4</v>
      </c>
      <c r="G140">
        <v>86.5</v>
      </c>
      <c r="H140">
        <v>-3.2</v>
      </c>
      <c r="I140">
        <v>88.6</v>
      </c>
      <c r="J140">
        <v>84.4</v>
      </c>
      <c r="K140">
        <v>4.2</v>
      </c>
      <c r="L140">
        <v>82.6</v>
      </c>
      <c r="M140">
        <v>90.8</v>
      </c>
      <c r="N140">
        <v>-8.1</v>
      </c>
      <c r="O140"/>
      <c r="P140"/>
      <c r="Q140"/>
      <c r="R140">
        <v>107.5</v>
      </c>
      <c r="S140">
        <v>118.8</v>
      </c>
      <c r="T140">
        <v>-11.3</v>
      </c>
      <c r="U140">
        <v>160.1</v>
      </c>
      <c r="V140">
        <v>157.19999999999999</v>
      </c>
      <c r="W140">
        <v>2.8</v>
      </c>
      <c r="X140">
        <v>86.5</v>
      </c>
      <c r="Y140"/>
      <c r="Z140"/>
      <c r="AA140"/>
      <c r="AB140"/>
      <c r="AC140"/>
      <c r="AD140"/>
      <c r="AE140"/>
      <c r="AF140"/>
      <c r="AG140"/>
      <c r="AH140"/>
      <c r="AI140"/>
      <c r="AJ140">
        <v>105.4</v>
      </c>
      <c r="AK140">
        <v>104.9</v>
      </c>
      <c r="AL140">
        <v>0.5</v>
      </c>
      <c r="AM140">
        <v>116.3</v>
      </c>
      <c r="AN140">
        <v>119.9</v>
      </c>
      <c r="AO140">
        <v>-3.7</v>
      </c>
      <c r="AP140">
        <v>76.099999999999994</v>
      </c>
      <c r="AQ140">
        <v>81.400000000000006</v>
      </c>
      <c r="AR140">
        <v>-5.3</v>
      </c>
      <c r="AS140">
        <v>96.1</v>
      </c>
      <c r="AT140">
        <v>93.9</v>
      </c>
      <c r="AU140">
        <v>2.2999999999999998</v>
      </c>
      <c r="AV140">
        <v>111.9</v>
      </c>
      <c r="AW140">
        <v>111.1</v>
      </c>
      <c r="AX140">
        <v>0.8</v>
      </c>
      <c r="AY140">
        <v>77.7</v>
      </c>
      <c r="AZ140">
        <v>64.5</v>
      </c>
      <c r="BA140">
        <v>13.2</v>
      </c>
      <c r="BB140">
        <v>47.4</v>
      </c>
      <c r="BC140">
        <v>48.9</v>
      </c>
      <c r="BD140">
        <v>-1.4</v>
      </c>
      <c r="BE140">
        <v>128.9</v>
      </c>
      <c r="BF140"/>
      <c r="BG140"/>
      <c r="BH140">
        <v>64</v>
      </c>
      <c r="BI140">
        <v>67.3</v>
      </c>
      <c r="BJ140">
        <v>-3.4</v>
      </c>
      <c r="BK140">
        <v>25.1</v>
      </c>
      <c r="BL140"/>
      <c r="BM140"/>
      <c r="BN140">
        <v>78.099999999999994</v>
      </c>
      <c r="BO140">
        <v>77.099999999999994</v>
      </c>
      <c r="BP140">
        <v>0.9</v>
      </c>
      <c r="BQ140"/>
      <c r="BR140"/>
      <c r="BS140"/>
      <c r="BT140">
        <v>28.1</v>
      </c>
      <c r="BU140">
        <v>26.2</v>
      </c>
      <c r="BV140">
        <v>1.9</v>
      </c>
      <c r="BW140">
        <v>57</v>
      </c>
      <c r="BX140">
        <v>57.7</v>
      </c>
      <c r="BY140">
        <v>-0.7</v>
      </c>
      <c r="BZ140">
        <v>163.69999999999999</v>
      </c>
      <c r="CA140">
        <v>156.30000000000001</v>
      </c>
      <c r="CB140">
        <v>7.4</v>
      </c>
      <c r="CC140">
        <v>102.3</v>
      </c>
      <c r="CD140">
        <v>92.1</v>
      </c>
      <c r="CE140">
        <v>10.199999999999999</v>
      </c>
      <c r="CF140"/>
      <c r="CG140"/>
      <c r="CH140"/>
      <c r="CI140">
        <v>27.2</v>
      </c>
      <c r="CJ140"/>
      <c r="CK140"/>
      <c r="CL140">
        <v>76.2</v>
      </c>
      <c r="CM140">
        <v>65.900000000000006</v>
      </c>
      <c r="CN140">
        <v>10.3</v>
      </c>
      <c r="CO140">
        <v>128.9</v>
      </c>
      <c r="CP140">
        <v>133.9</v>
      </c>
      <c r="CQ140">
        <v>-5</v>
      </c>
      <c r="CR140">
        <v>140.19999999999999</v>
      </c>
      <c r="CS140">
        <v>132.4</v>
      </c>
      <c r="CT140">
        <v>7.8</v>
      </c>
      <c r="CU140">
        <v>82</v>
      </c>
      <c r="CV140">
        <v>63.3</v>
      </c>
      <c r="CW140">
        <v>18.7</v>
      </c>
      <c r="CX140"/>
      <c r="CY140"/>
      <c r="CZ140"/>
      <c r="DA140">
        <v>132.9</v>
      </c>
      <c r="DB140">
        <v>133.6</v>
      </c>
      <c r="DC140">
        <v>-0.7</v>
      </c>
      <c r="DD140"/>
      <c r="DE140"/>
      <c r="DF140"/>
      <c r="DG140"/>
      <c r="DH140"/>
      <c r="DI140"/>
      <c r="DJ140">
        <v>104.8</v>
      </c>
      <c r="DK140">
        <v>103.1</v>
      </c>
      <c r="DL140">
        <v>1.8</v>
      </c>
      <c r="DM140">
        <v>117.8</v>
      </c>
      <c r="DN140">
        <v>114.6</v>
      </c>
      <c r="DO140">
        <v>3.2</v>
      </c>
      <c r="DP140">
        <v>63.5</v>
      </c>
      <c r="DQ140">
        <v>55.9</v>
      </c>
      <c r="DR140">
        <v>7.6</v>
      </c>
      <c r="DS140"/>
      <c r="DT140"/>
      <c r="DU140"/>
      <c r="DV140">
        <v>107.4</v>
      </c>
      <c r="DW140">
        <v>105.2</v>
      </c>
      <c r="DX140">
        <v>2.2999999999999998</v>
      </c>
      <c r="DY140"/>
      <c r="DZ140"/>
      <c r="EA140"/>
      <c r="EB140">
        <v>59.8</v>
      </c>
      <c r="EC140">
        <v>54.3</v>
      </c>
      <c r="ED140">
        <v>5.5</v>
      </c>
    </row>
    <row r="141" spans="1:134" ht="14.5" x14ac:dyDescent="0.35">
      <c r="A141" s="28">
        <v>31228</v>
      </c>
      <c r="B141" s="32">
        <v>138</v>
      </c>
      <c r="C141">
        <v>53</v>
      </c>
      <c r="D141"/>
      <c r="E141"/>
      <c r="F141">
        <v>84.2</v>
      </c>
      <c r="G141">
        <v>87</v>
      </c>
      <c r="H141">
        <v>-2.8</v>
      </c>
      <c r="I141">
        <v>91.1</v>
      </c>
      <c r="J141">
        <v>85.1</v>
      </c>
      <c r="K141">
        <v>6</v>
      </c>
      <c r="L141">
        <v>82.6</v>
      </c>
      <c r="M141">
        <v>90.4</v>
      </c>
      <c r="N141">
        <v>-7.7</v>
      </c>
      <c r="O141"/>
      <c r="P141"/>
      <c r="Q141"/>
      <c r="R141">
        <v>107.3</v>
      </c>
      <c r="S141">
        <v>118.6</v>
      </c>
      <c r="T141">
        <v>-11.4</v>
      </c>
      <c r="U141">
        <v>159</v>
      </c>
      <c r="V141">
        <v>157.9</v>
      </c>
      <c r="W141">
        <v>1.1000000000000001</v>
      </c>
      <c r="X141">
        <v>77.8</v>
      </c>
      <c r="Y141"/>
      <c r="Z141"/>
      <c r="AA141"/>
      <c r="AB141"/>
      <c r="AC141"/>
      <c r="AD141"/>
      <c r="AE141"/>
      <c r="AF141"/>
      <c r="AG141"/>
      <c r="AH141"/>
      <c r="AI141"/>
      <c r="AJ141">
        <v>105.3</v>
      </c>
      <c r="AK141">
        <v>105.4</v>
      </c>
      <c r="AL141">
        <v>-0.1</v>
      </c>
      <c r="AM141">
        <v>119.4</v>
      </c>
      <c r="AN141">
        <v>119.9</v>
      </c>
      <c r="AO141">
        <v>-0.5</v>
      </c>
      <c r="AP141">
        <v>76.3</v>
      </c>
      <c r="AQ141">
        <v>81.099999999999994</v>
      </c>
      <c r="AR141">
        <v>-4.8</v>
      </c>
      <c r="AS141">
        <v>95.9</v>
      </c>
      <c r="AT141">
        <v>94.3</v>
      </c>
      <c r="AU141">
        <v>1.6</v>
      </c>
      <c r="AV141">
        <v>111.5</v>
      </c>
      <c r="AW141">
        <v>111.2</v>
      </c>
      <c r="AX141">
        <v>0.2</v>
      </c>
      <c r="AY141">
        <v>76.599999999999994</v>
      </c>
      <c r="AZ141">
        <v>65.3</v>
      </c>
      <c r="BA141">
        <v>11.4</v>
      </c>
      <c r="BB141">
        <v>47.4</v>
      </c>
      <c r="BC141">
        <v>49</v>
      </c>
      <c r="BD141">
        <v>-1.5</v>
      </c>
      <c r="BE141">
        <v>129.69999999999999</v>
      </c>
      <c r="BF141"/>
      <c r="BG141"/>
      <c r="BH141">
        <v>65.3</v>
      </c>
      <c r="BI141">
        <v>67.7</v>
      </c>
      <c r="BJ141">
        <v>-2.4</v>
      </c>
      <c r="BK141">
        <v>25.6</v>
      </c>
      <c r="BL141"/>
      <c r="BM141"/>
      <c r="BN141">
        <v>77.5</v>
      </c>
      <c r="BO141">
        <v>77.2</v>
      </c>
      <c r="BP141">
        <v>0.3</v>
      </c>
      <c r="BQ141"/>
      <c r="BR141"/>
      <c r="BS141"/>
      <c r="BT141">
        <v>27.3</v>
      </c>
      <c r="BU141">
        <v>26.5</v>
      </c>
      <c r="BV141">
        <v>0.9</v>
      </c>
      <c r="BW141">
        <v>55.8</v>
      </c>
      <c r="BX141">
        <v>57.3</v>
      </c>
      <c r="BY141">
        <v>-1.4</v>
      </c>
      <c r="BZ141">
        <v>162.30000000000001</v>
      </c>
      <c r="CA141">
        <v>157.19999999999999</v>
      </c>
      <c r="CB141">
        <v>5.0999999999999996</v>
      </c>
      <c r="CC141">
        <v>105.6</v>
      </c>
      <c r="CD141">
        <v>93.7</v>
      </c>
      <c r="CE141">
        <v>11.9</v>
      </c>
      <c r="CF141"/>
      <c r="CG141"/>
      <c r="CH141"/>
      <c r="CI141">
        <v>26.9</v>
      </c>
      <c r="CJ141"/>
      <c r="CK141"/>
      <c r="CL141">
        <v>77.7</v>
      </c>
      <c r="CM141">
        <v>67.400000000000006</v>
      </c>
      <c r="CN141">
        <v>10.3</v>
      </c>
      <c r="CO141">
        <v>128.6</v>
      </c>
      <c r="CP141">
        <v>134.69999999999999</v>
      </c>
      <c r="CQ141">
        <v>-6.2</v>
      </c>
      <c r="CR141">
        <v>140.80000000000001</v>
      </c>
      <c r="CS141">
        <v>133.1</v>
      </c>
      <c r="CT141">
        <v>7.7</v>
      </c>
      <c r="CU141">
        <v>84.9</v>
      </c>
      <c r="CV141">
        <v>65</v>
      </c>
      <c r="CW141">
        <v>19.8</v>
      </c>
      <c r="CX141"/>
      <c r="CY141"/>
      <c r="CZ141"/>
      <c r="DA141">
        <v>129.5</v>
      </c>
      <c r="DB141">
        <v>134.1</v>
      </c>
      <c r="DC141">
        <v>-4.5999999999999996</v>
      </c>
      <c r="DD141"/>
      <c r="DE141"/>
      <c r="DF141"/>
      <c r="DG141"/>
      <c r="DH141"/>
      <c r="DI141"/>
      <c r="DJ141">
        <v>105.3</v>
      </c>
      <c r="DK141">
        <v>103.1</v>
      </c>
      <c r="DL141">
        <v>2.2999999999999998</v>
      </c>
      <c r="DM141">
        <v>118.1</v>
      </c>
      <c r="DN141">
        <v>115.7</v>
      </c>
      <c r="DO141">
        <v>2.4</v>
      </c>
      <c r="DP141">
        <v>65.099999999999994</v>
      </c>
      <c r="DQ141">
        <v>57.1</v>
      </c>
      <c r="DR141">
        <v>8</v>
      </c>
      <c r="DS141"/>
      <c r="DT141"/>
      <c r="DU141"/>
      <c r="DV141">
        <v>109.1</v>
      </c>
      <c r="DW141">
        <v>105.6</v>
      </c>
      <c r="DX141">
        <v>3.4</v>
      </c>
      <c r="DY141"/>
      <c r="DZ141"/>
      <c r="EA141"/>
      <c r="EB141">
        <v>59.7</v>
      </c>
      <c r="EC141">
        <v>54.7</v>
      </c>
      <c r="ED141">
        <v>5.0999999999999996</v>
      </c>
    </row>
    <row r="142" spans="1:134" ht="14.5" x14ac:dyDescent="0.35">
      <c r="A142" s="28">
        <v>31320</v>
      </c>
      <c r="B142" s="32">
        <v>139</v>
      </c>
      <c r="C142">
        <v>46.2</v>
      </c>
      <c r="D142"/>
      <c r="E142"/>
      <c r="F142">
        <v>84.4</v>
      </c>
      <c r="G142">
        <v>87.5</v>
      </c>
      <c r="H142">
        <v>-3.1</v>
      </c>
      <c r="I142">
        <v>92.3</v>
      </c>
      <c r="J142">
        <v>85.9</v>
      </c>
      <c r="K142">
        <v>6.4</v>
      </c>
      <c r="L142">
        <v>80.8</v>
      </c>
      <c r="M142">
        <v>89.8</v>
      </c>
      <c r="N142">
        <v>-9.1</v>
      </c>
      <c r="O142"/>
      <c r="P142"/>
      <c r="Q142"/>
      <c r="R142">
        <v>108.6</v>
      </c>
      <c r="S142">
        <v>118.5</v>
      </c>
      <c r="T142">
        <v>-9.9</v>
      </c>
      <c r="U142">
        <v>158.4</v>
      </c>
      <c r="V142">
        <v>158.5</v>
      </c>
      <c r="W142">
        <v>-0.1</v>
      </c>
      <c r="X142">
        <v>77.2</v>
      </c>
      <c r="Y142"/>
      <c r="Z142"/>
      <c r="AA142"/>
      <c r="AB142"/>
      <c r="AC142"/>
      <c r="AD142"/>
      <c r="AE142"/>
      <c r="AF142"/>
      <c r="AG142"/>
      <c r="AH142"/>
      <c r="AI142"/>
      <c r="AJ142">
        <v>104.5</v>
      </c>
      <c r="AK142">
        <v>105.8</v>
      </c>
      <c r="AL142">
        <v>-1.3</v>
      </c>
      <c r="AM142">
        <v>119.7</v>
      </c>
      <c r="AN142">
        <v>120</v>
      </c>
      <c r="AO142">
        <v>-0.3</v>
      </c>
      <c r="AP142">
        <v>74.599999999999994</v>
      </c>
      <c r="AQ142">
        <v>80.8</v>
      </c>
      <c r="AR142">
        <v>-6.2</v>
      </c>
      <c r="AS142">
        <v>97</v>
      </c>
      <c r="AT142">
        <v>94.7</v>
      </c>
      <c r="AU142">
        <v>2.2999999999999998</v>
      </c>
      <c r="AV142">
        <v>110.3</v>
      </c>
      <c r="AW142">
        <v>111.3</v>
      </c>
      <c r="AX142">
        <v>-1</v>
      </c>
      <c r="AY142">
        <v>78.099999999999994</v>
      </c>
      <c r="AZ142">
        <v>66.099999999999994</v>
      </c>
      <c r="BA142">
        <v>12</v>
      </c>
      <c r="BB142">
        <v>46.7</v>
      </c>
      <c r="BC142">
        <v>49</v>
      </c>
      <c r="BD142">
        <v>-2.2000000000000002</v>
      </c>
      <c r="BE142">
        <v>131.5</v>
      </c>
      <c r="BF142"/>
      <c r="BG142"/>
      <c r="BH142">
        <v>64.8</v>
      </c>
      <c r="BI142">
        <v>68</v>
      </c>
      <c r="BJ142">
        <v>-3.3</v>
      </c>
      <c r="BK142">
        <v>26.7</v>
      </c>
      <c r="BL142"/>
      <c r="BM142"/>
      <c r="BN142">
        <v>73.400000000000006</v>
      </c>
      <c r="BO142">
        <v>77</v>
      </c>
      <c r="BP142">
        <v>-3.6</v>
      </c>
      <c r="BQ142"/>
      <c r="BR142"/>
      <c r="BS142"/>
      <c r="BT142">
        <v>27.3</v>
      </c>
      <c r="BU142">
        <v>26.7</v>
      </c>
      <c r="BV142">
        <v>0.6</v>
      </c>
      <c r="BW142">
        <v>54.4</v>
      </c>
      <c r="BX142">
        <v>56.8</v>
      </c>
      <c r="BY142">
        <v>-2.4</v>
      </c>
      <c r="BZ142">
        <v>163.6</v>
      </c>
      <c r="CA142">
        <v>158</v>
      </c>
      <c r="CB142">
        <v>5.5</v>
      </c>
      <c r="CC142">
        <v>108.2</v>
      </c>
      <c r="CD142">
        <v>95.3</v>
      </c>
      <c r="CE142">
        <v>12.8</v>
      </c>
      <c r="CF142"/>
      <c r="CG142"/>
      <c r="CH142"/>
      <c r="CI142">
        <v>30.9</v>
      </c>
      <c r="CJ142"/>
      <c r="CK142"/>
      <c r="CL142">
        <v>81.599999999999994</v>
      </c>
      <c r="CM142">
        <v>69</v>
      </c>
      <c r="CN142">
        <v>12.5</v>
      </c>
      <c r="CO142">
        <v>128</v>
      </c>
      <c r="CP142">
        <v>135.5</v>
      </c>
      <c r="CQ142">
        <v>-7.5</v>
      </c>
      <c r="CR142">
        <v>141.6</v>
      </c>
      <c r="CS142">
        <v>133.9</v>
      </c>
      <c r="CT142">
        <v>7.7</v>
      </c>
      <c r="CU142">
        <v>86.4</v>
      </c>
      <c r="CV142">
        <v>66.8</v>
      </c>
      <c r="CW142">
        <v>19.600000000000001</v>
      </c>
      <c r="CX142"/>
      <c r="CY142"/>
      <c r="CZ142"/>
      <c r="DA142">
        <v>124.3</v>
      </c>
      <c r="DB142">
        <v>134.30000000000001</v>
      </c>
      <c r="DC142">
        <v>-10</v>
      </c>
      <c r="DD142"/>
      <c r="DE142"/>
      <c r="DF142"/>
      <c r="DG142"/>
      <c r="DH142"/>
      <c r="DI142"/>
      <c r="DJ142">
        <v>105.9</v>
      </c>
      <c r="DK142">
        <v>103.1</v>
      </c>
      <c r="DL142">
        <v>2.8</v>
      </c>
      <c r="DM142">
        <v>117.3</v>
      </c>
      <c r="DN142">
        <v>116.7</v>
      </c>
      <c r="DO142">
        <v>0.7</v>
      </c>
      <c r="DP142">
        <v>64.5</v>
      </c>
      <c r="DQ142">
        <v>58.1</v>
      </c>
      <c r="DR142">
        <v>6.3</v>
      </c>
      <c r="DS142"/>
      <c r="DT142"/>
      <c r="DU142"/>
      <c r="DV142">
        <v>110.3</v>
      </c>
      <c r="DW142">
        <v>106.1</v>
      </c>
      <c r="DX142">
        <v>4.2</v>
      </c>
      <c r="DY142"/>
      <c r="DZ142"/>
      <c r="EA142"/>
      <c r="EB142">
        <v>63.3</v>
      </c>
      <c r="EC142">
        <v>55.2</v>
      </c>
      <c r="ED142">
        <v>8.1</v>
      </c>
    </row>
    <row r="143" spans="1:134" ht="14.5" x14ac:dyDescent="0.35">
      <c r="A143" s="28">
        <v>31412</v>
      </c>
      <c r="B143" s="32">
        <v>140</v>
      </c>
      <c r="C143">
        <v>42.1</v>
      </c>
      <c r="D143"/>
      <c r="E143"/>
      <c r="F143">
        <v>85.8</v>
      </c>
      <c r="G143">
        <v>88</v>
      </c>
      <c r="H143">
        <v>-2.2999999999999998</v>
      </c>
      <c r="I143">
        <v>94.1</v>
      </c>
      <c r="J143">
        <v>86.8</v>
      </c>
      <c r="K143">
        <v>7.4</v>
      </c>
      <c r="L143">
        <v>80.900000000000006</v>
      </c>
      <c r="M143">
        <v>89.4</v>
      </c>
      <c r="N143">
        <v>-8.4</v>
      </c>
      <c r="O143"/>
      <c r="P143"/>
      <c r="Q143"/>
      <c r="R143">
        <v>108.9</v>
      </c>
      <c r="S143">
        <v>118.4</v>
      </c>
      <c r="T143">
        <v>-9.5</v>
      </c>
      <c r="U143">
        <v>160.6</v>
      </c>
      <c r="V143">
        <v>159.19999999999999</v>
      </c>
      <c r="W143">
        <v>1.4</v>
      </c>
      <c r="X143">
        <v>72.5</v>
      </c>
      <c r="Y143"/>
      <c r="Z143"/>
      <c r="AA143">
        <v>67.5</v>
      </c>
      <c r="AB143"/>
      <c r="AC143"/>
      <c r="AD143"/>
      <c r="AE143"/>
      <c r="AF143"/>
      <c r="AG143"/>
      <c r="AH143"/>
      <c r="AI143"/>
      <c r="AJ143">
        <v>105.8</v>
      </c>
      <c r="AK143">
        <v>106.2</v>
      </c>
      <c r="AL143">
        <v>-0.4</v>
      </c>
      <c r="AM143">
        <v>125.4</v>
      </c>
      <c r="AN143">
        <v>120.3</v>
      </c>
      <c r="AO143">
        <v>5.0999999999999996</v>
      </c>
      <c r="AP143">
        <v>75.3</v>
      </c>
      <c r="AQ143">
        <v>80.5</v>
      </c>
      <c r="AR143">
        <v>-5.3</v>
      </c>
      <c r="AS143">
        <v>99.5</v>
      </c>
      <c r="AT143">
        <v>95.3</v>
      </c>
      <c r="AU143">
        <v>4.2</v>
      </c>
      <c r="AV143">
        <v>111.4</v>
      </c>
      <c r="AW143">
        <v>111.4</v>
      </c>
      <c r="AX143">
        <v>-0.1</v>
      </c>
      <c r="AY143">
        <v>77.3</v>
      </c>
      <c r="AZ143">
        <v>66.900000000000006</v>
      </c>
      <c r="BA143">
        <v>10.4</v>
      </c>
      <c r="BB143">
        <v>47.2</v>
      </c>
      <c r="BC143">
        <v>49</v>
      </c>
      <c r="BD143">
        <v>-1.8</v>
      </c>
      <c r="BE143">
        <v>131</v>
      </c>
      <c r="BF143"/>
      <c r="BG143"/>
      <c r="BH143">
        <v>64.400000000000006</v>
      </c>
      <c r="BI143">
        <v>68.3</v>
      </c>
      <c r="BJ143">
        <v>-3.9</v>
      </c>
      <c r="BK143">
        <v>27.6</v>
      </c>
      <c r="BL143"/>
      <c r="BM143"/>
      <c r="BN143">
        <v>76.8</v>
      </c>
      <c r="BO143">
        <v>77</v>
      </c>
      <c r="BP143">
        <v>-0.2</v>
      </c>
      <c r="BQ143"/>
      <c r="BR143"/>
      <c r="BS143"/>
      <c r="BT143">
        <v>27.9</v>
      </c>
      <c r="BU143">
        <v>27</v>
      </c>
      <c r="BV143">
        <v>0.9</v>
      </c>
      <c r="BW143">
        <v>57.8</v>
      </c>
      <c r="BX143">
        <v>56.5</v>
      </c>
      <c r="BY143">
        <v>1.3</v>
      </c>
      <c r="BZ143">
        <v>165.3</v>
      </c>
      <c r="CA143">
        <v>159</v>
      </c>
      <c r="CB143">
        <v>6.3</v>
      </c>
      <c r="CC143">
        <v>106.6</v>
      </c>
      <c r="CD143">
        <v>96.8</v>
      </c>
      <c r="CE143">
        <v>9.8000000000000007</v>
      </c>
      <c r="CF143"/>
      <c r="CG143"/>
      <c r="CH143"/>
      <c r="CI143">
        <v>31.6</v>
      </c>
      <c r="CJ143"/>
      <c r="CK143"/>
      <c r="CL143">
        <v>86.6</v>
      </c>
      <c r="CM143">
        <v>70.900000000000006</v>
      </c>
      <c r="CN143">
        <v>15.7</v>
      </c>
      <c r="CO143">
        <v>128.30000000000001</v>
      </c>
      <c r="CP143">
        <v>136.1</v>
      </c>
      <c r="CQ143">
        <v>-7.8</v>
      </c>
      <c r="CR143">
        <v>143.30000000000001</v>
      </c>
      <c r="CS143">
        <v>134.69999999999999</v>
      </c>
      <c r="CT143">
        <v>8.5</v>
      </c>
      <c r="CU143">
        <v>90.7</v>
      </c>
      <c r="CV143">
        <v>68.8</v>
      </c>
      <c r="CW143">
        <v>21.9</v>
      </c>
      <c r="CX143"/>
      <c r="CY143"/>
      <c r="CZ143"/>
      <c r="DA143">
        <v>118.4</v>
      </c>
      <c r="DB143">
        <v>134.1</v>
      </c>
      <c r="DC143">
        <v>-15.7</v>
      </c>
      <c r="DD143"/>
      <c r="DE143"/>
      <c r="DF143"/>
      <c r="DG143"/>
      <c r="DH143"/>
      <c r="DI143"/>
      <c r="DJ143">
        <v>106.3</v>
      </c>
      <c r="DK143">
        <v>103.1</v>
      </c>
      <c r="DL143">
        <v>3.2</v>
      </c>
      <c r="DM143">
        <v>115.1</v>
      </c>
      <c r="DN143">
        <v>117.4</v>
      </c>
      <c r="DO143">
        <v>-2.2999999999999998</v>
      </c>
      <c r="DP143">
        <v>65.5</v>
      </c>
      <c r="DQ143">
        <v>59.2</v>
      </c>
      <c r="DR143">
        <v>6.4</v>
      </c>
      <c r="DS143"/>
      <c r="DT143"/>
      <c r="DU143"/>
      <c r="DV143">
        <v>113</v>
      </c>
      <c r="DW143">
        <v>106.7</v>
      </c>
      <c r="DX143">
        <v>6.3</v>
      </c>
      <c r="DY143"/>
      <c r="DZ143"/>
      <c r="EA143"/>
      <c r="EB143">
        <v>63.1</v>
      </c>
      <c r="EC143">
        <v>55.7</v>
      </c>
      <c r="ED143">
        <v>7.4</v>
      </c>
    </row>
    <row r="144" spans="1:134" ht="14.5" x14ac:dyDescent="0.35">
      <c r="A144" s="28">
        <v>31502</v>
      </c>
      <c r="B144" s="32">
        <v>141</v>
      </c>
      <c r="C144">
        <v>35</v>
      </c>
      <c r="D144"/>
      <c r="E144"/>
      <c r="F144">
        <v>83.6</v>
      </c>
      <c r="G144">
        <v>88.4</v>
      </c>
      <c r="H144">
        <v>-4.8</v>
      </c>
      <c r="I144">
        <v>94.8</v>
      </c>
      <c r="J144">
        <v>87.6</v>
      </c>
      <c r="K144">
        <v>7.2</v>
      </c>
      <c r="L144">
        <v>80.2</v>
      </c>
      <c r="M144">
        <v>88.9</v>
      </c>
      <c r="N144">
        <v>-8.6</v>
      </c>
      <c r="O144"/>
      <c r="P144"/>
      <c r="Q144"/>
      <c r="R144">
        <v>109.4</v>
      </c>
      <c r="S144">
        <v>118.3</v>
      </c>
      <c r="T144">
        <v>-8.9</v>
      </c>
      <c r="U144">
        <v>160.4</v>
      </c>
      <c r="V144">
        <v>159.9</v>
      </c>
      <c r="W144">
        <v>0.5</v>
      </c>
      <c r="X144">
        <v>69.7</v>
      </c>
      <c r="Y144"/>
      <c r="Z144"/>
      <c r="AA144">
        <v>66.3</v>
      </c>
      <c r="AB144"/>
      <c r="AC144"/>
      <c r="AD144"/>
      <c r="AE144"/>
      <c r="AF144"/>
      <c r="AG144"/>
      <c r="AH144"/>
      <c r="AI144"/>
      <c r="AJ144">
        <v>104.5</v>
      </c>
      <c r="AK144">
        <v>106.5</v>
      </c>
      <c r="AL144">
        <v>-2</v>
      </c>
      <c r="AM144">
        <v>126</v>
      </c>
      <c r="AN144">
        <v>120.7</v>
      </c>
      <c r="AO144">
        <v>5.3</v>
      </c>
      <c r="AP144">
        <v>71.8</v>
      </c>
      <c r="AQ144">
        <v>80</v>
      </c>
      <c r="AR144">
        <v>-8.1999999999999993</v>
      </c>
      <c r="AS144">
        <v>100.2</v>
      </c>
      <c r="AT144">
        <v>95.9</v>
      </c>
      <c r="AU144">
        <v>4.3</v>
      </c>
      <c r="AV144">
        <v>111</v>
      </c>
      <c r="AW144">
        <v>111.5</v>
      </c>
      <c r="AX144">
        <v>-0.6</v>
      </c>
      <c r="AY144">
        <v>79.8</v>
      </c>
      <c r="AZ144">
        <v>67.8</v>
      </c>
      <c r="BA144">
        <v>12</v>
      </c>
      <c r="BB144">
        <v>46.5</v>
      </c>
      <c r="BC144">
        <v>49</v>
      </c>
      <c r="BD144">
        <v>-2.5</v>
      </c>
      <c r="BE144">
        <v>135.5</v>
      </c>
      <c r="BF144"/>
      <c r="BG144"/>
      <c r="BH144">
        <v>65.3</v>
      </c>
      <c r="BI144">
        <v>68.5</v>
      </c>
      <c r="BJ144">
        <v>-3.2</v>
      </c>
      <c r="BK144">
        <v>28</v>
      </c>
      <c r="BL144">
        <v>24.4</v>
      </c>
      <c r="BM144">
        <v>3.5</v>
      </c>
      <c r="BN144">
        <v>75.5</v>
      </c>
      <c r="BO144">
        <v>76.900000000000006</v>
      </c>
      <c r="BP144">
        <v>-1.4</v>
      </c>
      <c r="BQ144"/>
      <c r="BR144"/>
      <c r="BS144"/>
      <c r="BT144">
        <v>29.2</v>
      </c>
      <c r="BU144">
        <v>27.3</v>
      </c>
      <c r="BV144">
        <v>1.9</v>
      </c>
      <c r="BW144">
        <v>54.1</v>
      </c>
      <c r="BX144">
        <v>56.1</v>
      </c>
      <c r="BY144">
        <v>-1.9</v>
      </c>
      <c r="BZ144">
        <v>165.6</v>
      </c>
      <c r="CA144">
        <v>159.9</v>
      </c>
      <c r="CB144">
        <v>5.7</v>
      </c>
      <c r="CC144">
        <v>105.2</v>
      </c>
      <c r="CD144">
        <v>98.2</v>
      </c>
      <c r="CE144">
        <v>7.1</v>
      </c>
      <c r="CF144"/>
      <c r="CG144"/>
      <c r="CH144"/>
      <c r="CI144">
        <v>30.8</v>
      </c>
      <c r="CJ144"/>
      <c r="CK144"/>
      <c r="CL144">
        <v>89.7</v>
      </c>
      <c r="CM144">
        <v>72.8</v>
      </c>
      <c r="CN144">
        <v>16.899999999999999</v>
      </c>
      <c r="CO144">
        <v>129.5</v>
      </c>
      <c r="CP144">
        <v>136.80000000000001</v>
      </c>
      <c r="CQ144">
        <v>-7.3</v>
      </c>
      <c r="CR144">
        <v>144.19999999999999</v>
      </c>
      <c r="CS144">
        <v>135.6</v>
      </c>
      <c r="CT144">
        <v>8.6</v>
      </c>
      <c r="CU144">
        <v>97.5</v>
      </c>
      <c r="CV144">
        <v>71</v>
      </c>
      <c r="CW144">
        <v>26.5</v>
      </c>
      <c r="CX144"/>
      <c r="CY144"/>
      <c r="CZ144"/>
      <c r="DA144">
        <v>110.9</v>
      </c>
      <c r="DB144">
        <v>133.5</v>
      </c>
      <c r="DC144">
        <v>-22.6</v>
      </c>
      <c r="DD144"/>
      <c r="DE144"/>
      <c r="DF144"/>
      <c r="DG144"/>
      <c r="DH144"/>
      <c r="DI144"/>
      <c r="DJ144">
        <v>108.8</v>
      </c>
      <c r="DK144">
        <v>103.3</v>
      </c>
      <c r="DL144">
        <v>5.5</v>
      </c>
      <c r="DM144">
        <v>117.3</v>
      </c>
      <c r="DN144">
        <v>118.3</v>
      </c>
      <c r="DO144">
        <v>-1</v>
      </c>
      <c r="DP144">
        <v>65.599999999999994</v>
      </c>
      <c r="DQ144">
        <v>60.2</v>
      </c>
      <c r="DR144">
        <v>5.5</v>
      </c>
      <c r="DS144">
        <v>15</v>
      </c>
      <c r="DT144"/>
      <c r="DU144"/>
      <c r="DV144">
        <v>113.1</v>
      </c>
      <c r="DW144">
        <v>107.3</v>
      </c>
      <c r="DX144">
        <v>5.8</v>
      </c>
      <c r="DY144"/>
      <c r="DZ144"/>
      <c r="EA144"/>
      <c r="EB144">
        <v>60.9</v>
      </c>
      <c r="EC144">
        <v>56.1</v>
      </c>
      <c r="ED144">
        <v>4.8</v>
      </c>
    </row>
    <row r="145" spans="1:134" ht="14.5" x14ac:dyDescent="0.35">
      <c r="A145" s="28">
        <v>31593</v>
      </c>
      <c r="B145" s="32">
        <v>142</v>
      </c>
      <c r="C145">
        <v>34.700000000000003</v>
      </c>
      <c r="D145"/>
      <c r="E145"/>
      <c r="F145">
        <v>84.3</v>
      </c>
      <c r="G145">
        <v>88.8</v>
      </c>
      <c r="H145">
        <v>-4.5</v>
      </c>
      <c r="I145">
        <v>99.5</v>
      </c>
      <c r="J145">
        <v>88.7</v>
      </c>
      <c r="K145">
        <v>10.8</v>
      </c>
      <c r="L145">
        <v>80.599999999999994</v>
      </c>
      <c r="M145">
        <v>88.4</v>
      </c>
      <c r="N145">
        <v>-7.8</v>
      </c>
      <c r="O145"/>
      <c r="P145"/>
      <c r="Q145"/>
      <c r="R145">
        <v>110.9</v>
      </c>
      <c r="S145">
        <v>118.2</v>
      </c>
      <c r="T145">
        <v>-7.4</v>
      </c>
      <c r="U145">
        <v>162.80000000000001</v>
      </c>
      <c r="V145">
        <v>160.6</v>
      </c>
      <c r="W145">
        <v>2.2000000000000002</v>
      </c>
      <c r="X145">
        <v>64.400000000000006</v>
      </c>
      <c r="Y145"/>
      <c r="Z145"/>
      <c r="AA145">
        <v>67.7</v>
      </c>
      <c r="AB145"/>
      <c r="AC145"/>
      <c r="AD145"/>
      <c r="AE145"/>
      <c r="AF145"/>
      <c r="AG145"/>
      <c r="AH145"/>
      <c r="AI145"/>
      <c r="AJ145">
        <v>104.4</v>
      </c>
      <c r="AK145">
        <v>106.8</v>
      </c>
      <c r="AL145">
        <v>-2.4</v>
      </c>
      <c r="AM145">
        <v>129.9</v>
      </c>
      <c r="AN145">
        <v>121.3</v>
      </c>
      <c r="AO145">
        <v>8.6</v>
      </c>
      <c r="AP145">
        <v>71.5</v>
      </c>
      <c r="AQ145">
        <v>79.599999999999994</v>
      </c>
      <c r="AR145">
        <v>-8</v>
      </c>
      <c r="AS145">
        <v>102.5</v>
      </c>
      <c r="AT145">
        <v>96.6</v>
      </c>
      <c r="AU145">
        <v>5.9</v>
      </c>
      <c r="AV145">
        <v>111</v>
      </c>
      <c r="AW145">
        <v>111.6</v>
      </c>
      <c r="AX145">
        <v>-0.7</v>
      </c>
      <c r="AY145">
        <v>81.2</v>
      </c>
      <c r="AZ145">
        <v>68.8</v>
      </c>
      <c r="BA145">
        <v>12.4</v>
      </c>
      <c r="BB145">
        <v>46.1</v>
      </c>
      <c r="BC145">
        <v>49</v>
      </c>
      <c r="BD145">
        <v>-2.9</v>
      </c>
      <c r="BE145">
        <v>135.80000000000001</v>
      </c>
      <c r="BF145"/>
      <c r="BG145"/>
      <c r="BH145">
        <v>66.400000000000006</v>
      </c>
      <c r="BI145">
        <v>68.900000000000006</v>
      </c>
      <c r="BJ145">
        <v>-2.5</v>
      </c>
      <c r="BK145">
        <v>29.5</v>
      </c>
      <c r="BL145">
        <v>25</v>
      </c>
      <c r="BM145">
        <v>4.5999999999999996</v>
      </c>
      <c r="BN145">
        <v>73.7</v>
      </c>
      <c r="BO145">
        <v>76.8</v>
      </c>
      <c r="BP145">
        <v>-3</v>
      </c>
      <c r="BQ145"/>
      <c r="BR145"/>
      <c r="BS145"/>
      <c r="BT145">
        <v>28.4</v>
      </c>
      <c r="BU145">
        <v>27.6</v>
      </c>
      <c r="BV145">
        <v>0.8</v>
      </c>
      <c r="BW145">
        <v>54.2</v>
      </c>
      <c r="BX145">
        <v>55.6</v>
      </c>
      <c r="BY145">
        <v>-1.4</v>
      </c>
      <c r="BZ145">
        <v>165.1</v>
      </c>
      <c r="CA145">
        <v>160.69999999999999</v>
      </c>
      <c r="CB145">
        <v>4.4000000000000004</v>
      </c>
      <c r="CC145">
        <v>106.7</v>
      </c>
      <c r="CD145">
        <v>99.5</v>
      </c>
      <c r="CE145">
        <v>7.1</v>
      </c>
      <c r="CF145"/>
      <c r="CG145"/>
      <c r="CH145"/>
      <c r="CI145">
        <v>34.6</v>
      </c>
      <c r="CJ145"/>
      <c r="CK145"/>
      <c r="CL145">
        <v>91.3</v>
      </c>
      <c r="CM145">
        <v>74.8</v>
      </c>
      <c r="CN145">
        <v>16.5</v>
      </c>
      <c r="CO145">
        <v>130.6</v>
      </c>
      <c r="CP145">
        <v>137.6</v>
      </c>
      <c r="CQ145">
        <v>-7</v>
      </c>
      <c r="CR145">
        <v>153.80000000000001</v>
      </c>
      <c r="CS145">
        <v>136.9</v>
      </c>
      <c r="CT145">
        <v>16.899999999999999</v>
      </c>
      <c r="CU145">
        <v>97.3</v>
      </c>
      <c r="CV145">
        <v>73.2</v>
      </c>
      <c r="CW145">
        <v>24.1</v>
      </c>
      <c r="CX145"/>
      <c r="CY145"/>
      <c r="CZ145"/>
      <c r="DA145">
        <v>106.3</v>
      </c>
      <c r="DB145">
        <v>132.6</v>
      </c>
      <c r="DC145">
        <v>-26.3</v>
      </c>
      <c r="DD145"/>
      <c r="DE145"/>
      <c r="DF145"/>
      <c r="DG145"/>
      <c r="DH145"/>
      <c r="DI145"/>
      <c r="DJ145">
        <v>111.1</v>
      </c>
      <c r="DK145">
        <v>103.6</v>
      </c>
      <c r="DL145">
        <v>7.5</v>
      </c>
      <c r="DM145">
        <v>116.2</v>
      </c>
      <c r="DN145">
        <v>119</v>
      </c>
      <c r="DO145">
        <v>-2.8</v>
      </c>
      <c r="DP145">
        <v>65</v>
      </c>
      <c r="DQ145">
        <v>61</v>
      </c>
      <c r="DR145">
        <v>3.9</v>
      </c>
      <c r="DS145">
        <v>16</v>
      </c>
      <c r="DT145"/>
      <c r="DU145"/>
      <c r="DV145">
        <v>114.8</v>
      </c>
      <c r="DW145">
        <v>108</v>
      </c>
      <c r="DX145">
        <v>6.8</v>
      </c>
      <c r="DY145"/>
      <c r="DZ145"/>
      <c r="EA145"/>
      <c r="EB145">
        <v>59.9</v>
      </c>
      <c r="EC145">
        <v>56.4</v>
      </c>
      <c r="ED145">
        <v>3.6</v>
      </c>
    </row>
    <row r="146" spans="1:134" ht="14.5" x14ac:dyDescent="0.35">
      <c r="A146" s="28">
        <v>31685</v>
      </c>
      <c r="B146" s="32">
        <v>143</v>
      </c>
      <c r="C146">
        <v>35.6</v>
      </c>
      <c r="D146"/>
      <c r="E146"/>
      <c r="F146">
        <v>84.7</v>
      </c>
      <c r="G146">
        <v>89.1</v>
      </c>
      <c r="H146">
        <v>-4.4000000000000004</v>
      </c>
      <c r="I146">
        <v>103.7</v>
      </c>
      <c r="J146">
        <v>89.9</v>
      </c>
      <c r="K146">
        <v>13.8</v>
      </c>
      <c r="L146">
        <v>79.3</v>
      </c>
      <c r="M146">
        <v>87.9</v>
      </c>
      <c r="N146">
        <v>-8.6</v>
      </c>
      <c r="O146"/>
      <c r="P146"/>
      <c r="Q146"/>
      <c r="R146">
        <v>111.7</v>
      </c>
      <c r="S146">
        <v>118.2</v>
      </c>
      <c r="T146">
        <v>-6.5</v>
      </c>
      <c r="U146">
        <v>163.9</v>
      </c>
      <c r="V146">
        <v>161.4</v>
      </c>
      <c r="W146">
        <v>2.6</v>
      </c>
      <c r="X146">
        <v>60.9</v>
      </c>
      <c r="Y146"/>
      <c r="Z146"/>
      <c r="AA146">
        <v>68.599999999999994</v>
      </c>
      <c r="AB146"/>
      <c r="AC146"/>
      <c r="AD146"/>
      <c r="AE146"/>
      <c r="AF146"/>
      <c r="AG146"/>
      <c r="AH146"/>
      <c r="AI146"/>
      <c r="AJ146">
        <v>103.6</v>
      </c>
      <c r="AK146">
        <v>107.1</v>
      </c>
      <c r="AL146">
        <v>-3.5</v>
      </c>
      <c r="AM146">
        <v>133.5</v>
      </c>
      <c r="AN146">
        <v>122.1</v>
      </c>
      <c r="AO146">
        <v>11.5</v>
      </c>
      <c r="AP146">
        <v>69.7</v>
      </c>
      <c r="AQ146">
        <v>79</v>
      </c>
      <c r="AR146">
        <v>-9.3000000000000007</v>
      </c>
      <c r="AS146">
        <v>102.7</v>
      </c>
      <c r="AT146">
        <v>97.3</v>
      </c>
      <c r="AU146">
        <v>5.4</v>
      </c>
      <c r="AV146">
        <v>109.9</v>
      </c>
      <c r="AW146">
        <v>111.7</v>
      </c>
      <c r="AX146">
        <v>-1.8</v>
      </c>
      <c r="AY146">
        <v>81.7</v>
      </c>
      <c r="AZ146">
        <v>69.7</v>
      </c>
      <c r="BA146">
        <v>12</v>
      </c>
      <c r="BB146">
        <v>44.6</v>
      </c>
      <c r="BC146">
        <v>48.9</v>
      </c>
      <c r="BD146">
        <v>-4.2</v>
      </c>
      <c r="BE146">
        <v>136.19999999999999</v>
      </c>
      <c r="BF146"/>
      <c r="BG146"/>
      <c r="BH146">
        <v>67.099999999999994</v>
      </c>
      <c r="BI146">
        <v>69.2</v>
      </c>
      <c r="BJ146">
        <v>-2.2000000000000002</v>
      </c>
      <c r="BK146">
        <v>35.1</v>
      </c>
      <c r="BL146">
        <v>26</v>
      </c>
      <c r="BM146">
        <v>9.1999999999999993</v>
      </c>
      <c r="BN146">
        <v>75.599999999999994</v>
      </c>
      <c r="BO146">
        <v>76.7</v>
      </c>
      <c r="BP146">
        <v>-1.1000000000000001</v>
      </c>
      <c r="BQ146"/>
      <c r="BR146"/>
      <c r="BS146"/>
      <c r="BT146">
        <v>28</v>
      </c>
      <c r="BU146">
        <v>27.8</v>
      </c>
      <c r="BV146">
        <v>0.1</v>
      </c>
      <c r="BW146">
        <v>53.9</v>
      </c>
      <c r="BX146">
        <v>55.2</v>
      </c>
      <c r="BY146">
        <v>-1.3</v>
      </c>
      <c r="BZ146">
        <v>167.8</v>
      </c>
      <c r="CA146">
        <v>161.69999999999999</v>
      </c>
      <c r="CB146">
        <v>6.1</v>
      </c>
      <c r="CC146">
        <v>105.2</v>
      </c>
      <c r="CD146">
        <v>100.8</v>
      </c>
      <c r="CE146">
        <v>4.4000000000000004</v>
      </c>
      <c r="CF146"/>
      <c r="CG146"/>
      <c r="CH146"/>
      <c r="CI146">
        <v>35.1</v>
      </c>
      <c r="CJ146"/>
      <c r="CK146"/>
      <c r="CL146">
        <v>95.4</v>
      </c>
      <c r="CM146">
        <v>76.900000000000006</v>
      </c>
      <c r="CN146">
        <v>18.600000000000001</v>
      </c>
      <c r="CO146">
        <v>130.6</v>
      </c>
      <c r="CP146">
        <v>138.19999999999999</v>
      </c>
      <c r="CQ146">
        <v>-7.7</v>
      </c>
      <c r="CR146">
        <v>157.6</v>
      </c>
      <c r="CS146">
        <v>138.4</v>
      </c>
      <c r="CT146">
        <v>19.2</v>
      </c>
      <c r="CU146">
        <v>100.7</v>
      </c>
      <c r="CV146">
        <v>75.400000000000006</v>
      </c>
      <c r="CW146">
        <v>25.3</v>
      </c>
      <c r="CX146"/>
      <c r="CY146"/>
      <c r="CZ146"/>
      <c r="DA146">
        <v>102.8</v>
      </c>
      <c r="DB146">
        <v>131.6</v>
      </c>
      <c r="DC146">
        <v>-28.8</v>
      </c>
      <c r="DD146"/>
      <c r="DE146"/>
      <c r="DF146"/>
      <c r="DG146"/>
      <c r="DH146"/>
      <c r="DI146"/>
      <c r="DJ146">
        <v>113.4</v>
      </c>
      <c r="DK146">
        <v>104.1</v>
      </c>
      <c r="DL146">
        <v>9.3000000000000007</v>
      </c>
      <c r="DM146">
        <v>115.4</v>
      </c>
      <c r="DN146">
        <v>119.6</v>
      </c>
      <c r="DO146">
        <v>-4.2</v>
      </c>
      <c r="DP146">
        <v>64.8</v>
      </c>
      <c r="DQ146">
        <v>61.9</v>
      </c>
      <c r="DR146">
        <v>2.9</v>
      </c>
      <c r="DS146">
        <v>16</v>
      </c>
      <c r="DT146"/>
      <c r="DU146"/>
      <c r="DV146">
        <v>116.7</v>
      </c>
      <c r="DW146">
        <v>108.7</v>
      </c>
      <c r="DX146">
        <v>8</v>
      </c>
      <c r="DY146"/>
      <c r="DZ146"/>
      <c r="EA146"/>
      <c r="EB146">
        <v>56.1</v>
      </c>
      <c r="EC146">
        <v>56.4</v>
      </c>
      <c r="ED146">
        <v>-0.3</v>
      </c>
    </row>
    <row r="147" spans="1:134" ht="14.5" x14ac:dyDescent="0.35">
      <c r="A147" s="28">
        <v>31777</v>
      </c>
      <c r="B147" s="32">
        <v>144</v>
      </c>
      <c r="C147">
        <v>39.5</v>
      </c>
      <c r="D147"/>
      <c r="E147"/>
      <c r="F147">
        <v>87.4</v>
      </c>
      <c r="G147">
        <v>89.6</v>
      </c>
      <c r="H147">
        <v>-2.2000000000000002</v>
      </c>
      <c r="I147">
        <v>105.4</v>
      </c>
      <c r="J147">
        <v>91.2</v>
      </c>
      <c r="K147">
        <v>14.2</v>
      </c>
      <c r="L147">
        <v>79.900000000000006</v>
      </c>
      <c r="M147">
        <v>87.4</v>
      </c>
      <c r="N147">
        <v>-7.5</v>
      </c>
      <c r="O147"/>
      <c r="P147"/>
      <c r="Q147"/>
      <c r="R147">
        <v>112.9</v>
      </c>
      <c r="S147">
        <v>118.3</v>
      </c>
      <c r="T147">
        <v>-5.4</v>
      </c>
      <c r="U147">
        <v>165.4</v>
      </c>
      <c r="V147">
        <v>162.19999999999999</v>
      </c>
      <c r="W147">
        <v>3.2</v>
      </c>
      <c r="X147">
        <v>60</v>
      </c>
      <c r="Y147"/>
      <c r="Z147"/>
      <c r="AA147">
        <v>76.3</v>
      </c>
      <c r="AB147"/>
      <c r="AC147"/>
      <c r="AD147"/>
      <c r="AE147"/>
      <c r="AF147"/>
      <c r="AG147"/>
      <c r="AH147"/>
      <c r="AI147"/>
      <c r="AJ147">
        <v>103.5</v>
      </c>
      <c r="AK147">
        <v>107.3</v>
      </c>
      <c r="AL147">
        <v>-3.8</v>
      </c>
      <c r="AM147">
        <v>141.1</v>
      </c>
      <c r="AN147">
        <v>123.3</v>
      </c>
      <c r="AO147">
        <v>17.899999999999999</v>
      </c>
      <c r="AP147">
        <v>70.599999999999994</v>
      </c>
      <c r="AQ147">
        <v>78.5</v>
      </c>
      <c r="AR147">
        <v>-7.9</v>
      </c>
      <c r="AS147">
        <v>102.4</v>
      </c>
      <c r="AT147">
        <v>97.9</v>
      </c>
      <c r="AU147">
        <v>4.5999999999999996</v>
      </c>
      <c r="AV147">
        <v>108.8</v>
      </c>
      <c r="AW147">
        <v>111.6</v>
      </c>
      <c r="AX147">
        <v>-2.8</v>
      </c>
      <c r="AY147">
        <v>84.7</v>
      </c>
      <c r="AZ147">
        <v>70.8</v>
      </c>
      <c r="BA147">
        <v>13.9</v>
      </c>
      <c r="BB147">
        <v>45</v>
      </c>
      <c r="BC147">
        <v>48.7</v>
      </c>
      <c r="BD147">
        <v>-3.7</v>
      </c>
      <c r="BE147">
        <v>134.1</v>
      </c>
      <c r="BF147"/>
      <c r="BG147"/>
      <c r="BH147">
        <v>66.900000000000006</v>
      </c>
      <c r="BI147">
        <v>69.599999999999994</v>
      </c>
      <c r="BJ147">
        <v>-2.7</v>
      </c>
      <c r="BK147">
        <v>34.9</v>
      </c>
      <c r="BL147">
        <v>26.9</v>
      </c>
      <c r="BM147">
        <v>8</v>
      </c>
      <c r="BN147">
        <v>75.8</v>
      </c>
      <c r="BO147">
        <v>76.7</v>
      </c>
      <c r="BP147">
        <v>-0.8</v>
      </c>
      <c r="BQ147"/>
      <c r="BR147"/>
      <c r="BS147"/>
      <c r="BT147">
        <v>28.5</v>
      </c>
      <c r="BU147">
        <v>28.1</v>
      </c>
      <c r="BV147">
        <v>0.4</v>
      </c>
      <c r="BW147">
        <v>57.8</v>
      </c>
      <c r="BX147">
        <v>55</v>
      </c>
      <c r="BY147">
        <v>2.8</v>
      </c>
      <c r="BZ147">
        <v>171.6</v>
      </c>
      <c r="CA147">
        <v>162.80000000000001</v>
      </c>
      <c r="CB147">
        <v>8.8000000000000007</v>
      </c>
      <c r="CC147">
        <v>104.6</v>
      </c>
      <c r="CD147">
        <v>101.9</v>
      </c>
      <c r="CE147">
        <v>2.7</v>
      </c>
      <c r="CF147"/>
      <c r="CG147"/>
      <c r="CH147"/>
      <c r="CI147">
        <v>35.1</v>
      </c>
      <c r="CJ147"/>
      <c r="CK147"/>
      <c r="CL147">
        <v>96.2</v>
      </c>
      <c r="CM147">
        <v>78.900000000000006</v>
      </c>
      <c r="CN147">
        <v>17.3</v>
      </c>
      <c r="CO147">
        <v>134.69999999999999</v>
      </c>
      <c r="CP147">
        <v>139.1</v>
      </c>
      <c r="CQ147">
        <v>-4.3</v>
      </c>
      <c r="CR147">
        <v>161.4</v>
      </c>
      <c r="CS147">
        <v>140.1</v>
      </c>
      <c r="CT147">
        <v>21.3</v>
      </c>
      <c r="CU147">
        <v>99.6</v>
      </c>
      <c r="CV147">
        <v>77.599999999999994</v>
      </c>
      <c r="CW147">
        <v>22</v>
      </c>
      <c r="CX147"/>
      <c r="CY147"/>
      <c r="CZ147"/>
      <c r="DA147">
        <v>99.8</v>
      </c>
      <c r="DB147">
        <v>130.4</v>
      </c>
      <c r="DC147">
        <v>-30.6</v>
      </c>
      <c r="DD147"/>
      <c r="DE147"/>
      <c r="DF147"/>
      <c r="DG147"/>
      <c r="DH147"/>
      <c r="DI147"/>
      <c r="DJ147">
        <v>115.5</v>
      </c>
      <c r="DK147">
        <v>104.6</v>
      </c>
      <c r="DL147">
        <v>10.9</v>
      </c>
      <c r="DM147">
        <v>110.8</v>
      </c>
      <c r="DN147">
        <v>119.9</v>
      </c>
      <c r="DO147">
        <v>-9.1</v>
      </c>
      <c r="DP147">
        <v>64.7</v>
      </c>
      <c r="DQ147">
        <v>62.6</v>
      </c>
      <c r="DR147">
        <v>2.1</v>
      </c>
      <c r="DS147">
        <v>17.899999999999999</v>
      </c>
      <c r="DT147"/>
      <c r="DU147"/>
      <c r="DV147">
        <v>119.2</v>
      </c>
      <c r="DW147">
        <v>109.6</v>
      </c>
      <c r="DX147">
        <v>9.6</v>
      </c>
      <c r="DY147"/>
      <c r="DZ147"/>
      <c r="EA147"/>
      <c r="EB147">
        <v>55.3</v>
      </c>
      <c r="EC147">
        <v>56.4</v>
      </c>
      <c r="ED147">
        <v>-1.2</v>
      </c>
    </row>
    <row r="148" spans="1:134" ht="14.5" x14ac:dyDescent="0.35">
      <c r="A148" s="28">
        <v>31867</v>
      </c>
      <c r="B148" s="32">
        <v>145</v>
      </c>
      <c r="C148">
        <v>35.299999999999997</v>
      </c>
      <c r="D148"/>
      <c r="E148"/>
      <c r="F148">
        <v>85.8</v>
      </c>
      <c r="G148">
        <v>90</v>
      </c>
      <c r="H148">
        <v>-4.2</v>
      </c>
      <c r="I148">
        <v>105.6</v>
      </c>
      <c r="J148">
        <v>92.5</v>
      </c>
      <c r="K148">
        <v>13.2</v>
      </c>
      <c r="L148">
        <v>80.5</v>
      </c>
      <c r="M148">
        <v>87</v>
      </c>
      <c r="N148">
        <v>-6.5</v>
      </c>
      <c r="O148"/>
      <c r="P148"/>
      <c r="Q148"/>
      <c r="R148">
        <v>113.2</v>
      </c>
      <c r="S148">
        <v>118.4</v>
      </c>
      <c r="T148">
        <v>-5.0999999999999996</v>
      </c>
      <c r="U148">
        <v>166.5</v>
      </c>
      <c r="V148">
        <v>163</v>
      </c>
      <c r="W148">
        <v>3.5</v>
      </c>
      <c r="X148">
        <v>58.7</v>
      </c>
      <c r="Y148"/>
      <c r="Z148"/>
      <c r="AA148">
        <v>73.8</v>
      </c>
      <c r="AB148"/>
      <c r="AC148"/>
      <c r="AD148"/>
      <c r="AE148"/>
      <c r="AF148"/>
      <c r="AG148"/>
      <c r="AH148"/>
      <c r="AI148"/>
      <c r="AJ148">
        <v>102.4</v>
      </c>
      <c r="AK148">
        <v>107.4</v>
      </c>
      <c r="AL148">
        <v>-5</v>
      </c>
      <c r="AM148">
        <v>142.9</v>
      </c>
      <c r="AN148">
        <v>124.5</v>
      </c>
      <c r="AO148">
        <v>18.3</v>
      </c>
      <c r="AP148">
        <v>68.599999999999994</v>
      </c>
      <c r="AQ148">
        <v>77.900000000000006</v>
      </c>
      <c r="AR148">
        <v>-9.3000000000000007</v>
      </c>
      <c r="AS148">
        <v>102</v>
      </c>
      <c r="AT148">
        <v>98.5</v>
      </c>
      <c r="AU148">
        <v>3.5</v>
      </c>
      <c r="AV148">
        <v>111.1</v>
      </c>
      <c r="AW148">
        <v>111.7</v>
      </c>
      <c r="AX148">
        <v>-0.6</v>
      </c>
      <c r="AY148">
        <v>86.5</v>
      </c>
      <c r="AZ148">
        <v>71.900000000000006</v>
      </c>
      <c r="BA148">
        <v>14.6</v>
      </c>
      <c r="BB148">
        <v>44.5</v>
      </c>
      <c r="BC148">
        <v>48.6</v>
      </c>
      <c r="BD148">
        <v>-4.0999999999999996</v>
      </c>
      <c r="BE148">
        <v>137.80000000000001</v>
      </c>
      <c r="BF148"/>
      <c r="BG148"/>
      <c r="BH148">
        <v>67.5</v>
      </c>
      <c r="BI148">
        <v>69.900000000000006</v>
      </c>
      <c r="BJ148">
        <v>-2.4</v>
      </c>
      <c r="BK148">
        <v>35.700000000000003</v>
      </c>
      <c r="BL148">
        <v>27.8</v>
      </c>
      <c r="BM148">
        <v>7.9</v>
      </c>
      <c r="BN148">
        <v>75.3</v>
      </c>
      <c r="BO148">
        <v>76.599999999999994</v>
      </c>
      <c r="BP148">
        <v>-1.3</v>
      </c>
      <c r="BQ148"/>
      <c r="BR148"/>
      <c r="BS148"/>
      <c r="BT148">
        <v>30</v>
      </c>
      <c r="BU148">
        <v>28.4</v>
      </c>
      <c r="BV148">
        <v>1.6</v>
      </c>
      <c r="BW148">
        <v>56.6</v>
      </c>
      <c r="BX148">
        <v>54.8</v>
      </c>
      <c r="BY148">
        <v>1.9</v>
      </c>
      <c r="BZ148">
        <v>173.5</v>
      </c>
      <c r="CA148">
        <v>164</v>
      </c>
      <c r="CB148">
        <v>9.6</v>
      </c>
      <c r="CC148">
        <v>103.1</v>
      </c>
      <c r="CD148">
        <v>102.9</v>
      </c>
      <c r="CE148">
        <v>0.2</v>
      </c>
      <c r="CF148"/>
      <c r="CG148"/>
      <c r="CH148"/>
      <c r="CI148">
        <v>33.200000000000003</v>
      </c>
      <c r="CJ148"/>
      <c r="CK148"/>
      <c r="CL148">
        <v>95.2</v>
      </c>
      <c r="CM148">
        <v>80.8</v>
      </c>
      <c r="CN148">
        <v>14.4</v>
      </c>
      <c r="CO148">
        <v>137.1</v>
      </c>
      <c r="CP148">
        <v>140</v>
      </c>
      <c r="CQ148">
        <v>-2.9</v>
      </c>
      <c r="CR148">
        <v>163.69999999999999</v>
      </c>
      <c r="CS148">
        <v>141.80000000000001</v>
      </c>
      <c r="CT148">
        <v>21.9</v>
      </c>
      <c r="CU148">
        <v>101.2</v>
      </c>
      <c r="CV148">
        <v>79.7</v>
      </c>
      <c r="CW148">
        <v>21.5</v>
      </c>
      <c r="CX148"/>
      <c r="CY148"/>
      <c r="CZ148"/>
      <c r="DA148">
        <v>97.6</v>
      </c>
      <c r="DB148">
        <v>129.1</v>
      </c>
      <c r="DC148">
        <v>-31.5</v>
      </c>
      <c r="DD148"/>
      <c r="DE148"/>
      <c r="DF148"/>
      <c r="DG148"/>
      <c r="DH148"/>
      <c r="DI148"/>
      <c r="DJ148">
        <v>118</v>
      </c>
      <c r="DK148">
        <v>105.3</v>
      </c>
      <c r="DL148">
        <v>12.7</v>
      </c>
      <c r="DM148">
        <v>107.3</v>
      </c>
      <c r="DN148">
        <v>119.9</v>
      </c>
      <c r="DO148">
        <v>-12.6</v>
      </c>
      <c r="DP148">
        <v>66.3</v>
      </c>
      <c r="DQ148">
        <v>63.4</v>
      </c>
      <c r="DR148">
        <v>2.9</v>
      </c>
      <c r="DS148">
        <v>18</v>
      </c>
      <c r="DT148"/>
      <c r="DU148"/>
      <c r="DV148">
        <v>119.2</v>
      </c>
      <c r="DW148">
        <v>110.4</v>
      </c>
      <c r="DX148">
        <v>8.8000000000000007</v>
      </c>
      <c r="DY148"/>
      <c r="DZ148"/>
      <c r="EA148"/>
      <c r="EB148">
        <v>53.1</v>
      </c>
      <c r="EC148">
        <v>56.3</v>
      </c>
      <c r="ED148">
        <v>-3.2</v>
      </c>
    </row>
    <row r="149" spans="1:134" ht="14.5" x14ac:dyDescent="0.35">
      <c r="A149" s="28">
        <v>31958</v>
      </c>
      <c r="B149" s="32">
        <v>146</v>
      </c>
      <c r="C149">
        <v>34.5</v>
      </c>
      <c r="D149"/>
      <c r="E149"/>
      <c r="F149">
        <v>86.7</v>
      </c>
      <c r="G149">
        <v>90.4</v>
      </c>
      <c r="H149">
        <v>-3.7</v>
      </c>
      <c r="I149">
        <v>108.3</v>
      </c>
      <c r="J149">
        <v>93.9</v>
      </c>
      <c r="K149">
        <v>14.4</v>
      </c>
      <c r="L149">
        <v>82.9</v>
      </c>
      <c r="M149">
        <v>86.8</v>
      </c>
      <c r="N149">
        <v>-3.9</v>
      </c>
      <c r="O149"/>
      <c r="P149"/>
      <c r="Q149"/>
      <c r="R149">
        <v>115.2</v>
      </c>
      <c r="S149">
        <v>118.5</v>
      </c>
      <c r="T149">
        <v>-3.3</v>
      </c>
      <c r="U149">
        <v>170</v>
      </c>
      <c r="V149">
        <v>164</v>
      </c>
      <c r="W149">
        <v>5.9</v>
      </c>
      <c r="X149">
        <v>58</v>
      </c>
      <c r="Y149"/>
      <c r="Z149"/>
      <c r="AA149">
        <v>74.099999999999994</v>
      </c>
      <c r="AB149"/>
      <c r="AC149"/>
      <c r="AD149"/>
      <c r="AE149"/>
      <c r="AF149"/>
      <c r="AG149"/>
      <c r="AH149"/>
      <c r="AI149"/>
      <c r="AJ149">
        <v>102.3</v>
      </c>
      <c r="AK149">
        <v>107.5</v>
      </c>
      <c r="AL149">
        <v>-5.2</v>
      </c>
      <c r="AM149">
        <v>144.5</v>
      </c>
      <c r="AN149">
        <v>125.8</v>
      </c>
      <c r="AO149">
        <v>18.7</v>
      </c>
      <c r="AP149">
        <v>68.900000000000006</v>
      </c>
      <c r="AQ149">
        <v>77.3</v>
      </c>
      <c r="AR149">
        <v>-8.4</v>
      </c>
      <c r="AS149">
        <v>103.2</v>
      </c>
      <c r="AT149">
        <v>99.1</v>
      </c>
      <c r="AU149">
        <v>4.2</v>
      </c>
      <c r="AV149">
        <v>111.9</v>
      </c>
      <c r="AW149">
        <v>111.9</v>
      </c>
      <c r="AX149">
        <v>0.1</v>
      </c>
      <c r="AY149">
        <v>87.3</v>
      </c>
      <c r="AZ149">
        <v>73</v>
      </c>
      <c r="BA149">
        <v>14.2</v>
      </c>
      <c r="BB149">
        <v>44</v>
      </c>
      <c r="BC149">
        <v>48.4</v>
      </c>
      <c r="BD149">
        <v>-4.4000000000000004</v>
      </c>
      <c r="BE149">
        <v>134.6</v>
      </c>
      <c r="BF149"/>
      <c r="BG149"/>
      <c r="BH149">
        <v>67.5</v>
      </c>
      <c r="BI149">
        <v>70.2</v>
      </c>
      <c r="BJ149">
        <v>-2.8</v>
      </c>
      <c r="BK149">
        <v>35.6</v>
      </c>
      <c r="BL149">
        <v>28.6</v>
      </c>
      <c r="BM149">
        <v>6.9</v>
      </c>
      <c r="BN149">
        <v>77.400000000000006</v>
      </c>
      <c r="BO149">
        <v>76.7</v>
      </c>
      <c r="BP149">
        <v>0.7</v>
      </c>
      <c r="BQ149"/>
      <c r="BR149"/>
      <c r="BS149"/>
      <c r="BT149">
        <v>28.6</v>
      </c>
      <c r="BU149">
        <v>28.6</v>
      </c>
      <c r="BV149">
        <v>0</v>
      </c>
      <c r="BW149">
        <v>57.2</v>
      </c>
      <c r="BX149">
        <v>54.6</v>
      </c>
      <c r="BY149">
        <v>2.7</v>
      </c>
      <c r="BZ149">
        <v>179.8</v>
      </c>
      <c r="CA149">
        <v>165.4</v>
      </c>
      <c r="CB149">
        <v>14.3</v>
      </c>
      <c r="CC149">
        <v>102.5</v>
      </c>
      <c r="CD149">
        <v>103.8</v>
      </c>
      <c r="CE149">
        <v>-1.3</v>
      </c>
      <c r="CF149"/>
      <c r="CG149"/>
      <c r="CH149"/>
      <c r="CI149">
        <v>32.6</v>
      </c>
      <c r="CJ149"/>
      <c r="CK149"/>
      <c r="CL149">
        <v>94.3</v>
      </c>
      <c r="CM149">
        <v>82.5</v>
      </c>
      <c r="CN149">
        <v>11.8</v>
      </c>
      <c r="CO149">
        <v>140.9</v>
      </c>
      <c r="CP149">
        <v>141.1</v>
      </c>
      <c r="CQ149">
        <v>-0.1</v>
      </c>
      <c r="CR149">
        <v>165.2</v>
      </c>
      <c r="CS149">
        <v>143.6</v>
      </c>
      <c r="CT149">
        <v>21.6</v>
      </c>
      <c r="CU149">
        <v>100.8</v>
      </c>
      <c r="CV149">
        <v>81.7</v>
      </c>
      <c r="CW149">
        <v>19.100000000000001</v>
      </c>
      <c r="CX149"/>
      <c r="CY149"/>
      <c r="CZ149"/>
      <c r="DA149">
        <v>94.9</v>
      </c>
      <c r="DB149">
        <v>127.7</v>
      </c>
      <c r="DC149">
        <v>-32.799999999999997</v>
      </c>
      <c r="DD149"/>
      <c r="DE149"/>
      <c r="DF149"/>
      <c r="DG149"/>
      <c r="DH149"/>
      <c r="DI149"/>
      <c r="DJ149">
        <v>120.4</v>
      </c>
      <c r="DK149">
        <v>106.1</v>
      </c>
      <c r="DL149">
        <v>14.3</v>
      </c>
      <c r="DM149">
        <v>107.7</v>
      </c>
      <c r="DN149">
        <v>119.9</v>
      </c>
      <c r="DO149">
        <v>-12.2</v>
      </c>
      <c r="DP149">
        <v>65.5</v>
      </c>
      <c r="DQ149">
        <v>64.2</v>
      </c>
      <c r="DR149">
        <v>1.3</v>
      </c>
      <c r="DS149">
        <v>17.8</v>
      </c>
      <c r="DT149"/>
      <c r="DU149"/>
      <c r="DV149">
        <v>120.8</v>
      </c>
      <c r="DW149">
        <v>111.3</v>
      </c>
      <c r="DX149">
        <v>9.5</v>
      </c>
      <c r="DY149"/>
      <c r="DZ149"/>
      <c r="EA149"/>
      <c r="EB149">
        <v>51.7</v>
      </c>
      <c r="EC149">
        <v>56.1</v>
      </c>
      <c r="ED149">
        <v>-4.4000000000000004</v>
      </c>
    </row>
    <row r="150" spans="1:134" ht="14.5" x14ac:dyDescent="0.35">
      <c r="A150" s="28">
        <v>32050</v>
      </c>
      <c r="B150" s="32">
        <v>147</v>
      </c>
      <c r="C150">
        <v>38.5</v>
      </c>
      <c r="D150"/>
      <c r="E150"/>
      <c r="F150">
        <v>87.6</v>
      </c>
      <c r="G150">
        <v>90.8</v>
      </c>
      <c r="H150">
        <v>-3.3</v>
      </c>
      <c r="I150">
        <v>109.1</v>
      </c>
      <c r="J150">
        <v>95.2</v>
      </c>
      <c r="K150">
        <v>13.9</v>
      </c>
      <c r="L150">
        <v>81.2</v>
      </c>
      <c r="M150">
        <v>86.5</v>
      </c>
      <c r="N150">
        <v>-5.3</v>
      </c>
      <c r="O150"/>
      <c r="P150"/>
      <c r="Q150"/>
      <c r="R150">
        <v>115.6</v>
      </c>
      <c r="S150">
        <v>118.7</v>
      </c>
      <c r="T150">
        <v>-3.1</v>
      </c>
      <c r="U150">
        <v>171</v>
      </c>
      <c r="V150">
        <v>165</v>
      </c>
      <c r="W150">
        <v>6</v>
      </c>
      <c r="X150">
        <v>56.1</v>
      </c>
      <c r="Y150"/>
      <c r="Z150"/>
      <c r="AA150">
        <v>75.5</v>
      </c>
      <c r="AB150"/>
      <c r="AC150"/>
      <c r="AD150"/>
      <c r="AE150"/>
      <c r="AF150"/>
      <c r="AG150"/>
      <c r="AH150"/>
      <c r="AI150"/>
      <c r="AJ150">
        <v>103.1</v>
      </c>
      <c r="AK150">
        <v>107.7</v>
      </c>
      <c r="AL150">
        <v>-4.5</v>
      </c>
      <c r="AM150">
        <v>145.4</v>
      </c>
      <c r="AN150">
        <v>127.1</v>
      </c>
      <c r="AO150">
        <v>18.3</v>
      </c>
      <c r="AP150">
        <v>67.599999999999994</v>
      </c>
      <c r="AQ150">
        <v>76.7</v>
      </c>
      <c r="AR150">
        <v>-9.1</v>
      </c>
      <c r="AS150">
        <v>106</v>
      </c>
      <c r="AT150">
        <v>99.8</v>
      </c>
      <c r="AU150">
        <v>6.2</v>
      </c>
      <c r="AV150">
        <v>112</v>
      </c>
      <c r="AW150">
        <v>112</v>
      </c>
      <c r="AX150">
        <v>0</v>
      </c>
      <c r="AY150">
        <v>88.7</v>
      </c>
      <c r="AZ150">
        <v>74.2</v>
      </c>
      <c r="BA150">
        <v>14.5</v>
      </c>
      <c r="BB150">
        <v>43.4</v>
      </c>
      <c r="BC150">
        <v>48.2</v>
      </c>
      <c r="BD150">
        <v>-4.9000000000000004</v>
      </c>
      <c r="BE150">
        <v>139.30000000000001</v>
      </c>
      <c r="BF150"/>
      <c r="BG150"/>
      <c r="BH150">
        <v>67.3</v>
      </c>
      <c r="BI150">
        <v>70.5</v>
      </c>
      <c r="BJ150">
        <v>-3.2</v>
      </c>
      <c r="BK150">
        <v>34.5</v>
      </c>
      <c r="BL150">
        <v>29.3</v>
      </c>
      <c r="BM150">
        <v>5.2</v>
      </c>
      <c r="BN150">
        <v>78.5</v>
      </c>
      <c r="BO150">
        <v>76.8</v>
      </c>
      <c r="BP150">
        <v>1.6</v>
      </c>
      <c r="BQ150"/>
      <c r="BR150"/>
      <c r="BS150"/>
      <c r="BT150">
        <v>28.4</v>
      </c>
      <c r="BU150">
        <v>28.8</v>
      </c>
      <c r="BV150">
        <v>-0.4</v>
      </c>
      <c r="BW150">
        <v>55</v>
      </c>
      <c r="BX150">
        <v>54.3</v>
      </c>
      <c r="BY150">
        <v>0.8</v>
      </c>
      <c r="BZ150">
        <v>183.7</v>
      </c>
      <c r="CA150">
        <v>167.1</v>
      </c>
      <c r="CB150">
        <v>16.7</v>
      </c>
      <c r="CC150">
        <v>102</v>
      </c>
      <c r="CD150">
        <v>104.6</v>
      </c>
      <c r="CE150">
        <v>-2.6</v>
      </c>
      <c r="CF150"/>
      <c r="CG150"/>
      <c r="CH150"/>
      <c r="CI150">
        <v>30.7</v>
      </c>
      <c r="CJ150"/>
      <c r="CK150"/>
      <c r="CL150">
        <v>92.9</v>
      </c>
      <c r="CM150">
        <v>84.1</v>
      </c>
      <c r="CN150">
        <v>8.8000000000000007</v>
      </c>
      <c r="CO150">
        <v>138.80000000000001</v>
      </c>
      <c r="CP150">
        <v>142</v>
      </c>
      <c r="CQ150">
        <v>-3.2</v>
      </c>
      <c r="CR150">
        <v>168.1</v>
      </c>
      <c r="CS150">
        <v>145.4</v>
      </c>
      <c r="CT150">
        <v>22.7</v>
      </c>
      <c r="CU150">
        <v>100.4</v>
      </c>
      <c r="CV150">
        <v>83.6</v>
      </c>
      <c r="CW150">
        <v>16.8</v>
      </c>
      <c r="CX150"/>
      <c r="CY150"/>
      <c r="CZ150"/>
      <c r="DA150">
        <v>93.7</v>
      </c>
      <c r="DB150">
        <v>126.2</v>
      </c>
      <c r="DC150">
        <v>-32.5</v>
      </c>
      <c r="DD150"/>
      <c r="DE150"/>
      <c r="DF150"/>
      <c r="DG150"/>
      <c r="DH150"/>
      <c r="DI150"/>
      <c r="DJ150">
        <v>122.7</v>
      </c>
      <c r="DK150">
        <v>106.9</v>
      </c>
      <c r="DL150">
        <v>15.8</v>
      </c>
      <c r="DM150">
        <v>107.5</v>
      </c>
      <c r="DN150">
        <v>119.9</v>
      </c>
      <c r="DO150">
        <v>-12.4</v>
      </c>
      <c r="DP150">
        <v>65.400000000000006</v>
      </c>
      <c r="DQ150">
        <v>64.8</v>
      </c>
      <c r="DR150">
        <v>0.5</v>
      </c>
      <c r="DS150">
        <v>17.899999999999999</v>
      </c>
      <c r="DT150"/>
      <c r="DU150"/>
      <c r="DV150">
        <v>121.7</v>
      </c>
      <c r="DW150">
        <v>112.2</v>
      </c>
      <c r="DX150">
        <v>9.6</v>
      </c>
      <c r="DY150"/>
      <c r="DZ150"/>
      <c r="EA150"/>
      <c r="EB150">
        <v>51.5</v>
      </c>
      <c r="EC150">
        <v>55.9</v>
      </c>
      <c r="ED150">
        <v>-4.4000000000000004</v>
      </c>
    </row>
    <row r="151" spans="1:134" ht="14.5" x14ac:dyDescent="0.35">
      <c r="A151" s="28">
        <v>32142</v>
      </c>
      <c r="B151" s="32">
        <v>148</v>
      </c>
      <c r="C151">
        <v>48.4</v>
      </c>
      <c r="D151"/>
      <c r="E151"/>
      <c r="F151">
        <v>89.9</v>
      </c>
      <c r="G151">
        <v>91.3</v>
      </c>
      <c r="H151">
        <v>-1.4</v>
      </c>
      <c r="I151">
        <v>111.3</v>
      </c>
      <c r="J151">
        <v>96.6</v>
      </c>
      <c r="K151">
        <v>14.7</v>
      </c>
      <c r="L151">
        <v>81.900000000000006</v>
      </c>
      <c r="M151">
        <v>86.2</v>
      </c>
      <c r="N151">
        <v>-4.3</v>
      </c>
      <c r="O151"/>
      <c r="P151"/>
      <c r="Q151"/>
      <c r="R151">
        <v>116.4</v>
      </c>
      <c r="S151">
        <v>118.9</v>
      </c>
      <c r="T151">
        <v>-2.5</v>
      </c>
      <c r="U151">
        <v>172.6</v>
      </c>
      <c r="V151">
        <v>166</v>
      </c>
      <c r="W151">
        <v>6.6</v>
      </c>
      <c r="X151">
        <v>56.3</v>
      </c>
      <c r="Y151"/>
      <c r="Z151"/>
      <c r="AA151">
        <v>77.8</v>
      </c>
      <c r="AB151"/>
      <c r="AC151"/>
      <c r="AD151"/>
      <c r="AE151"/>
      <c r="AF151"/>
      <c r="AG151"/>
      <c r="AH151"/>
      <c r="AI151"/>
      <c r="AJ151">
        <v>103.6</v>
      </c>
      <c r="AK151">
        <v>107.8</v>
      </c>
      <c r="AL151">
        <v>-4.3</v>
      </c>
      <c r="AM151">
        <v>150.5</v>
      </c>
      <c r="AN151">
        <v>128.69999999999999</v>
      </c>
      <c r="AO151">
        <v>21.9</v>
      </c>
      <c r="AP151">
        <v>69.2</v>
      </c>
      <c r="AQ151">
        <v>76.2</v>
      </c>
      <c r="AR151">
        <v>-7</v>
      </c>
      <c r="AS151">
        <v>108</v>
      </c>
      <c r="AT151">
        <v>100.7</v>
      </c>
      <c r="AU151">
        <v>7.4</v>
      </c>
      <c r="AV151">
        <v>113.4</v>
      </c>
      <c r="AW151">
        <v>112.2</v>
      </c>
      <c r="AX151">
        <v>1.2</v>
      </c>
      <c r="AY151">
        <v>88.6</v>
      </c>
      <c r="AZ151">
        <v>75.3</v>
      </c>
      <c r="BA151">
        <v>13.3</v>
      </c>
      <c r="BB151">
        <v>43.9</v>
      </c>
      <c r="BC151">
        <v>48.1</v>
      </c>
      <c r="BD151">
        <v>-4.2</v>
      </c>
      <c r="BE151">
        <v>137</v>
      </c>
      <c r="BF151"/>
      <c r="BG151"/>
      <c r="BH151">
        <v>67.599999999999994</v>
      </c>
      <c r="BI151">
        <v>70.8</v>
      </c>
      <c r="BJ151">
        <v>-3.2</v>
      </c>
      <c r="BK151">
        <v>34.799999999999997</v>
      </c>
      <c r="BL151">
        <v>30</v>
      </c>
      <c r="BM151">
        <v>4.8</v>
      </c>
      <c r="BN151">
        <v>77.7</v>
      </c>
      <c r="BO151">
        <v>76.900000000000006</v>
      </c>
      <c r="BP151">
        <v>0.8</v>
      </c>
      <c r="BQ151"/>
      <c r="BR151"/>
      <c r="BS151"/>
      <c r="BT151">
        <v>28.6</v>
      </c>
      <c r="BU151">
        <v>29</v>
      </c>
      <c r="BV151">
        <v>-0.4</v>
      </c>
      <c r="BW151">
        <v>58.9</v>
      </c>
      <c r="BX151">
        <v>54.2</v>
      </c>
      <c r="BY151">
        <v>4.7</v>
      </c>
      <c r="BZ151">
        <v>187.2</v>
      </c>
      <c r="CA151">
        <v>168.8</v>
      </c>
      <c r="CB151">
        <v>18.3</v>
      </c>
      <c r="CC151">
        <v>100.2</v>
      </c>
      <c r="CD151">
        <v>105.2</v>
      </c>
      <c r="CE151">
        <v>-5</v>
      </c>
      <c r="CF151"/>
      <c r="CG151"/>
      <c r="CH151"/>
      <c r="CI151">
        <v>33.700000000000003</v>
      </c>
      <c r="CJ151"/>
      <c r="CK151"/>
      <c r="CL151">
        <v>92</v>
      </c>
      <c r="CM151">
        <v>85.6</v>
      </c>
      <c r="CN151">
        <v>6.4</v>
      </c>
      <c r="CO151">
        <v>141.19999999999999</v>
      </c>
      <c r="CP151">
        <v>142.9</v>
      </c>
      <c r="CQ151">
        <v>-1.8</v>
      </c>
      <c r="CR151">
        <v>169.1</v>
      </c>
      <c r="CS151">
        <v>147.19999999999999</v>
      </c>
      <c r="CT151">
        <v>21.9</v>
      </c>
      <c r="CU151">
        <v>100.3</v>
      </c>
      <c r="CV151">
        <v>85.4</v>
      </c>
      <c r="CW151">
        <v>14.9</v>
      </c>
      <c r="CX151"/>
      <c r="CY151"/>
      <c r="CZ151"/>
      <c r="DA151">
        <v>91.3</v>
      </c>
      <c r="DB151">
        <v>124.7</v>
      </c>
      <c r="DC151">
        <v>-33.299999999999997</v>
      </c>
      <c r="DD151"/>
      <c r="DE151"/>
      <c r="DF151"/>
      <c r="DG151"/>
      <c r="DH151"/>
      <c r="DI151"/>
      <c r="DJ151">
        <v>124.9</v>
      </c>
      <c r="DK151">
        <v>107.9</v>
      </c>
      <c r="DL151">
        <v>16.899999999999999</v>
      </c>
      <c r="DM151">
        <v>103.5</v>
      </c>
      <c r="DN151">
        <v>119.6</v>
      </c>
      <c r="DO151">
        <v>-16.100000000000001</v>
      </c>
      <c r="DP151">
        <v>68.5</v>
      </c>
      <c r="DQ151">
        <v>65.7</v>
      </c>
      <c r="DR151">
        <v>2.8</v>
      </c>
      <c r="DS151">
        <v>19.3</v>
      </c>
      <c r="DT151"/>
      <c r="DU151"/>
      <c r="DV151">
        <v>121.8</v>
      </c>
      <c r="DW151">
        <v>113</v>
      </c>
      <c r="DX151">
        <v>8.6999999999999993</v>
      </c>
      <c r="DY151"/>
      <c r="DZ151"/>
      <c r="EA151"/>
      <c r="EB151">
        <v>52.6</v>
      </c>
      <c r="EC151">
        <v>55.8</v>
      </c>
      <c r="ED151">
        <v>-3.2</v>
      </c>
    </row>
    <row r="152" spans="1:134" ht="14.5" x14ac:dyDescent="0.35">
      <c r="A152" s="28">
        <v>32233</v>
      </c>
      <c r="B152" s="32">
        <v>149</v>
      </c>
      <c r="C152">
        <v>32.700000000000003</v>
      </c>
      <c r="D152"/>
      <c r="E152"/>
      <c r="F152">
        <v>89.1</v>
      </c>
      <c r="G152">
        <v>91.8</v>
      </c>
      <c r="H152">
        <v>-2.7</v>
      </c>
      <c r="I152">
        <v>113.8</v>
      </c>
      <c r="J152">
        <v>98.1</v>
      </c>
      <c r="K152">
        <v>15.7</v>
      </c>
      <c r="L152">
        <v>82.7</v>
      </c>
      <c r="M152">
        <v>86</v>
      </c>
      <c r="N152">
        <v>-3.3</v>
      </c>
      <c r="O152"/>
      <c r="P152"/>
      <c r="Q152"/>
      <c r="R152">
        <v>117.8</v>
      </c>
      <c r="S152">
        <v>119.2</v>
      </c>
      <c r="T152">
        <v>-1.4</v>
      </c>
      <c r="U152">
        <v>176.2</v>
      </c>
      <c r="V152">
        <v>167.2</v>
      </c>
      <c r="W152">
        <v>9</v>
      </c>
      <c r="X152">
        <v>54.1</v>
      </c>
      <c r="Y152"/>
      <c r="Z152"/>
      <c r="AA152">
        <v>75.7</v>
      </c>
      <c r="AB152"/>
      <c r="AC152"/>
      <c r="AD152"/>
      <c r="AE152"/>
      <c r="AF152"/>
      <c r="AG152"/>
      <c r="AH152"/>
      <c r="AI152"/>
      <c r="AJ152">
        <v>102.4</v>
      </c>
      <c r="AK152">
        <v>107.9</v>
      </c>
      <c r="AL152">
        <v>-5.5</v>
      </c>
      <c r="AM152">
        <v>147.80000000000001</v>
      </c>
      <c r="AN152">
        <v>130</v>
      </c>
      <c r="AO152">
        <v>17.8</v>
      </c>
      <c r="AP152">
        <v>67.7</v>
      </c>
      <c r="AQ152">
        <v>75.599999999999994</v>
      </c>
      <c r="AR152">
        <v>-8</v>
      </c>
      <c r="AS152">
        <v>107.6</v>
      </c>
      <c r="AT152">
        <v>101.4</v>
      </c>
      <c r="AU152">
        <v>6.1</v>
      </c>
      <c r="AV152">
        <v>114.6</v>
      </c>
      <c r="AW152">
        <v>112.5</v>
      </c>
      <c r="AX152">
        <v>2.2000000000000002</v>
      </c>
      <c r="AY152">
        <v>91</v>
      </c>
      <c r="AZ152">
        <v>76.5</v>
      </c>
      <c r="BA152">
        <v>14.5</v>
      </c>
      <c r="BB152">
        <v>43</v>
      </c>
      <c r="BC152">
        <v>47.9</v>
      </c>
      <c r="BD152">
        <v>-4.8</v>
      </c>
      <c r="BE152">
        <v>134</v>
      </c>
      <c r="BF152"/>
      <c r="BG152"/>
      <c r="BH152">
        <v>66.5</v>
      </c>
      <c r="BI152">
        <v>70.900000000000006</v>
      </c>
      <c r="BJ152">
        <v>-4.5</v>
      </c>
      <c r="BK152">
        <v>36.1</v>
      </c>
      <c r="BL152">
        <v>30.7</v>
      </c>
      <c r="BM152">
        <v>5.4</v>
      </c>
      <c r="BN152">
        <v>77.2</v>
      </c>
      <c r="BO152">
        <v>76.900000000000006</v>
      </c>
      <c r="BP152">
        <v>0.3</v>
      </c>
      <c r="BQ152"/>
      <c r="BR152"/>
      <c r="BS152"/>
      <c r="BT152">
        <v>30.1</v>
      </c>
      <c r="BU152">
        <v>29.3</v>
      </c>
      <c r="BV152">
        <v>0.8</v>
      </c>
      <c r="BW152">
        <v>56.8</v>
      </c>
      <c r="BX152">
        <v>54</v>
      </c>
      <c r="BY152">
        <v>2.8</v>
      </c>
      <c r="BZ152">
        <v>186.4</v>
      </c>
      <c r="CA152">
        <v>170.5</v>
      </c>
      <c r="CB152">
        <v>15.9</v>
      </c>
      <c r="CC152">
        <v>96.7</v>
      </c>
      <c r="CD152">
        <v>105.7</v>
      </c>
      <c r="CE152">
        <v>-9</v>
      </c>
      <c r="CF152"/>
      <c r="CG152"/>
      <c r="CH152"/>
      <c r="CI152">
        <v>25.5</v>
      </c>
      <c r="CJ152"/>
      <c r="CK152"/>
      <c r="CL152">
        <v>91.8</v>
      </c>
      <c r="CM152">
        <v>87</v>
      </c>
      <c r="CN152">
        <v>4.8</v>
      </c>
      <c r="CO152">
        <v>143.1</v>
      </c>
      <c r="CP152">
        <v>144</v>
      </c>
      <c r="CQ152">
        <v>-0.9</v>
      </c>
      <c r="CR152">
        <v>170.3</v>
      </c>
      <c r="CS152">
        <v>149.1</v>
      </c>
      <c r="CT152">
        <v>21.2</v>
      </c>
      <c r="CU152">
        <v>103.5</v>
      </c>
      <c r="CV152">
        <v>87.3</v>
      </c>
      <c r="CW152">
        <v>16.100000000000001</v>
      </c>
      <c r="CX152"/>
      <c r="CY152"/>
      <c r="CZ152"/>
      <c r="DA152">
        <v>89.9</v>
      </c>
      <c r="DB152">
        <v>123.1</v>
      </c>
      <c r="DC152">
        <v>-33.1</v>
      </c>
      <c r="DD152"/>
      <c r="DE152"/>
      <c r="DF152"/>
      <c r="DG152"/>
      <c r="DH152"/>
      <c r="DI152"/>
      <c r="DJ152">
        <v>128.19999999999999</v>
      </c>
      <c r="DK152">
        <v>109</v>
      </c>
      <c r="DL152">
        <v>19.2</v>
      </c>
      <c r="DM152">
        <v>100</v>
      </c>
      <c r="DN152">
        <v>119.1</v>
      </c>
      <c r="DO152">
        <v>-19.100000000000001</v>
      </c>
      <c r="DP152">
        <v>69.2</v>
      </c>
      <c r="DQ152">
        <v>66.5</v>
      </c>
      <c r="DR152">
        <v>2.7</v>
      </c>
      <c r="DS152">
        <v>18.399999999999999</v>
      </c>
      <c r="DT152"/>
      <c r="DU152"/>
      <c r="DV152">
        <v>122</v>
      </c>
      <c r="DW152">
        <v>113.9</v>
      </c>
      <c r="DX152">
        <v>8.1</v>
      </c>
      <c r="DY152"/>
      <c r="DZ152"/>
      <c r="EA152"/>
      <c r="EB152">
        <v>53.6</v>
      </c>
      <c r="EC152">
        <v>55.7</v>
      </c>
      <c r="ED152">
        <v>-2.1</v>
      </c>
    </row>
    <row r="153" spans="1:134" ht="14.5" x14ac:dyDescent="0.35">
      <c r="A153" s="28">
        <v>32324</v>
      </c>
      <c r="B153" s="32">
        <v>150</v>
      </c>
      <c r="C153">
        <v>33.299999999999997</v>
      </c>
      <c r="D153"/>
      <c r="E153"/>
      <c r="F153">
        <v>91.3</v>
      </c>
      <c r="G153">
        <v>92.3</v>
      </c>
      <c r="H153">
        <v>-1</v>
      </c>
      <c r="I153">
        <v>117.2</v>
      </c>
      <c r="J153">
        <v>99.7</v>
      </c>
      <c r="K153">
        <v>17.399999999999999</v>
      </c>
      <c r="L153">
        <v>84.2</v>
      </c>
      <c r="M153">
        <v>85.9</v>
      </c>
      <c r="N153">
        <v>-1.7</v>
      </c>
      <c r="O153"/>
      <c r="P153"/>
      <c r="Q153"/>
      <c r="R153">
        <v>119.2</v>
      </c>
      <c r="S153">
        <v>119.5</v>
      </c>
      <c r="T153">
        <v>-0.3</v>
      </c>
      <c r="U153">
        <v>179.7</v>
      </c>
      <c r="V153">
        <v>168.6</v>
      </c>
      <c r="W153">
        <v>11.1</v>
      </c>
      <c r="X153">
        <v>53.4</v>
      </c>
      <c r="Y153"/>
      <c r="Z153"/>
      <c r="AA153">
        <v>76.3</v>
      </c>
      <c r="AB153"/>
      <c r="AC153"/>
      <c r="AD153"/>
      <c r="AE153"/>
      <c r="AF153"/>
      <c r="AG153"/>
      <c r="AH153"/>
      <c r="AI153"/>
      <c r="AJ153">
        <v>102.7</v>
      </c>
      <c r="AK153">
        <v>108</v>
      </c>
      <c r="AL153">
        <v>-5.2</v>
      </c>
      <c r="AM153">
        <v>150</v>
      </c>
      <c r="AN153">
        <v>131.4</v>
      </c>
      <c r="AO153">
        <v>18.600000000000001</v>
      </c>
      <c r="AP153">
        <v>68.3</v>
      </c>
      <c r="AQ153">
        <v>75.099999999999994</v>
      </c>
      <c r="AR153">
        <v>-6.9</v>
      </c>
      <c r="AS153">
        <v>108</v>
      </c>
      <c r="AT153">
        <v>102.2</v>
      </c>
      <c r="AU153">
        <v>5.8</v>
      </c>
      <c r="AV153">
        <v>116</v>
      </c>
      <c r="AW153">
        <v>112.8</v>
      </c>
      <c r="AX153">
        <v>3.2</v>
      </c>
      <c r="AY153">
        <v>94.7</v>
      </c>
      <c r="AZ153">
        <v>77.900000000000006</v>
      </c>
      <c r="BA153">
        <v>16.8</v>
      </c>
      <c r="BB153">
        <v>42.6</v>
      </c>
      <c r="BC153">
        <v>47.7</v>
      </c>
      <c r="BD153">
        <v>-5</v>
      </c>
      <c r="BE153">
        <v>136.80000000000001</v>
      </c>
      <c r="BF153"/>
      <c r="BG153"/>
      <c r="BH153">
        <v>65.7</v>
      </c>
      <c r="BI153">
        <v>71</v>
      </c>
      <c r="BJ153">
        <v>-5.4</v>
      </c>
      <c r="BK153">
        <v>36.700000000000003</v>
      </c>
      <c r="BL153">
        <v>31.4</v>
      </c>
      <c r="BM153">
        <v>5.3</v>
      </c>
      <c r="BN153">
        <v>78</v>
      </c>
      <c r="BO153">
        <v>77</v>
      </c>
      <c r="BP153">
        <v>0.9</v>
      </c>
      <c r="BQ153"/>
      <c r="BR153"/>
      <c r="BS153"/>
      <c r="BT153">
        <v>28.7</v>
      </c>
      <c r="BU153">
        <v>29.5</v>
      </c>
      <c r="BV153">
        <v>-0.8</v>
      </c>
      <c r="BW153">
        <v>58.4</v>
      </c>
      <c r="BX153">
        <v>54</v>
      </c>
      <c r="BY153">
        <v>4.5</v>
      </c>
      <c r="BZ153">
        <v>186.8</v>
      </c>
      <c r="CA153">
        <v>172.1</v>
      </c>
      <c r="CB153">
        <v>14.7</v>
      </c>
      <c r="CC153">
        <v>98.4</v>
      </c>
      <c r="CD153">
        <v>106.2</v>
      </c>
      <c r="CE153">
        <v>-7.8</v>
      </c>
      <c r="CF153"/>
      <c r="CG153"/>
      <c r="CH153"/>
      <c r="CI153">
        <v>21.3</v>
      </c>
      <c r="CJ153"/>
      <c r="CK153"/>
      <c r="CL153">
        <v>92.1</v>
      </c>
      <c r="CM153">
        <v>88.3</v>
      </c>
      <c r="CN153">
        <v>3.8</v>
      </c>
      <c r="CO153">
        <v>146.6</v>
      </c>
      <c r="CP153">
        <v>145.1</v>
      </c>
      <c r="CQ153">
        <v>1.5</v>
      </c>
      <c r="CR153">
        <v>173.7</v>
      </c>
      <c r="CS153">
        <v>151</v>
      </c>
      <c r="CT153">
        <v>22.7</v>
      </c>
      <c r="CU153">
        <v>98.6</v>
      </c>
      <c r="CV153">
        <v>88.9</v>
      </c>
      <c r="CW153">
        <v>9.6999999999999993</v>
      </c>
      <c r="CX153"/>
      <c r="CY153"/>
      <c r="CZ153"/>
      <c r="DA153">
        <v>87.6</v>
      </c>
      <c r="DB153">
        <v>121.4</v>
      </c>
      <c r="DC153">
        <v>-33.799999999999997</v>
      </c>
      <c r="DD153"/>
      <c r="DE153"/>
      <c r="DF153"/>
      <c r="DG153"/>
      <c r="DH153"/>
      <c r="DI153"/>
      <c r="DJ153">
        <v>131.30000000000001</v>
      </c>
      <c r="DK153">
        <v>110.3</v>
      </c>
      <c r="DL153">
        <v>20.9</v>
      </c>
      <c r="DM153">
        <v>102.4</v>
      </c>
      <c r="DN153">
        <v>118.7</v>
      </c>
      <c r="DO153">
        <v>-16.399999999999999</v>
      </c>
      <c r="DP153">
        <v>69.8</v>
      </c>
      <c r="DQ153">
        <v>67.3</v>
      </c>
      <c r="DR153">
        <v>2.6</v>
      </c>
      <c r="DS153">
        <v>16.7</v>
      </c>
      <c r="DT153"/>
      <c r="DU153"/>
      <c r="DV153">
        <v>123</v>
      </c>
      <c r="DW153">
        <v>114.7</v>
      </c>
      <c r="DX153">
        <v>8.3000000000000007</v>
      </c>
      <c r="DY153"/>
      <c r="DZ153"/>
      <c r="EA153"/>
      <c r="EB153">
        <v>52.6</v>
      </c>
      <c r="EC153">
        <v>55.6</v>
      </c>
      <c r="ED153">
        <v>-2.9</v>
      </c>
    </row>
    <row r="154" spans="1:134" ht="14.5" x14ac:dyDescent="0.35">
      <c r="A154" s="28">
        <v>32416</v>
      </c>
      <c r="B154" s="32">
        <v>151</v>
      </c>
      <c r="C154">
        <v>37.9</v>
      </c>
      <c r="D154"/>
      <c r="E154"/>
      <c r="F154">
        <v>91.8</v>
      </c>
      <c r="G154">
        <v>92.9</v>
      </c>
      <c r="H154">
        <v>-1.1000000000000001</v>
      </c>
      <c r="I154">
        <v>117.8</v>
      </c>
      <c r="J154">
        <v>101.3</v>
      </c>
      <c r="K154">
        <v>16.399999999999999</v>
      </c>
      <c r="L154">
        <v>85.1</v>
      </c>
      <c r="M154">
        <v>85.9</v>
      </c>
      <c r="N154">
        <v>-0.7</v>
      </c>
      <c r="O154"/>
      <c r="P154"/>
      <c r="Q154"/>
      <c r="R154">
        <v>121.2</v>
      </c>
      <c r="S154">
        <v>119.9</v>
      </c>
      <c r="T154">
        <v>1.3</v>
      </c>
      <c r="U154">
        <v>181.7</v>
      </c>
      <c r="V154">
        <v>169.9</v>
      </c>
      <c r="W154">
        <v>11.8</v>
      </c>
      <c r="X154">
        <v>53.6</v>
      </c>
      <c r="Y154"/>
      <c r="Z154"/>
      <c r="AA154">
        <v>75.099999999999994</v>
      </c>
      <c r="AB154"/>
      <c r="AC154"/>
      <c r="AD154"/>
      <c r="AE154"/>
      <c r="AF154"/>
      <c r="AG154"/>
      <c r="AH154"/>
      <c r="AI154"/>
      <c r="AJ154">
        <v>102.4</v>
      </c>
      <c r="AK154">
        <v>108</v>
      </c>
      <c r="AL154">
        <v>-5.6</v>
      </c>
      <c r="AM154">
        <v>149.30000000000001</v>
      </c>
      <c r="AN154">
        <v>132.69999999999999</v>
      </c>
      <c r="AO154">
        <v>16.600000000000001</v>
      </c>
      <c r="AP154">
        <v>68.8</v>
      </c>
      <c r="AQ154">
        <v>74.7</v>
      </c>
      <c r="AR154">
        <v>-5.9</v>
      </c>
      <c r="AS154">
        <v>108</v>
      </c>
      <c r="AT154">
        <v>102.9</v>
      </c>
      <c r="AU154">
        <v>5.0999999999999996</v>
      </c>
      <c r="AV154">
        <v>117.5</v>
      </c>
      <c r="AW154">
        <v>113.2</v>
      </c>
      <c r="AX154">
        <v>4.3</v>
      </c>
      <c r="AY154">
        <v>97.4</v>
      </c>
      <c r="AZ154">
        <v>79.400000000000006</v>
      </c>
      <c r="BA154">
        <v>18</v>
      </c>
      <c r="BB154">
        <v>41.2</v>
      </c>
      <c r="BC154">
        <v>47.3</v>
      </c>
      <c r="BD154">
        <v>-6.1</v>
      </c>
      <c r="BE154">
        <v>137.80000000000001</v>
      </c>
      <c r="BF154"/>
      <c r="BG154"/>
      <c r="BH154">
        <v>65.3</v>
      </c>
      <c r="BI154">
        <v>71.099999999999994</v>
      </c>
      <c r="BJ154">
        <v>-5.8</v>
      </c>
      <c r="BK154">
        <v>37.799999999999997</v>
      </c>
      <c r="BL154">
        <v>32.1</v>
      </c>
      <c r="BM154">
        <v>5.6</v>
      </c>
      <c r="BN154">
        <v>76.900000000000006</v>
      </c>
      <c r="BO154">
        <v>77.099999999999994</v>
      </c>
      <c r="BP154">
        <v>-0.2</v>
      </c>
      <c r="BQ154"/>
      <c r="BR154"/>
      <c r="BS154"/>
      <c r="BT154">
        <v>28.4</v>
      </c>
      <c r="BU154">
        <v>29.6</v>
      </c>
      <c r="BV154">
        <v>-1.3</v>
      </c>
      <c r="BW154">
        <v>57.4</v>
      </c>
      <c r="BX154">
        <v>53.8</v>
      </c>
      <c r="BY154">
        <v>3.6</v>
      </c>
      <c r="BZ154">
        <v>189.6</v>
      </c>
      <c r="CA154">
        <v>173.8</v>
      </c>
      <c r="CB154">
        <v>15.8</v>
      </c>
      <c r="CC154">
        <v>96.9</v>
      </c>
      <c r="CD154">
        <v>106.5</v>
      </c>
      <c r="CE154">
        <v>-9.6</v>
      </c>
      <c r="CF154"/>
      <c r="CG154"/>
      <c r="CH154"/>
      <c r="CI154">
        <v>19.100000000000001</v>
      </c>
      <c r="CJ154"/>
      <c r="CK154"/>
      <c r="CL154">
        <v>89.8</v>
      </c>
      <c r="CM154">
        <v>89.5</v>
      </c>
      <c r="CN154">
        <v>0.3</v>
      </c>
      <c r="CO154">
        <v>146.9</v>
      </c>
      <c r="CP154">
        <v>146.19999999999999</v>
      </c>
      <c r="CQ154">
        <v>0.7</v>
      </c>
      <c r="CR154">
        <v>174.7</v>
      </c>
      <c r="CS154">
        <v>152.9</v>
      </c>
      <c r="CT154">
        <v>21.8</v>
      </c>
      <c r="CU154">
        <v>93.4</v>
      </c>
      <c r="CV154">
        <v>90.1</v>
      </c>
      <c r="CW154">
        <v>3.3</v>
      </c>
      <c r="CX154"/>
      <c r="CY154"/>
      <c r="CZ154"/>
      <c r="DA154">
        <v>86.7</v>
      </c>
      <c r="DB154">
        <v>119.7</v>
      </c>
      <c r="DC154">
        <v>-33</v>
      </c>
      <c r="DD154"/>
      <c r="DE154"/>
      <c r="DF154"/>
      <c r="DG154"/>
      <c r="DH154"/>
      <c r="DI154"/>
      <c r="DJ154">
        <v>134.1</v>
      </c>
      <c r="DK154">
        <v>111.7</v>
      </c>
      <c r="DL154">
        <v>22.4</v>
      </c>
      <c r="DM154">
        <v>98</v>
      </c>
      <c r="DN154">
        <v>118.1</v>
      </c>
      <c r="DO154">
        <v>-20.2</v>
      </c>
      <c r="DP154">
        <v>70.5</v>
      </c>
      <c r="DQ154">
        <v>68.099999999999994</v>
      </c>
      <c r="DR154">
        <v>2.4</v>
      </c>
      <c r="DS154">
        <v>16.5</v>
      </c>
      <c r="DT154"/>
      <c r="DU154"/>
      <c r="DV154">
        <v>123.3</v>
      </c>
      <c r="DW154">
        <v>115.6</v>
      </c>
      <c r="DX154">
        <v>7.7</v>
      </c>
      <c r="DY154"/>
      <c r="DZ154"/>
      <c r="EA154"/>
      <c r="EB154">
        <v>54.7</v>
      </c>
      <c r="EC154">
        <v>55.6</v>
      </c>
      <c r="ED154">
        <v>-0.9</v>
      </c>
    </row>
    <row r="155" spans="1:134" ht="14.5" x14ac:dyDescent="0.35">
      <c r="A155" s="28">
        <v>32508</v>
      </c>
      <c r="B155" s="32">
        <v>152</v>
      </c>
      <c r="C155">
        <v>41.3</v>
      </c>
      <c r="D155"/>
      <c r="E155"/>
      <c r="F155">
        <v>94.1</v>
      </c>
      <c r="G155">
        <v>93.5</v>
      </c>
      <c r="H155">
        <v>0.6</v>
      </c>
      <c r="I155">
        <v>117.2</v>
      </c>
      <c r="J155">
        <v>102.8</v>
      </c>
      <c r="K155">
        <v>14.4</v>
      </c>
      <c r="L155">
        <v>86</v>
      </c>
      <c r="M155">
        <v>85.9</v>
      </c>
      <c r="N155">
        <v>0.2</v>
      </c>
      <c r="O155"/>
      <c r="P155"/>
      <c r="Q155"/>
      <c r="R155">
        <v>122.5</v>
      </c>
      <c r="S155">
        <v>120.4</v>
      </c>
      <c r="T155">
        <v>2.1</v>
      </c>
      <c r="U155">
        <v>183.8</v>
      </c>
      <c r="V155">
        <v>171.4</v>
      </c>
      <c r="W155">
        <v>12.4</v>
      </c>
      <c r="X155">
        <v>54.3</v>
      </c>
      <c r="Y155"/>
      <c r="Z155"/>
      <c r="AA155">
        <v>74</v>
      </c>
      <c r="AB155"/>
      <c r="AC155"/>
      <c r="AD155"/>
      <c r="AE155"/>
      <c r="AF155"/>
      <c r="AG155"/>
      <c r="AH155"/>
      <c r="AI155"/>
      <c r="AJ155">
        <v>103.1</v>
      </c>
      <c r="AK155">
        <v>108.1</v>
      </c>
      <c r="AL155">
        <v>-5</v>
      </c>
      <c r="AM155">
        <v>151.4</v>
      </c>
      <c r="AN155">
        <v>134.1</v>
      </c>
      <c r="AO155">
        <v>17.3</v>
      </c>
      <c r="AP155">
        <v>72</v>
      </c>
      <c r="AQ155">
        <v>74.5</v>
      </c>
      <c r="AR155">
        <v>-2.4</v>
      </c>
      <c r="AS155">
        <v>114.2</v>
      </c>
      <c r="AT155">
        <v>104</v>
      </c>
      <c r="AU155">
        <v>10.3</v>
      </c>
      <c r="AV155">
        <v>119.7</v>
      </c>
      <c r="AW155">
        <v>113.8</v>
      </c>
      <c r="AX155">
        <v>5.9</v>
      </c>
      <c r="AY155">
        <v>98.4</v>
      </c>
      <c r="AZ155">
        <v>80.8</v>
      </c>
      <c r="BA155">
        <v>17.600000000000001</v>
      </c>
      <c r="BB155">
        <v>41.4</v>
      </c>
      <c r="BC155">
        <v>47.1</v>
      </c>
      <c r="BD155">
        <v>-5.7</v>
      </c>
      <c r="BE155">
        <v>141.30000000000001</v>
      </c>
      <c r="BF155">
        <v>147.5</v>
      </c>
      <c r="BG155">
        <v>-6.2</v>
      </c>
      <c r="BH155">
        <v>64.900000000000006</v>
      </c>
      <c r="BI155">
        <v>71.2</v>
      </c>
      <c r="BJ155">
        <v>-6.2</v>
      </c>
      <c r="BK155">
        <v>39.299999999999997</v>
      </c>
      <c r="BL155">
        <v>32.9</v>
      </c>
      <c r="BM155">
        <v>6.4</v>
      </c>
      <c r="BN155">
        <v>74.900000000000006</v>
      </c>
      <c r="BO155">
        <v>77</v>
      </c>
      <c r="BP155">
        <v>-2</v>
      </c>
      <c r="BQ155"/>
      <c r="BR155"/>
      <c r="BS155"/>
      <c r="BT155">
        <v>30</v>
      </c>
      <c r="BU155">
        <v>29.9</v>
      </c>
      <c r="BV155">
        <v>0.1</v>
      </c>
      <c r="BW155">
        <v>61.4</v>
      </c>
      <c r="BX155">
        <v>54</v>
      </c>
      <c r="BY155">
        <v>7.4</v>
      </c>
      <c r="BZ155">
        <v>193.3</v>
      </c>
      <c r="CA155">
        <v>175.6</v>
      </c>
      <c r="CB155">
        <v>17.7</v>
      </c>
      <c r="CC155">
        <v>95.4</v>
      </c>
      <c r="CD155">
        <v>106.8</v>
      </c>
      <c r="CE155">
        <v>-11.3</v>
      </c>
      <c r="CF155"/>
      <c r="CG155"/>
      <c r="CH155"/>
      <c r="CI155">
        <v>20.100000000000001</v>
      </c>
      <c r="CJ155"/>
      <c r="CK155"/>
      <c r="CL155">
        <v>90.1</v>
      </c>
      <c r="CM155">
        <v>90.5</v>
      </c>
      <c r="CN155">
        <v>-0.5</v>
      </c>
      <c r="CO155">
        <v>151.9</v>
      </c>
      <c r="CP155">
        <v>147.6</v>
      </c>
      <c r="CQ155">
        <v>4.3</v>
      </c>
      <c r="CR155">
        <v>175.4</v>
      </c>
      <c r="CS155">
        <v>154.80000000000001</v>
      </c>
      <c r="CT155">
        <v>20.5</v>
      </c>
      <c r="CU155">
        <v>97.1</v>
      </c>
      <c r="CV155">
        <v>91.5</v>
      </c>
      <c r="CW155">
        <v>5.6</v>
      </c>
      <c r="CX155"/>
      <c r="CY155"/>
      <c r="CZ155"/>
      <c r="DA155">
        <v>86.5</v>
      </c>
      <c r="DB155">
        <v>118</v>
      </c>
      <c r="DC155">
        <v>-31.5</v>
      </c>
      <c r="DD155"/>
      <c r="DE155"/>
      <c r="DF155"/>
      <c r="DG155"/>
      <c r="DH155"/>
      <c r="DI155"/>
      <c r="DJ155">
        <v>136.5</v>
      </c>
      <c r="DK155">
        <v>113.2</v>
      </c>
      <c r="DL155">
        <v>23.3</v>
      </c>
      <c r="DM155">
        <v>98.1</v>
      </c>
      <c r="DN155">
        <v>117.5</v>
      </c>
      <c r="DO155">
        <v>-19.399999999999999</v>
      </c>
      <c r="DP155">
        <v>72.5</v>
      </c>
      <c r="DQ155">
        <v>69</v>
      </c>
      <c r="DR155">
        <v>3.6</v>
      </c>
      <c r="DS155">
        <v>17.5</v>
      </c>
      <c r="DT155"/>
      <c r="DU155"/>
      <c r="DV155">
        <v>124</v>
      </c>
      <c r="DW155">
        <v>116.4</v>
      </c>
      <c r="DX155">
        <v>7.6</v>
      </c>
      <c r="DY155"/>
      <c r="DZ155"/>
      <c r="EA155"/>
      <c r="EB155">
        <v>55.1</v>
      </c>
      <c r="EC155">
        <v>55.6</v>
      </c>
      <c r="ED155">
        <v>-0.5</v>
      </c>
    </row>
    <row r="156" spans="1:134" ht="14.5" x14ac:dyDescent="0.35">
      <c r="A156" s="28">
        <v>32598</v>
      </c>
      <c r="B156" s="32">
        <v>153</v>
      </c>
      <c r="C156">
        <v>9.4</v>
      </c>
      <c r="D156"/>
      <c r="E156"/>
      <c r="F156">
        <v>91.7</v>
      </c>
      <c r="G156">
        <v>94</v>
      </c>
      <c r="H156">
        <v>-2.2999999999999998</v>
      </c>
      <c r="I156">
        <v>118.5</v>
      </c>
      <c r="J156">
        <v>104.4</v>
      </c>
      <c r="K156">
        <v>14.2</v>
      </c>
      <c r="L156">
        <v>86.2</v>
      </c>
      <c r="M156">
        <v>85.9</v>
      </c>
      <c r="N156">
        <v>0.3</v>
      </c>
      <c r="O156"/>
      <c r="P156"/>
      <c r="Q156"/>
      <c r="R156">
        <v>123.8</v>
      </c>
      <c r="S156">
        <v>120.9</v>
      </c>
      <c r="T156">
        <v>2.9</v>
      </c>
      <c r="U156">
        <v>188.6</v>
      </c>
      <c r="V156">
        <v>173</v>
      </c>
      <c r="W156">
        <v>15.6</v>
      </c>
      <c r="X156">
        <v>56.3</v>
      </c>
      <c r="Y156"/>
      <c r="Z156"/>
      <c r="AA156">
        <v>71.599999999999994</v>
      </c>
      <c r="AB156"/>
      <c r="AC156"/>
      <c r="AD156"/>
      <c r="AE156"/>
      <c r="AF156"/>
      <c r="AG156"/>
      <c r="AH156"/>
      <c r="AI156"/>
      <c r="AJ156">
        <v>102.1</v>
      </c>
      <c r="AK156">
        <v>108.1</v>
      </c>
      <c r="AL156">
        <v>-6</v>
      </c>
      <c r="AM156">
        <v>148.69999999999999</v>
      </c>
      <c r="AN156">
        <v>135.30000000000001</v>
      </c>
      <c r="AO156">
        <v>13.4</v>
      </c>
      <c r="AP156">
        <v>71.5</v>
      </c>
      <c r="AQ156">
        <v>74.2</v>
      </c>
      <c r="AR156">
        <v>-2.7</v>
      </c>
      <c r="AS156">
        <v>115</v>
      </c>
      <c r="AT156">
        <v>105</v>
      </c>
      <c r="AU156">
        <v>9.9</v>
      </c>
      <c r="AV156">
        <v>119.2</v>
      </c>
      <c r="AW156">
        <v>114.2</v>
      </c>
      <c r="AX156">
        <v>5</v>
      </c>
      <c r="AY156">
        <v>101.7</v>
      </c>
      <c r="AZ156">
        <v>82.4</v>
      </c>
      <c r="BA156">
        <v>19.3</v>
      </c>
      <c r="BB156">
        <v>41.1</v>
      </c>
      <c r="BC156">
        <v>46.8</v>
      </c>
      <c r="BD156">
        <v>-5.6</v>
      </c>
      <c r="BE156">
        <v>151.6</v>
      </c>
      <c r="BF156">
        <v>148.69999999999999</v>
      </c>
      <c r="BG156">
        <v>2.9</v>
      </c>
      <c r="BH156">
        <v>66.2</v>
      </c>
      <c r="BI156">
        <v>71.3</v>
      </c>
      <c r="BJ156">
        <v>-5</v>
      </c>
      <c r="BK156">
        <v>39.200000000000003</v>
      </c>
      <c r="BL156">
        <v>33.700000000000003</v>
      </c>
      <c r="BM156">
        <v>5.5</v>
      </c>
      <c r="BN156">
        <v>71.3</v>
      </c>
      <c r="BO156">
        <v>76.599999999999994</v>
      </c>
      <c r="BP156">
        <v>-5.3</v>
      </c>
      <c r="BQ156"/>
      <c r="BR156"/>
      <c r="BS156"/>
      <c r="BT156">
        <v>30</v>
      </c>
      <c r="BU156">
        <v>30.1</v>
      </c>
      <c r="BV156">
        <v>-0.1</v>
      </c>
      <c r="BW156">
        <v>60.4</v>
      </c>
      <c r="BX156">
        <v>54</v>
      </c>
      <c r="BY156">
        <v>6.4</v>
      </c>
      <c r="BZ156">
        <v>194.6</v>
      </c>
      <c r="CA156">
        <v>177.4</v>
      </c>
      <c r="CB156">
        <v>17.2</v>
      </c>
      <c r="CC156">
        <v>98.4</v>
      </c>
      <c r="CD156">
        <v>107.1</v>
      </c>
      <c r="CE156">
        <v>-8.6999999999999993</v>
      </c>
      <c r="CF156"/>
      <c r="CG156"/>
      <c r="CH156"/>
      <c r="CI156">
        <v>19.2</v>
      </c>
      <c r="CJ156"/>
      <c r="CK156"/>
      <c r="CL156">
        <v>91.9</v>
      </c>
      <c r="CM156">
        <v>91.7</v>
      </c>
      <c r="CN156">
        <v>0.2</v>
      </c>
      <c r="CO156">
        <v>154.5</v>
      </c>
      <c r="CP156">
        <v>149</v>
      </c>
      <c r="CQ156">
        <v>5.5</v>
      </c>
      <c r="CR156">
        <v>177.9</v>
      </c>
      <c r="CS156">
        <v>156.80000000000001</v>
      </c>
      <c r="CT156">
        <v>21.1</v>
      </c>
      <c r="CU156">
        <v>95.5</v>
      </c>
      <c r="CV156">
        <v>92.7</v>
      </c>
      <c r="CW156">
        <v>2.8</v>
      </c>
      <c r="CX156"/>
      <c r="CY156"/>
      <c r="CZ156"/>
      <c r="DA156">
        <v>82.4</v>
      </c>
      <c r="DB156">
        <v>116.2</v>
      </c>
      <c r="DC156">
        <v>-33.799999999999997</v>
      </c>
      <c r="DD156"/>
      <c r="DE156"/>
      <c r="DF156"/>
      <c r="DG156"/>
      <c r="DH156"/>
      <c r="DI156"/>
      <c r="DJ156">
        <v>139.80000000000001</v>
      </c>
      <c r="DK156">
        <v>114.8</v>
      </c>
      <c r="DL156">
        <v>25</v>
      </c>
      <c r="DM156">
        <v>97.6</v>
      </c>
      <c r="DN156">
        <v>116.9</v>
      </c>
      <c r="DO156">
        <v>-19.3</v>
      </c>
      <c r="DP156">
        <v>74</v>
      </c>
      <c r="DQ156">
        <v>69.900000000000006</v>
      </c>
      <c r="DR156">
        <v>4.0999999999999996</v>
      </c>
      <c r="DS156">
        <v>16.7</v>
      </c>
      <c r="DT156"/>
      <c r="DU156"/>
      <c r="DV156">
        <v>123.5</v>
      </c>
      <c r="DW156">
        <v>117.2</v>
      </c>
      <c r="DX156">
        <v>6.3</v>
      </c>
      <c r="DY156"/>
      <c r="DZ156"/>
      <c r="EA156"/>
      <c r="EB156">
        <v>55.4</v>
      </c>
      <c r="EC156">
        <v>55.6</v>
      </c>
      <c r="ED156">
        <v>-0.2</v>
      </c>
    </row>
    <row r="157" spans="1:134" ht="14.5" x14ac:dyDescent="0.35">
      <c r="A157" s="28">
        <v>32689</v>
      </c>
      <c r="B157" s="32">
        <v>154</v>
      </c>
      <c r="C157">
        <v>24.5</v>
      </c>
      <c r="D157"/>
      <c r="E157"/>
      <c r="F157">
        <v>93.4</v>
      </c>
      <c r="G157">
        <v>94.5</v>
      </c>
      <c r="H157">
        <v>-1.1000000000000001</v>
      </c>
      <c r="I157">
        <v>121.7</v>
      </c>
      <c r="J157">
        <v>106</v>
      </c>
      <c r="K157">
        <v>15.7</v>
      </c>
      <c r="L157">
        <v>89</v>
      </c>
      <c r="M157">
        <v>86.1</v>
      </c>
      <c r="N157">
        <v>2.9</v>
      </c>
      <c r="O157"/>
      <c r="P157"/>
      <c r="Q157"/>
      <c r="R157">
        <v>125.6</v>
      </c>
      <c r="S157">
        <v>121.5</v>
      </c>
      <c r="T157">
        <v>4.0999999999999996</v>
      </c>
      <c r="U157">
        <v>193</v>
      </c>
      <c r="V157">
        <v>174.8</v>
      </c>
      <c r="W157">
        <v>18.2</v>
      </c>
      <c r="X157">
        <v>54.7</v>
      </c>
      <c r="Y157"/>
      <c r="Z157"/>
      <c r="AA157">
        <v>70.900000000000006</v>
      </c>
      <c r="AB157"/>
      <c r="AC157"/>
      <c r="AD157"/>
      <c r="AE157"/>
      <c r="AF157"/>
      <c r="AG157"/>
      <c r="AH157"/>
      <c r="AI157"/>
      <c r="AJ157">
        <v>102.4</v>
      </c>
      <c r="AK157">
        <v>108.1</v>
      </c>
      <c r="AL157">
        <v>-5.7</v>
      </c>
      <c r="AM157">
        <v>149.69999999999999</v>
      </c>
      <c r="AN157">
        <v>136.4</v>
      </c>
      <c r="AO157">
        <v>13.3</v>
      </c>
      <c r="AP157">
        <v>74.2</v>
      </c>
      <c r="AQ157">
        <v>74.099999999999994</v>
      </c>
      <c r="AR157">
        <v>0.1</v>
      </c>
      <c r="AS157">
        <v>116</v>
      </c>
      <c r="AT157">
        <v>106.1</v>
      </c>
      <c r="AU157">
        <v>9.9</v>
      </c>
      <c r="AV157">
        <v>121.2</v>
      </c>
      <c r="AW157">
        <v>114.8</v>
      </c>
      <c r="AX157">
        <v>6.4</v>
      </c>
      <c r="AY157">
        <v>104.2</v>
      </c>
      <c r="AZ157">
        <v>84.1</v>
      </c>
      <c r="BA157">
        <v>20.100000000000001</v>
      </c>
      <c r="BB157">
        <v>41.3</v>
      </c>
      <c r="BC157">
        <v>46.5</v>
      </c>
      <c r="BD157">
        <v>-5.2</v>
      </c>
      <c r="BE157">
        <v>152.1</v>
      </c>
      <c r="BF157">
        <v>149.9</v>
      </c>
      <c r="BG157">
        <v>2.2000000000000002</v>
      </c>
      <c r="BH157">
        <v>66</v>
      </c>
      <c r="BI157">
        <v>71.400000000000006</v>
      </c>
      <c r="BJ157">
        <v>-5.3</v>
      </c>
      <c r="BK157">
        <v>40.6</v>
      </c>
      <c r="BL157">
        <v>34.5</v>
      </c>
      <c r="BM157">
        <v>6.1</v>
      </c>
      <c r="BN157">
        <v>71.400000000000006</v>
      </c>
      <c r="BO157">
        <v>76.3</v>
      </c>
      <c r="BP157">
        <v>-4.9000000000000004</v>
      </c>
      <c r="BQ157"/>
      <c r="BR157"/>
      <c r="BS157"/>
      <c r="BT157">
        <v>30</v>
      </c>
      <c r="BU157">
        <v>30.3</v>
      </c>
      <c r="BV157">
        <v>-0.3</v>
      </c>
      <c r="BW157">
        <v>62.2</v>
      </c>
      <c r="BX157">
        <v>54.2</v>
      </c>
      <c r="BY157">
        <v>8</v>
      </c>
      <c r="BZ157">
        <v>196</v>
      </c>
      <c r="CA157">
        <v>179.2</v>
      </c>
      <c r="CB157">
        <v>16.8</v>
      </c>
      <c r="CC157">
        <v>104</v>
      </c>
      <c r="CD157">
        <v>107.8</v>
      </c>
      <c r="CE157">
        <v>-3.8</v>
      </c>
      <c r="CF157"/>
      <c r="CG157"/>
      <c r="CH157"/>
      <c r="CI157">
        <v>20.6</v>
      </c>
      <c r="CJ157"/>
      <c r="CK157"/>
      <c r="CL157">
        <v>91.8</v>
      </c>
      <c r="CM157">
        <v>92.7</v>
      </c>
      <c r="CN157">
        <v>-0.9</v>
      </c>
      <c r="CO157">
        <v>156.80000000000001</v>
      </c>
      <c r="CP157">
        <v>150.4</v>
      </c>
      <c r="CQ157">
        <v>6.3</v>
      </c>
      <c r="CR157">
        <v>178.9</v>
      </c>
      <c r="CS157">
        <v>158.69999999999999</v>
      </c>
      <c r="CT157">
        <v>20.2</v>
      </c>
      <c r="CU157">
        <v>91.6</v>
      </c>
      <c r="CV157">
        <v>93.6</v>
      </c>
      <c r="CW157">
        <v>-2</v>
      </c>
      <c r="CX157"/>
      <c r="CY157"/>
      <c r="CZ157"/>
      <c r="DA157">
        <v>81.5</v>
      </c>
      <c r="DB157">
        <v>114.3</v>
      </c>
      <c r="DC157">
        <v>-32.799999999999997</v>
      </c>
      <c r="DD157"/>
      <c r="DE157"/>
      <c r="DF157"/>
      <c r="DG157"/>
      <c r="DH157"/>
      <c r="DI157"/>
      <c r="DJ157">
        <v>142.80000000000001</v>
      </c>
      <c r="DK157">
        <v>116.5</v>
      </c>
      <c r="DL157">
        <v>26.3</v>
      </c>
      <c r="DM157">
        <v>99</v>
      </c>
      <c r="DN157">
        <v>116.4</v>
      </c>
      <c r="DO157">
        <v>-17.399999999999999</v>
      </c>
      <c r="DP157">
        <v>75.599999999999994</v>
      </c>
      <c r="DQ157">
        <v>70.900000000000006</v>
      </c>
      <c r="DR157">
        <v>4.8</v>
      </c>
      <c r="DS157">
        <v>15.6</v>
      </c>
      <c r="DT157"/>
      <c r="DU157"/>
      <c r="DV157">
        <v>124.1</v>
      </c>
      <c r="DW157">
        <v>118</v>
      </c>
      <c r="DX157">
        <v>6.1</v>
      </c>
      <c r="DY157"/>
      <c r="DZ157"/>
      <c r="EA157"/>
      <c r="EB157">
        <v>54.8</v>
      </c>
      <c r="EC157">
        <v>55.6</v>
      </c>
      <c r="ED157">
        <v>-0.8</v>
      </c>
    </row>
    <row r="158" spans="1:134" ht="14.5" x14ac:dyDescent="0.35">
      <c r="A158" s="28">
        <v>32781</v>
      </c>
      <c r="B158" s="32">
        <v>155</v>
      </c>
      <c r="C158">
        <v>44.7</v>
      </c>
      <c r="D158"/>
      <c r="E158"/>
      <c r="F158">
        <v>95.3</v>
      </c>
      <c r="G158">
        <v>95.1</v>
      </c>
      <c r="H158">
        <v>0.3</v>
      </c>
      <c r="I158">
        <v>119.7</v>
      </c>
      <c r="J158">
        <v>107.4</v>
      </c>
      <c r="K158">
        <v>12.2</v>
      </c>
      <c r="L158">
        <v>89.5</v>
      </c>
      <c r="M158">
        <v>86.3</v>
      </c>
      <c r="N158">
        <v>3.2</v>
      </c>
      <c r="O158"/>
      <c r="P158"/>
      <c r="Q158"/>
      <c r="R158">
        <v>127.6</v>
      </c>
      <c r="S158">
        <v>122.1</v>
      </c>
      <c r="T158">
        <v>5.4</v>
      </c>
      <c r="U158">
        <v>193.3</v>
      </c>
      <c r="V158">
        <v>176.6</v>
      </c>
      <c r="W158">
        <v>16.7</v>
      </c>
      <c r="X158">
        <v>58.4</v>
      </c>
      <c r="Y158"/>
      <c r="Z158"/>
      <c r="AA158">
        <v>71.5</v>
      </c>
      <c r="AB158"/>
      <c r="AC158"/>
      <c r="AD158"/>
      <c r="AE158"/>
      <c r="AF158"/>
      <c r="AG158"/>
      <c r="AH158"/>
      <c r="AI158"/>
      <c r="AJ158">
        <v>102.4</v>
      </c>
      <c r="AK158">
        <v>108.1</v>
      </c>
      <c r="AL158">
        <v>-5.7</v>
      </c>
      <c r="AM158">
        <v>148.1</v>
      </c>
      <c r="AN158">
        <v>137.5</v>
      </c>
      <c r="AO158">
        <v>10.6</v>
      </c>
      <c r="AP158">
        <v>73.599999999999994</v>
      </c>
      <c r="AQ158">
        <v>74</v>
      </c>
      <c r="AR158">
        <v>-0.4</v>
      </c>
      <c r="AS158">
        <v>117</v>
      </c>
      <c r="AT158">
        <v>107.2</v>
      </c>
      <c r="AU158">
        <v>9.8000000000000007</v>
      </c>
      <c r="AV158">
        <v>121.4</v>
      </c>
      <c r="AW158">
        <v>115.4</v>
      </c>
      <c r="AX158">
        <v>6</v>
      </c>
      <c r="AY158">
        <v>106.5</v>
      </c>
      <c r="AZ158">
        <v>85.8</v>
      </c>
      <c r="BA158">
        <v>20.7</v>
      </c>
      <c r="BB158">
        <v>40.4</v>
      </c>
      <c r="BC158">
        <v>46.2</v>
      </c>
      <c r="BD158">
        <v>-5.8</v>
      </c>
      <c r="BE158">
        <v>156.6</v>
      </c>
      <c r="BF158">
        <v>151.30000000000001</v>
      </c>
      <c r="BG158">
        <v>5.3</v>
      </c>
      <c r="BH158">
        <v>66.8</v>
      </c>
      <c r="BI158">
        <v>71.5</v>
      </c>
      <c r="BJ158">
        <v>-4.7</v>
      </c>
      <c r="BK158">
        <v>42.5</v>
      </c>
      <c r="BL158">
        <v>35.4</v>
      </c>
      <c r="BM158">
        <v>7.1</v>
      </c>
      <c r="BN158">
        <v>71.3</v>
      </c>
      <c r="BO158">
        <v>76</v>
      </c>
      <c r="BP158">
        <v>-4.7</v>
      </c>
      <c r="BQ158"/>
      <c r="BR158"/>
      <c r="BS158"/>
      <c r="BT158">
        <v>29.5</v>
      </c>
      <c r="BU158">
        <v>30.5</v>
      </c>
      <c r="BV158">
        <v>-1</v>
      </c>
      <c r="BW158">
        <v>60.6</v>
      </c>
      <c r="BX158">
        <v>54.3</v>
      </c>
      <c r="BY158">
        <v>6.3</v>
      </c>
      <c r="BZ158">
        <v>200.7</v>
      </c>
      <c r="CA158">
        <v>181.2</v>
      </c>
      <c r="CB158">
        <v>19.5</v>
      </c>
      <c r="CC158">
        <v>107.1</v>
      </c>
      <c r="CD158">
        <v>108.6</v>
      </c>
      <c r="CE158">
        <v>-1.5</v>
      </c>
      <c r="CF158"/>
      <c r="CG158"/>
      <c r="CH158"/>
      <c r="CI158">
        <v>21.8</v>
      </c>
      <c r="CJ158"/>
      <c r="CK158"/>
      <c r="CL158">
        <v>93.6</v>
      </c>
      <c r="CM158">
        <v>93.8</v>
      </c>
      <c r="CN158">
        <v>-0.2</v>
      </c>
      <c r="CO158">
        <v>155.4</v>
      </c>
      <c r="CP158">
        <v>151.80000000000001</v>
      </c>
      <c r="CQ158">
        <v>3.6</v>
      </c>
      <c r="CR158">
        <v>177.4</v>
      </c>
      <c r="CS158">
        <v>160.5</v>
      </c>
      <c r="CT158">
        <v>16.899999999999999</v>
      </c>
      <c r="CU158">
        <v>92.8</v>
      </c>
      <c r="CV158">
        <v>94.5</v>
      </c>
      <c r="CW158">
        <v>-1.7</v>
      </c>
      <c r="CX158"/>
      <c r="CY158"/>
      <c r="CZ158"/>
      <c r="DA158">
        <v>80.900000000000006</v>
      </c>
      <c r="DB158">
        <v>112.5</v>
      </c>
      <c r="DC158">
        <v>-31.6</v>
      </c>
      <c r="DD158"/>
      <c r="DE158"/>
      <c r="DF158"/>
      <c r="DG158"/>
      <c r="DH158"/>
      <c r="DI158"/>
      <c r="DJ158">
        <v>145.6</v>
      </c>
      <c r="DK158">
        <v>118.3</v>
      </c>
      <c r="DL158">
        <v>27.3</v>
      </c>
      <c r="DM158">
        <v>103.7</v>
      </c>
      <c r="DN158">
        <v>116.2</v>
      </c>
      <c r="DO158">
        <v>-12.5</v>
      </c>
      <c r="DP158">
        <v>76.5</v>
      </c>
      <c r="DQ158">
        <v>71.8</v>
      </c>
      <c r="DR158">
        <v>4.5999999999999996</v>
      </c>
      <c r="DS158">
        <v>14.8</v>
      </c>
      <c r="DT158"/>
      <c r="DU158"/>
      <c r="DV158">
        <v>123.8</v>
      </c>
      <c r="DW158">
        <v>118.7</v>
      </c>
      <c r="DX158">
        <v>5.0999999999999996</v>
      </c>
      <c r="DY158"/>
      <c r="DZ158"/>
      <c r="EA158"/>
      <c r="EB158">
        <v>54.6</v>
      </c>
      <c r="EC158">
        <v>55.6</v>
      </c>
      <c r="ED158">
        <v>-1</v>
      </c>
    </row>
    <row r="159" spans="1:134" ht="14.5" x14ac:dyDescent="0.35">
      <c r="A159" s="28">
        <v>32873</v>
      </c>
      <c r="B159" s="32">
        <v>156</v>
      </c>
      <c r="C159">
        <v>91.1</v>
      </c>
      <c r="D159"/>
      <c r="E159"/>
      <c r="F159">
        <v>97.3</v>
      </c>
      <c r="G159">
        <v>95.8</v>
      </c>
      <c r="H159">
        <v>1.5</v>
      </c>
      <c r="I159">
        <v>119</v>
      </c>
      <c r="J159">
        <v>108.8</v>
      </c>
      <c r="K159">
        <v>10.199999999999999</v>
      </c>
      <c r="L159">
        <v>91.9</v>
      </c>
      <c r="M159">
        <v>86.7</v>
      </c>
      <c r="N159">
        <v>5.3</v>
      </c>
      <c r="O159"/>
      <c r="P159"/>
      <c r="Q159"/>
      <c r="R159">
        <v>130</v>
      </c>
      <c r="S159">
        <v>122.9</v>
      </c>
      <c r="T159">
        <v>7.1</v>
      </c>
      <c r="U159">
        <v>194.8</v>
      </c>
      <c r="V159">
        <v>178.4</v>
      </c>
      <c r="W159">
        <v>16.399999999999999</v>
      </c>
      <c r="X159">
        <v>62.4</v>
      </c>
      <c r="Y159"/>
      <c r="Z159"/>
      <c r="AA159">
        <v>77.3</v>
      </c>
      <c r="AB159"/>
      <c r="AC159"/>
      <c r="AD159"/>
      <c r="AE159"/>
      <c r="AF159"/>
      <c r="AG159"/>
      <c r="AH159"/>
      <c r="AI159"/>
      <c r="AJ159">
        <v>103.6</v>
      </c>
      <c r="AK159">
        <v>108.2</v>
      </c>
      <c r="AL159">
        <v>-4.5999999999999996</v>
      </c>
      <c r="AM159">
        <v>151.19999999999999</v>
      </c>
      <c r="AN159">
        <v>138.69999999999999</v>
      </c>
      <c r="AO159">
        <v>12.6</v>
      </c>
      <c r="AP159">
        <v>75</v>
      </c>
      <c r="AQ159">
        <v>74</v>
      </c>
      <c r="AR159">
        <v>1</v>
      </c>
      <c r="AS159">
        <v>115.5</v>
      </c>
      <c r="AT159">
        <v>108.1</v>
      </c>
      <c r="AU159">
        <v>7.4</v>
      </c>
      <c r="AV159">
        <v>123.3</v>
      </c>
      <c r="AW159">
        <v>116</v>
      </c>
      <c r="AX159">
        <v>7.2</v>
      </c>
      <c r="AY159">
        <v>107.4</v>
      </c>
      <c r="AZ159">
        <v>87.6</v>
      </c>
      <c r="BA159">
        <v>19.8</v>
      </c>
      <c r="BB159">
        <v>42.4</v>
      </c>
      <c r="BC159">
        <v>46</v>
      </c>
      <c r="BD159">
        <v>-3.6</v>
      </c>
      <c r="BE159">
        <v>159</v>
      </c>
      <c r="BF159">
        <v>152.9</v>
      </c>
      <c r="BG159">
        <v>6.2</v>
      </c>
      <c r="BH159">
        <v>61.3</v>
      </c>
      <c r="BI159">
        <v>71.3</v>
      </c>
      <c r="BJ159">
        <v>-9.9</v>
      </c>
      <c r="BK159">
        <v>43.9</v>
      </c>
      <c r="BL159">
        <v>36.299999999999997</v>
      </c>
      <c r="BM159">
        <v>7.6</v>
      </c>
      <c r="BN159">
        <v>70.400000000000006</v>
      </c>
      <c r="BO159">
        <v>75.7</v>
      </c>
      <c r="BP159">
        <v>-5.3</v>
      </c>
      <c r="BQ159"/>
      <c r="BR159"/>
      <c r="BS159"/>
      <c r="BT159">
        <v>30.3</v>
      </c>
      <c r="BU159">
        <v>30.7</v>
      </c>
      <c r="BV159">
        <v>-0.4</v>
      </c>
      <c r="BW159">
        <v>65.099999999999994</v>
      </c>
      <c r="BX159">
        <v>54.6</v>
      </c>
      <c r="BY159">
        <v>10.5</v>
      </c>
      <c r="BZ159">
        <v>204.7</v>
      </c>
      <c r="CA159">
        <v>183.4</v>
      </c>
      <c r="CB159">
        <v>21.3</v>
      </c>
      <c r="CC159">
        <v>108.2</v>
      </c>
      <c r="CD159">
        <v>109.4</v>
      </c>
      <c r="CE159">
        <v>-1.2</v>
      </c>
      <c r="CF159"/>
      <c r="CG159"/>
      <c r="CH159"/>
      <c r="CI159">
        <v>25.3</v>
      </c>
      <c r="CJ159"/>
      <c r="CK159"/>
      <c r="CL159">
        <v>96</v>
      </c>
      <c r="CM159">
        <v>95</v>
      </c>
      <c r="CN159">
        <v>1</v>
      </c>
      <c r="CO159">
        <v>155.5</v>
      </c>
      <c r="CP159">
        <v>153</v>
      </c>
      <c r="CQ159">
        <v>2.5</v>
      </c>
      <c r="CR159">
        <v>175.1</v>
      </c>
      <c r="CS159">
        <v>162.1</v>
      </c>
      <c r="CT159">
        <v>13</v>
      </c>
      <c r="CU159">
        <v>95.1</v>
      </c>
      <c r="CV159">
        <v>95.5</v>
      </c>
      <c r="CW159">
        <v>-0.4</v>
      </c>
      <c r="CX159"/>
      <c r="CY159"/>
      <c r="CZ159"/>
      <c r="DA159">
        <v>82.3</v>
      </c>
      <c r="DB159">
        <v>110.8</v>
      </c>
      <c r="DC159">
        <v>-28.4</v>
      </c>
      <c r="DD159"/>
      <c r="DE159"/>
      <c r="DF159"/>
      <c r="DG159"/>
      <c r="DH159"/>
      <c r="DI159"/>
      <c r="DJ159">
        <v>148.19999999999999</v>
      </c>
      <c r="DK159">
        <v>120.2</v>
      </c>
      <c r="DL159">
        <v>27.9</v>
      </c>
      <c r="DM159">
        <v>106</v>
      </c>
      <c r="DN159">
        <v>116.1</v>
      </c>
      <c r="DO159">
        <v>-10.1</v>
      </c>
      <c r="DP159">
        <v>79.7</v>
      </c>
      <c r="DQ159">
        <v>72.900000000000006</v>
      </c>
      <c r="DR159">
        <v>6.8</v>
      </c>
      <c r="DS159">
        <v>15.6</v>
      </c>
      <c r="DT159"/>
      <c r="DU159"/>
      <c r="DV159">
        <v>124.3</v>
      </c>
      <c r="DW159">
        <v>119.4</v>
      </c>
      <c r="DX159">
        <v>4.8</v>
      </c>
      <c r="DY159"/>
      <c r="DZ159"/>
      <c r="EA159"/>
      <c r="EB159">
        <v>54.9</v>
      </c>
      <c r="EC159">
        <v>55.6</v>
      </c>
      <c r="ED159">
        <v>-0.7</v>
      </c>
    </row>
    <row r="160" spans="1:134" ht="14.5" x14ac:dyDescent="0.35">
      <c r="A160" s="28">
        <v>32963</v>
      </c>
      <c r="B160" s="32">
        <v>157</v>
      </c>
      <c r="C160">
        <v>43.5</v>
      </c>
      <c r="D160"/>
      <c r="E160"/>
      <c r="F160">
        <v>96.6</v>
      </c>
      <c r="G160">
        <v>96.4</v>
      </c>
      <c r="H160">
        <v>0.2</v>
      </c>
      <c r="I160">
        <v>120.8</v>
      </c>
      <c r="J160">
        <v>110.2</v>
      </c>
      <c r="K160">
        <v>10.6</v>
      </c>
      <c r="L160">
        <v>90.3</v>
      </c>
      <c r="M160">
        <v>86.9</v>
      </c>
      <c r="N160">
        <v>3.4</v>
      </c>
      <c r="O160"/>
      <c r="P160"/>
      <c r="Q160"/>
      <c r="R160">
        <v>132.1</v>
      </c>
      <c r="S160">
        <v>123.8</v>
      </c>
      <c r="T160">
        <v>8.4</v>
      </c>
      <c r="U160">
        <v>195.4</v>
      </c>
      <c r="V160">
        <v>180.1</v>
      </c>
      <c r="W160">
        <v>15.3</v>
      </c>
      <c r="X160">
        <v>62.6</v>
      </c>
      <c r="Y160"/>
      <c r="Z160"/>
      <c r="AA160">
        <v>78.400000000000006</v>
      </c>
      <c r="AB160"/>
      <c r="AC160"/>
      <c r="AD160"/>
      <c r="AE160"/>
      <c r="AF160"/>
      <c r="AG160"/>
      <c r="AH160"/>
      <c r="AI160"/>
      <c r="AJ160">
        <v>103.5</v>
      </c>
      <c r="AK160">
        <v>108.3</v>
      </c>
      <c r="AL160">
        <v>-4.7</v>
      </c>
      <c r="AM160">
        <v>149.19999999999999</v>
      </c>
      <c r="AN160">
        <v>139.69999999999999</v>
      </c>
      <c r="AO160">
        <v>9.5</v>
      </c>
      <c r="AP160">
        <v>74.7</v>
      </c>
      <c r="AQ160">
        <v>73.900000000000006</v>
      </c>
      <c r="AR160">
        <v>0.8</v>
      </c>
      <c r="AS160">
        <v>117.5</v>
      </c>
      <c r="AT160">
        <v>109.1</v>
      </c>
      <c r="AU160">
        <v>8.4</v>
      </c>
      <c r="AV160">
        <v>124.4</v>
      </c>
      <c r="AW160">
        <v>116.7</v>
      </c>
      <c r="AX160">
        <v>7.6</v>
      </c>
      <c r="AY160">
        <v>113.1</v>
      </c>
      <c r="AZ160">
        <v>89.5</v>
      </c>
      <c r="BA160">
        <v>23.6</v>
      </c>
      <c r="BB160">
        <v>42.6</v>
      </c>
      <c r="BC160">
        <v>45.8</v>
      </c>
      <c r="BD160">
        <v>-3.2</v>
      </c>
      <c r="BE160">
        <v>158.9</v>
      </c>
      <c r="BF160">
        <v>154.30000000000001</v>
      </c>
      <c r="BG160">
        <v>4.5999999999999996</v>
      </c>
      <c r="BH160">
        <v>59.6</v>
      </c>
      <c r="BI160">
        <v>70.900000000000006</v>
      </c>
      <c r="BJ160">
        <v>-11.4</v>
      </c>
      <c r="BK160">
        <v>45.6</v>
      </c>
      <c r="BL160">
        <v>37.299999999999997</v>
      </c>
      <c r="BM160">
        <v>8.1999999999999993</v>
      </c>
      <c r="BN160">
        <v>70.2</v>
      </c>
      <c r="BO160">
        <v>75.3</v>
      </c>
      <c r="BP160">
        <v>-5.2</v>
      </c>
      <c r="BQ160"/>
      <c r="BR160"/>
      <c r="BS160"/>
      <c r="BT160">
        <v>30.8</v>
      </c>
      <c r="BU160">
        <v>30.9</v>
      </c>
      <c r="BV160">
        <v>-0.1</v>
      </c>
      <c r="BW160">
        <v>62.8</v>
      </c>
      <c r="BX160">
        <v>54.8</v>
      </c>
      <c r="BY160">
        <v>7.9</v>
      </c>
      <c r="BZ160">
        <v>209.6</v>
      </c>
      <c r="CA160">
        <v>185.7</v>
      </c>
      <c r="CB160">
        <v>23.9</v>
      </c>
      <c r="CC160">
        <v>108.4</v>
      </c>
      <c r="CD160">
        <v>110.1</v>
      </c>
      <c r="CE160">
        <v>-1.7</v>
      </c>
      <c r="CF160"/>
      <c r="CG160"/>
      <c r="CH160"/>
      <c r="CI160">
        <v>22.3</v>
      </c>
      <c r="CJ160"/>
      <c r="CK160"/>
      <c r="CL160">
        <v>95.4</v>
      </c>
      <c r="CM160">
        <v>96.1</v>
      </c>
      <c r="CN160">
        <v>-0.7</v>
      </c>
      <c r="CO160">
        <v>157.80000000000001</v>
      </c>
      <c r="CP160">
        <v>154.30000000000001</v>
      </c>
      <c r="CQ160">
        <v>3.5</v>
      </c>
      <c r="CR160">
        <v>176.6</v>
      </c>
      <c r="CS160">
        <v>163.69999999999999</v>
      </c>
      <c r="CT160">
        <v>12.9</v>
      </c>
      <c r="CU160">
        <v>95.8</v>
      </c>
      <c r="CV160">
        <v>96.5</v>
      </c>
      <c r="CW160">
        <v>-0.8</v>
      </c>
      <c r="CX160"/>
      <c r="CY160"/>
      <c r="CZ160"/>
      <c r="DA160">
        <v>81</v>
      </c>
      <c r="DB160">
        <v>109.1</v>
      </c>
      <c r="DC160">
        <v>-28.1</v>
      </c>
      <c r="DD160"/>
      <c r="DE160"/>
      <c r="DF160"/>
      <c r="DG160"/>
      <c r="DH160"/>
      <c r="DI160"/>
      <c r="DJ160">
        <v>150</v>
      </c>
      <c r="DK160">
        <v>122.2</v>
      </c>
      <c r="DL160">
        <v>27.8</v>
      </c>
      <c r="DM160">
        <v>102.5</v>
      </c>
      <c r="DN160">
        <v>115.8</v>
      </c>
      <c r="DO160">
        <v>-13.3</v>
      </c>
      <c r="DP160">
        <v>82.4</v>
      </c>
      <c r="DQ160">
        <v>74.2</v>
      </c>
      <c r="DR160">
        <v>8.3000000000000007</v>
      </c>
      <c r="DS160">
        <v>15.1</v>
      </c>
      <c r="DT160"/>
      <c r="DU160"/>
      <c r="DV160">
        <v>124.5</v>
      </c>
      <c r="DW160">
        <v>120.1</v>
      </c>
      <c r="DX160">
        <v>4.4000000000000004</v>
      </c>
      <c r="DY160"/>
      <c r="DZ160"/>
      <c r="EA160"/>
      <c r="EB160">
        <v>54.2</v>
      </c>
      <c r="EC160">
        <v>55.5</v>
      </c>
      <c r="ED160">
        <v>-1.3</v>
      </c>
    </row>
    <row r="161" spans="1:134" ht="14.5" x14ac:dyDescent="0.35">
      <c r="A161" s="28">
        <v>33054</v>
      </c>
      <c r="B161" s="32">
        <v>158</v>
      </c>
      <c r="C161">
        <v>32.9</v>
      </c>
      <c r="D161"/>
      <c r="E161"/>
      <c r="F161">
        <v>98.6</v>
      </c>
      <c r="G161">
        <v>97</v>
      </c>
      <c r="H161">
        <v>1.6</v>
      </c>
      <c r="I161">
        <v>120.8</v>
      </c>
      <c r="J161">
        <v>111.5</v>
      </c>
      <c r="K161">
        <v>9.3000000000000007</v>
      </c>
      <c r="L161">
        <v>92.1</v>
      </c>
      <c r="M161">
        <v>87.2</v>
      </c>
      <c r="N161">
        <v>4.9000000000000004</v>
      </c>
      <c r="O161"/>
      <c r="P161"/>
      <c r="Q161"/>
      <c r="R161">
        <v>133.5</v>
      </c>
      <c r="S161">
        <v>124.7</v>
      </c>
      <c r="T161">
        <v>8.9</v>
      </c>
      <c r="U161">
        <v>196.8</v>
      </c>
      <c r="V161">
        <v>181.9</v>
      </c>
      <c r="W161">
        <v>14.9</v>
      </c>
      <c r="X161">
        <v>60.2</v>
      </c>
      <c r="Y161"/>
      <c r="Z161"/>
      <c r="AA161">
        <v>80.8</v>
      </c>
      <c r="AB161"/>
      <c r="AC161"/>
      <c r="AD161"/>
      <c r="AE161"/>
      <c r="AF161"/>
      <c r="AG161"/>
      <c r="AH161"/>
      <c r="AI161"/>
      <c r="AJ161">
        <v>102</v>
      </c>
      <c r="AK161">
        <v>108.2</v>
      </c>
      <c r="AL161">
        <v>-6.2</v>
      </c>
      <c r="AM161">
        <v>148.1</v>
      </c>
      <c r="AN161">
        <v>140.6</v>
      </c>
      <c r="AO161">
        <v>7.5</v>
      </c>
      <c r="AP161">
        <v>75.8</v>
      </c>
      <c r="AQ161">
        <v>74</v>
      </c>
      <c r="AR161">
        <v>1.9</v>
      </c>
      <c r="AS161">
        <v>122.2</v>
      </c>
      <c r="AT161">
        <v>110.3</v>
      </c>
      <c r="AU161">
        <v>11.9</v>
      </c>
      <c r="AV161">
        <v>125.3</v>
      </c>
      <c r="AW161">
        <v>117.4</v>
      </c>
      <c r="AX161">
        <v>7.9</v>
      </c>
      <c r="AY161">
        <v>114.7</v>
      </c>
      <c r="AZ161">
        <v>91.5</v>
      </c>
      <c r="BA161">
        <v>23.1</v>
      </c>
      <c r="BB161">
        <v>42.3</v>
      </c>
      <c r="BC161">
        <v>45.7</v>
      </c>
      <c r="BD161">
        <v>-3.3</v>
      </c>
      <c r="BE161">
        <v>162.69999999999999</v>
      </c>
      <c r="BF161">
        <v>155.9</v>
      </c>
      <c r="BG161">
        <v>6.8</v>
      </c>
      <c r="BH161">
        <v>58.9</v>
      </c>
      <c r="BI161">
        <v>70.599999999999994</v>
      </c>
      <c r="BJ161">
        <v>-11.7</v>
      </c>
      <c r="BK161">
        <v>50.6</v>
      </c>
      <c r="BL161">
        <v>38.6</v>
      </c>
      <c r="BM161">
        <v>11.9</v>
      </c>
      <c r="BN161">
        <v>70.900000000000006</v>
      </c>
      <c r="BO161">
        <v>75.099999999999994</v>
      </c>
      <c r="BP161">
        <v>-4.2</v>
      </c>
      <c r="BQ161"/>
      <c r="BR161"/>
      <c r="BS161"/>
      <c r="BT161">
        <v>30.2</v>
      </c>
      <c r="BU161">
        <v>31.1</v>
      </c>
      <c r="BV161">
        <v>-0.9</v>
      </c>
      <c r="BW161">
        <v>63.6</v>
      </c>
      <c r="BX161">
        <v>55.1</v>
      </c>
      <c r="BY161">
        <v>8.5</v>
      </c>
      <c r="BZ161">
        <v>207.8</v>
      </c>
      <c r="CA161">
        <v>187.8</v>
      </c>
      <c r="CB161">
        <v>20</v>
      </c>
      <c r="CC161">
        <v>110.1</v>
      </c>
      <c r="CD161">
        <v>111</v>
      </c>
      <c r="CE161">
        <v>-0.8</v>
      </c>
      <c r="CF161"/>
      <c r="CG161"/>
      <c r="CH161"/>
      <c r="CI161">
        <v>24.3</v>
      </c>
      <c r="CJ161"/>
      <c r="CK161"/>
      <c r="CL161">
        <v>97.2</v>
      </c>
      <c r="CM161">
        <v>97.2</v>
      </c>
      <c r="CN161">
        <v>0</v>
      </c>
      <c r="CO161">
        <v>160.4</v>
      </c>
      <c r="CP161">
        <v>155.69999999999999</v>
      </c>
      <c r="CQ161">
        <v>4.7</v>
      </c>
      <c r="CR161">
        <v>177.7</v>
      </c>
      <c r="CS161">
        <v>165.3</v>
      </c>
      <c r="CT161">
        <v>12.4</v>
      </c>
      <c r="CU161">
        <v>95.5</v>
      </c>
      <c r="CV161">
        <v>97.4</v>
      </c>
      <c r="CW161">
        <v>-2</v>
      </c>
      <c r="CX161"/>
      <c r="CY161"/>
      <c r="CZ161"/>
      <c r="DA161">
        <v>82</v>
      </c>
      <c r="DB161">
        <v>107.5</v>
      </c>
      <c r="DC161">
        <v>-25.5</v>
      </c>
      <c r="DD161"/>
      <c r="DE161"/>
      <c r="DF161"/>
      <c r="DG161"/>
      <c r="DH161"/>
      <c r="DI161"/>
      <c r="DJ161">
        <v>151.69999999999999</v>
      </c>
      <c r="DK161">
        <v>124.2</v>
      </c>
      <c r="DL161">
        <v>27.6</v>
      </c>
      <c r="DM161">
        <v>103.8</v>
      </c>
      <c r="DN161">
        <v>115.6</v>
      </c>
      <c r="DO161">
        <v>-11.7</v>
      </c>
      <c r="DP161">
        <v>85.8</v>
      </c>
      <c r="DQ161">
        <v>75.5</v>
      </c>
      <c r="DR161">
        <v>10.3</v>
      </c>
      <c r="DS161">
        <v>15.3</v>
      </c>
      <c r="DT161"/>
      <c r="DU161"/>
      <c r="DV161">
        <v>124.5</v>
      </c>
      <c r="DW161">
        <v>120.8</v>
      </c>
      <c r="DX161">
        <v>3.7</v>
      </c>
      <c r="DY161"/>
      <c r="DZ161"/>
      <c r="EA161"/>
      <c r="EB161">
        <v>54.2</v>
      </c>
      <c r="EC161">
        <v>55.5</v>
      </c>
      <c r="ED161">
        <v>-1.3</v>
      </c>
    </row>
    <row r="162" spans="1:134" ht="14.5" x14ac:dyDescent="0.35">
      <c r="A162" s="28">
        <v>33146</v>
      </c>
      <c r="B162" s="32">
        <v>159</v>
      </c>
      <c r="C162">
        <v>28.2</v>
      </c>
      <c r="D162"/>
      <c r="E162"/>
      <c r="F162">
        <v>99.2</v>
      </c>
      <c r="G162">
        <v>97.7</v>
      </c>
      <c r="H162">
        <v>1.4</v>
      </c>
      <c r="I162">
        <v>120.2</v>
      </c>
      <c r="J162">
        <v>112.8</v>
      </c>
      <c r="K162">
        <v>7.4</v>
      </c>
      <c r="L162">
        <v>92.5</v>
      </c>
      <c r="M162">
        <v>87.6</v>
      </c>
      <c r="N162">
        <v>4.9000000000000004</v>
      </c>
      <c r="O162"/>
      <c r="P162"/>
      <c r="Q162"/>
      <c r="R162">
        <v>134.80000000000001</v>
      </c>
      <c r="S162">
        <v>125.6</v>
      </c>
      <c r="T162">
        <v>9.1999999999999993</v>
      </c>
      <c r="U162">
        <v>196</v>
      </c>
      <c r="V162">
        <v>183.5</v>
      </c>
      <c r="W162">
        <v>12.6</v>
      </c>
      <c r="X162">
        <v>58.8</v>
      </c>
      <c r="Y162"/>
      <c r="Z162"/>
      <c r="AA162">
        <v>84.1</v>
      </c>
      <c r="AB162"/>
      <c r="AC162"/>
      <c r="AD162"/>
      <c r="AE162"/>
      <c r="AF162"/>
      <c r="AG162"/>
      <c r="AH162"/>
      <c r="AI162"/>
      <c r="AJ162">
        <v>101.6</v>
      </c>
      <c r="AK162">
        <v>108.1</v>
      </c>
      <c r="AL162">
        <v>-6.5</v>
      </c>
      <c r="AM162">
        <v>146.30000000000001</v>
      </c>
      <c r="AN162">
        <v>141.30000000000001</v>
      </c>
      <c r="AO162">
        <v>4.9000000000000004</v>
      </c>
      <c r="AP162">
        <v>76</v>
      </c>
      <c r="AQ162">
        <v>74</v>
      </c>
      <c r="AR162">
        <v>2</v>
      </c>
      <c r="AS162">
        <v>126.8</v>
      </c>
      <c r="AT162">
        <v>111.8</v>
      </c>
      <c r="AU162">
        <v>15</v>
      </c>
      <c r="AV162">
        <v>125.9</v>
      </c>
      <c r="AW162">
        <v>118.1</v>
      </c>
      <c r="AX162">
        <v>7.8</v>
      </c>
      <c r="AY162">
        <v>114.5</v>
      </c>
      <c r="AZ162">
        <v>93.4</v>
      </c>
      <c r="BA162">
        <v>21.1</v>
      </c>
      <c r="BB162">
        <v>40.799999999999997</v>
      </c>
      <c r="BC162">
        <v>45.4</v>
      </c>
      <c r="BD162">
        <v>-4.5999999999999996</v>
      </c>
      <c r="BE162">
        <v>162.80000000000001</v>
      </c>
      <c r="BF162">
        <v>157.4</v>
      </c>
      <c r="BG162">
        <v>5.4</v>
      </c>
      <c r="BH162">
        <v>59</v>
      </c>
      <c r="BI162">
        <v>70.2</v>
      </c>
      <c r="BJ162">
        <v>-11.2</v>
      </c>
      <c r="BK162">
        <v>53.4</v>
      </c>
      <c r="BL162">
        <v>40</v>
      </c>
      <c r="BM162">
        <v>13.4</v>
      </c>
      <c r="BN162">
        <v>75</v>
      </c>
      <c r="BO162">
        <v>75</v>
      </c>
      <c r="BP162">
        <v>-0.1</v>
      </c>
      <c r="BQ162"/>
      <c r="BR162"/>
      <c r="BS162"/>
      <c r="BT162">
        <v>29.3</v>
      </c>
      <c r="BU162">
        <v>31.2</v>
      </c>
      <c r="BV162">
        <v>-1.8</v>
      </c>
      <c r="BW162">
        <v>61.8</v>
      </c>
      <c r="BX162">
        <v>55.2</v>
      </c>
      <c r="BY162">
        <v>6.5</v>
      </c>
      <c r="BZ162">
        <v>209.4</v>
      </c>
      <c r="CA162">
        <v>189.9</v>
      </c>
      <c r="CB162">
        <v>19.5</v>
      </c>
      <c r="CC162">
        <v>110.4</v>
      </c>
      <c r="CD162">
        <v>111.7</v>
      </c>
      <c r="CE162">
        <v>-1.3</v>
      </c>
      <c r="CF162"/>
      <c r="CG162"/>
      <c r="CH162"/>
      <c r="CI162">
        <v>24.3</v>
      </c>
      <c r="CJ162"/>
      <c r="CK162"/>
      <c r="CL162">
        <v>100.2</v>
      </c>
      <c r="CM162">
        <v>98.4</v>
      </c>
      <c r="CN162">
        <v>1.7</v>
      </c>
      <c r="CO162">
        <v>161.80000000000001</v>
      </c>
      <c r="CP162">
        <v>157.1</v>
      </c>
      <c r="CQ162">
        <v>4.7</v>
      </c>
      <c r="CR162">
        <v>174.4</v>
      </c>
      <c r="CS162">
        <v>166.6</v>
      </c>
      <c r="CT162">
        <v>7.8</v>
      </c>
      <c r="CU162">
        <v>97.4</v>
      </c>
      <c r="CV162">
        <v>98.4</v>
      </c>
      <c r="CW162">
        <v>-1</v>
      </c>
      <c r="CX162"/>
      <c r="CY162"/>
      <c r="CZ162"/>
      <c r="DA162">
        <v>78.3</v>
      </c>
      <c r="DB162">
        <v>105.7</v>
      </c>
      <c r="DC162">
        <v>-27.4</v>
      </c>
      <c r="DD162"/>
      <c r="DE162"/>
      <c r="DF162"/>
      <c r="DG162"/>
      <c r="DH162"/>
      <c r="DI162"/>
      <c r="DJ162">
        <v>153.5</v>
      </c>
      <c r="DK162">
        <v>126.2</v>
      </c>
      <c r="DL162">
        <v>27.4</v>
      </c>
      <c r="DM162">
        <v>101.6</v>
      </c>
      <c r="DN162">
        <v>115.2</v>
      </c>
      <c r="DO162">
        <v>-13.6</v>
      </c>
      <c r="DP162">
        <v>90.4</v>
      </c>
      <c r="DQ162">
        <v>77.099999999999994</v>
      </c>
      <c r="DR162">
        <v>13.3</v>
      </c>
      <c r="DS162">
        <v>15.5</v>
      </c>
      <c r="DT162"/>
      <c r="DU162"/>
      <c r="DV162">
        <v>124.2</v>
      </c>
      <c r="DW162">
        <v>121.4</v>
      </c>
      <c r="DX162">
        <v>2.8</v>
      </c>
      <c r="DY162"/>
      <c r="DZ162"/>
      <c r="EA162"/>
      <c r="EB162">
        <v>53.7</v>
      </c>
      <c r="EC162">
        <v>55.4</v>
      </c>
      <c r="ED162">
        <v>-1.8</v>
      </c>
    </row>
    <row r="163" spans="1:134" ht="14.5" x14ac:dyDescent="0.35">
      <c r="A163" s="28">
        <v>33238</v>
      </c>
      <c r="B163" s="32">
        <v>160</v>
      </c>
      <c r="C163">
        <v>23.5</v>
      </c>
      <c r="D163"/>
      <c r="E163"/>
      <c r="F163">
        <v>100.9</v>
      </c>
      <c r="G163">
        <v>98.5</v>
      </c>
      <c r="H163">
        <v>2.4</v>
      </c>
      <c r="I163">
        <v>120.7</v>
      </c>
      <c r="J163">
        <v>114</v>
      </c>
      <c r="K163">
        <v>6.8</v>
      </c>
      <c r="L163">
        <v>93.1</v>
      </c>
      <c r="M163">
        <v>88</v>
      </c>
      <c r="N163">
        <v>5.2</v>
      </c>
      <c r="O163"/>
      <c r="P163"/>
      <c r="Q163"/>
      <c r="R163">
        <v>135.80000000000001</v>
      </c>
      <c r="S163">
        <v>126.6</v>
      </c>
      <c r="T163">
        <v>9.1999999999999993</v>
      </c>
      <c r="U163">
        <v>195</v>
      </c>
      <c r="V163">
        <v>185</v>
      </c>
      <c r="W163">
        <v>10.1</v>
      </c>
      <c r="X163">
        <v>63.7</v>
      </c>
      <c r="Y163"/>
      <c r="Z163"/>
      <c r="AA163">
        <v>87.1</v>
      </c>
      <c r="AB163"/>
      <c r="AC163"/>
      <c r="AD163"/>
      <c r="AE163"/>
      <c r="AF163"/>
      <c r="AG163"/>
      <c r="AH163"/>
      <c r="AI163"/>
      <c r="AJ163">
        <v>102.1</v>
      </c>
      <c r="AK163">
        <v>108.1</v>
      </c>
      <c r="AL163">
        <v>-6</v>
      </c>
      <c r="AM163">
        <v>148.69999999999999</v>
      </c>
      <c r="AN163">
        <v>142.19999999999999</v>
      </c>
      <c r="AO163">
        <v>6.4</v>
      </c>
      <c r="AP163">
        <v>75.599999999999994</v>
      </c>
      <c r="AQ163">
        <v>74</v>
      </c>
      <c r="AR163">
        <v>1.5</v>
      </c>
      <c r="AS163">
        <v>128.9</v>
      </c>
      <c r="AT163">
        <v>113.3</v>
      </c>
      <c r="AU163">
        <v>15.6</v>
      </c>
      <c r="AV163">
        <v>128.80000000000001</v>
      </c>
      <c r="AW163">
        <v>119</v>
      </c>
      <c r="AX163">
        <v>9.9</v>
      </c>
      <c r="AY163">
        <v>115.5</v>
      </c>
      <c r="AZ163">
        <v>95.3</v>
      </c>
      <c r="BA163">
        <v>20.2</v>
      </c>
      <c r="BB163">
        <v>39.799999999999997</v>
      </c>
      <c r="BC163">
        <v>45.1</v>
      </c>
      <c r="BD163">
        <v>-5.3</v>
      </c>
      <c r="BE163">
        <v>169.3</v>
      </c>
      <c r="BF163">
        <v>159.30000000000001</v>
      </c>
      <c r="BG163">
        <v>10</v>
      </c>
      <c r="BH163">
        <v>59.5</v>
      </c>
      <c r="BI163">
        <v>69.900000000000006</v>
      </c>
      <c r="BJ163">
        <v>-10.4</v>
      </c>
      <c r="BK163">
        <v>55.8</v>
      </c>
      <c r="BL163">
        <v>41.5</v>
      </c>
      <c r="BM163">
        <v>14.2</v>
      </c>
      <c r="BN163">
        <v>76.2</v>
      </c>
      <c r="BO163">
        <v>75.099999999999994</v>
      </c>
      <c r="BP163">
        <v>1.1000000000000001</v>
      </c>
      <c r="BQ163">
        <v>79.3</v>
      </c>
      <c r="BR163"/>
      <c r="BS163"/>
      <c r="BT163">
        <v>29.7</v>
      </c>
      <c r="BU163">
        <v>31.3</v>
      </c>
      <c r="BV163">
        <v>-1.6</v>
      </c>
      <c r="BW163">
        <v>68</v>
      </c>
      <c r="BX163">
        <v>55.7</v>
      </c>
      <c r="BY163">
        <v>12.3</v>
      </c>
      <c r="BZ163">
        <v>211.2</v>
      </c>
      <c r="CA163">
        <v>192.1</v>
      </c>
      <c r="CB163">
        <v>19.100000000000001</v>
      </c>
      <c r="CC163">
        <v>115.9</v>
      </c>
      <c r="CD163">
        <v>112.8</v>
      </c>
      <c r="CE163">
        <v>3.1</v>
      </c>
      <c r="CF163"/>
      <c r="CG163"/>
      <c r="CH163"/>
      <c r="CI163">
        <v>26.4</v>
      </c>
      <c r="CJ163">
        <v>23.2</v>
      </c>
      <c r="CK163">
        <v>3.2</v>
      </c>
      <c r="CL163">
        <v>104.7</v>
      </c>
      <c r="CM163">
        <v>99.8</v>
      </c>
      <c r="CN163">
        <v>4.9000000000000004</v>
      </c>
      <c r="CO163">
        <v>162.80000000000001</v>
      </c>
      <c r="CP163">
        <v>158.5</v>
      </c>
      <c r="CQ163">
        <v>4.3</v>
      </c>
      <c r="CR163">
        <v>171</v>
      </c>
      <c r="CS163">
        <v>167.7</v>
      </c>
      <c r="CT163">
        <v>3.3</v>
      </c>
      <c r="CU163">
        <v>98.8</v>
      </c>
      <c r="CV163">
        <v>99.4</v>
      </c>
      <c r="CW163">
        <v>-0.6</v>
      </c>
      <c r="CX163"/>
      <c r="CY163"/>
      <c r="CZ163"/>
      <c r="DA163">
        <v>77.099999999999994</v>
      </c>
      <c r="DB163">
        <v>103.9</v>
      </c>
      <c r="DC163">
        <v>-26.9</v>
      </c>
      <c r="DD163"/>
      <c r="DE163"/>
      <c r="DF163"/>
      <c r="DG163"/>
      <c r="DH163"/>
      <c r="DI163"/>
      <c r="DJ163">
        <v>155.30000000000001</v>
      </c>
      <c r="DK163">
        <v>128.19999999999999</v>
      </c>
      <c r="DL163">
        <v>27.1</v>
      </c>
      <c r="DM163">
        <v>101.8</v>
      </c>
      <c r="DN163">
        <v>114.9</v>
      </c>
      <c r="DO163">
        <v>-13.1</v>
      </c>
      <c r="DP163">
        <v>93.1</v>
      </c>
      <c r="DQ163">
        <v>78.7</v>
      </c>
      <c r="DR163">
        <v>14.4</v>
      </c>
      <c r="DS163">
        <v>16.5</v>
      </c>
      <c r="DT163"/>
      <c r="DU163"/>
      <c r="DV163">
        <v>124.1</v>
      </c>
      <c r="DW163">
        <v>122</v>
      </c>
      <c r="DX163">
        <v>2.1</v>
      </c>
      <c r="DY163"/>
      <c r="DZ163"/>
      <c r="EA163"/>
      <c r="EB163">
        <v>54.9</v>
      </c>
      <c r="EC163">
        <v>55.4</v>
      </c>
      <c r="ED163">
        <v>-0.5</v>
      </c>
    </row>
    <row r="164" spans="1:134" ht="14.5" x14ac:dyDescent="0.35">
      <c r="A164" s="28">
        <v>33328</v>
      </c>
      <c r="B164" s="32">
        <v>161</v>
      </c>
      <c r="C164">
        <v>28.6</v>
      </c>
      <c r="D164"/>
      <c r="E164"/>
      <c r="F164">
        <v>99.9</v>
      </c>
      <c r="G164">
        <v>99.1</v>
      </c>
      <c r="H164">
        <v>0.8</v>
      </c>
      <c r="I164">
        <v>122.4</v>
      </c>
      <c r="J164">
        <v>115.2</v>
      </c>
      <c r="K164">
        <v>7.1</v>
      </c>
      <c r="L164">
        <v>94.6</v>
      </c>
      <c r="M164">
        <v>88.4</v>
      </c>
      <c r="N164">
        <v>6.2</v>
      </c>
      <c r="O164"/>
      <c r="P164"/>
      <c r="Q164"/>
      <c r="R164">
        <v>137.5</v>
      </c>
      <c r="S164">
        <v>127.6</v>
      </c>
      <c r="T164">
        <v>9.9</v>
      </c>
      <c r="U164">
        <v>194.7</v>
      </c>
      <c r="V164">
        <v>186.4</v>
      </c>
      <c r="W164">
        <v>8.3000000000000007</v>
      </c>
      <c r="X164">
        <v>60.7</v>
      </c>
      <c r="Y164"/>
      <c r="Z164"/>
      <c r="AA164">
        <v>86.1</v>
      </c>
      <c r="AB164"/>
      <c r="AC164"/>
      <c r="AD164"/>
      <c r="AE164"/>
      <c r="AF164"/>
      <c r="AG164"/>
      <c r="AH164"/>
      <c r="AI164"/>
      <c r="AJ164">
        <v>100.9</v>
      </c>
      <c r="AK164">
        <v>108</v>
      </c>
      <c r="AL164">
        <v>-7.1</v>
      </c>
      <c r="AM164">
        <v>147.4</v>
      </c>
      <c r="AN164">
        <v>143</v>
      </c>
      <c r="AO164">
        <v>4.4000000000000004</v>
      </c>
      <c r="AP164">
        <v>76.2</v>
      </c>
      <c r="AQ164">
        <v>74.099999999999994</v>
      </c>
      <c r="AR164">
        <v>2.1</v>
      </c>
      <c r="AS164">
        <v>130.69999999999999</v>
      </c>
      <c r="AT164">
        <v>114.8</v>
      </c>
      <c r="AU164">
        <v>15.9</v>
      </c>
      <c r="AV164">
        <v>129.5</v>
      </c>
      <c r="AW164">
        <v>119.8</v>
      </c>
      <c r="AX164">
        <v>9.6</v>
      </c>
      <c r="AY164">
        <v>116.7</v>
      </c>
      <c r="AZ164">
        <v>97.2</v>
      </c>
      <c r="BA164">
        <v>19.5</v>
      </c>
      <c r="BB164">
        <v>39.299999999999997</v>
      </c>
      <c r="BC164">
        <v>44.8</v>
      </c>
      <c r="BD164">
        <v>-5.5</v>
      </c>
      <c r="BE164">
        <v>165.3</v>
      </c>
      <c r="BF164">
        <v>160.80000000000001</v>
      </c>
      <c r="BG164">
        <v>4.4000000000000004</v>
      </c>
      <c r="BH164">
        <v>57.4</v>
      </c>
      <c r="BI164">
        <v>69.5</v>
      </c>
      <c r="BJ164">
        <v>-12.1</v>
      </c>
      <c r="BK164">
        <v>55</v>
      </c>
      <c r="BL164">
        <v>42.9</v>
      </c>
      <c r="BM164">
        <v>12.1</v>
      </c>
      <c r="BN164">
        <v>78.8</v>
      </c>
      <c r="BO164">
        <v>75.3</v>
      </c>
      <c r="BP164">
        <v>3.6</v>
      </c>
      <c r="BQ164">
        <v>81.099999999999994</v>
      </c>
      <c r="BR164"/>
      <c r="BS164"/>
      <c r="BT164">
        <v>29.7</v>
      </c>
      <c r="BU164">
        <v>31.4</v>
      </c>
      <c r="BV164">
        <v>-1.7</v>
      </c>
      <c r="BW164">
        <v>64.8</v>
      </c>
      <c r="BX164">
        <v>56</v>
      </c>
      <c r="BY164">
        <v>8.6999999999999993</v>
      </c>
      <c r="BZ164">
        <v>209.1</v>
      </c>
      <c r="CA164">
        <v>194</v>
      </c>
      <c r="CB164">
        <v>15.1</v>
      </c>
      <c r="CC164">
        <v>119.7</v>
      </c>
      <c r="CD164">
        <v>114</v>
      </c>
      <c r="CE164">
        <v>5.7</v>
      </c>
      <c r="CF164"/>
      <c r="CG164"/>
      <c r="CH164"/>
      <c r="CI164">
        <v>26.5</v>
      </c>
      <c r="CJ164">
        <v>23.2</v>
      </c>
      <c r="CK164">
        <v>3.3</v>
      </c>
      <c r="CL164">
        <v>105.8</v>
      </c>
      <c r="CM164">
        <v>101.2</v>
      </c>
      <c r="CN164">
        <v>4.5999999999999996</v>
      </c>
      <c r="CO164">
        <v>165</v>
      </c>
      <c r="CP164">
        <v>159.9</v>
      </c>
      <c r="CQ164">
        <v>5.0999999999999996</v>
      </c>
      <c r="CR164">
        <v>169</v>
      </c>
      <c r="CS164">
        <v>168.6</v>
      </c>
      <c r="CT164">
        <v>0.3</v>
      </c>
      <c r="CU164">
        <v>101.7</v>
      </c>
      <c r="CV164">
        <v>100.5</v>
      </c>
      <c r="CW164">
        <v>1.2</v>
      </c>
      <c r="CX164"/>
      <c r="CY164"/>
      <c r="CZ164"/>
      <c r="DA164">
        <v>78.8</v>
      </c>
      <c r="DB164">
        <v>102.3</v>
      </c>
      <c r="DC164">
        <v>-23.5</v>
      </c>
      <c r="DD164"/>
      <c r="DE164"/>
      <c r="DF164"/>
      <c r="DG164"/>
      <c r="DH164"/>
      <c r="DI164"/>
      <c r="DJ164">
        <v>152.30000000000001</v>
      </c>
      <c r="DK164">
        <v>130</v>
      </c>
      <c r="DL164">
        <v>22.3</v>
      </c>
      <c r="DM164">
        <v>105.1</v>
      </c>
      <c r="DN164">
        <v>114.7</v>
      </c>
      <c r="DO164">
        <v>-9.6</v>
      </c>
      <c r="DP164">
        <v>94.6</v>
      </c>
      <c r="DQ164">
        <v>80.400000000000006</v>
      </c>
      <c r="DR164">
        <v>14.2</v>
      </c>
      <c r="DS164">
        <v>16.2</v>
      </c>
      <c r="DT164"/>
      <c r="DU164"/>
      <c r="DV164">
        <v>123.4</v>
      </c>
      <c r="DW164">
        <v>122.6</v>
      </c>
      <c r="DX164">
        <v>0.8</v>
      </c>
      <c r="DY164"/>
      <c r="DZ164"/>
      <c r="EA164"/>
      <c r="EB164">
        <v>56.1</v>
      </c>
      <c r="EC164">
        <v>55.5</v>
      </c>
      <c r="ED164">
        <v>0.6</v>
      </c>
    </row>
    <row r="165" spans="1:134" ht="14.5" x14ac:dyDescent="0.35">
      <c r="A165" s="28">
        <v>33419</v>
      </c>
      <c r="B165" s="32">
        <v>162</v>
      </c>
      <c r="C165">
        <v>26.6</v>
      </c>
      <c r="D165"/>
      <c r="E165"/>
      <c r="F165">
        <v>101.7</v>
      </c>
      <c r="G165">
        <v>99.8</v>
      </c>
      <c r="H165">
        <v>1.9</v>
      </c>
      <c r="I165">
        <v>121.6</v>
      </c>
      <c r="J165">
        <v>116.4</v>
      </c>
      <c r="K165">
        <v>5.2</v>
      </c>
      <c r="L165">
        <v>95.8</v>
      </c>
      <c r="M165">
        <v>88.9</v>
      </c>
      <c r="N165">
        <v>6.9</v>
      </c>
      <c r="O165"/>
      <c r="P165"/>
      <c r="Q165"/>
      <c r="R165">
        <v>138.9</v>
      </c>
      <c r="S165">
        <v>128.6</v>
      </c>
      <c r="T165">
        <v>10.3</v>
      </c>
      <c r="U165">
        <v>195.7</v>
      </c>
      <c r="V165">
        <v>187.8</v>
      </c>
      <c r="W165">
        <v>7.9</v>
      </c>
      <c r="X165">
        <v>58.3</v>
      </c>
      <c r="Y165"/>
      <c r="Z165"/>
      <c r="AA165">
        <v>85.7</v>
      </c>
      <c r="AB165"/>
      <c r="AC165"/>
      <c r="AD165"/>
      <c r="AE165"/>
      <c r="AF165"/>
      <c r="AG165"/>
      <c r="AH165"/>
      <c r="AI165"/>
      <c r="AJ165">
        <v>101.1</v>
      </c>
      <c r="AK165">
        <v>107.9</v>
      </c>
      <c r="AL165">
        <v>-6.8</v>
      </c>
      <c r="AM165">
        <v>148.69999999999999</v>
      </c>
      <c r="AN165">
        <v>143.80000000000001</v>
      </c>
      <c r="AO165">
        <v>5</v>
      </c>
      <c r="AP165">
        <v>77.099999999999994</v>
      </c>
      <c r="AQ165">
        <v>74.2</v>
      </c>
      <c r="AR165">
        <v>2.9</v>
      </c>
      <c r="AS165">
        <v>133.6</v>
      </c>
      <c r="AT165">
        <v>116.5</v>
      </c>
      <c r="AU165">
        <v>17.2</v>
      </c>
      <c r="AV165">
        <v>129.9</v>
      </c>
      <c r="AW165">
        <v>120.7</v>
      </c>
      <c r="AX165">
        <v>9.1999999999999993</v>
      </c>
      <c r="AY165">
        <v>119.1</v>
      </c>
      <c r="AZ165">
        <v>99.1</v>
      </c>
      <c r="BA165">
        <v>19.899999999999999</v>
      </c>
      <c r="BB165">
        <v>38.700000000000003</v>
      </c>
      <c r="BC165">
        <v>44.4</v>
      </c>
      <c r="BD165">
        <v>-5.7</v>
      </c>
      <c r="BE165">
        <v>154.30000000000001</v>
      </c>
      <c r="BF165">
        <v>161.30000000000001</v>
      </c>
      <c r="BG165">
        <v>-7</v>
      </c>
      <c r="BH165">
        <v>55.1</v>
      </c>
      <c r="BI165">
        <v>68.900000000000006</v>
      </c>
      <c r="BJ165">
        <v>-13.9</v>
      </c>
      <c r="BK165">
        <v>54.9</v>
      </c>
      <c r="BL165">
        <v>44.2</v>
      </c>
      <c r="BM165">
        <v>10.7</v>
      </c>
      <c r="BN165">
        <v>80.900000000000006</v>
      </c>
      <c r="BO165">
        <v>75.599999999999994</v>
      </c>
      <c r="BP165">
        <v>5.3</v>
      </c>
      <c r="BQ165">
        <v>79.8</v>
      </c>
      <c r="BR165"/>
      <c r="BS165"/>
      <c r="BT165">
        <v>28.8</v>
      </c>
      <c r="BU165">
        <v>31.5</v>
      </c>
      <c r="BV165">
        <v>-2.7</v>
      </c>
      <c r="BW165">
        <v>67.099999999999994</v>
      </c>
      <c r="BX165">
        <v>56.5</v>
      </c>
      <c r="BY165">
        <v>10.6</v>
      </c>
      <c r="BZ165">
        <v>208</v>
      </c>
      <c r="CA165">
        <v>195.8</v>
      </c>
      <c r="CB165">
        <v>12.2</v>
      </c>
      <c r="CC165">
        <v>119.9</v>
      </c>
      <c r="CD165">
        <v>115.1</v>
      </c>
      <c r="CE165">
        <v>4.7</v>
      </c>
      <c r="CF165"/>
      <c r="CG165"/>
      <c r="CH165"/>
      <c r="CI165">
        <v>28.2</v>
      </c>
      <c r="CJ165">
        <v>23.5</v>
      </c>
      <c r="CK165">
        <v>4.7</v>
      </c>
      <c r="CL165">
        <v>106.8</v>
      </c>
      <c r="CM165">
        <v>102.6</v>
      </c>
      <c r="CN165">
        <v>4.2</v>
      </c>
      <c r="CO165">
        <v>163.6</v>
      </c>
      <c r="CP165">
        <v>161.19999999999999</v>
      </c>
      <c r="CQ165">
        <v>2.4</v>
      </c>
      <c r="CR165">
        <v>168.7</v>
      </c>
      <c r="CS165">
        <v>169.5</v>
      </c>
      <c r="CT165">
        <v>-0.8</v>
      </c>
      <c r="CU165">
        <v>106.1</v>
      </c>
      <c r="CV165">
        <v>101.8</v>
      </c>
      <c r="CW165">
        <v>4.4000000000000004</v>
      </c>
      <c r="CX165"/>
      <c r="CY165"/>
      <c r="CZ165"/>
      <c r="DA165">
        <v>81.7</v>
      </c>
      <c r="DB165">
        <v>100.9</v>
      </c>
      <c r="DC165">
        <v>-19.2</v>
      </c>
      <c r="DD165"/>
      <c r="DE165"/>
      <c r="DF165"/>
      <c r="DG165"/>
      <c r="DH165"/>
      <c r="DI165"/>
      <c r="DJ165">
        <v>149.6</v>
      </c>
      <c r="DK165">
        <v>131.6</v>
      </c>
      <c r="DL165">
        <v>18</v>
      </c>
      <c r="DM165">
        <v>101.6</v>
      </c>
      <c r="DN165">
        <v>114.3</v>
      </c>
      <c r="DO165">
        <v>-12.8</v>
      </c>
      <c r="DP165">
        <v>96.1</v>
      </c>
      <c r="DQ165">
        <v>82</v>
      </c>
      <c r="DR165">
        <v>14</v>
      </c>
      <c r="DS165">
        <v>16.399999999999999</v>
      </c>
      <c r="DT165"/>
      <c r="DU165"/>
      <c r="DV165">
        <v>123.7</v>
      </c>
      <c r="DW165">
        <v>123.1</v>
      </c>
      <c r="DX165">
        <v>0.6</v>
      </c>
      <c r="DY165"/>
      <c r="DZ165"/>
      <c r="EA165"/>
      <c r="EB165">
        <v>55.9</v>
      </c>
      <c r="EC165">
        <v>55.5</v>
      </c>
      <c r="ED165">
        <v>0.4</v>
      </c>
    </row>
    <row r="166" spans="1:134" ht="14.5" x14ac:dyDescent="0.35">
      <c r="A166" s="28">
        <v>33511</v>
      </c>
      <c r="B166" s="32">
        <v>163</v>
      </c>
      <c r="C166">
        <v>22.9</v>
      </c>
      <c r="D166"/>
      <c r="E166"/>
      <c r="F166">
        <v>101.2</v>
      </c>
      <c r="G166">
        <v>100.5</v>
      </c>
      <c r="H166">
        <v>0.7</v>
      </c>
      <c r="I166">
        <v>119.7</v>
      </c>
      <c r="J166">
        <v>117.4</v>
      </c>
      <c r="K166">
        <v>2.2999999999999998</v>
      </c>
      <c r="L166">
        <v>95.7</v>
      </c>
      <c r="M166">
        <v>89.4</v>
      </c>
      <c r="N166">
        <v>6.3</v>
      </c>
      <c r="O166"/>
      <c r="P166"/>
      <c r="Q166"/>
      <c r="R166">
        <v>140</v>
      </c>
      <c r="S166">
        <v>129.69999999999999</v>
      </c>
      <c r="T166">
        <v>10.3</v>
      </c>
      <c r="U166">
        <v>194.4</v>
      </c>
      <c r="V166">
        <v>189.1</v>
      </c>
      <c r="W166">
        <v>5.4</v>
      </c>
      <c r="X166">
        <v>57.8</v>
      </c>
      <c r="Y166"/>
      <c r="Z166"/>
      <c r="AA166">
        <v>87</v>
      </c>
      <c r="AB166"/>
      <c r="AC166"/>
      <c r="AD166"/>
      <c r="AE166"/>
      <c r="AF166"/>
      <c r="AG166"/>
      <c r="AH166"/>
      <c r="AI166"/>
      <c r="AJ166">
        <v>102.5</v>
      </c>
      <c r="AK166">
        <v>107.8</v>
      </c>
      <c r="AL166">
        <v>-5.3</v>
      </c>
      <c r="AM166">
        <v>145.80000000000001</v>
      </c>
      <c r="AN166">
        <v>144.4</v>
      </c>
      <c r="AO166">
        <v>1.4</v>
      </c>
      <c r="AP166">
        <v>76.900000000000006</v>
      </c>
      <c r="AQ166">
        <v>74.3</v>
      </c>
      <c r="AR166">
        <v>2.6</v>
      </c>
      <c r="AS166">
        <v>138.80000000000001</v>
      </c>
      <c r="AT166">
        <v>118.4</v>
      </c>
      <c r="AU166">
        <v>20.5</v>
      </c>
      <c r="AV166">
        <v>130.6</v>
      </c>
      <c r="AW166">
        <v>121.5</v>
      </c>
      <c r="AX166">
        <v>9.1</v>
      </c>
      <c r="AY166">
        <v>118.9</v>
      </c>
      <c r="AZ166">
        <v>101</v>
      </c>
      <c r="BA166">
        <v>17.899999999999999</v>
      </c>
      <c r="BB166">
        <v>37</v>
      </c>
      <c r="BC166">
        <v>44</v>
      </c>
      <c r="BD166">
        <v>-6.9</v>
      </c>
      <c r="BE166">
        <v>154.69999999999999</v>
      </c>
      <c r="BF166">
        <v>161.80000000000001</v>
      </c>
      <c r="BG166">
        <v>-7</v>
      </c>
      <c r="BH166">
        <v>54.4</v>
      </c>
      <c r="BI166">
        <v>68.400000000000006</v>
      </c>
      <c r="BJ166">
        <v>-14</v>
      </c>
      <c r="BK166">
        <v>53.2</v>
      </c>
      <c r="BL166">
        <v>45.3</v>
      </c>
      <c r="BM166">
        <v>8</v>
      </c>
      <c r="BN166">
        <v>81.900000000000006</v>
      </c>
      <c r="BO166">
        <v>75.900000000000006</v>
      </c>
      <c r="BP166">
        <v>6</v>
      </c>
      <c r="BQ166">
        <v>80.2</v>
      </c>
      <c r="BR166"/>
      <c r="BS166"/>
      <c r="BT166">
        <v>27.8</v>
      </c>
      <c r="BU166">
        <v>31.5</v>
      </c>
      <c r="BV166">
        <v>-3.6</v>
      </c>
      <c r="BW166">
        <v>66.2</v>
      </c>
      <c r="BX166">
        <v>56.8</v>
      </c>
      <c r="BY166">
        <v>9.4</v>
      </c>
      <c r="BZ166">
        <v>208.3</v>
      </c>
      <c r="CA166">
        <v>197.6</v>
      </c>
      <c r="CB166">
        <v>10.7</v>
      </c>
      <c r="CC166">
        <v>122</v>
      </c>
      <c r="CD166">
        <v>116.3</v>
      </c>
      <c r="CE166">
        <v>5.6</v>
      </c>
      <c r="CF166"/>
      <c r="CG166"/>
      <c r="CH166"/>
      <c r="CI166">
        <v>29.4</v>
      </c>
      <c r="CJ166">
        <v>23.8</v>
      </c>
      <c r="CK166">
        <v>5.6</v>
      </c>
      <c r="CL166">
        <v>109.6</v>
      </c>
      <c r="CM166">
        <v>104.1</v>
      </c>
      <c r="CN166">
        <v>5.5</v>
      </c>
      <c r="CO166">
        <v>163.30000000000001</v>
      </c>
      <c r="CP166">
        <v>162.4</v>
      </c>
      <c r="CQ166">
        <v>0.9</v>
      </c>
      <c r="CR166">
        <v>163.69999999999999</v>
      </c>
      <c r="CS166">
        <v>170</v>
      </c>
      <c r="CT166">
        <v>-6.4</v>
      </c>
      <c r="CU166">
        <v>105.9</v>
      </c>
      <c r="CV166">
        <v>103</v>
      </c>
      <c r="CW166">
        <v>3</v>
      </c>
      <c r="CX166"/>
      <c r="CY166"/>
      <c r="CZ166"/>
      <c r="DA166">
        <v>81.8</v>
      </c>
      <c r="DB166">
        <v>99.5</v>
      </c>
      <c r="DC166">
        <v>-17.7</v>
      </c>
      <c r="DD166"/>
      <c r="DE166"/>
      <c r="DF166"/>
      <c r="DG166"/>
      <c r="DH166"/>
      <c r="DI166"/>
      <c r="DJ166">
        <v>147.6</v>
      </c>
      <c r="DK166">
        <v>133</v>
      </c>
      <c r="DL166">
        <v>14.6</v>
      </c>
      <c r="DM166">
        <v>101.9</v>
      </c>
      <c r="DN166">
        <v>114</v>
      </c>
      <c r="DO166">
        <v>-12.2</v>
      </c>
      <c r="DP166">
        <v>98.8</v>
      </c>
      <c r="DQ166">
        <v>83.8</v>
      </c>
      <c r="DR166">
        <v>15</v>
      </c>
      <c r="DS166">
        <v>16.2</v>
      </c>
      <c r="DT166"/>
      <c r="DU166"/>
      <c r="DV166">
        <v>122.8</v>
      </c>
      <c r="DW166">
        <v>123.5</v>
      </c>
      <c r="DX166">
        <v>-0.7</v>
      </c>
      <c r="DY166"/>
      <c r="DZ166"/>
      <c r="EA166"/>
      <c r="EB166">
        <v>55.6</v>
      </c>
      <c r="EC166">
        <v>55.6</v>
      </c>
      <c r="ED166">
        <v>0.1</v>
      </c>
    </row>
    <row r="167" spans="1:134" ht="14.5" x14ac:dyDescent="0.35">
      <c r="A167" s="28">
        <v>33603</v>
      </c>
      <c r="B167" s="32">
        <v>164</v>
      </c>
      <c r="C167">
        <v>22.1</v>
      </c>
      <c r="D167"/>
      <c r="E167"/>
      <c r="F167">
        <v>102.7</v>
      </c>
      <c r="G167">
        <v>101.2</v>
      </c>
      <c r="H167">
        <v>1.5</v>
      </c>
      <c r="I167">
        <v>120.6</v>
      </c>
      <c r="J167">
        <v>118.4</v>
      </c>
      <c r="K167">
        <v>2.2999999999999998</v>
      </c>
      <c r="L167">
        <v>96.4</v>
      </c>
      <c r="M167">
        <v>89.9</v>
      </c>
      <c r="N167">
        <v>6.6</v>
      </c>
      <c r="O167"/>
      <c r="P167"/>
      <c r="Q167"/>
      <c r="R167">
        <v>141.69999999999999</v>
      </c>
      <c r="S167">
        <v>130.80000000000001</v>
      </c>
      <c r="T167">
        <v>10.9</v>
      </c>
      <c r="U167">
        <v>193.9</v>
      </c>
      <c r="V167">
        <v>190.3</v>
      </c>
      <c r="W167">
        <v>3.7</v>
      </c>
      <c r="X167">
        <v>58.3</v>
      </c>
      <c r="Y167"/>
      <c r="Z167"/>
      <c r="AA167">
        <v>88.4</v>
      </c>
      <c r="AB167"/>
      <c r="AC167"/>
      <c r="AD167"/>
      <c r="AE167"/>
      <c r="AF167"/>
      <c r="AG167"/>
      <c r="AH167"/>
      <c r="AI167"/>
      <c r="AJ167">
        <v>103.1</v>
      </c>
      <c r="AK167">
        <v>107.8</v>
      </c>
      <c r="AL167">
        <v>-4.7</v>
      </c>
      <c r="AM167">
        <v>147.69999999999999</v>
      </c>
      <c r="AN167">
        <v>145</v>
      </c>
      <c r="AO167">
        <v>2.7</v>
      </c>
      <c r="AP167">
        <v>77.5</v>
      </c>
      <c r="AQ167">
        <v>74.400000000000006</v>
      </c>
      <c r="AR167">
        <v>3.1</v>
      </c>
      <c r="AS167">
        <v>141.80000000000001</v>
      </c>
      <c r="AT167">
        <v>120.3</v>
      </c>
      <c r="AU167">
        <v>21.4</v>
      </c>
      <c r="AV167">
        <v>131.9</v>
      </c>
      <c r="AW167">
        <v>122.4</v>
      </c>
      <c r="AX167">
        <v>9.5</v>
      </c>
      <c r="AY167">
        <v>116</v>
      </c>
      <c r="AZ167">
        <v>102.6</v>
      </c>
      <c r="BA167">
        <v>13.5</v>
      </c>
      <c r="BB167">
        <v>37.200000000000003</v>
      </c>
      <c r="BC167">
        <v>43.6</v>
      </c>
      <c r="BD167">
        <v>-6.4</v>
      </c>
      <c r="BE167">
        <v>154.4</v>
      </c>
      <c r="BF167">
        <v>162.19999999999999</v>
      </c>
      <c r="BG167">
        <v>-7.7</v>
      </c>
      <c r="BH167">
        <v>55.1</v>
      </c>
      <c r="BI167">
        <v>67.8</v>
      </c>
      <c r="BJ167">
        <v>-12.8</v>
      </c>
      <c r="BK167">
        <v>55.3</v>
      </c>
      <c r="BL167">
        <v>46.4</v>
      </c>
      <c r="BM167">
        <v>8.8000000000000007</v>
      </c>
      <c r="BN167">
        <v>82.1</v>
      </c>
      <c r="BO167">
        <v>76.3</v>
      </c>
      <c r="BP167">
        <v>5.8</v>
      </c>
      <c r="BQ167">
        <v>80</v>
      </c>
      <c r="BR167"/>
      <c r="BS167"/>
      <c r="BT167">
        <v>27.8</v>
      </c>
      <c r="BU167">
        <v>31.5</v>
      </c>
      <c r="BV167">
        <v>-3.7</v>
      </c>
      <c r="BW167">
        <v>70.400000000000006</v>
      </c>
      <c r="BX167">
        <v>57.5</v>
      </c>
      <c r="BY167">
        <v>13</v>
      </c>
      <c r="BZ167">
        <v>210</v>
      </c>
      <c r="CA167">
        <v>199.3</v>
      </c>
      <c r="CB167">
        <v>10.7</v>
      </c>
      <c r="CC167">
        <v>122</v>
      </c>
      <c r="CD167">
        <v>117.5</v>
      </c>
      <c r="CE167">
        <v>4.5</v>
      </c>
      <c r="CF167"/>
      <c r="CG167"/>
      <c r="CH167"/>
      <c r="CI167">
        <v>33.299999999999997</v>
      </c>
      <c r="CJ167">
        <v>24.4</v>
      </c>
      <c r="CK167">
        <v>8.9</v>
      </c>
      <c r="CL167">
        <v>109.1</v>
      </c>
      <c r="CM167">
        <v>105.4</v>
      </c>
      <c r="CN167">
        <v>3.6</v>
      </c>
      <c r="CO167">
        <v>165.4</v>
      </c>
      <c r="CP167">
        <v>163.69999999999999</v>
      </c>
      <c r="CQ167">
        <v>1.7</v>
      </c>
      <c r="CR167">
        <v>159.19999999999999</v>
      </c>
      <c r="CS167">
        <v>170.3</v>
      </c>
      <c r="CT167">
        <v>-11.1</v>
      </c>
      <c r="CU167">
        <v>105.1</v>
      </c>
      <c r="CV167">
        <v>104.1</v>
      </c>
      <c r="CW167">
        <v>1</v>
      </c>
      <c r="CX167"/>
      <c r="CY167"/>
      <c r="CZ167"/>
      <c r="DA167">
        <v>82.3</v>
      </c>
      <c r="DB167">
        <v>98.2</v>
      </c>
      <c r="DC167">
        <v>-15.9</v>
      </c>
      <c r="DD167"/>
      <c r="DE167"/>
      <c r="DF167"/>
      <c r="DG167"/>
      <c r="DH167"/>
      <c r="DI167"/>
      <c r="DJ167">
        <v>146.19999999999999</v>
      </c>
      <c r="DK167">
        <v>134.30000000000001</v>
      </c>
      <c r="DL167">
        <v>11.9</v>
      </c>
      <c r="DM167">
        <v>102</v>
      </c>
      <c r="DN167">
        <v>113.7</v>
      </c>
      <c r="DO167">
        <v>-11.7</v>
      </c>
      <c r="DP167">
        <v>100.9</v>
      </c>
      <c r="DQ167">
        <v>85.6</v>
      </c>
      <c r="DR167">
        <v>15.3</v>
      </c>
      <c r="DS167">
        <v>17.3</v>
      </c>
      <c r="DT167"/>
      <c r="DU167"/>
      <c r="DV167">
        <v>122.1</v>
      </c>
      <c r="DW167">
        <v>123.9</v>
      </c>
      <c r="DX167">
        <v>-1.8</v>
      </c>
      <c r="DY167"/>
      <c r="DZ167"/>
      <c r="EA167"/>
      <c r="EB167">
        <v>54.4</v>
      </c>
      <c r="EC167">
        <v>55.5</v>
      </c>
      <c r="ED167">
        <v>-1.1000000000000001</v>
      </c>
    </row>
    <row r="168" spans="1:134" ht="14.5" x14ac:dyDescent="0.35">
      <c r="A168" s="28">
        <v>33694</v>
      </c>
      <c r="B168" s="32">
        <v>165</v>
      </c>
      <c r="C168">
        <v>22.2</v>
      </c>
      <c r="D168"/>
      <c r="E168"/>
      <c r="F168">
        <v>101.1</v>
      </c>
      <c r="G168">
        <v>101.7</v>
      </c>
      <c r="H168">
        <v>-0.6</v>
      </c>
      <c r="I168">
        <v>119.7</v>
      </c>
      <c r="J168">
        <v>119.2</v>
      </c>
      <c r="K168">
        <v>0.5</v>
      </c>
      <c r="L168">
        <v>95.7</v>
      </c>
      <c r="M168">
        <v>90.3</v>
      </c>
      <c r="N168">
        <v>5.4</v>
      </c>
      <c r="O168"/>
      <c r="P168"/>
      <c r="Q168"/>
      <c r="R168">
        <v>141.80000000000001</v>
      </c>
      <c r="S168">
        <v>131.9</v>
      </c>
      <c r="T168">
        <v>10</v>
      </c>
      <c r="U168">
        <v>193.7</v>
      </c>
      <c r="V168">
        <v>191.4</v>
      </c>
      <c r="W168">
        <v>2.2999999999999998</v>
      </c>
      <c r="X168">
        <v>56.4</v>
      </c>
      <c r="Y168"/>
      <c r="Z168"/>
      <c r="AA168">
        <v>84.8</v>
      </c>
      <c r="AB168"/>
      <c r="AC168"/>
      <c r="AD168"/>
      <c r="AE168"/>
      <c r="AF168"/>
      <c r="AG168"/>
      <c r="AH168"/>
      <c r="AI168"/>
      <c r="AJ168">
        <v>103.1</v>
      </c>
      <c r="AK168">
        <v>107.8</v>
      </c>
      <c r="AL168">
        <v>-4.7</v>
      </c>
      <c r="AM168">
        <v>146.4</v>
      </c>
      <c r="AN168">
        <v>145.6</v>
      </c>
      <c r="AO168">
        <v>0.8</v>
      </c>
      <c r="AP168">
        <v>75.400000000000006</v>
      </c>
      <c r="AQ168">
        <v>74.400000000000006</v>
      </c>
      <c r="AR168">
        <v>1</v>
      </c>
      <c r="AS168">
        <v>147.4</v>
      </c>
      <c r="AT168">
        <v>122.5</v>
      </c>
      <c r="AU168">
        <v>24.9</v>
      </c>
      <c r="AV168">
        <v>132</v>
      </c>
      <c r="AW168">
        <v>123.2</v>
      </c>
      <c r="AX168">
        <v>8.8000000000000007</v>
      </c>
      <c r="AY168">
        <v>116.7</v>
      </c>
      <c r="AZ168">
        <v>104.2</v>
      </c>
      <c r="BA168">
        <v>12.5</v>
      </c>
      <c r="BB168">
        <v>35.799999999999997</v>
      </c>
      <c r="BC168">
        <v>43.1</v>
      </c>
      <c r="BD168">
        <v>-7.3</v>
      </c>
      <c r="BE168">
        <v>151.9</v>
      </c>
      <c r="BF168">
        <v>162.30000000000001</v>
      </c>
      <c r="BG168">
        <v>-10.5</v>
      </c>
      <c r="BH168">
        <v>52.2</v>
      </c>
      <c r="BI168">
        <v>67.099999999999994</v>
      </c>
      <c r="BJ168">
        <v>-14.9</v>
      </c>
      <c r="BK168">
        <v>54.8</v>
      </c>
      <c r="BL168">
        <v>47.5</v>
      </c>
      <c r="BM168">
        <v>7.3</v>
      </c>
      <c r="BN168">
        <v>81.5</v>
      </c>
      <c r="BO168">
        <v>76.599999999999994</v>
      </c>
      <c r="BP168">
        <v>4.9000000000000004</v>
      </c>
      <c r="BQ168">
        <v>77.599999999999994</v>
      </c>
      <c r="BR168"/>
      <c r="BS168"/>
      <c r="BT168">
        <v>28.3</v>
      </c>
      <c r="BU168">
        <v>31.5</v>
      </c>
      <c r="BV168">
        <v>-3.2</v>
      </c>
      <c r="BW168">
        <v>69.5</v>
      </c>
      <c r="BX168">
        <v>58</v>
      </c>
      <c r="BY168">
        <v>11.5</v>
      </c>
      <c r="BZ168">
        <v>208.5</v>
      </c>
      <c r="CA168">
        <v>200.9</v>
      </c>
      <c r="CB168">
        <v>7.6</v>
      </c>
      <c r="CC168">
        <v>122.6</v>
      </c>
      <c r="CD168">
        <v>118.6</v>
      </c>
      <c r="CE168">
        <v>4</v>
      </c>
      <c r="CF168"/>
      <c r="CG168"/>
      <c r="CH168"/>
      <c r="CI168">
        <v>34.299999999999997</v>
      </c>
      <c r="CJ168">
        <v>25.1</v>
      </c>
      <c r="CK168">
        <v>9.1999999999999993</v>
      </c>
      <c r="CL168">
        <v>110.8</v>
      </c>
      <c r="CM168">
        <v>106.8</v>
      </c>
      <c r="CN168">
        <v>4</v>
      </c>
      <c r="CO168">
        <v>167</v>
      </c>
      <c r="CP168">
        <v>165</v>
      </c>
      <c r="CQ168">
        <v>2</v>
      </c>
      <c r="CR168">
        <v>164.7</v>
      </c>
      <c r="CS168">
        <v>170.8</v>
      </c>
      <c r="CT168">
        <v>-6.1</v>
      </c>
      <c r="CU168">
        <v>106.4</v>
      </c>
      <c r="CV168">
        <v>105.2</v>
      </c>
      <c r="CW168">
        <v>1.2</v>
      </c>
      <c r="CX168">
        <v>30.8</v>
      </c>
      <c r="CY168"/>
      <c r="CZ168"/>
      <c r="DA168">
        <v>79.599999999999994</v>
      </c>
      <c r="DB168">
        <v>96.8</v>
      </c>
      <c r="DC168">
        <v>-17.2</v>
      </c>
      <c r="DD168"/>
      <c r="DE168"/>
      <c r="DF168"/>
      <c r="DG168"/>
      <c r="DH168"/>
      <c r="DI168"/>
      <c r="DJ168">
        <v>147.19999999999999</v>
      </c>
      <c r="DK168">
        <v>135.6</v>
      </c>
      <c r="DL168">
        <v>11.6</v>
      </c>
      <c r="DM168">
        <v>100.3</v>
      </c>
      <c r="DN168">
        <v>113.3</v>
      </c>
      <c r="DO168">
        <v>-13</v>
      </c>
      <c r="DP168">
        <v>102.1</v>
      </c>
      <c r="DQ168">
        <v>87.3</v>
      </c>
      <c r="DR168">
        <v>14.8</v>
      </c>
      <c r="DS168">
        <v>16.7</v>
      </c>
      <c r="DT168"/>
      <c r="DU168"/>
      <c r="DV168">
        <v>121</v>
      </c>
      <c r="DW168">
        <v>124.2</v>
      </c>
      <c r="DX168">
        <v>-3.2</v>
      </c>
      <c r="DY168"/>
      <c r="DZ168"/>
      <c r="EA168"/>
      <c r="EB168">
        <v>53.5</v>
      </c>
      <c r="EC168">
        <v>55.4</v>
      </c>
      <c r="ED168">
        <v>-2</v>
      </c>
    </row>
    <row r="169" spans="1:134" ht="14.5" x14ac:dyDescent="0.35">
      <c r="A169" s="28">
        <v>33785</v>
      </c>
      <c r="B169" s="32">
        <v>166</v>
      </c>
      <c r="C169">
        <v>23.7</v>
      </c>
      <c r="D169"/>
      <c r="E169"/>
      <c r="F169">
        <v>102.5</v>
      </c>
      <c r="G169">
        <v>102.4</v>
      </c>
      <c r="H169">
        <v>0.1</v>
      </c>
      <c r="I169">
        <v>119.8</v>
      </c>
      <c r="J169">
        <v>120.1</v>
      </c>
      <c r="K169">
        <v>-0.3</v>
      </c>
      <c r="L169">
        <v>97.1</v>
      </c>
      <c r="M169">
        <v>90.8</v>
      </c>
      <c r="N169">
        <v>6.3</v>
      </c>
      <c r="O169"/>
      <c r="P169"/>
      <c r="Q169"/>
      <c r="R169">
        <v>143</v>
      </c>
      <c r="S169">
        <v>133</v>
      </c>
      <c r="T169">
        <v>10.1</v>
      </c>
      <c r="U169">
        <v>194.1</v>
      </c>
      <c r="V169">
        <v>192.4</v>
      </c>
      <c r="W169">
        <v>1.7</v>
      </c>
      <c r="X169">
        <v>57.3</v>
      </c>
      <c r="Y169"/>
      <c r="Z169"/>
      <c r="AA169">
        <v>83.8</v>
      </c>
      <c r="AB169"/>
      <c r="AC169"/>
      <c r="AD169"/>
      <c r="AE169"/>
      <c r="AF169"/>
      <c r="AG169"/>
      <c r="AH169"/>
      <c r="AI169"/>
      <c r="AJ169">
        <v>103.7</v>
      </c>
      <c r="AK169">
        <v>107.8</v>
      </c>
      <c r="AL169">
        <v>-4.0999999999999996</v>
      </c>
      <c r="AM169">
        <v>145.6</v>
      </c>
      <c r="AN169">
        <v>146.1</v>
      </c>
      <c r="AO169">
        <v>-0.5</v>
      </c>
      <c r="AP169">
        <v>76</v>
      </c>
      <c r="AQ169">
        <v>74.400000000000006</v>
      </c>
      <c r="AR169">
        <v>1.6</v>
      </c>
      <c r="AS169">
        <v>153.4</v>
      </c>
      <c r="AT169">
        <v>125</v>
      </c>
      <c r="AU169">
        <v>28.4</v>
      </c>
      <c r="AV169">
        <v>132.9</v>
      </c>
      <c r="AW169">
        <v>124.1</v>
      </c>
      <c r="AX169">
        <v>8.8000000000000007</v>
      </c>
      <c r="AY169">
        <v>115.6</v>
      </c>
      <c r="AZ169">
        <v>105.6</v>
      </c>
      <c r="BA169">
        <v>10</v>
      </c>
      <c r="BB169">
        <v>37.4</v>
      </c>
      <c r="BC169">
        <v>42.7</v>
      </c>
      <c r="BD169">
        <v>-5.3</v>
      </c>
      <c r="BE169">
        <v>152.5</v>
      </c>
      <c r="BF169">
        <v>162.5</v>
      </c>
      <c r="BG169">
        <v>-10</v>
      </c>
      <c r="BH169">
        <v>52.3</v>
      </c>
      <c r="BI169">
        <v>66.5</v>
      </c>
      <c r="BJ169">
        <v>-14.2</v>
      </c>
      <c r="BK169">
        <v>55.2</v>
      </c>
      <c r="BL169">
        <v>48.5</v>
      </c>
      <c r="BM169">
        <v>6.7</v>
      </c>
      <c r="BN169">
        <v>81.900000000000006</v>
      </c>
      <c r="BO169">
        <v>76.900000000000006</v>
      </c>
      <c r="BP169">
        <v>5</v>
      </c>
      <c r="BQ169">
        <v>77.2</v>
      </c>
      <c r="BR169"/>
      <c r="BS169"/>
      <c r="BT169">
        <v>28.6</v>
      </c>
      <c r="BU169">
        <v>31.5</v>
      </c>
      <c r="BV169">
        <v>-2.9</v>
      </c>
      <c r="BW169">
        <v>70.900000000000006</v>
      </c>
      <c r="BX169">
        <v>58.6</v>
      </c>
      <c r="BY169">
        <v>12.3</v>
      </c>
      <c r="BZ169">
        <v>208.4</v>
      </c>
      <c r="CA169">
        <v>202.4</v>
      </c>
      <c r="CB169">
        <v>6</v>
      </c>
      <c r="CC169">
        <v>122.9</v>
      </c>
      <c r="CD169">
        <v>119.7</v>
      </c>
      <c r="CE169">
        <v>3.2</v>
      </c>
      <c r="CF169"/>
      <c r="CG169"/>
      <c r="CH169"/>
      <c r="CI169">
        <v>36.299999999999997</v>
      </c>
      <c r="CJ169">
        <v>25.9</v>
      </c>
      <c r="CK169">
        <v>10.4</v>
      </c>
      <c r="CL169">
        <v>108.9</v>
      </c>
      <c r="CM169">
        <v>108</v>
      </c>
      <c r="CN169">
        <v>0.9</v>
      </c>
      <c r="CO169">
        <v>168.2</v>
      </c>
      <c r="CP169">
        <v>166.2</v>
      </c>
      <c r="CQ169">
        <v>1.9</v>
      </c>
      <c r="CR169">
        <v>162.4</v>
      </c>
      <c r="CS169">
        <v>171.2</v>
      </c>
      <c r="CT169">
        <v>-8.8000000000000007</v>
      </c>
      <c r="CU169">
        <v>104.9</v>
      </c>
      <c r="CV169">
        <v>106.2</v>
      </c>
      <c r="CW169">
        <v>-1.3</v>
      </c>
      <c r="CX169">
        <v>29.8</v>
      </c>
      <c r="CY169"/>
      <c r="CZ169"/>
      <c r="DA169">
        <v>80.3</v>
      </c>
      <c r="DB169">
        <v>95.5</v>
      </c>
      <c r="DC169">
        <v>-15.2</v>
      </c>
      <c r="DD169"/>
      <c r="DE169"/>
      <c r="DF169"/>
      <c r="DG169"/>
      <c r="DH169"/>
      <c r="DI169"/>
      <c r="DJ169">
        <v>148.80000000000001</v>
      </c>
      <c r="DK169">
        <v>136.9</v>
      </c>
      <c r="DL169">
        <v>11.8</v>
      </c>
      <c r="DM169">
        <v>103.4</v>
      </c>
      <c r="DN169">
        <v>113</v>
      </c>
      <c r="DO169">
        <v>-9.6</v>
      </c>
      <c r="DP169">
        <v>103.8</v>
      </c>
      <c r="DQ169">
        <v>89.1</v>
      </c>
      <c r="DR169">
        <v>14.7</v>
      </c>
      <c r="DS169">
        <v>17.2</v>
      </c>
      <c r="DT169"/>
      <c r="DU169"/>
      <c r="DV169">
        <v>120</v>
      </c>
      <c r="DW169">
        <v>124.4</v>
      </c>
      <c r="DX169">
        <v>-4.4000000000000004</v>
      </c>
      <c r="DY169"/>
      <c r="DZ169"/>
      <c r="EA169"/>
      <c r="EB169">
        <v>52.7</v>
      </c>
      <c r="EC169">
        <v>55.3</v>
      </c>
      <c r="ED169">
        <v>-2.6</v>
      </c>
    </row>
    <row r="170" spans="1:134" ht="14.5" x14ac:dyDescent="0.35">
      <c r="A170" s="28">
        <v>33877</v>
      </c>
      <c r="B170" s="32">
        <v>167</v>
      </c>
      <c r="C170">
        <v>24.2</v>
      </c>
      <c r="D170"/>
      <c r="E170"/>
      <c r="F170">
        <v>103.3</v>
      </c>
      <c r="G170">
        <v>103</v>
      </c>
      <c r="H170">
        <v>0.3</v>
      </c>
      <c r="I170">
        <v>120.8</v>
      </c>
      <c r="J170">
        <v>120.9</v>
      </c>
      <c r="K170">
        <v>-0.2</v>
      </c>
      <c r="L170">
        <v>96.7</v>
      </c>
      <c r="M170">
        <v>91.2</v>
      </c>
      <c r="N170">
        <v>5.5</v>
      </c>
      <c r="O170"/>
      <c r="P170"/>
      <c r="Q170"/>
      <c r="R170">
        <v>143.19999999999999</v>
      </c>
      <c r="S170">
        <v>134</v>
      </c>
      <c r="T170">
        <v>9.1999999999999993</v>
      </c>
      <c r="U170">
        <v>194</v>
      </c>
      <c r="V170">
        <v>193.5</v>
      </c>
      <c r="W170">
        <v>0.6</v>
      </c>
      <c r="X170">
        <v>58.8</v>
      </c>
      <c r="Y170"/>
      <c r="Z170"/>
      <c r="AA170">
        <v>80.8</v>
      </c>
      <c r="AB170"/>
      <c r="AC170"/>
      <c r="AD170"/>
      <c r="AE170"/>
      <c r="AF170"/>
      <c r="AG170"/>
      <c r="AH170"/>
      <c r="AI170"/>
      <c r="AJ170">
        <v>103.9</v>
      </c>
      <c r="AK170">
        <v>107.8</v>
      </c>
      <c r="AL170">
        <v>-3.9</v>
      </c>
      <c r="AM170">
        <v>143.19999999999999</v>
      </c>
      <c r="AN170">
        <v>146.4</v>
      </c>
      <c r="AO170">
        <v>-3.2</v>
      </c>
      <c r="AP170">
        <v>76.400000000000006</v>
      </c>
      <c r="AQ170">
        <v>74.5</v>
      </c>
      <c r="AR170">
        <v>1.9</v>
      </c>
      <c r="AS170">
        <v>159.6</v>
      </c>
      <c r="AT170">
        <v>127.7</v>
      </c>
      <c r="AU170">
        <v>31.9</v>
      </c>
      <c r="AV170">
        <v>132.19999999999999</v>
      </c>
      <c r="AW170">
        <v>124.9</v>
      </c>
      <c r="AX170">
        <v>7.3</v>
      </c>
      <c r="AY170">
        <v>115.7</v>
      </c>
      <c r="AZ170">
        <v>107</v>
      </c>
      <c r="BA170">
        <v>8.6999999999999993</v>
      </c>
      <c r="BB170">
        <v>37.200000000000003</v>
      </c>
      <c r="BC170">
        <v>42.4</v>
      </c>
      <c r="BD170">
        <v>-5.0999999999999996</v>
      </c>
      <c r="BE170">
        <v>150.69999999999999</v>
      </c>
      <c r="BF170">
        <v>162.5</v>
      </c>
      <c r="BG170">
        <v>-11.9</v>
      </c>
      <c r="BH170">
        <v>51.2</v>
      </c>
      <c r="BI170">
        <v>65.8</v>
      </c>
      <c r="BJ170">
        <v>-14.6</v>
      </c>
      <c r="BK170">
        <v>56.1</v>
      </c>
      <c r="BL170">
        <v>49.6</v>
      </c>
      <c r="BM170">
        <v>6.5</v>
      </c>
      <c r="BN170">
        <v>81.599999999999994</v>
      </c>
      <c r="BO170">
        <v>77.2</v>
      </c>
      <c r="BP170">
        <v>4.3</v>
      </c>
      <c r="BQ170">
        <v>78.5</v>
      </c>
      <c r="BR170"/>
      <c r="BS170"/>
      <c r="BT170">
        <v>28.6</v>
      </c>
      <c r="BU170">
        <v>31.5</v>
      </c>
      <c r="BV170">
        <v>-2.9</v>
      </c>
      <c r="BW170">
        <v>70.900000000000006</v>
      </c>
      <c r="BX170">
        <v>59.2</v>
      </c>
      <c r="BY170">
        <v>11.7</v>
      </c>
      <c r="BZ170">
        <v>209.1</v>
      </c>
      <c r="CA170">
        <v>203.8</v>
      </c>
      <c r="CB170">
        <v>5.3</v>
      </c>
      <c r="CC170">
        <v>124.5</v>
      </c>
      <c r="CD170">
        <v>120.8</v>
      </c>
      <c r="CE170">
        <v>3.7</v>
      </c>
      <c r="CF170"/>
      <c r="CG170"/>
      <c r="CH170"/>
      <c r="CI170">
        <v>37.9</v>
      </c>
      <c r="CJ170">
        <v>26.8</v>
      </c>
      <c r="CK170">
        <v>11</v>
      </c>
      <c r="CL170">
        <v>109.8</v>
      </c>
      <c r="CM170">
        <v>109.2</v>
      </c>
      <c r="CN170">
        <v>0.6</v>
      </c>
      <c r="CO170">
        <v>170.3</v>
      </c>
      <c r="CP170">
        <v>167.6</v>
      </c>
      <c r="CQ170">
        <v>2.7</v>
      </c>
      <c r="CR170">
        <v>160.4</v>
      </c>
      <c r="CS170">
        <v>171.4</v>
      </c>
      <c r="CT170">
        <v>-11</v>
      </c>
      <c r="CU170">
        <v>108.6</v>
      </c>
      <c r="CV170">
        <v>107.3</v>
      </c>
      <c r="CW170">
        <v>1.3</v>
      </c>
      <c r="CX170">
        <v>28.5</v>
      </c>
      <c r="CY170"/>
      <c r="CZ170"/>
      <c r="DA170">
        <v>81.900000000000006</v>
      </c>
      <c r="DB170">
        <v>94.3</v>
      </c>
      <c r="DC170">
        <v>-12.4</v>
      </c>
      <c r="DD170"/>
      <c r="DE170"/>
      <c r="DF170"/>
      <c r="DG170"/>
      <c r="DH170"/>
      <c r="DI170"/>
      <c r="DJ170">
        <v>150.69999999999999</v>
      </c>
      <c r="DK170">
        <v>138.30000000000001</v>
      </c>
      <c r="DL170">
        <v>12.4</v>
      </c>
      <c r="DM170">
        <v>103</v>
      </c>
      <c r="DN170">
        <v>112.8</v>
      </c>
      <c r="DO170">
        <v>-9.8000000000000007</v>
      </c>
      <c r="DP170">
        <v>105.5</v>
      </c>
      <c r="DQ170">
        <v>90.9</v>
      </c>
      <c r="DR170">
        <v>14.6</v>
      </c>
      <c r="DS170">
        <v>16.899999999999999</v>
      </c>
      <c r="DT170"/>
      <c r="DU170"/>
      <c r="DV170">
        <v>119.2</v>
      </c>
      <c r="DW170">
        <v>124.6</v>
      </c>
      <c r="DX170">
        <v>-5.4</v>
      </c>
      <c r="DY170"/>
      <c r="DZ170"/>
      <c r="EA170"/>
      <c r="EB170">
        <v>52.8</v>
      </c>
      <c r="EC170">
        <v>55.2</v>
      </c>
      <c r="ED170">
        <v>-2.4</v>
      </c>
    </row>
    <row r="171" spans="1:134" ht="14.5" x14ac:dyDescent="0.35">
      <c r="A171" s="28">
        <v>33969</v>
      </c>
      <c r="B171" s="32">
        <v>168</v>
      </c>
      <c r="C171">
        <v>24.8</v>
      </c>
      <c r="D171"/>
      <c r="E171"/>
      <c r="F171">
        <v>104.7</v>
      </c>
      <c r="G171">
        <v>103.7</v>
      </c>
      <c r="H171">
        <v>1</v>
      </c>
      <c r="I171">
        <v>118.1</v>
      </c>
      <c r="J171">
        <v>121.6</v>
      </c>
      <c r="K171">
        <v>-3.5</v>
      </c>
      <c r="L171">
        <v>106.5</v>
      </c>
      <c r="M171">
        <v>92.2</v>
      </c>
      <c r="N171">
        <v>14.3</v>
      </c>
      <c r="O171"/>
      <c r="P171"/>
      <c r="Q171"/>
      <c r="R171">
        <v>143.19999999999999</v>
      </c>
      <c r="S171">
        <v>135</v>
      </c>
      <c r="T171">
        <v>8.1</v>
      </c>
      <c r="U171">
        <v>193.9</v>
      </c>
      <c r="V171">
        <v>194.4</v>
      </c>
      <c r="W171">
        <v>-0.5</v>
      </c>
      <c r="X171">
        <v>61.6</v>
      </c>
      <c r="Y171"/>
      <c r="Z171"/>
      <c r="AA171">
        <v>85.1</v>
      </c>
      <c r="AB171"/>
      <c r="AC171"/>
      <c r="AD171"/>
      <c r="AE171"/>
      <c r="AF171"/>
      <c r="AG171"/>
      <c r="AH171"/>
      <c r="AI171"/>
      <c r="AJ171">
        <v>103.7</v>
      </c>
      <c r="AK171">
        <v>107.8</v>
      </c>
      <c r="AL171">
        <v>-4.0999999999999996</v>
      </c>
      <c r="AM171">
        <v>141.30000000000001</v>
      </c>
      <c r="AN171">
        <v>146.6</v>
      </c>
      <c r="AO171">
        <v>-5.3</v>
      </c>
      <c r="AP171">
        <v>77.900000000000006</v>
      </c>
      <c r="AQ171">
        <v>74.599999999999994</v>
      </c>
      <c r="AR171">
        <v>3.3</v>
      </c>
      <c r="AS171">
        <v>163.6</v>
      </c>
      <c r="AT171">
        <v>130.5</v>
      </c>
      <c r="AU171">
        <v>33.1</v>
      </c>
      <c r="AV171">
        <v>134.19999999999999</v>
      </c>
      <c r="AW171">
        <v>125.8</v>
      </c>
      <c r="AX171">
        <v>8.5</v>
      </c>
      <c r="AY171">
        <v>118</v>
      </c>
      <c r="AZ171">
        <v>108.5</v>
      </c>
      <c r="BA171">
        <v>9.6</v>
      </c>
      <c r="BB171">
        <v>37</v>
      </c>
      <c r="BC171">
        <v>42</v>
      </c>
      <c r="BD171">
        <v>-5</v>
      </c>
      <c r="BE171">
        <v>145.30000000000001</v>
      </c>
      <c r="BF171">
        <v>162.19999999999999</v>
      </c>
      <c r="BG171">
        <v>-16.899999999999999</v>
      </c>
      <c r="BH171">
        <v>47.6</v>
      </c>
      <c r="BI171">
        <v>64.900000000000006</v>
      </c>
      <c r="BJ171">
        <v>-17.3</v>
      </c>
      <c r="BK171">
        <v>54.9</v>
      </c>
      <c r="BL171">
        <v>50.4</v>
      </c>
      <c r="BM171">
        <v>4.4000000000000004</v>
      </c>
      <c r="BN171">
        <v>86.2</v>
      </c>
      <c r="BO171">
        <v>77.8</v>
      </c>
      <c r="BP171">
        <v>8.4</v>
      </c>
      <c r="BQ171">
        <v>82.4</v>
      </c>
      <c r="BR171"/>
      <c r="BS171"/>
      <c r="BT171">
        <v>29.2</v>
      </c>
      <c r="BU171">
        <v>31.6</v>
      </c>
      <c r="BV171">
        <v>-2.4</v>
      </c>
      <c r="BW171">
        <v>74.5</v>
      </c>
      <c r="BX171">
        <v>60</v>
      </c>
      <c r="BY171">
        <v>14.5</v>
      </c>
      <c r="BZ171">
        <v>212.4</v>
      </c>
      <c r="CA171">
        <v>205.4</v>
      </c>
      <c r="CB171">
        <v>7</v>
      </c>
      <c r="CC171">
        <v>126.2</v>
      </c>
      <c r="CD171">
        <v>122</v>
      </c>
      <c r="CE171">
        <v>4.2</v>
      </c>
      <c r="CF171"/>
      <c r="CG171"/>
      <c r="CH171"/>
      <c r="CI171">
        <v>39.700000000000003</v>
      </c>
      <c r="CJ171">
        <v>27.8</v>
      </c>
      <c r="CK171">
        <v>11.9</v>
      </c>
      <c r="CL171">
        <v>109</v>
      </c>
      <c r="CM171">
        <v>110.3</v>
      </c>
      <c r="CN171">
        <v>-1.3</v>
      </c>
      <c r="CO171">
        <v>171.8</v>
      </c>
      <c r="CP171">
        <v>168.9</v>
      </c>
      <c r="CQ171">
        <v>2.9</v>
      </c>
      <c r="CR171">
        <v>164.5</v>
      </c>
      <c r="CS171">
        <v>171.8</v>
      </c>
      <c r="CT171">
        <v>-7.3</v>
      </c>
      <c r="CU171">
        <v>108.6</v>
      </c>
      <c r="CV171">
        <v>108.3</v>
      </c>
      <c r="CW171">
        <v>0.3</v>
      </c>
      <c r="CX171">
        <v>26.6</v>
      </c>
      <c r="CY171"/>
      <c r="CZ171"/>
      <c r="DA171">
        <v>85.7</v>
      </c>
      <c r="DB171">
        <v>93.4</v>
      </c>
      <c r="DC171">
        <v>-7.8</v>
      </c>
      <c r="DD171"/>
      <c r="DE171"/>
      <c r="DF171"/>
      <c r="DG171"/>
      <c r="DH171"/>
      <c r="DI171"/>
      <c r="DJ171">
        <v>152.9</v>
      </c>
      <c r="DK171">
        <v>139.69999999999999</v>
      </c>
      <c r="DL171">
        <v>13.1</v>
      </c>
      <c r="DM171">
        <v>102.3</v>
      </c>
      <c r="DN171">
        <v>112.5</v>
      </c>
      <c r="DO171">
        <v>-10.1</v>
      </c>
      <c r="DP171">
        <v>107.8</v>
      </c>
      <c r="DQ171">
        <v>92.8</v>
      </c>
      <c r="DR171">
        <v>15.1</v>
      </c>
      <c r="DS171">
        <v>17.8</v>
      </c>
      <c r="DT171"/>
      <c r="DU171"/>
      <c r="DV171">
        <v>118.3</v>
      </c>
      <c r="DW171">
        <v>124.6</v>
      </c>
      <c r="DX171">
        <v>-6.4</v>
      </c>
      <c r="DY171"/>
      <c r="DZ171"/>
      <c r="EA171"/>
      <c r="EB171">
        <v>52.5</v>
      </c>
      <c r="EC171">
        <v>55.1</v>
      </c>
      <c r="ED171">
        <v>-2.6</v>
      </c>
    </row>
    <row r="172" spans="1:134" ht="14.5" x14ac:dyDescent="0.35">
      <c r="A172" s="28">
        <v>34059</v>
      </c>
      <c r="B172" s="32">
        <v>169</v>
      </c>
      <c r="C172">
        <v>27.6</v>
      </c>
      <c r="D172"/>
      <c r="E172"/>
      <c r="F172">
        <v>103.9</v>
      </c>
      <c r="G172">
        <v>104.2</v>
      </c>
      <c r="H172">
        <v>-0.3</v>
      </c>
      <c r="I172">
        <v>116.3</v>
      </c>
      <c r="J172">
        <v>122.1</v>
      </c>
      <c r="K172">
        <v>-5.8</v>
      </c>
      <c r="L172">
        <v>107.8</v>
      </c>
      <c r="M172">
        <v>93.2</v>
      </c>
      <c r="N172">
        <v>14.5</v>
      </c>
      <c r="O172"/>
      <c r="P172"/>
      <c r="Q172"/>
      <c r="R172">
        <v>144.6</v>
      </c>
      <c r="S172">
        <v>136.1</v>
      </c>
      <c r="T172">
        <v>8.5</v>
      </c>
      <c r="U172">
        <v>194.8</v>
      </c>
      <c r="V172">
        <v>195.4</v>
      </c>
      <c r="W172">
        <v>-0.6</v>
      </c>
      <c r="X172">
        <v>62.8</v>
      </c>
      <c r="Y172">
        <v>53.7</v>
      </c>
      <c r="Z172">
        <v>9.1</v>
      </c>
      <c r="AA172">
        <v>88.9</v>
      </c>
      <c r="AB172"/>
      <c r="AC172"/>
      <c r="AD172"/>
      <c r="AE172"/>
      <c r="AF172"/>
      <c r="AG172">
        <v>93.4</v>
      </c>
      <c r="AH172"/>
      <c r="AI172"/>
      <c r="AJ172">
        <v>105.4</v>
      </c>
      <c r="AK172">
        <v>107.9</v>
      </c>
      <c r="AL172">
        <v>-2.5</v>
      </c>
      <c r="AM172">
        <v>140.1</v>
      </c>
      <c r="AN172">
        <v>146.69999999999999</v>
      </c>
      <c r="AO172">
        <v>-6.7</v>
      </c>
      <c r="AP172">
        <v>77.3</v>
      </c>
      <c r="AQ172">
        <v>74.8</v>
      </c>
      <c r="AR172">
        <v>2.6</v>
      </c>
      <c r="AS172">
        <v>159.80000000000001</v>
      </c>
      <c r="AT172">
        <v>133</v>
      </c>
      <c r="AU172">
        <v>26.8</v>
      </c>
      <c r="AV172">
        <v>136.4</v>
      </c>
      <c r="AW172">
        <v>126.7</v>
      </c>
      <c r="AX172">
        <v>9.6999999999999993</v>
      </c>
      <c r="AY172">
        <v>117.1</v>
      </c>
      <c r="AZ172">
        <v>109.8</v>
      </c>
      <c r="BA172">
        <v>7.3</v>
      </c>
      <c r="BB172">
        <v>36.4</v>
      </c>
      <c r="BC172">
        <v>41.6</v>
      </c>
      <c r="BD172">
        <v>-5.2</v>
      </c>
      <c r="BE172">
        <v>149.80000000000001</v>
      </c>
      <c r="BF172">
        <v>162.1</v>
      </c>
      <c r="BG172">
        <v>-12.3</v>
      </c>
      <c r="BH172">
        <v>47.5</v>
      </c>
      <c r="BI172">
        <v>64</v>
      </c>
      <c r="BJ172">
        <v>-16.5</v>
      </c>
      <c r="BK172">
        <v>52.3</v>
      </c>
      <c r="BL172">
        <v>51.1</v>
      </c>
      <c r="BM172">
        <v>1.2</v>
      </c>
      <c r="BN172">
        <v>88.6</v>
      </c>
      <c r="BO172">
        <v>78.400000000000006</v>
      </c>
      <c r="BP172">
        <v>10.1</v>
      </c>
      <c r="BQ172">
        <v>84.3</v>
      </c>
      <c r="BR172"/>
      <c r="BS172"/>
      <c r="BT172">
        <v>29.8</v>
      </c>
      <c r="BU172">
        <v>31.6</v>
      </c>
      <c r="BV172">
        <v>-1.8</v>
      </c>
      <c r="BW172">
        <v>73.900000000000006</v>
      </c>
      <c r="BX172">
        <v>60.7</v>
      </c>
      <c r="BY172">
        <v>13.3</v>
      </c>
      <c r="BZ172">
        <v>212.4</v>
      </c>
      <c r="CA172">
        <v>206.9</v>
      </c>
      <c r="CB172">
        <v>5.5</v>
      </c>
      <c r="CC172">
        <v>127.5</v>
      </c>
      <c r="CD172">
        <v>123.2</v>
      </c>
      <c r="CE172">
        <v>4.4000000000000004</v>
      </c>
      <c r="CF172"/>
      <c r="CG172"/>
      <c r="CH172"/>
      <c r="CI172">
        <v>40.6</v>
      </c>
      <c r="CJ172">
        <v>28.8</v>
      </c>
      <c r="CK172">
        <v>11.8</v>
      </c>
      <c r="CL172">
        <v>107</v>
      </c>
      <c r="CM172">
        <v>111.2</v>
      </c>
      <c r="CN172">
        <v>-4.3</v>
      </c>
      <c r="CO172">
        <v>174</v>
      </c>
      <c r="CP172">
        <v>170.3</v>
      </c>
      <c r="CQ172">
        <v>3.7</v>
      </c>
      <c r="CR172">
        <v>163.1</v>
      </c>
      <c r="CS172">
        <v>172.1</v>
      </c>
      <c r="CT172">
        <v>-9</v>
      </c>
      <c r="CU172">
        <v>106</v>
      </c>
      <c r="CV172">
        <v>109.2</v>
      </c>
      <c r="CW172">
        <v>-3.2</v>
      </c>
      <c r="CX172">
        <v>25.9</v>
      </c>
      <c r="CY172"/>
      <c r="CZ172"/>
      <c r="DA172">
        <v>85.4</v>
      </c>
      <c r="DB172">
        <v>92.5</v>
      </c>
      <c r="DC172">
        <v>-7.1</v>
      </c>
      <c r="DD172"/>
      <c r="DE172"/>
      <c r="DF172"/>
      <c r="DG172">
        <v>26.1</v>
      </c>
      <c r="DH172"/>
      <c r="DI172"/>
      <c r="DJ172">
        <v>154</v>
      </c>
      <c r="DK172">
        <v>141.19999999999999</v>
      </c>
      <c r="DL172">
        <v>12.8</v>
      </c>
      <c r="DM172">
        <v>101.9</v>
      </c>
      <c r="DN172">
        <v>112.2</v>
      </c>
      <c r="DO172">
        <v>-10.199999999999999</v>
      </c>
      <c r="DP172">
        <v>110.4</v>
      </c>
      <c r="DQ172">
        <v>94.7</v>
      </c>
      <c r="DR172">
        <v>15.7</v>
      </c>
      <c r="DS172">
        <v>18.2</v>
      </c>
      <c r="DT172"/>
      <c r="DU172"/>
      <c r="DV172">
        <v>117.2</v>
      </c>
      <c r="DW172">
        <v>124.7</v>
      </c>
      <c r="DX172">
        <v>-7.5</v>
      </c>
      <c r="DY172"/>
      <c r="DZ172"/>
      <c r="EA172"/>
      <c r="EB172">
        <v>51.5</v>
      </c>
      <c r="EC172">
        <v>54.9</v>
      </c>
      <c r="ED172">
        <v>-3.4</v>
      </c>
    </row>
    <row r="173" spans="1:134" ht="14.5" x14ac:dyDescent="0.35">
      <c r="A173" s="28">
        <v>34150</v>
      </c>
      <c r="B173" s="32">
        <v>170</v>
      </c>
      <c r="C173">
        <v>27.2</v>
      </c>
      <c r="D173"/>
      <c r="E173"/>
      <c r="F173">
        <v>104.7</v>
      </c>
      <c r="G173">
        <v>104.8</v>
      </c>
      <c r="H173">
        <v>-0.2</v>
      </c>
      <c r="I173">
        <v>113.9</v>
      </c>
      <c r="J173">
        <v>122.5</v>
      </c>
      <c r="K173">
        <v>-8.6</v>
      </c>
      <c r="L173">
        <v>109.1</v>
      </c>
      <c r="M173">
        <v>94.3</v>
      </c>
      <c r="N173">
        <v>14.8</v>
      </c>
      <c r="O173"/>
      <c r="P173"/>
      <c r="Q173"/>
      <c r="R173">
        <v>144.5</v>
      </c>
      <c r="S173">
        <v>137.1</v>
      </c>
      <c r="T173">
        <v>7.4</v>
      </c>
      <c r="U173">
        <v>194.8</v>
      </c>
      <c r="V173">
        <v>196.3</v>
      </c>
      <c r="W173">
        <v>-1.4</v>
      </c>
      <c r="X173">
        <v>64.099999999999994</v>
      </c>
      <c r="Y173">
        <v>54.2</v>
      </c>
      <c r="Z173">
        <v>10</v>
      </c>
      <c r="AA173">
        <v>87.5</v>
      </c>
      <c r="AB173"/>
      <c r="AC173"/>
      <c r="AD173"/>
      <c r="AE173"/>
      <c r="AF173"/>
      <c r="AG173">
        <v>93.7</v>
      </c>
      <c r="AH173"/>
      <c r="AI173"/>
      <c r="AJ173">
        <v>107</v>
      </c>
      <c r="AK173">
        <v>108</v>
      </c>
      <c r="AL173">
        <v>-1.1000000000000001</v>
      </c>
      <c r="AM173">
        <v>140.4</v>
      </c>
      <c r="AN173">
        <v>146.80000000000001</v>
      </c>
      <c r="AO173">
        <v>-6.4</v>
      </c>
      <c r="AP173">
        <v>78.3</v>
      </c>
      <c r="AQ173">
        <v>74.900000000000006</v>
      </c>
      <c r="AR173">
        <v>3.4</v>
      </c>
      <c r="AS173">
        <v>156.19999999999999</v>
      </c>
      <c r="AT173">
        <v>135.19999999999999</v>
      </c>
      <c r="AU173">
        <v>21</v>
      </c>
      <c r="AV173">
        <v>136.4</v>
      </c>
      <c r="AW173">
        <v>127.6</v>
      </c>
      <c r="AX173">
        <v>8.8000000000000007</v>
      </c>
      <c r="AY173">
        <v>117.3</v>
      </c>
      <c r="AZ173">
        <v>111.1</v>
      </c>
      <c r="BA173">
        <v>6.1</v>
      </c>
      <c r="BB173">
        <v>37.200000000000003</v>
      </c>
      <c r="BC173">
        <v>41.3</v>
      </c>
      <c r="BD173">
        <v>-4.0999999999999996</v>
      </c>
      <c r="BE173">
        <v>148.4</v>
      </c>
      <c r="BF173">
        <v>162</v>
      </c>
      <c r="BG173">
        <v>-13.6</v>
      </c>
      <c r="BH173">
        <v>46.5</v>
      </c>
      <c r="BI173">
        <v>63.1</v>
      </c>
      <c r="BJ173">
        <v>-16.7</v>
      </c>
      <c r="BK173">
        <v>53</v>
      </c>
      <c r="BL173">
        <v>51.8</v>
      </c>
      <c r="BM173">
        <v>1.2</v>
      </c>
      <c r="BN173">
        <v>86.6</v>
      </c>
      <c r="BO173">
        <v>79</v>
      </c>
      <c r="BP173">
        <v>7.6</v>
      </c>
      <c r="BQ173">
        <v>85.7</v>
      </c>
      <c r="BR173"/>
      <c r="BS173"/>
      <c r="BT173">
        <v>29</v>
      </c>
      <c r="BU173">
        <v>31.7</v>
      </c>
      <c r="BV173">
        <v>-2.7</v>
      </c>
      <c r="BW173">
        <v>74.099999999999994</v>
      </c>
      <c r="BX173">
        <v>61.4</v>
      </c>
      <c r="BY173">
        <v>12.7</v>
      </c>
      <c r="BZ173">
        <v>213.1</v>
      </c>
      <c r="CA173">
        <v>208.4</v>
      </c>
      <c r="CB173">
        <v>4.7</v>
      </c>
      <c r="CC173">
        <v>129.19999999999999</v>
      </c>
      <c r="CD173">
        <v>124.4</v>
      </c>
      <c r="CE173">
        <v>4.9000000000000004</v>
      </c>
      <c r="CF173"/>
      <c r="CG173"/>
      <c r="CH173"/>
      <c r="CI173">
        <v>42.3</v>
      </c>
      <c r="CJ173">
        <v>29.8</v>
      </c>
      <c r="CK173">
        <v>12.5</v>
      </c>
      <c r="CL173">
        <v>106.1</v>
      </c>
      <c r="CM173">
        <v>112</v>
      </c>
      <c r="CN173">
        <v>-6</v>
      </c>
      <c r="CO173">
        <v>173</v>
      </c>
      <c r="CP173">
        <v>171.6</v>
      </c>
      <c r="CQ173">
        <v>1.5</v>
      </c>
      <c r="CR173">
        <v>162.69999999999999</v>
      </c>
      <c r="CS173">
        <v>172.4</v>
      </c>
      <c r="CT173">
        <v>-9.6999999999999993</v>
      </c>
      <c r="CU173">
        <v>107.5</v>
      </c>
      <c r="CV173">
        <v>110.1</v>
      </c>
      <c r="CW173">
        <v>-2.6</v>
      </c>
      <c r="CX173">
        <v>25.8</v>
      </c>
      <c r="CY173"/>
      <c r="CZ173"/>
      <c r="DA173">
        <v>89</v>
      </c>
      <c r="DB173">
        <v>91.9</v>
      </c>
      <c r="DC173">
        <v>-2.9</v>
      </c>
      <c r="DD173"/>
      <c r="DE173"/>
      <c r="DF173"/>
      <c r="DG173">
        <v>26.5</v>
      </c>
      <c r="DH173"/>
      <c r="DI173"/>
      <c r="DJ173">
        <v>154.5</v>
      </c>
      <c r="DK173">
        <v>142.6</v>
      </c>
      <c r="DL173">
        <v>11.9</v>
      </c>
      <c r="DM173">
        <v>102.7</v>
      </c>
      <c r="DN173">
        <v>111.9</v>
      </c>
      <c r="DO173">
        <v>-9.1999999999999993</v>
      </c>
      <c r="DP173">
        <v>113.5</v>
      </c>
      <c r="DQ173">
        <v>96.7</v>
      </c>
      <c r="DR173">
        <v>16.8</v>
      </c>
      <c r="DS173">
        <v>18.8</v>
      </c>
      <c r="DT173"/>
      <c r="DU173"/>
      <c r="DV173">
        <v>117.3</v>
      </c>
      <c r="DW173">
        <v>124.7</v>
      </c>
      <c r="DX173">
        <v>-7.3</v>
      </c>
      <c r="DY173"/>
      <c r="DZ173"/>
      <c r="EA173"/>
      <c r="EB173">
        <v>50.3</v>
      </c>
      <c r="EC173">
        <v>54.6</v>
      </c>
      <c r="ED173">
        <v>-4.4000000000000004</v>
      </c>
    </row>
    <row r="174" spans="1:134" ht="14.5" x14ac:dyDescent="0.35">
      <c r="A174" s="28">
        <v>34242</v>
      </c>
      <c r="B174" s="32">
        <v>171</v>
      </c>
      <c r="C174">
        <v>27.3</v>
      </c>
      <c r="D174"/>
      <c r="E174"/>
      <c r="F174">
        <v>104.3</v>
      </c>
      <c r="G174">
        <v>105.4</v>
      </c>
      <c r="H174">
        <v>-1.1000000000000001</v>
      </c>
      <c r="I174">
        <v>114.1</v>
      </c>
      <c r="J174">
        <v>122.8</v>
      </c>
      <c r="K174">
        <v>-8.6999999999999993</v>
      </c>
      <c r="L174">
        <v>109.3</v>
      </c>
      <c r="M174">
        <v>95.3</v>
      </c>
      <c r="N174">
        <v>13.9</v>
      </c>
      <c r="O174"/>
      <c r="P174"/>
      <c r="Q174"/>
      <c r="R174">
        <v>145.6</v>
      </c>
      <c r="S174">
        <v>138.1</v>
      </c>
      <c r="T174">
        <v>7.5</v>
      </c>
      <c r="U174">
        <v>192.9</v>
      </c>
      <c r="V174">
        <v>197</v>
      </c>
      <c r="W174">
        <v>-4.0999999999999996</v>
      </c>
      <c r="X174">
        <v>65.900000000000006</v>
      </c>
      <c r="Y174">
        <v>54.8</v>
      </c>
      <c r="Z174">
        <v>11.1</v>
      </c>
      <c r="AA174">
        <v>85</v>
      </c>
      <c r="AB174"/>
      <c r="AC174"/>
      <c r="AD174"/>
      <c r="AE174"/>
      <c r="AF174"/>
      <c r="AG174">
        <v>92.5</v>
      </c>
      <c r="AH174"/>
      <c r="AI174"/>
      <c r="AJ174">
        <v>108.6</v>
      </c>
      <c r="AK174">
        <v>108.2</v>
      </c>
      <c r="AL174">
        <v>0.3</v>
      </c>
      <c r="AM174">
        <v>141.1</v>
      </c>
      <c r="AN174">
        <v>147</v>
      </c>
      <c r="AO174">
        <v>-5.9</v>
      </c>
      <c r="AP174">
        <v>78</v>
      </c>
      <c r="AQ174">
        <v>75.099999999999994</v>
      </c>
      <c r="AR174">
        <v>2.9</v>
      </c>
      <c r="AS174">
        <v>152.1</v>
      </c>
      <c r="AT174">
        <v>137.1</v>
      </c>
      <c r="AU174">
        <v>15</v>
      </c>
      <c r="AV174">
        <v>135.9</v>
      </c>
      <c r="AW174">
        <v>128.5</v>
      </c>
      <c r="AX174">
        <v>7.5</v>
      </c>
      <c r="AY174">
        <v>117.7</v>
      </c>
      <c r="AZ174">
        <v>112.4</v>
      </c>
      <c r="BA174">
        <v>5.3</v>
      </c>
      <c r="BB174">
        <v>36.799999999999997</v>
      </c>
      <c r="BC174">
        <v>41</v>
      </c>
      <c r="BD174">
        <v>-4.2</v>
      </c>
      <c r="BE174">
        <v>149.6</v>
      </c>
      <c r="BF174">
        <v>161.9</v>
      </c>
      <c r="BG174">
        <v>-12.3</v>
      </c>
      <c r="BH174">
        <v>45.7</v>
      </c>
      <c r="BI174">
        <v>62.2</v>
      </c>
      <c r="BJ174">
        <v>-16.5</v>
      </c>
      <c r="BK174">
        <v>52.7</v>
      </c>
      <c r="BL174">
        <v>52.4</v>
      </c>
      <c r="BM174">
        <v>0.3</v>
      </c>
      <c r="BN174">
        <v>84.9</v>
      </c>
      <c r="BO174">
        <v>79.400000000000006</v>
      </c>
      <c r="BP174">
        <v>5.5</v>
      </c>
      <c r="BQ174">
        <v>85.2</v>
      </c>
      <c r="BR174"/>
      <c r="BS174"/>
      <c r="BT174">
        <v>27.6</v>
      </c>
      <c r="BU174">
        <v>31.6</v>
      </c>
      <c r="BV174">
        <v>-4</v>
      </c>
      <c r="BW174">
        <v>72.8</v>
      </c>
      <c r="BX174">
        <v>62</v>
      </c>
      <c r="BY174">
        <v>10.8</v>
      </c>
      <c r="BZ174">
        <v>215.2</v>
      </c>
      <c r="CA174">
        <v>209.9</v>
      </c>
      <c r="CB174">
        <v>5.3</v>
      </c>
      <c r="CC174">
        <v>132.5</v>
      </c>
      <c r="CD174">
        <v>125.7</v>
      </c>
      <c r="CE174">
        <v>6.8</v>
      </c>
      <c r="CF174"/>
      <c r="CG174"/>
      <c r="CH174"/>
      <c r="CI174">
        <v>43.7</v>
      </c>
      <c r="CJ174">
        <v>30.9</v>
      </c>
      <c r="CK174">
        <v>12.8</v>
      </c>
      <c r="CL174">
        <v>104.1</v>
      </c>
      <c r="CM174">
        <v>112.7</v>
      </c>
      <c r="CN174">
        <v>-8.6</v>
      </c>
      <c r="CO174">
        <v>172.2</v>
      </c>
      <c r="CP174">
        <v>172.7</v>
      </c>
      <c r="CQ174">
        <v>-0.5</v>
      </c>
      <c r="CR174">
        <v>157.9</v>
      </c>
      <c r="CS174">
        <v>172.3</v>
      </c>
      <c r="CT174">
        <v>-14.5</v>
      </c>
      <c r="CU174">
        <v>108.7</v>
      </c>
      <c r="CV174">
        <v>111</v>
      </c>
      <c r="CW174">
        <v>-2.2999999999999998</v>
      </c>
      <c r="CX174">
        <v>25.4</v>
      </c>
      <c r="CY174"/>
      <c r="CZ174"/>
      <c r="DA174">
        <v>89.8</v>
      </c>
      <c r="DB174">
        <v>91.3</v>
      </c>
      <c r="DC174">
        <v>-1.5</v>
      </c>
      <c r="DD174"/>
      <c r="DE174"/>
      <c r="DF174"/>
      <c r="DG174">
        <v>27.2</v>
      </c>
      <c r="DH174"/>
      <c r="DI174"/>
      <c r="DJ174">
        <v>154.1</v>
      </c>
      <c r="DK174">
        <v>143.9</v>
      </c>
      <c r="DL174">
        <v>10.199999999999999</v>
      </c>
      <c r="DM174">
        <v>101.7</v>
      </c>
      <c r="DN174">
        <v>111.6</v>
      </c>
      <c r="DO174">
        <v>-9.9</v>
      </c>
      <c r="DP174">
        <v>114.4</v>
      </c>
      <c r="DQ174">
        <v>98.6</v>
      </c>
      <c r="DR174">
        <v>15.7</v>
      </c>
      <c r="DS174">
        <v>18.5</v>
      </c>
      <c r="DT174"/>
      <c r="DU174"/>
      <c r="DV174">
        <v>117.5</v>
      </c>
      <c r="DW174">
        <v>124.7</v>
      </c>
      <c r="DX174">
        <v>-7.1</v>
      </c>
      <c r="DY174"/>
      <c r="DZ174"/>
      <c r="EA174"/>
      <c r="EB174">
        <v>50.3</v>
      </c>
      <c r="EC174">
        <v>54.4</v>
      </c>
      <c r="ED174">
        <v>-4.0999999999999996</v>
      </c>
    </row>
    <row r="175" spans="1:134" ht="14.5" x14ac:dyDescent="0.35">
      <c r="A175" s="28">
        <v>34334</v>
      </c>
      <c r="B175" s="32">
        <v>172</v>
      </c>
      <c r="C175">
        <v>29.2</v>
      </c>
      <c r="D175"/>
      <c r="E175"/>
      <c r="F175">
        <v>105.1</v>
      </c>
      <c r="G175">
        <v>105.9</v>
      </c>
      <c r="H175">
        <v>-0.9</v>
      </c>
      <c r="I175">
        <v>112.8</v>
      </c>
      <c r="J175">
        <v>123</v>
      </c>
      <c r="K175">
        <v>-10.199999999999999</v>
      </c>
      <c r="L175">
        <v>110.2</v>
      </c>
      <c r="M175">
        <v>96.4</v>
      </c>
      <c r="N175">
        <v>13.8</v>
      </c>
      <c r="O175"/>
      <c r="P175"/>
      <c r="Q175"/>
      <c r="R175">
        <v>144.9</v>
      </c>
      <c r="S175">
        <v>139.1</v>
      </c>
      <c r="T175">
        <v>5.9</v>
      </c>
      <c r="U175">
        <v>189.1</v>
      </c>
      <c r="V175">
        <v>197.5</v>
      </c>
      <c r="W175">
        <v>-8.4</v>
      </c>
      <c r="X175">
        <v>69.099999999999994</v>
      </c>
      <c r="Y175">
        <v>55.7</v>
      </c>
      <c r="Z175">
        <v>13.4</v>
      </c>
      <c r="AA175">
        <v>87.8</v>
      </c>
      <c r="AB175"/>
      <c r="AC175"/>
      <c r="AD175"/>
      <c r="AE175"/>
      <c r="AF175"/>
      <c r="AG175">
        <v>91.2</v>
      </c>
      <c r="AH175"/>
      <c r="AI175"/>
      <c r="AJ175">
        <v>111.1</v>
      </c>
      <c r="AK175">
        <v>108.6</v>
      </c>
      <c r="AL175">
        <v>2.5</v>
      </c>
      <c r="AM175">
        <v>142.6</v>
      </c>
      <c r="AN175">
        <v>147.19999999999999</v>
      </c>
      <c r="AO175">
        <v>-4.5999999999999996</v>
      </c>
      <c r="AP175">
        <v>78.599999999999994</v>
      </c>
      <c r="AQ175">
        <v>75.2</v>
      </c>
      <c r="AR175">
        <v>3.4</v>
      </c>
      <c r="AS175">
        <v>145.4</v>
      </c>
      <c r="AT175">
        <v>138.5</v>
      </c>
      <c r="AU175">
        <v>6.9</v>
      </c>
      <c r="AV175">
        <v>134.4</v>
      </c>
      <c r="AW175">
        <v>129.19999999999999</v>
      </c>
      <c r="AX175">
        <v>5.2</v>
      </c>
      <c r="AY175">
        <v>119.3</v>
      </c>
      <c r="AZ175">
        <v>113.6</v>
      </c>
      <c r="BA175">
        <v>5.6</v>
      </c>
      <c r="BB175">
        <v>35.200000000000003</v>
      </c>
      <c r="BC175">
        <v>40.6</v>
      </c>
      <c r="BD175">
        <v>-5.3</v>
      </c>
      <c r="BE175">
        <v>147.69999999999999</v>
      </c>
      <c r="BF175">
        <v>161.69999999999999</v>
      </c>
      <c r="BG175">
        <v>-14</v>
      </c>
      <c r="BH175">
        <v>45.6</v>
      </c>
      <c r="BI175">
        <v>61.3</v>
      </c>
      <c r="BJ175">
        <v>-15.7</v>
      </c>
      <c r="BK175">
        <v>51.9</v>
      </c>
      <c r="BL175">
        <v>53</v>
      </c>
      <c r="BM175">
        <v>-1.1000000000000001</v>
      </c>
      <c r="BN175">
        <v>88.4</v>
      </c>
      <c r="BO175">
        <v>80</v>
      </c>
      <c r="BP175">
        <v>8.5</v>
      </c>
      <c r="BQ175">
        <v>90.2</v>
      </c>
      <c r="BR175"/>
      <c r="BS175"/>
      <c r="BT175">
        <v>27.7</v>
      </c>
      <c r="BU175">
        <v>31.5</v>
      </c>
      <c r="BV175">
        <v>-3.9</v>
      </c>
      <c r="BW175">
        <v>74.900000000000006</v>
      </c>
      <c r="BX175">
        <v>62.7</v>
      </c>
      <c r="BY175">
        <v>12.2</v>
      </c>
      <c r="BZ175">
        <v>217.5</v>
      </c>
      <c r="CA175">
        <v>211.4</v>
      </c>
      <c r="CB175">
        <v>6.1</v>
      </c>
      <c r="CC175">
        <v>130.9</v>
      </c>
      <c r="CD175">
        <v>126.9</v>
      </c>
      <c r="CE175">
        <v>4</v>
      </c>
      <c r="CF175"/>
      <c r="CG175"/>
      <c r="CH175"/>
      <c r="CI175">
        <v>45.1</v>
      </c>
      <c r="CJ175">
        <v>32.1</v>
      </c>
      <c r="CK175">
        <v>13.1</v>
      </c>
      <c r="CL175">
        <v>108.2</v>
      </c>
      <c r="CM175">
        <v>113.5</v>
      </c>
      <c r="CN175">
        <v>-5.3</v>
      </c>
      <c r="CO175">
        <v>174.6</v>
      </c>
      <c r="CP175">
        <v>173.9</v>
      </c>
      <c r="CQ175">
        <v>0.6</v>
      </c>
      <c r="CR175">
        <v>156.19999999999999</v>
      </c>
      <c r="CS175">
        <v>172.2</v>
      </c>
      <c r="CT175">
        <v>-16</v>
      </c>
      <c r="CU175">
        <v>112.3</v>
      </c>
      <c r="CV175">
        <v>112</v>
      </c>
      <c r="CW175">
        <v>0.3</v>
      </c>
      <c r="CX175">
        <v>24.9</v>
      </c>
      <c r="CY175"/>
      <c r="CZ175"/>
      <c r="DA175">
        <v>94.5</v>
      </c>
      <c r="DB175">
        <v>91</v>
      </c>
      <c r="DC175">
        <v>3.5</v>
      </c>
      <c r="DD175"/>
      <c r="DE175"/>
      <c r="DF175"/>
      <c r="DG175">
        <v>27.9</v>
      </c>
      <c r="DH175"/>
      <c r="DI175"/>
      <c r="DJ175">
        <v>153.19999999999999</v>
      </c>
      <c r="DK175">
        <v>145.1</v>
      </c>
      <c r="DL175">
        <v>8.1</v>
      </c>
      <c r="DM175">
        <v>101.8</v>
      </c>
      <c r="DN175">
        <v>111.2</v>
      </c>
      <c r="DO175">
        <v>-9.5</v>
      </c>
      <c r="DP175">
        <v>117.3</v>
      </c>
      <c r="DQ175">
        <v>100.7</v>
      </c>
      <c r="DR175">
        <v>16.600000000000001</v>
      </c>
      <c r="DS175">
        <v>19.2</v>
      </c>
      <c r="DT175"/>
      <c r="DU175"/>
      <c r="DV175">
        <v>117.9</v>
      </c>
      <c r="DW175">
        <v>124.7</v>
      </c>
      <c r="DX175">
        <v>-6.8</v>
      </c>
      <c r="DY175"/>
      <c r="DZ175"/>
      <c r="EA175"/>
      <c r="EB175">
        <v>49.8</v>
      </c>
      <c r="EC175">
        <v>54.1</v>
      </c>
      <c r="ED175">
        <v>-4.4000000000000004</v>
      </c>
    </row>
    <row r="176" spans="1:134" ht="14.5" x14ac:dyDescent="0.35">
      <c r="A176" s="28">
        <v>34424</v>
      </c>
      <c r="B176" s="32">
        <v>173</v>
      </c>
      <c r="C176">
        <v>29.1</v>
      </c>
      <c r="D176"/>
      <c r="E176"/>
      <c r="F176">
        <v>103.3</v>
      </c>
      <c r="G176">
        <v>106.4</v>
      </c>
      <c r="H176">
        <v>-3.1</v>
      </c>
      <c r="I176">
        <v>112</v>
      </c>
      <c r="J176">
        <v>123.2</v>
      </c>
      <c r="K176">
        <v>-11.2</v>
      </c>
      <c r="L176">
        <v>109.9</v>
      </c>
      <c r="M176">
        <v>97.4</v>
      </c>
      <c r="N176">
        <v>12.5</v>
      </c>
      <c r="O176"/>
      <c r="P176"/>
      <c r="Q176"/>
      <c r="R176">
        <v>145.19999999999999</v>
      </c>
      <c r="S176">
        <v>140</v>
      </c>
      <c r="T176">
        <v>5.2</v>
      </c>
      <c r="U176">
        <v>189.2</v>
      </c>
      <c r="V176">
        <v>197.9</v>
      </c>
      <c r="W176">
        <v>-8.6999999999999993</v>
      </c>
      <c r="X176">
        <v>68.099999999999994</v>
      </c>
      <c r="Y176">
        <v>56.5</v>
      </c>
      <c r="Z176">
        <v>11.6</v>
      </c>
      <c r="AA176">
        <v>85</v>
      </c>
      <c r="AB176"/>
      <c r="AC176"/>
      <c r="AD176"/>
      <c r="AE176"/>
      <c r="AF176"/>
      <c r="AG176">
        <v>89.8</v>
      </c>
      <c r="AH176"/>
      <c r="AI176"/>
      <c r="AJ176">
        <v>109</v>
      </c>
      <c r="AK176">
        <v>108.8</v>
      </c>
      <c r="AL176">
        <v>0.2</v>
      </c>
      <c r="AM176">
        <v>142.80000000000001</v>
      </c>
      <c r="AN176">
        <v>147.4</v>
      </c>
      <c r="AO176">
        <v>-4.5999999999999996</v>
      </c>
      <c r="AP176">
        <v>76.599999999999994</v>
      </c>
      <c r="AQ176">
        <v>75.3</v>
      </c>
      <c r="AR176">
        <v>1.4</v>
      </c>
      <c r="AS176">
        <v>145.1</v>
      </c>
      <c r="AT176">
        <v>139.80000000000001</v>
      </c>
      <c r="AU176">
        <v>5.3</v>
      </c>
      <c r="AV176">
        <v>134.5</v>
      </c>
      <c r="AW176">
        <v>129.9</v>
      </c>
      <c r="AX176">
        <v>4.5999999999999996</v>
      </c>
      <c r="AY176">
        <v>117.8</v>
      </c>
      <c r="AZ176">
        <v>114.8</v>
      </c>
      <c r="BA176">
        <v>3</v>
      </c>
      <c r="BB176">
        <v>34.299999999999997</v>
      </c>
      <c r="BC176">
        <v>40.1</v>
      </c>
      <c r="BD176">
        <v>-5.8</v>
      </c>
      <c r="BE176">
        <v>149.80000000000001</v>
      </c>
      <c r="BF176">
        <v>161.6</v>
      </c>
      <c r="BG176">
        <v>-11.8</v>
      </c>
      <c r="BH176">
        <v>45.2</v>
      </c>
      <c r="BI176">
        <v>60.5</v>
      </c>
      <c r="BJ176">
        <v>-15.3</v>
      </c>
      <c r="BK176">
        <v>53.3</v>
      </c>
      <c r="BL176">
        <v>53.6</v>
      </c>
      <c r="BM176">
        <v>-0.3</v>
      </c>
      <c r="BN176">
        <v>86.3</v>
      </c>
      <c r="BO176">
        <v>80.400000000000006</v>
      </c>
      <c r="BP176">
        <v>5.9</v>
      </c>
      <c r="BQ176">
        <v>89.6</v>
      </c>
      <c r="BR176"/>
      <c r="BS176"/>
      <c r="BT176">
        <v>27.6</v>
      </c>
      <c r="BU176">
        <v>31.5</v>
      </c>
      <c r="BV176">
        <v>-3.9</v>
      </c>
      <c r="BW176">
        <v>71.599999999999994</v>
      </c>
      <c r="BX176">
        <v>63.2</v>
      </c>
      <c r="BY176">
        <v>8.4</v>
      </c>
      <c r="BZ176">
        <v>216.7</v>
      </c>
      <c r="CA176">
        <v>212.9</v>
      </c>
      <c r="CB176">
        <v>3.8</v>
      </c>
      <c r="CC176">
        <v>131.69999999999999</v>
      </c>
      <c r="CD176">
        <v>128.1</v>
      </c>
      <c r="CE176">
        <v>3.6</v>
      </c>
      <c r="CF176"/>
      <c r="CG176"/>
      <c r="CH176"/>
      <c r="CI176">
        <v>46.4</v>
      </c>
      <c r="CJ176">
        <v>33.200000000000003</v>
      </c>
      <c r="CK176">
        <v>13.2</v>
      </c>
      <c r="CL176">
        <v>107.4</v>
      </c>
      <c r="CM176">
        <v>114.2</v>
      </c>
      <c r="CN176">
        <v>-6.8</v>
      </c>
      <c r="CO176">
        <v>177.7</v>
      </c>
      <c r="CP176">
        <v>175.3</v>
      </c>
      <c r="CQ176">
        <v>2.4</v>
      </c>
      <c r="CR176">
        <v>154.5</v>
      </c>
      <c r="CS176">
        <v>171.9</v>
      </c>
      <c r="CT176">
        <v>-17.399999999999999</v>
      </c>
      <c r="CU176">
        <v>114.3</v>
      </c>
      <c r="CV176">
        <v>113.1</v>
      </c>
      <c r="CW176">
        <v>1.1000000000000001</v>
      </c>
      <c r="CX176">
        <v>24.3</v>
      </c>
      <c r="CY176"/>
      <c r="CZ176"/>
      <c r="DA176">
        <v>93.6</v>
      </c>
      <c r="DB176">
        <v>90.7</v>
      </c>
      <c r="DC176">
        <v>2.9</v>
      </c>
      <c r="DD176"/>
      <c r="DE176"/>
      <c r="DF176"/>
      <c r="DG176">
        <v>29.3</v>
      </c>
      <c r="DH176"/>
      <c r="DI176"/>
      <c r="DJ176">
        <v>150.80000000000001</v>
      </c>
      <c r="DK176">
        <v>146.19999999999999</v>
      </c>
      <c r="DL176">
        <v>4.7</v>
      </c>
      <c r="DM176">
        <v>101</v>
      </c>
      <c r="DN176">
        <v>110.9</v>
      </c>
      <c r="DO176">
        <v>-9.9</v>
      </c>
      <c r="DP176">
        <v>119.5</v>
      </c>
      <c r="DQ176">
        <v>102.8</v>
      </c>
      <c r="DR176">
        <v>16.7</v>
      </c>
      <c r="DS176">
        <v>21.3</v>
      </c>
      <c r="DT176"/>
      <c r="DU176"/>
      <c r="DV176">
        <v>117.7</v>
      </c>
      <c r="DW176">
        <v>124.7</v>
      </c>
      <c r="DX176">
        <v>-6.9</v>
      </c>
      <c r="DY176"/>
      <c r="DZ176"/>
      <c r="EA176"/>
      <c r="EB176">
        <v>49.4</v>
      </c>
      <c r="EC176">
        <v>53.9</v>
      </c>
      <c r="ED176">
        <v>-4.4000000000000004</v>
      </c>
    </row>
    <row r="177" spans="1:134" ht="14.5" x14ac:dyDescent="0.35">
      <c r="A177" s="28">
        <v>34515</v>
      </c>
      <c r="B177" s="32">
        <v>174</v>
      </c>
      <c r="C177">
        <v>30.6</v>
      </c>
      <c r="D177"/>
      <c r="E177"/>
      <c r="F177">
        <v>104.3</v>
      </c>
      <c r="G177">
        <v>106.8</v>
      </c>
      <c r="H177">
        <v>-2.5</v>
      </c>
      <c r="I177">
        <v>112.4</v>
      </c>
      <c r="J177">
        <v>123.3</v>
      </c>
      <c r="K177">
        <v>-11</v>
      </c>
      <c r="L177">
        <v>110.7</v>
      </c>
      <c r="M177">
        <v>98.4</v>
      </c>
      <c r="N177">
        <v>12.4</v>
      </c>
      <c r="O177"/>
      <c r="P177"/>
      <c r="Q177"/>
      <c r="R177">
        <v>144.69999999999999</v>
      </c>
      <c r="S177">
        <v>140.80000000000001</v>
      </c>
      <c r="T177">
        <v>3.9</v>
      </c>
      <c r="U177">
        <v>189.3</v>
      </c>
      <c r="V177">
        <v>198.4</v>
      </c>
      <c r="W177">
        <v>-9.1</v>
      </c>
      <c r="X177">
        <v>66.900000000000006</v>
      </c>
      <c r="Y177">
        <v>57</v>
      </c>
      <c r="Z177">
        <v>9.9</v>
      </c>
      <c r="AA177">
        <v>83.5</v>
      </c>
      <c r="AB177"/>
      <c r="AC177"/>
      <c r="AD177"/>
      <c r="AE177"/>
      <c r="AF177"/>
      <c r="AG177">
        <v>90.1</v>
      </c>
      <c r="AH177"/>
      <c r="AI177"/>
      <c r="AJ177">
        <v>109.7</v>
      </c>
      <c r="AK177">
        <v>109.1</v>
      </c>
      <c r="AL177">
        <v>0.7</v>
      </c>
      <c r="AM177">
        <v>140.30000000000001</v>
      </c>
      <c r="AN177">
        <v>147.4</v>
      </c>
      <c r="AO177">
        <v>-7.1</v>
      </c>
      <c r="AP177">
        <v>76.3</v>
      </c>
      <c r="AQ177">
        <v>75.3</v>
      </c>
      <c r="AR177">
        <v>1</v>
      </c>
      <c r="AS177">
        <v>143.1</v>
      </c>
      <c r="AT177">
        <v>140.9</v>
      </c>
      <c r="AU177">
        <v>2.2000000000000002</v>
      </c>
      <c r="AV177">
        <v>133.4</v>
      </c>
      <c r="AW177">
        <v>130.5</v>
      </c>
      <c r="AX177">
        <v>2.9</v>
      </c>
      <c r="AY177">
        <v>114.6</v>
      </c>
      <c r="AZ177">
        <v>115.7</v>
      </c>
      <c r="BA177">
        <v>-1</v>
      </c>
      <c r="BB177">
        <v>35.4</v>
      </c>
      <c r="BC177">
        <v>39.700000000000003</v>
      </c>
      <c r="BD177">
        <v>-4.3</v>
      </c>
      <c r="BE177">
        <v>151.5</v>
      </c>
      <c r="BF177">
        <v>161.6</v>
      </c>
      <c r="BG177">
        <v>-10.1</v>
      </c>
      <c r="BH177">
        <v>46.6</v>
      </c>
      <c r="BI177">
        <v>59.7</v>
      </c>
      <c r="BJ177">
        <v>-13.1</v>
      </c>
      <c r="BK177">
        <v>53.9</v>
      </c>
      <c r="BL177">
        <v>54.1</v>
      </c>
      <c r="BM177">
        <v>-0.3</v>
      </c>
      <c r="BN177">
        <v>85.5</v>
      </c>
      <c r="BO177">
        <v>80.8</v>
      </c>
      <c r="BP177">
        <v>4.7</v>
      </c>
      <c r="BQ177">
        <v>91.1</v>
      </c>
      <c r="BR177"/>
      <c r="BS177"/>
      <c r="BT177">
        <v>26.5</v>
      </c>
      <c r="BU177">
        <v>31.3</v>
      </c>
      <c r="BV177">
        <v>-4.8</v>
      </c>
      <c r="BW177">
        <v>71.400000000000006</v>
      </c>
      <c r="BX177">
        <v>63.7</v>
      </c>
      <c r="BY177">
        <v>7.7</v>
      </c>
      <c r="BZ177">
        <v>215.3</v>
      </c>
      <c r="CA177">
        <v>214.2</v>
      </c>
      <c r="CB177">
        <v>1.1000000000000001</v>
      </c>
      <c r="CC177">
        <v>133.19999999999999</v>
      </c>
      <c r="CD177">
        <v>129.30000000000001</v>
      </c>
      <c r="CE177">
        <v>4</v>
      </c>
      <c r="CF177"/>
      <c r="CG177"/>
      <c r="CH177"/>
      <c r="CI177">
        <v>47.8</v>
      </c>
      <c r="CJ177">
        <v>34.4</v>
      </c>
      <c r="CK177">
        <v>13.3</v>
      </c>
      <c r="CL177">
        <v>106.2</v>
      </c>
      <c r="CM177">
        <v>114.8</v>
      </c>
      <c r="CN177">
        <v>-8.6999999999999993</v>
      </c>
      <c r="CO177">
        <v>178.7</v>
      </c>
      <c r="CP177">
        <v>176.6</v>
      </c>
      <c r="CQ177">
        <v>2.1</v>
      </c>
      <c r="CR177">
        <v>151.5</v>
      </c>
      <c r="CS177">
        <v>171.5</v>
      </c>
      <c r="CT177">
        <v>-20</v>
      </c>
      <c r="CU177">
        <v>112</v>
      </c>
      <c r="CV177">
        <v>114.1</v>
      </c>
      <c r="CW177">
        <v>-2.1</v>
      </c>
      <c r="CX177">
        <v>23.2</v>
      </c>
      <c r="CY177"/>
      <c r="CZ177"/>
      <c r="DA177">
        <v>93.3</v>
      </c>
      <c r="DB177">
        <v>90.4</v>
      </c>
      <c r="DC177">
        <v>3</v>
      </c>
      <c r="DD177"/>
      <c r="DE177"/>
      <c r="DF177"/>
      <c r="DG177">
        <v>29.9</v>
      </c>
      <c r="DH177"/>
      <c r="DI177"/>
      <c r="DJ177">
        <v>148.30000000000001</v>
      </c>
      <c r="DK177">
        <v>147</v>
      </c>
      <c r="DL177">
        <v>1.3</v>
      </c>
      <c r="DM177">
        <v>101.1</v>
      </c>
      <c r="DN177">
        <v>110.5</v>
      </c>
      <c r="DO177">
        <v>-9.4</v>
      </c>
      <c r="DP177">
        <v>123.6</v>
      </c>
      <c r="DQ177">
        <v>105</v>
      </c>
      <c r="DR177">
        <v>18.7</v>
      </c>
      <c r="DS177">
        <v>20.8</v>
      </c>
      <c r="DT177"/>
      <c r="DU177"/>
      <c r="DV177">
        <v>117.8</v>
      </c>
      <c r="DW177">
        <v>124.7</v>
      </c>
      <c r="DX177">
        <v>-6.8</v>
      </c>
      <c r="DY177"/>
      <c r="DZ177"/>
      <c r="EA177"/>
      <c r="EB177">
        <v>48.9</v>
      </c>
      <c r="EC177">
        <v>53.6</v>
      </c>
      <c r="ED177">
        <v>-4.5999999999999996</v>
      </c>
    </row>
    <row r="178" spans="1:134" ht="14.5" x14ac:dyDescent="0.35">
      <c r="A178" s="28">
        <v>34607</v>
      </c>
      <c r="B178" s="32">
        <v>175</v>
      </c>
      <c r="C178">
        <v>31.1</v>
      </c>
      <c r="D178"/>
      <c r="E178"/>
      <c r="F178">
        <v>103.8</v>
      </c>
      <c r="G178">
        <v>107.2</v>
      </c>
      <c r="H178">
        <v>-3.4</v>
      </c>
      <c r="I178">
        <v>112.6</v>
      </c>
      <c r="J178">
        <v>123.5</v>
      </c>
      <c r="K178">
        <v>-10.8</v>
      </c>
      <c r="L178">
        <v>111.1</v>
      </c>
      <c r="M178">
        <v>99.4</v>
      </c>
      <c r="N178">
        <v>11.7</v>
      </c>
      <c r="O178"/>
      <c r="P178"/>
      <c r="Q178"/>
      <c r="R178">
        <v>143.30000000000001</v>
      </c>
      <c r="S178">
        <v>141.5</v>
      </c>
      <c r="T178">
        <v>1.8</v>
      </c>
      <c r="U178">
        <v>189.3</v>
      </c>
      <c r="V178">
        <v>198.7</v>
      </c>
      <c r="W178">
        <v>-9.4</v>
      </c>
      <c r="X178">
        <v>67.5</v>
      </c>
      <c r="Y178">
        <v>57.6</v>
      </c>
      <c r="Z178">
        <v>9.8000000000000007</v>
      </c>
      <c r="AA178">
        <v>81.7</v>
      </c>
      <c r="AB178"/>
      <c r="AC178"/>
      <c r="AD178"/>
      <c r="AE178"/>
      <c r="AF178"/>
      <c r="AG178">
        <v>89.3</v>
      </c>
      <c r="AH178"/>
      <c r="AI178"/>
      <c r="AJ178">
        <v>110.7</v>
      </c>
      <c r="AK178">
        <v>109.4</v>
      </c>
      <c r="AL178">
        <v>1.3</v>
      </c>
      <c r="AM178">
        <v>136.5</v>
      </c>
      <c r="AN178">
        <v>147.30000000000001</v>
      </c>
      <c r="AO178">
        <v>-10.8</v>
      </c>
      <c r="AP178">
        <v>75.099999999999994</v>
      </c>
      <c r="AQ178">
        <v>75.3</v>
      </c>
      <c r="AR178">
        <v>-0.2</v>
      </c>
      <c r="AS178">
        <v>140</v>
      </c>
      <c r="AT178">
        <v>141.80000000000001</v>
      </c>
      <c r="AU178">
        <v>-1.8</v>
      </c>
      <c r="AV178">
        <v>132.30000000000001</v>
      </c>
      <c r="AW178">
        <v>131</v>
      </c>
      <c r="AX178">
        <v>1.3</v>
      </c>
      <c r="AY178">
        <v>114.2</v>
      </c>
      <c r="AZ178">
        <v>116.5</v>
      </c>
      <c r="BA178">
        <v>-2.4</v>
      </c>
      <c r="BB178">
        <v>34.4</v>
      </c>
      <c r="BC178">
        <v>39.299999999999997</v>
      </c>
      <c r="BD178">
        <v>-4.9000000000000004</v>
      </c>
      <c r="BE178">
        <v>151.19999999999999</v>
      </c>
      <c r="BF178">
        <v>161.6</v>
      </c>
      <c r="BG178">
        <v>-10.4</v>
      </c>
      <c r="BH178">
        <v>47.6</v>
      </c>
      <c r="BI178">
        <v>59</v>
      </c>
      <c r="BJ178">
        <v>-11.4</v>
      </c>
      <c r="BK178">
        <v>54.7</v>
      </c>
      <c r="BL178">
        <v>54.7</v>
      </c>
      <c r="BM178">
        <v>-0.1</v>
      </c>
      <c r="BN178">
        <v>84.4</v>
      </c>
      <c r="BO178">
        <v>81.099999999999994</v>
      </c>
      <c r="BP178">
        <v>3.3</v>
      </c>
      <c r="BQ178">
        <v>92.1</v>
      </c>
      <c r="BR178"/>
      <c r="BS178"/>
      <c r="BT178">
        <v>27</v>
      </c>
      <c r="BU178">
        <v>31.2</v>
      </c>
      <c r="BV178">
        <v>-4.2</v>
      </c>
      <c r="BW178">
        <v>69.3</v>
      </c>
      <c r="BX178">
        <v>64.099999999999994</v>
      </c>
      <c r="BY178">
        <v>5.2</v>
      </c>
      <c r="BZ178">
        <v>216.6</v>
      </c>
      <c r="CA178">
        <v>215.5</v>
      </c>
      <c r="CB178">
        <v>1.2</v>
      </c>
      <c r="CC178">
        <v>136.19999999999999</v>
      </c>
      <c r="CD178">
        <v>130.5</v>
      </c>
      <c r="CE178">
        <v>5.6</v>
      </c>
      <c r="CF178"/>
      <c r="CG178"/>
      <c r="CH178"/>
      <c r="CI178">
        <v>48.4</v>
      </c>
      <c r="CJ178">
        <v>35.6</v>
      </c>
      <c r="CK178">
        <v>12.8</v>
      </c>
      <c r="CL178">
        <v>110.8</v>
      </c>
      <c r="CM178">
        <v>115.6</v>
      </c>
      <c r="CN178">
        <v>-4.8</v>
      </c>
      <c r="CO178">
        <v>178.7</v>
      </c>
      <c r="CP178">
        <v>177.8</v>
      </c>
      <c r="CQ178">
        <v>0.9</v>
      </c>
      <c r="CR178">
        <v>150.1</v>
      </c>
      <c r="CS178">
        <v>171</v>
      </c>
      <c r="CT178">
        <v>-20.8</v>
      </c>
      <c r="CU178">
        <v>112.8</v>
      </c>
      <c r="CV178">
        <v>115</v>
      </c>
      <c r="CW178">
        <v>-2.2000000000000002</v>
      </c>
      <c r="CX178">
        <v>22.1</v>
      </c>
      <c r="CY178"/>
      <c r="CZ178"/>
      <c r="DA178">
        <v>93</v>
      </c>
      <c r="DB178">
        <v>90.1</v>
      </c>
      <c r="DC178">
        <v>2.9</v>
      </c>
      <c r="DD178"/>
      <c r="DE178"/>
      <c r="DF178"/>
      <c r="DG178">
        <v>29.9</v>
      </c>
      <c r="DH178"/>
      <c r="DI178"/>
      <c r="DJ178">
        <v>146.1</v>
      </c>
      <c r="DK178">
        <v>147.69999999999999</v>
      </c>
      <c r="DL178">
        <v>-1.6</v>
      </c>
      <c r="DM178">
        <v>102.5</v>
      </c>
      <c r="DN178">
        <v>110.3</v>
      </c>
      <c r="DO178">
        <v>-7.8</v>
      </c>
      <c r="DP178">
        <v>129</v>
      </c>
      <c r="DQ178">
        <v>107.4</v>
      </c>
      <c r="DR178">
        <v>21.6</v>
      </c>
      <c r="DS178">
        <v>18.600000000000001</v>
      </c>
      <c r="DT178"/>
      <c r="DU178"/>
      <c r="DV178">
        <v>117.7</v>
      </c>
      <c r="DW178">
        <v>124.6</v>
      </c>
      <c r="DX178">
        <v>-6.9</v>
      </c>
      <c r="DY178"/>
      <c r="DZ178"/>
      <c r="EA178"/>
      <c r="EB178">
        <v>50.3</v>
      </c>
      <c r="EC178">
        <v>53.4</v>
      </c>
      <c r="ED178">
        <v>-3.1</v>
      </c>
    </row>
    <row r="179" spans="1:134" ht="14.5" x14ac:dyDescent="0.35">
      <c r="A179" s="28">
        <v>34699</v>
      </c>
      <c r="B179" s="32">
        <v>176</v>
      </c>
      <c r="C179">
        <v>31.4</v>
      </c>
      <c r="D179">
        <v>25.7</v>
      </c>
      <c r="E179">
        <v>5.8</v>
      </c>
      <c r="F179">
        <v>104.7</v>
      </c>
      <c r="G179">
        <v>107.6</v>
      </c>
      <c r="H179">
        <v>-3</v>
      </c>
      <c r="I179">
        <v>112.7</v>
      </c>
      <c r="J179">
        <v>123.6</v>
      </c>
      <c r="K179">
        <v>-10.9</v>
      </c>
      <c r="L179">
        <v>110.8</v>
      </c>
      <c r="M179">
        <v>100.3</v>
      </c>
      <c r="N179">
        <v>10.5</v>
      </c>
      <c r="O179"/>
      <c r="P179"/>
      <c r="Q179"/>
      <c r="R179">
        <v>142.9</v>
      </c>
      <c r="S179">
        <v>142.19999999999999</v>
      </c>
      <c r="T179">
        <v>0.7</v>
      </c>
      <c r="U179">
        <v>188.9</v>
      </c>
      <c r="V179">
        <v>199.1</v>
      </c>
      <c r="W179">
        <v>-10.199999999999999</v>
      </c>
      <c r="X179">
        <v>68</v>
      </c>
      <c r="Y179">
        <v>58.2</v>
      </c>
      <c r="Z179">
        <v>9.8000000000000007</v>
      </c>
      <c r="AA179">
        <v>81</v>
      </c>
      <c r="AB179"/>
      <c r="AC179"/>
      <c r="AD179"/>
      <c r="AE179"/>
      <c r="AF179"/>
      <c r="AG179">
        <v>89.7</v>
      </c>
      <c r="AH179"/>
      <c r="AI179"/>
      <c r="AJ179">
        <v>111.9</v>
      </c>
      <c r="AK179">
        <v>109.7</v>
      </c>
      <c r="AL179">
        <v>2.1</v>
      </c>
      <c r="AM179">
        <v>133.80000000000001</v>
      </c>
      <c r="AN179">
        <v>146.9</v>
      </c>
      <c r="AO179">
        <v>-13.1</v>
      </c>
      <c r="AP179">
        <v>74.8</v>
      </c>
      <c r="AQ179">
        <v>75.2</v>
      </c>
      <c r="AR179">
        <v>-0.4</v>
      </c>
      <c r="AS179">
        <v>136.80000000000001</v>
      </c>
      <c r="AT179">
        <v>142.5</v>
      </c>
      <c r="AU179">
        <v>-5.7</v>
      </c>
      <c r="AV179">
        <v>133.4</v>
      </c>
      <c r="AW179">
        <v>131.6</v>
      </c>
      <c r="AX179">
        <v>1.8</v>
      </c>
      <c r="AY179">
        <v>114</v>
      </c>
      <c r="AZ179">
        <v>117.3</v>
      </c>
      <c r="BA179">
        <v>-3.3</v>
      </c>
      <c r="BB179">
        <v>35.799999999999997</v>
      </c>
      <c r="BC179">
        <v>39</v>
      </c>
      <c r="BD179">
        <v>-3.2</v>
      </c>
      <c r="BE179">
        <v>149.9</v>
      </c>
      <c r="BF179">
        <v>161.5</v>
      </c>
      <c r="BG179">
        <v>-11.6</v>
      </c>
      <c r="BH179">
        <v>47.8</v>
      </c>
      <c r="BI179">
        <v>58.3</v>
      </c>
      <c r="BJ179">
        <v>-10.5</v>
      </c>
      <c r="BK179">
        <v>55.9</v>
      </c>
      <c r="BL179">
        <v>55.4</v>
      </c>
      <c r="BM179">
        <v>0.5</v>
      </c>
      <c r="BN179">
        <v>86.5</v>
      </c>
      <c r="BO179">
        <v>81.5</v>
      </c>
      <c r="BP179">
        <v>5</v>
      </c>
      <c r="BQ179">
        <v>94.6</v>
      </c>
      <c r="BR179"/>
      <c r="BS179"/>
      <c r="BT179">
        <v>27.2</v>
      </c>
      <c r="BU179">
        <v>31.2</v>
      </c>
      <c r="BV179">
        <v>-4</v>
      </c>
      <c r="BW179">
        <v>71.5</v>
      </c>
      <c r="BX179">
        <v>64.599999999999994</v>
      </c>
      <c r="BY179">
        <v>6.9</v>
      </c>
      <c r="BZ179">
        <v>218.2</v>
      </c>
      <c r="CA179">
        <v>216.8</v>
      </c>
      <c r="CB179">
        <v>1.4</v>
      </c>
      <c r="CC179">
        <v>135.1</v>
      </c>
      <c r="CD179">
        <v>131.69999999999999</v>
      </c>
      <c r="CE179">
        <v>3.4</v>
      </c>
      <c r="CF179"/>
      <c r="CG179"/>
      <c r="CH179"/>
      <c r="CI179">
        <v>49.5</v>
      </c>
      <c r="CJ179">
        <v>36.799999999999997</v>
      </c>
      <c r="CK179">
        <v>12.7</v>
      </c>
      <c r="CL179">
        <v>111.6</v>
      </c>
      <c r="CM179">
        <v>116.5</v>
      </c>
      <c r="CN179">
        <v>-4.8</v>
      </c>
      <c r="CO179">
        <v>179.7</v>
      </c>
      <c r="CP179">
        <v>179</v>
      </c>
      <c r="CQ179">
        <v>0.7</v>
      </c>
      <c r="CR179">
        <v>146.5</v>
      </c>
      <c r="CS179">
        <v>170.2</v>
      </c>
      <c r="CT179">
        <v>-23.7</v>
      </c>
      <c r="CU179">
        <v>112.9</v>
      </c>
      <c r="CV179">
        <v>115.8</v>
      </c>
      <c r="CW179">
        <v>-2.9</v>
      </c>
      <c r="CX179">
        <v>21.7</v>
      </c>
      <c r="CY179"/>
      <c r="CZ179"/>
      <c r="DA179">
        <v>96.3</v>
      </c>
      <c r="DB179">
        <v>89.9</v>
      </c>
      <c r="DC179">
        <v>6.3</v>
      </c>
      <c r="DD179"/>
      <c r="DE179"/>
      <c r="DF179"/>
      <c r="DG179">
        <v>31.3</v>
      </c>
      <c r="DH179"/>
      <c r="DI179"/>
      <c r="DJ179">
        <v>143.30000000000001</v>
      </c>
      <c r="DK179">
        <v>148.19999999999999</v>
      </c>
      <c r="DL179">
        <v>-4.8</v>
      </c>
      <c r="DM179">
        <v>100.6</v>
      </c>
      <c r="DN179">
        <v>109.9</v>
      </c>
      <c r="DO179">
        <v>-9.3000000000000007</v>
      </c>
      <c r="DP179">
        <v>135.6</v>
      </c>
      <c r="DQ179">
        <v>110.1</v>
      </c>
      <c r="DR179">
        <v>25.5</v>
      </c>
      <c r="DS179">
        <v>19.100000000000001</v>
      </c>
      <c r="DT179"/>
      <c r="DU179"/>
      <c r="DV179">
        <v>118.2</v>
      </c>
      <c r="DW179">
        <v>124.6</v>
      </c>
      <c r="DX179">
        <v>-6.4</v>
      </c>
      <c r="DY179"/>
      <c r="DZ179"/>
      <c r="EA179"/>
      <c r="EB179">
        <v>51.6</v>
      </c>
      <c r="EC179">
        <v>53.2</v>
      </c>
      <c r="ED179">
        <v>-1.7</v>
      </c>
    </row>
    <row r="180" spans="1:134" ht="14.5" x14ac:dyDescent="0.35">
      <c r="A180" s="28">
        <v>34789</v>
      </c>
      <c r="B180" s="32">
        <v>177</v>
      </c>
      <c r="C180">
        <v>30.3</v>
      </c>
      <c r="D180">
        <v>25.8</v>
      </c>
      <c r="E180">
        <v>4.5999999999999996</v>
      </c>
      <c r="F180">
        <v>102.3</v>
      </c>
      <c r="G180">
        <v>107.9</v>
      </c>
      <c r="H180">
        <v>-5.6</v>
      </c>
      <c r="I180">
        <v>112.9</v>
      </c>
      <c r="J180">
        <v>123.7</v>
      </c>
      <c r="K180">
        <v>-10.8</v>
      </c>
      <c r="L180">
        <v>109.8</v>
      </c>
      <c r="M180">
        <v>101.1</v>
      </c>
      <c r="N180">
        <v>8.6999999999999993</v>
      </c>
      <c r="O180"/>
      <c r="P180"/>
      <c r="Q180"/>
      <c r="R180">
        <v>143.4</v>
      </c>
      <c r="S180">
        <v>142.9</v>
      </c>
      <c r="T180">
        <v>0.6</v>
      </c>
      <c r="U180">
        <v>189.4</v>
      </c>
      <c r="V180">
        <v>199.4</v>
      </c>
      <c r="W180">
        <v>-10</v>
      </c>
      <c r="X180">
        <v>68.599999999999994</v>
      </c>
      <c r="Y180">
        <v>58.9</v>
      </c>
      <c r="Z180">
        <v>9.8000000000000007</v>
      </c>
      <c r="AA180">
        <v>79.3</v>
      </c>
      <c r="AB180"/>
      <c r="AC180"/>
      <c r="AD180"/>
      <c r="AE180"/>
      <c r="AF180"/>
      <c r="AG180">
        <v>86.1</v>
      </c>
      <c r="AH180"/>
      <c r="AI180"/>
      <c r="AJ180">
        <v>108.4</v>
      </c>
      <c r="AK180">
        <v>109.9</v>
      </c>
      <c r="AL180">
        <v>-1.5</v>
      </c>
      <c r="AM180">
        <v>133.19999999999999</v>
      </c>
      <c r="AN180">
        <v>146.6</v>
      </c>
      <c r="AO180">
        <v>-13.3</v>
      </c>
      <c r="AP180">
        <v>81.8</v>
      </c>
      <c r="AQ180">
        <v>75.599999999999994</v>
      </c>
      <c r="AR180">
        <v>6.2</v>
      </c>
      <c r="AS180">
        <v>132.4</v>
      </c>
      <c r="AT180">
        <v>142.9</v>
      </c>
      <c r="AU180">
        <v>-10.5</v>
      </c>
      <c r="AV180">
        <v>132.6</v>
      </c>
      <c r="AW180">
        <v>132.1</v>
      </c>
      <c r="AX180">
        <v>0.6</v>
      </c>
      <c r="AY180">
        <v>113.6</v>
      </c>
      <c r="AZ180">
        <v>118</v>
      </c>
      <c r="BA180">
        <v>-4.4000000000000004</v>
      </c>
      <c r="BB180">
        <v>34.799999999999997</v>
      </c>
      <c r="BC180">
        <v>38.700000000000003</v>
      </c>
      <c r="BD180">
        <v>-3.8</v>
      </c>
      <c r="BE180">
        <v>151.9</v>
      </c>
      <c r="BF180">
        <v>161.5</v>
      </c>
      <c r="BG180">
        <v>-9.6999999999999993</v>
      </c>
      <c r="BH180">
        <v>46.6</v>
      </c>
      <c r="BI180">
        <v>57.6</v>
      </c>
      <c r="BJ180">
        <v>-11</v>
      </c>
      <c r="BK180">
        <v>55.7</v>
      </c>
      <c r="BL180">
        <v>56</v>
      </c>
      <c r="BM180">
        <v>-0.2</v>
      </c>
      <c r="BN180">
        <v>86.4</v>
      </c>
      <c r="BO180">
        <v>81.900000000000006</v>
      </c>
      <c r="BP180">
        <v>4.4000000000000004</v>
      </c>
      <c r="BQ180">
        <v>94.6</v>
      </c>
      <c r="BR180"/>
      <c r="BS180"/>
      <c r="BT180">
        <v>28.8</v>
      </c>
      <c r="BU180">
        <v>31.1</v>
      </c>
      <c r="BV180">
        <v>-2.4</v>
      </c>
      <c r="BW180">
        <v>70.3</v>
      </c>
      <c r="BX180">
        <v>64.900000000000006</v>
      </c>
      <c r="BY180">
        <v>5.4</v>
      </c>
      <c r="BZ180">
        <v>217.2</v>
      </c>
      <c r="CA180">
        <v>218</v>
      </c>
      <c r="CB180">
        <v>-0.7</v>
      </c>
      <c r="CC180">
        <v>135.69999999999999</v>
      </c>
      <c r="CD180">
        <v>132.9</v>
      </c>
      <c r="CE180">
        <v>2.8</v>
      </c>
      <c r="CF180"/>
      <c r="CG180"/>
      <c r="CH180"/>
      <c r="CI180">
        <v>50.8</v>
      </c>
      <c r="CJ180">
        <v>38</v>
      </c>
      <c r="CK180">
        <v>12.8</v>
      </c>
      <c r="CL180">
        <v>113.8</v>
      </c>
      <c r="CM180">
        <v>117.3</v>
      </c>
      <c r="CN180">
        <v>-3.6</v>
      </c>
      <c r="CO180">
        <v>179.5</v>
      </c>
      <c r="CP180">
        <v>180.2</v>
      </c>
      <c r="CQ180">
        <v>-0.7</v>
      </c>
      <c r="CR180">
        <v>144.80000000000001</v>
      </c>
      <c r="CS180">
        <v>169.4</v>
      </c>
      <c r="CT180">
        <v>-24.6</v>
      </c>
      <c r="CU180">
        <v>113.7</v>
      </c>
      <c r="CV180">
        <v>116.7</v>
      </c>
      <c r="CW180">
        <v>-3</v>
      </c>
      <c r="CX180">
        <v>20.9</v>
      </c>
      <c r="CY180"/>
      <c r="CZ180"/>
      <c r="DA180">
        <v>93.6</v>
      </c>
      <c r="DB180">
        <v>89.7</v>
      </c>
      <c r="DC180">
        <v>3.9</v>
      </c>
      <c r="DD180"/>
      <c r="DE180"/>
      <c r="DF180"/>
      <c r="DG180">
        <v>31.6</v>
      </c>
      <c r="DH180"/>
      <c r="DI180"/>
      <c r="DJ180">
        <v>139.9</v>
      </c>
      <c r="DK180">
        <v>148.5</v>
      </c>
      <c r="DL180">
        <v>-8.5</v>
      </c>
      <c r="DM180">
        <v>105.2</v>
      </c>
      <c r="DN180">
        <v>109.8</v>
      </c>
      <c r="DO180">
        <v>-4.5999999999999996</v>
      </c>
      <c r="DP180">
        <v>137.19999999999999</v>
      </c>
      <c r="DQ180">
        <v>112.7</v>
      </c>
      <c r="DR180">
        <v>24.5</v>
      </c>
      <c r="DS180">
        <v>17.899999999999999</v>
      </c>
      <c r="DT180"/>
      <c r="DU180"/>
      <c r="DV180">
        <v>118.1</v>
      </c>
      <c r="DW180">
        <v>124.6</v>
      </c>
      <c r="DX180">
        <v>-6.6</v>
      </c>
      <c r="DY180"/>
      <c r="DZ180"/>
      <c r="EA180"/>
      <c r="EB180">
        <v>51.8</v>
      </c>
      <c r="EC180">
        <v>53.1</v>
      </c>
      <c r="ED180">
        <v>-1.3</v>
      </c>
    </row>
    <row r="181" spans="1:134" ht="14.5" x14ac:dyDescent="0.35">
      <c r="A181" s="28">
        <v>34880</v>
      </c>
      <c r="B181" s="32">
        <v>178</v>
      </c>
      <c r="C181">
        <v>31.2</v>
      </c>
      <c r="D181">
        <v>25.9</v>
      </c>
      <c r="E181">
        <v>5.3</v>
      </c>
      <c r="F181">
        <v>103</v>
      </c>
      <c r="G181">
        <v>108.2</v>
      </c>
      <c r="H181">
        <v>-5.2</v>
      </c>
      <c r="I181">
        <v>113.5</v>
      </c>
      <c r="J181">
        <v>123.8</v>
      </c>
      <c r="K181">
        <v>-10.3</v>
      </c>
      <c r="L181">
        <v>109.1</v>
      </c>
      <c r="M181">
        <v>101.9</v>
      </c>
      <c r="N181">
        <v>7.2</v>
      </c>
      <c r="O181"/>
      <c r="P181"/>
      <c r="Q181"/>
      <c r="R181">
        <v>142</v>
      </c>
      <c r="S181">
        <v>143.4</v>
      </c>
      <c r="T181">
        <v>-1.4</v>
      </c>
      <c r="U181">
        <v>190</v>
      </c>
      <c r="V181">
        <v>199.7</v>
      </c>
      <c r="W181">
        <v>-9.6999999999999993</v>
      </c>
      <c r="X181">
        <v>66.400000000000006</v>
      </c>
      <c r="Y181">
        <v>59.3</v>
      </c>
      <c r="Z181">
        <v>7.1</v>
      </c>
      <c r="AA181">
        <v>77.599999999999994</v>
      </c>
      <c r="AB181"/>
      <c r="AC181"/>
      <c r="AD181"/>
      <c r="AE181"/>
      <c r="AF181"/>
      <c r="AG181">
        <v>84.5</v>
      </c>
      <c r="AH181"/>
      <c r="AI181"/>
      <c r="AJ181">
        <v>109.5</v>
      </c>
      <c r="AK181">
        <v>110.1</v>
      </c>
      <c r="AL181">
        <v>-0.5</v>
      </c>
      <c r="AM181">
        <v>133.5</v>
      </c>
      <c r="AN181">
        <v>146.19999999999999</v>
      </c>
      <c r="AO181">
        <v>-12.7</v>
      </c>
      <c r="AP181">
        <v>81.5</v>
      </c>
      <c r="AQ181">
        <v>75.900000000000006</v>
      </c>
      <c r="AR181">
        <v>5.6</v>
      </c>
      <c r="AS181">
        <v>127.7</v>
      </c>
      <c r="AT181">
        <v>143</v>
      </c>
      <c r="AU181">
        <v>-15.3</v>
      </c>
      <c r="AV181">
        <v>133</v>
      </c>
      <c r="AW181">
        <v>132.5</v>
      </c>
      <c r="AX181">
        <v>0.5</v>
      </c>
      <c r="AY181">
        <v>113.6</v>
      </c>
      <c r="AZ181">
        <v>118.7</v>
      </c>
      <c r="BA181">
        <v>-5</v>
      </c>
      <c r="BB181">
        <v>35.1</v>
      </c>
      <c r="BC181">
        <v>38.299999999999997</v>
      </c>
      <c r="BD181">
        <v>-3.3</v>
      </c>
      <c r="BE181">
        <v>156.30000000000001</v>
      </c>
      <c r="BF181">
        <v>161.80000000000001</v>
      </c>
      <c r="BG181">
        <v>-5.5</v>
      </c>
      <c r="BH181">
        <v>46.2</v>
      </c>
      <c r="BI181">
        <v>56.9</v>
      </c>
      <c r="BJ181">
        <v>-10.7</v>
      </c>
      <c r="BK181">
        <v>56.1</v>
      </c>
      <c r="BL181">
        <v>56.5</v>
      </c>
      <c r="BM181">
        <v>-0.5</v>
      </c>
      <c r="BN181">
        <v>86.9</v>
      </c>
      <c r="BO181">
        <v>82.3</v>
      </c>
      <c r="BP181">
        <v>4.5</v>
      </c>
      <c r="BQ181">
        <v>92.5</v>
      </c>
      <c r="BR181"/>
      <c r="BS181"/>
      <c r="BT181">
        <v>27.8</v>
      </c>
      <c r="BU181">
        <v>31.1</v>
      </c>
      <c r="BV181">
        <v>-3.3</v>
      </c>
      <c r="BW181">
        <v>70.8</v>
      </c>
      <c r="BX181">
        <v>65.400000000000006</v>
      </c>
      <c r="BY181">
        <v>5.5</v>
      </c>
      <c r="BZ181">
        <v>215</v>
      </c>
      <c r="CA181">
        <v>219</v>
      </c>
      <c r="CB181">
        <v>-3.9</v>
      </c>
      <c r="CC181">
        <v>136.5</v>
      </c>
      <c r="CD181">
        <v>134</v>
      </c>
      <c r="CE181">
        <v>2.5</v>
      </c>
      <c r="CF181"/>
      <c r="CG181"/>
      <c r="CH181"/>
      <c r="CI181">
        <v>51.1</v>
      </c>
      <c r="CJ181">
        <v>39.1</v>
      </c>
      <c r="CK181">
        <v>12</v>
      </c>
      <c r="CL181">
        <v>116.2</v>
      </c>
      <c r="CM181">
        <v>118.3</v>
      </c>
      <c r="CN181">
        <v>-2.1</v>
      </c>
      <c r="CO181">
        <v>181</v>
      </c>
      <c r="CP181">
        <v>181.4</v>
      </c>
      <c r="CQ181">
        <v>-0.3</v>
      </c>
      <c r="CR181">
        <v>144.5</v>
      </c>
      <c r="CS181">
        <v>168.6</v>
      </c>
      <c r="CT181">
        <v>-24</v>
      </c>
      <c r="CU181">
        <v>116.2</v>
      </c>
      <c r="CV181">
        <v>117.6</v>
      </c>
      <c r="CW181">
        <v>-1.4</v>
      </c>
      <c r="CX181">
        <v>20.399999999999999</v>
      </c>
      <c r="CY181"/>
      <c r="CZ181"/>
      <c r="DA181">
        <v>93.2</v>
      </c>
      <c r="DB181">
        <v>89.5</v>
      </c>
      <c r="DC181">
        <v>3.8</v>
      </c>
      <c r="DD181">
        <v>21.2</v>
      </c>
      <c r="DE181"/>
      <c r="DF181"/>
      <c r="DG181">
        <v>31.9</v>
      </c>
      <c r="DH181"/>
      <c r="DI181"/>
      <c r="DJ181">
        <v>136.6</v>
      </c>
      <c r="DK181">
        <v>148.5</v>
      </c>
      <c r="DL181">
        <v>-12</v>
      </c>
      <c r="DM181">
        <v>111</v>
      </c>
      <c r="DN181">
        <v>110</v>
      </c>
      <c r="DO181">
        <v>1</v>
      </c>
      <c r="DP181">
        <v>141.30000000000001</v>
      </c>
      <c r="DQ181">
        <v>115.5</v>
      </c>
      <c r="DR181">
        <v>25.8</v>
      </c>
      <c r="DS181">
        <v>16.5</v>
      </c>
      <c r="DT181"/>
      <c r="DU181"/>
      <c r="DV181">
        <v>119</v>
      </c>
      <c r="DW181">
        <v>124.6</v>
      </c>
      <c r="DX181">
        <v>-5.6</v>
      </c>
      <c r="DY181"/>
      <c r="DZ181"/>
      <c r="EA181"/>
      <c r="EB181">
        <v>51.7</v>
      </c>
      <c r="EC181">
        <v>53</v>
      </c>
      <c r="ED181">
        <v>-1.3</v>
      </c>
    </row>
    <row r="182" spans="1:134" ht="14.5" x14ac:dyDescent="0.35">
      <c r="A182" s="28">
        <v>34972</v>
      </c>
      <c r="B182" s="32">
        <v>179</v>
      </c>
      <c r="C182">
        <v>30.6</v>
      </c>
      <c r="D182">
        <v>26</v>
      </c>
      <c r="E182">
        <v>4.5999999999999996</v>
      </c>
      <c r="F182">
        <v>103.3</v>
      </c>
      <c r="G182">
        <v>108.5</v>
      </c>
      <c r="H182">
        <v>-5.0999999999999996</v>
      </c>
      <c r="I182">
        <v>113.5</v>
      </c>
      <c r="J182">
        <v>123.9</v>
      </c>
      <c r="K182">
        <v>-10.4</v>
      </c>
      <c r="L182">
        <v>107.1</v>
      </c>
      <c r="M182">
        <v>102.5</v>
      </c>
      <c r="N182">
        <v>4.5999999999999996</v>
      </c>
      <c r="O182"/>
      <c r="P182"/>
      <c r="Q182"/>
      <c r="R182">
        <v>142.19999999999999</v>
      </c>
      <c r="S182">
        <v>143.9</v>
      </c>
      <c r="T182">
        <v>-1.8</v>
      </c>
      <c r="U182">
        <v>189.5</v>
      </c>
      <c r="V182">
        <v>200</v>
      </c>
      <c r="W182">
        <v>-10.5</v>
      </c>
      <c r="X182">
        <v>68.8</v>
      </c>
      <c r="Y182">
        <v>59.8</v>
      </c>
      <c r="Z182">
        <v>8.9</v>
      </c>
      <c r="AA182">
        <v>77.5</v>
      </c>
      <c r="AB182"/>
      <c r="AC182"/>
      <c r="AD182"/>
      <c r="AE182"/>
      <c r="AF182"/>
      <c r="AG182">
        <v>83</v>
      </c>
      <c r="AH182"/>
      <c r="AI182"/>
      <c r="AJ182">
        <v>109.8</v>
      </c>
      <c r="AK182">
        <v>110.3</v>
      </c>
      <c r="AL182">
        <v>-0.4</v>
      </c>
      <c r="AM182">
        <v>133</v>
      </c>
      <c r="AN182">
        <v>145.80000000000001</v>
      </c>
      <c r="AO182">
        <v>-12.8</v>
      </c>
      <c r="AP182">
        <v>80.3</v>
      </c>
      <c r="AQ182">
        <v>76.099999999999994</v>
      </c>
      <c r="AR182">
        <v>4.0999999999999996</v>
      </c>
      <c r="AS182">
        <v>124</v>
      </c>
      <c r="AT182">
        <v>142.80000000000001</v>
      </c>
      <c r="AU182">
        <v>-18.899999999999999</v>
      </c>
      <c r="AV182">
        <v>132.5</v>
      </c>
      <c r="AW182">
        <v>133</v>
      </c>
      <c r="AX182">
        <v>-0.5</v>
      </c>
      <c r="AY182">
        <v>113.6</v>
      </c>
      <c r="AZ182">
        <v>119.3</v>
      </c>
      <c r="BA182">
        <v>-5.7</v>
      </c>
      <c r="BB182">
        <v>35.200000000000003</v>
      </c>
      <c r="BC182">
        <v>38</v>
      </c>
      <c r="BD182">
        <v>-2.8</v>
      </c>
      <c r="BE182">
        <v>155.9</v>
      </c>
      <c r="BF182">
        <v>162.1</v>
      </c>
      <c r="BG182">
        <v>-6.2</v>
      </c>
      <c r="BH182">
        <v>46.1</v>
      </c>
      <c r="BI182">
        <v>56.2</v>
      </c>
      <c r="BJ182">
        <v>-10.1</v>
      </c>
      <c r="BK182">
        <v>57.4</v>
      </c>
      <c r="BL182">
        <v>57.2</v>
      </c>
      <c r="BM182">
        <v>0.2</v>
      </c>
      <c r="BN182">
        <v>86</v>
      </c>
      <c r="BO182">
        <v>82.7</v>
      </c>
      <c r="BP182">
        <v>3.3</v>
      </c>
      <c r="BQ182">
        <v>90.6</v>
      </c>
      <c r="BR182"/>
      <c r="BS182"/>
      <c r="BT182">
        <v>28.2</v>
      </c>
      <c r="BU182">
        <v>31</v>
      </c>
      <c r="BV182">
        <v>-2.8</v>
      </c>
      <c r="BW182">
        <v>69.3</v>
      </c>
      <c r="BX182">
        <v>65.7</v>
      </c>
      <c r="BY182">
        <v>3.6</v>
      </c>
      <c r="BZ182">
        <v>215.5</v>
      </c>
      <c r="CA182">
        <v>219.9</v>
      </c>
      <c r="CB182">
        <v>-4.5</v>
      </c>
      <c r="CC182">
        <v>136.69999999999999</v>
      </c>
      <c r="CD182">
        <v>135.1</v>
      </c>
      <c r="CE182">
        <v>1.6</v>
      </c>
      <c r="CF182"/>
      <c r="CG182"/>
      <c r="CH182"/>
      <c r="CI182">
        <v>50.6</v>
      </c>
      <c r="CJ182">
        <v>40.200000000000003</v>
      </c>
      <c r="CK182">
        <v>10.5</v>
      </c>
      <c r="CL182">
        <v>121.2</v>
      </c>
      <c r="CM182">
        <v>119.5</v>
      </c>
      <c r="CN182">
        <v>1.7</v>
      </c>
      <c r="CO182">
        <v>179</v>
      </c>
      <c r="CP182">
        <v>182.4</v>
      </c>
      <c r="CQ182">
        <v>-3.3</v>
      </c>
      <c r="CR182">
        <v>143</v>
      </c>
      <c r="CS182">
        <v>167.7</v>
      </c>
      <c r="CT182">
        <v>-24.7</v>
      </c>
      <c r="CU182">
        <v>116.3</v>
      </c>
      <c r="CV182">
        <v>118.5</v>
      </c>
      <c r="CW182">
        <v>-2.2000000000000002</v>
      </c>
      <c r="CX182">
        <v>20.6</v>
      </c>
      <c r="CY182"/>
      <c r="CZ182"/>
      <c r="DA182">
        <v>92.9</v>
      </c>
      <c r="DB182">
        <v>89.2</v>
      </c>
      <c r="DC182">
        <v>3.6</v>
      </c>
      <c r="DD182">
        <v>18.899999999999999</v>
      </c>
      <c r="DE182"/>
      <c r="DF182"/>
      <c r="DG182">
        <v>30.9</v>
      </c>
      <c r="DH182"/>
      <c r="DI182"/>
      <c r="DJ182">
        <v>133.4</v>
      </c>
      <c r="DK182">
        <v>148.4</v>
      </c>
      <c r="DL182">
        <v>-15</v>
      </c>
      <c r="DM182">
        <v>112</v>
      </c>
      <c r="DN182">
        <v>110.3</v>
      </c>
      <c r="DO182">
        <v>1.7</v>
      </c>
      <c r="DP182">
        <v>144.69999999999999</v>
      </c>
      <c r="DQ182">
        <v>118.3</v>
      </c>
      <c r="DR182">
        <v>26.3</v>
      </c>
      <c r="DS182">
        <v>16.399999999999999</v>
      </c>
      <c r="DT182"/>
      <c r="DU182"/>
      <c r="DV182">
        <v>119.5</v>
      </c>
      <c r="DW182">
        <v>124.7</v>
      </c>
      <c r="DX182">
        <v>-5.2</v>
      </c>
      <c r="DY182"/>
      <c r="DZ182"/>
      <c r="EA182"/>
      <c r="EB182">
        <v>52.4</v>
      </c>
      <c r="EC182">
        <v>52.9</v>
      </c>
      <c r="ED182">
        <v>-0.5</v>
      </c>
    </row>
    <row r="183" spans="1:134" ht="14.5" x14ac:dyDescent="0.35">
      <c r="A183" s="28">
        <v>35064</v>
      </c>
      <c r="B183" s="32">
        <v>180</v>
      </c>
      <c r="C183">
        <v>32.200000000000003</v>
      </c>
      <c r="D183">
        <v>26.2</v>
      </c>
      <c r="E183">
        <v>6</v>
      </c>
      <c r="F183">
        <v>106.2</v>
      </c>
      <c r="G183">
        <v>108.9</v>
      </c>
      <c r="H183">
        <v>-2.7</v>
      </c>
      <c r="I183">
        <v>114.2</v>
      </c>
      <c r="J183">
        <v>124</v>
      </c>
      <c r="K183">
        <v>-9.8000000000000007</v>
      </c>
      <c r="L183">
        <v>106.4</v>
      </c>
      <c r="M183">
        <v>103.1</v>
      </c>
      <c r="N183">
        <v>3.3</v>
      </c>
      <c r="O183"/>
      <c r="P183"/>
      <c r="Q183"/>
      <c r="R183">
        <v>142.1</v>
      </c>
      <c r="S183">
        <v>144.4</v>
      </c>
      <c r="T183">
        <v>-2.4</v>
      </c>
      <c r="U183">
        <v>191.5</v>
      </c>
      <c r="V183">
        <v>200.3</v>
      </c>
      <c r="W183">
        <v>-8.8000000000000007</v>
      </c>
      <c r="X183">
        <v>72.900000000000006</v>
      </c>
      <c r="Y183">
        <v>60.7</v>
      </c>
      <c r="Z183">
        <v>12.2</v>
      </c>
      <c r="AA183">
        <v>80.3</v>
      </c>
      <c r="AB183">
        <v>86.5</v>
      </c>
      <c r="AC183">
        <v>-6.2</v>
      </c>
      <c r="AD183"/>
      <c r="AE183"/>
      <c r="AF183"/>
      <c r="AG183">
        <v>81.099999999999994</v>
      </c>
      <c r="AH183"/>
      <c r="AI183"/>
      <c r="AJ183">
        <v>110.8</v>
      </c>
      <c r="AK183">
        <v>110.5</v>
      </c>
      <c r="AL183">
        <v>0.3</v>
      </c>
      <c r="AM183">
        <v>134.5</v>
      </c>
      <c r="AN183">
        <v>145.5</v>
      </c>
      <c r="AO183">
        <v>-11</v>
      </c>
      <c r="AP183">
        <v>79.8</v>
      </c>
      <c r="AQ183">
        <v>76.3</v>
      </c>
      <c r="AR183">
        <v>3.5</v>
      </c>
      <c r="AS183">
        <v>118.4</v>
      </c>
      <c r="AT183">
        <v>142.4</v>
      </c>
      <c r="AU183">
        <v>-23.9</v>
      </c>
      <c r="AV183">
        <v>130.80000000000001</v>
      </c>
      <c r="AW183">
        <v>133.30000000000001</v>
      </c>
      <c r="AX183">
        <v>-2.4</v>
      </c>
      <c r="AY183">
        <v>116.3</v>
      </c>
      <c r="AZ183">
        <v>120</v>
      </c>
      <c r="BA183">
        <v>-3.7</v>
      </c>
      <c r="BB183">
        <v>36</v>
      </c>
      <c r="BC183">
        <v>37.799999999999997</v>
      </c>
      <c r="BD183">
        <v>-1.8</v>
      </c>
      <c r="BE183">
        <v>157.30000000000001</v>
      </c>
      <c r="BF183">
        <v>162.4</v>
      </c>
      <c r="BG183">
        <v>-5</v>
      </c>
      <c r="BH183">
        <v>43.9</v>
      </c>
      <c r="BI183">
        <v>55.4</v>
      </c>
      <c r="BJ183">
        <v>-11.5</v>
      </c>
      <c r="BK183">
        <v>58.4</v>
      </c>
      <c r="BL183">
        <v>57.8</v>
      </c>
      <c r="BM183">
        <v>0.6</v>
      </c>
      <c r="BN183">
        <v>88.1</v>
      </c>
      <c r="BO183">
        <v>83.1</v>
      </c>
      <c r="BP183">
        <v>5</v>
      </c>
      <c r="BQ183">
        <v>92.5</v>
      </c>
      <c r="BR183"/>
      <c r="BS183"/>
      <c r="BT183">
        <v>28.2</v>
      </c>
      <c r="BU183">
        <v>31</v>
      </c>
      <c r="BV183">
        <v>-2.8</v>
      </c>
      <c r="BW183">
        <v>69.900000000000006</v>
      </c>
      <c r="BX183">
        <v>66</v>
      </c>
      <c r="BY183">
        <v>3.9</v>
      </c>
      <c r="BZ183">
        <v>216.3</v>
      </c>
      <c r="CA183">
        <v>220.9</v>
      </c>
      <c r="CB183">
        <v>-4.5999999999999996</v>
      </c>
      <c r="CC183">
        <v>136.5</v>
      </c>
      <c r="CD183">
        <v>136.1</v>
      </c>
      <c r="CE183">
        <v>0.4</v>
      </c>
      <c r="CF183"/>
      <c r="CG183"/>
      <c r="CH183"/>
      <c r="CI183">
        <v>49.5</v>
      </c>
      <c r="CJ183">
        <v>41.1</v>
      </c>
      <c r="CK183">
        <v>8.4</v>
      </c>
      <c r="CL183">
        <v>128.19999999999999</v>
      </c>
      <c r="CM183">
        <v>120.9</v>
      </c>
      <c r="CN183">
        <v>7.2</v>
      </c>
      <c r="CO183">
        <v>178.3</v>
      </c>
      <c r="CP183">
        <v>183.3</v>
      </c>
      <c r="CQ183">
        <v>-4.9000000000000004</v>
      </c>
      <c r="CR183">
        <v>142</v>
      </c>
      <c r="CS183">
        <v>166.8</v>
      </c>
      <c r="CT183">
        <v>-24.8</v>
      </c>
      <c r="CU183">
        <v>123.9</v>
      </c>
      <c r="CV183">
        <v>119.7</v>
      </c>
      <c r="CW183">
        <v>4.2</v>
      </c>
      <c r="CX183">
        <v>21.7</v>
      </c>
      <c r="CY183"/>
      <c r="CZ183"/>
      <c r="DA183">
        <v>93.4</v>
      </c>
      <c r="DB183">
        <v>89</v>
      </c>
      <c r="DC183">
        <v>4.4000000000000004</v>
      </c>
      <c r="DD183">
        <v>17.3</v>
      </c>
      <c r="DE183"/>
      <c r="DF183"/>
      <c r="DG183">
        <v>30.2</v>
      </c>
      <c r="DH183"/>
      <c r="DI183"/>
      <c r="DJ183">
        <v>130.80000000000001</v>
      </c>
      <c r="DK183">
        <v>148.1</v>
      </c>
      <c r="DL183">
        <v>-17.3</v>
      </c>
      <c r="DM183">
        <v>115.9</v>
      </c>
      <c r="DN183">
        <v>110.8</v>
      </c>
      <c r="DO183">
        <v>5.0999999999999996</v>
      </c>
      <c r="DP183">
        <v>150</v>
      </c>
      <c r="DQ183">
        <v>121.3</v>
      </c>
      <c r="DR183">
        <v>28.7</v>
      </c>
      <c r="DS183">
        <v>19.399999999999999</v>
      </c>
      <c r="DT183"/>
      <c r="DU183"/>
      <c r="DV183">
        <v>120.3</v>
      </c>
      <c r="DW183">
        <v>124.7</v>
      </c>
      <c r="DX183">
        <v>-4.5</v>
      </c>
      <c r="DY183"/>
      <c r="DZ183"/>
      <c r="EA183"/>
      <c r="EB183">
        <v>52.8</v>
      </c>
      <c r="EC183">
        <v>52.9</v>
      </c>
      <c r="ED183">
        <v>-0.1</v>
      </c>
    </row>
    <row r="184" spans="1:134" ht="14.5" x14ac:dyDescent="0.35">
      <c r="A184" s="28">
        <v>35155</v>
      </c>
      <c r="B184" s="32">
        <v>181</v>
      </c>
      <c r="C184">
        <v>32</v>
      </c>
      <c r="D184">
        <v>26.4</v>
      </c>
      <c r="E184">
        <v>5.6</v>
      </c>
      <c r="F184">
        <v>103.3</v>
      </c>
      <c r="G184">
        <v>109.1</v>
      </c>
      <c r="H184">
        <v>-5.8</v>
      </c>
      <c r="I184">
        <v>114.5</v>
      </c>
      <c r="J184">
        <v>124.1</v>
      </c>
      <c r="K184">
        <v>-9.6</v>
      </c>
      <c r="L184">
        <v>106.8</v>
      </c>
      <c r="M184">
        <v>103.6</v>
      </c>
      <c r="N184">
        <v>3.2</v>
      </c>
      <c r="O184">
        <v>51.9</v>
      </c>
      <c r="P184"/>
      <c r="Q184"/>
      <c r="R184">
        <v>142.19999999999999</v>
      </c>
      <c r="S184">
        <v>144.9</v>
      </c>
      <c r="T184">
        <v>-2.7</v>
      </c>
      <c r="U184">
        <v>193.7</v>
      </c>
      <c r="V184">
        <v>200.7</v>
      </c>
      <c r="W184">
        <v>-7</v>
      </c>
      <c r="X184">
        <v>74.5</v>
      </c>
      <c r="Y184">
        <v>61.6</v>
      </c>
      <c r="Z184">
        <v>12.9</v>
      </c>
      <c r="AA184">
        <v>79.3</v>
      </c>
      <c r="AB184">
        <v>86.2</v>
      </c>
      <c r="AC184">
        <v>-6.8</v>
      </c>
      <c r="AD184"/>
      <c r="AE184"/>
      <c r="AF184"/>
      <c r="AG184">
        <v>81.8</v>
      </c>
      <c r="AH184"/>
      <c r="AI184"/>
      <c r="AJ184">
        <v>111.5</v>
      </c>
      <c r="AK184">
        <v>110.8</v>
      </c>
      <c r="AL184">
        <v>0.7</v>
      </c>
      <c r="AM184">
        <v>136.5</v>
      </c>
      <c r="AN184">
        <v>145.30000000000001</v>
      </c>
      <c r="AO184">
        <v>-8.8000000000000007</v>
      </c>
      <c r="AP184">
        <v>78.599999999999994</v>
      </c>
      <c r="AQ184">
        <v>76.5</v>
      </c>
      <c r="AR184">
        <v>2.1</v>
      </c>
      <c r="AS184">
        <v>117</v>
      </c>
      <c r="AT184">
        <v>141.80000000000001</v>
      </c>
      <c r="AU184">
        <v>-24.8</v>
      </c>
      <c r="AV184">
        <v>130.1</v>
      </c>
      <c r="AW184">
        <v>133.5</v>
      </c>
      <c r="AX184">
        <v>-3.5</v>
      </c>
      <c r="AY184">
        <v>115</v>
      </c>
      <c r="AZ184">
        <v>120.6</v>
      </c>
      <c r="BA184">
        <v>-5.6</v>
      </c>
      <c r="BB184">
        <v>36.200000000000003</v>
      </c>
      <c r="BC184">
        <v>37.5</v>
      </c>
      <c r="BD184">
        <v>-1.4</v>
      </c>
      <c r="BE184">
        <v>159</v>
      </c>
      <c r="BF184">
        <v>162.80000000000001</v>
      </c>
      <c r="BG184">
        <v>-3.7</v>
      </c>
      <c r="BH184">
        <v>42.6</v>
      </c>
      <c r="BI184">
        <v>54.6</v>
      </c>
      <c r="BJ184">
        <v>-12</v>
      </c>
      <c r="BK184">
        <v>58.7</v>
      </c>
      <c r="BL184">
        <v>58.4</v>
      </c>
      <c r="BM184">
        <v>0.3</v>
      </c>
      <c r="BN184">
        <v>87.1</v>
      </c>
      <c r="BO184">
        <v>83.5</v>
      </c>
      <c r="BP184">
        <v>3.6</v>
      </c>
      <c r="BQ184">
        <v>92.7</v>
      </c>
      <c r="BR184"/>
      <c r="BS184"/>
      <c r="BT184">
        <v>29.4</v>
      </c>
      <c r="BU184">
        <v>31</v>
      </c>
      <c r="BV184">
        <v>-1.6</v>
      </c>
      <c r="BW184">
        <v>68.400000000000006</v>
      </c>
      <c r="BX184">
        <v>66.2</v>
      </c>
      <c r="BY184">
        <v>2.2000000000000002</v>
      </c>
      <c r="BZ184">
        <v>214.5</v>
      </c>
      <c r="CA184">
        <v>221.7</v>
      </c>
      <c r="CB184">
        <v>-7.2</v>
      </c>
      <c r="CC184">
        <v>137.9</v>
      </c>
      <c r="CD184">
        <v>137.1</v>
      </c>
      <c r="CE184">
        <v>0.7</v>
      </c>
      <c r="CF184"/>
      <c r="CG184"/>
      <c r="CH184"/>
      <c r="CI184">
        <v>46.7</v>
      </c>
      <c r="CJ184">
        <v>41.8</v>
      </c>
      <c r="CK184">
        <v>4.9000000000000004</v>
      </c>
      <c r="CL184">
        <v>130.69999999999999</v>
      </c>
      <c r="CM184">
        <v>122.5</v>
      </c>
      <c r="CN184">
        <v>8.1999999999999993</v>
      </c>
      <c r="CO184">
        <v>181.2</v>
      </c>
      <c r="CP184">
        <v>184.3</v>
      </c>
      <c r="CQ184">
        <v>-3.1</v>
      </c>
      <c r="CR184">
        <v>142.19999999999999</v>
      </c>
      <c r="CS184">
        <v>165.8</v>
      </c>
      <c r="CT184">
        <v>-23.7</v>
      </c>
      <c r="CU184">
        <v>121.6</v>
      </c>
      <c r="CV184">
        <v>120.8</v>
      </c>
      <c r="CW184">
        <v>0.8</v>
      </c>
      <c r="CX184">
        <v>21.9</v>
      </c>
      <c r="CY184"/>
      <c r="CZ184"/>
      <c r="DA184">
        <v>98</v>
      </c>
      <c r="DB184">
        <v>89.1</v>
      </c>
      <c r="DC184">
        <v>8.9</v>
      </c>
      <c r="DD184">
        <v>16.100000000000001</v>
      </c>
      <c r="DE184"/>
      <c r="DF184"/>
      <c r="DG184">
        <v>29.1</v>
      </c>
      <c r="DH184"/>
      <c r="DI184"/>
      <c r="DJ184">
        <v>129.9</v>
      </c>
      <c r="DK184">
        <v>147.80000000000001</v>
      </c>
      <c r="DL184">
        <v>-17.899999999999999</v>
      </c>
      <c r="DM184">
        <v>116.3</v>
      </c>
      <c r="DN184">
        <v>111.2</v>
      </c>
      <c r="DO184">
        <v>5.0999999999999996</v>
      </c>
      <c r="DP184">
        <v>153.6</v>
      </c>
      <c r="DQ184">
        <v>124.4</v>
      </c>
      <c r="DR184">
        <v>29.2</v>
      </c>
      <c r="DS184">
        <v>20</v>
      </c>
      <c r="DT184">
        <v>18.600000000000001</v>
      </c>
      <c r="DU184">
        <v>1.4</v>
      </c>
      <c r="DV184">
        <v>120.6</v>
      </c>
      <c r="DW184">
        <v>124.8</v>
      </c>
      <c r="DX184">
        <v>-4.2</v>
      </c>
      <c r="DY184"/>
      <c r="DZ184"/>
      <c r="EA184"/>
      <c r="EB184">
        <v>53.9</v>
      </c>
      <c r="EC184">
        <v>52.9</v>
      </c>
      <c r="ED184">
        <v>1</v>
      </c>
    </row>
    <row r="185" spans="1:134" ht="14.5" x14ac:dyDescent="0.35">
      <c r="A185" s="28">
        <v>35246</v>
      </c>
      <c r="B185" s="32">
        <v>182</v>
      </c>
      <c r="C185">
        <v>32.5</v>
      </c>
      <c r="D185">
        <v>26.6</v>
      </c>
      <c r="E185">
        <v>5.9</v>
      </c>
      <c r="F185">
        <v>106.4</v>
      </c>
      <c r="G185">
        <v>109.5</v>
      </c>
      <c r="H185">
        <v>-3.1</v>
      </c>
      <c r="I185">
        <v>115.4</v>
      </c>
      <c r="J185">
        <v>124.2</v>
      </c>
      <c r="K185">
        <v>-8.9</v>
      </c>
      <c r="L185">
        <v>108.6</v>
      </c>
      <c r="M185">
        <v>104.2</v>
      </c>
      <c r="N185">
        <v>4.4000000000000004</v>
      </c>
      <c r="O185">
        <v>50.7</v>
      </c>
      <c r="P185"/>
      <c r="Q185"/>
      <c r="R185">
        <v>142.19999999999999</v>
      </c>
      <c r="S185">
        <v>145.30000000000001</v>
      </c>
      <c r="T185">
        <v>-3.1</v>
      </c>
      <c r="U185">
        <v>194.5</v>
      </c>
      <c r="V185">
        <v>201.2</v>
      </c>
      <c r="W185">
        <v>-6.7</v>
      </c>
      <c r="X185">
        <v>74.7</v>
      </c>
      <c r="Y185">
        <v>62.5</v>
      </c>
      <c r="Z185">
        <v>12.2</v>
      </c>
      <c r="AA185">
        <v>81.599999999999994</v>
      </c>
      <c r="AB185">
        <v>86</v>
      </c>
      <c r="AC185">
        <v>-4.4000000000000004</v>
      </c>
      <c r="AD185"/>
      <c r="AE185"/>
      <c r="AF185"/>
      <c r="AG185">
        <v>82.7</v>
      </c>
      <c r="AH185"/>
      <c r="AI185"/>
      <c r="AJ185">
        <v>112.9</v>
      </c>
      <c r="AK185">
        <v>111.1</v>
      </c>
      <c r="AL185">
        <v>1.8</v>
      </c>
      <c r="AM185">
        <v>136.6</v>
      </c>
      <c r="AN185">
        <v>145.19999999999999</v>
      </c>
      <c r="AO185">
        <v>-8.5</v>
      </c>
      <c r="AP185">
        <v>79.3</v>
      </c>
      <c r="AQ185">
        <v>76.599999999999994</v>
      </c>
      <c r="AR185">
        <v>2.6</v>
      </c>
      <c r="AS185">
        <v>116.9</v>
      </c>
      <c r="AT185">
        <v>141.19999999999999</v>
      </c>
      <c r="AU185">
        <v>-24.3</v>
      </c>
      <c r="AV185">
        <v>129.80000000000001</v>
      </c>
      <c r="AW185">
        <v>133.69999999999999</v>
      </c>
      <c r="AX185">
        <v>-3.9</v>
      </c>
      <c r="AY185">
        <v>116.4</v>
      </c>
      <c r="AZ185">
        <v>121.2</v>
      </c>
      <c r="BA185">
        <v>-4.9000000000000004</v>
      </c>
      <c r="BB185">
        <v>36.700000000000003</v>
      </c>
      <c r="BC185">
        <v>37.4</v>
      </c>
      <c r="BD185">
        <v>-0.7</v>
      </c>
      <c r="BE185">
        <v>163.5</v>
      </c>
      <c r="BF185">
        <v>163.4</v>
      </c>
      <c r="BG185">
        <v>0.1</v>
      </c>
      <c r="BH185">
        <v>42.5</v>
      </c>
      <c r="BI185">
        <v>53.7</v>
      </c>
      <c r="BJ185">
        <v>-11.2</v>
      </c>
      <c r="BK185">
        <v>61.2</v>
      </c>
      <c r="BL185">
        <v>59.2</v>
      </c>
      <c r="BM185">
        <v>2</v>
      </c>
      <c r="BN185">
        <v>87.3</v>
      </c>
      <c r="BO185">
        <v>83.9</v>
      </c>
      <c r="BP185">
        <v>3.4</v>
      </c>
      <c r="BQ185">
        <v>94.4</v>
      </c>
      <c r="BR185"/>
      <c r="BS185"/>
      <c r="BT185">
        <v>28.3</v>
      </c>
      <c r="BU185">
        <v>31</v>
      </c>
      <c r="BV185">
        <v>-2.7</v>
      </c>
      <c r="BW185">
        <v>68.3</v>
      </c>
      <c r="BX185">
        <v>66.400000000000006</v>
      </c>
      <c r="BY185">
        <v>1.8</v>
      </c>
      <c r="BZ185">
        <v>212.5</v>
      </c>
      <c r="CA185">
        <v>222.3</v>
      </c>
      <c r="CB185">
        <v>-9.8000000000000007</v>
      </c>
      <c r="CC185">
        <v>140.5</v>
      </c>
      <c r="CD185">
        <v>138.30000000000001</v>
      </c>
      <c r="CE185">
        <v>2.2000000000000002</v>
      </c>
      <c r="CF185"/>
      <c r="CG185"/>
      <c r="CH185"/>
      <c r="CI185">
        <v>44.5</v>
      </c>
      <c r="CJ185">
        <v>42.3</v>
      </c>
      <c r="CK185">
        <v>2.2000000000000002</v>
      </c>
      <c r="CL185">
        <v>134.5</v>
      </c>
      <c r="CM185">
        <v>124.2</v>
      </c>
      <c r="CN185">
        <v>10.3</v>
      </c>
      <c r="CO185">
        <v>182.9</v>
      </c>
      <c r="CP185">
        <v>185.3</v>
      </c>
      <c r="CQ185">
        <v>-2.4</v>
      </c>
      <c r="CR185">
        <v>142.19999999999999</v>
      </c>
      <c r="CS185">
        <v>164.9</v>
      </c>
      <c r="CT185">
        <v>-22.7</v>
      </c>
      <c r="CU185">
        <v>124.3</v>
      </c>
      <c r="CV185">
        <v>122</v>
      </c>
      <c r="CW185">
        <v>2.4</v>
      </c>
      <c r="CX185">
        <v>22.4</v>
      </c>
      <c r="CY185"/>
      <c r="CZ185"/>
      <c r="DA185">
        <v>99.4</v>
      </c>
      <c r="DB185">
        <v>89.3</v>
      </c>
      <c r="DC185">
        <v>10.1</v>
      </c>
      <c r="DD185">
        <v>16.2</v>
      </c>
      <c r="DE185"/>
      <c r="DF185"/>
      <c r="DG185">
        <v>27.6</v>
      </c>
      <c r="DH185"/>
      <c r="DI185"/>
      <c r="DJ185">
        <v>128.1</v>
      </c>
      <c r="DK185">
        <v>147.30000000000001</v>
      </c>
      <c r="DL185">
        <v>-19.2</v>
      </c>
      <c r="DM185">
        <v>121.7</v>
      </c>
      <c r="DN185">
        <v>112</v>
      </c>
      <c r="DO185">
        <v>9.6999999999999993</v>
      </c>
      <c r="DP185">
        <v>156</v>
      </c>
      <c r="DQ185">
        <v>127.5</v>
      </c>
      <c r="DR185">
        <v>28.5</v>
      </c>
      <c r="DS185">
        <v>20.399999999999999</v>
      </c>
      <c r="DT185">
        <v>18.8</v>
      </c>
      <c r="DU185">
        <v>1.6</v>
      </c>
      <c r="DV185">
        <v>121.1</v>
      </c>
      <c r="DW185">
        <v>124.9</v>
      </c>
      <c r="DX185">
        <v>-3.8</v>
      </c>
      <c r="DY185"/>
      <c r="DZ185"/>
      <c r="EA185"/>
      <c r="EB185">
        <v>53.9</v>
      </c>
      <c r="EC185">
        <v>52.9</v>
      </c>
      <c r="ED185">
        <v>1</v>
      </c>
    </row>
    <row r="186" spans="1:134" ht="14.5" x14ac:dyDescent="0.35">
      <c r="A186" s="28">
        <v>35338</v>
      </c>
      <c r="B186" s="32">
        <v>183</v>
      </c>
      <c r="C186">
        <v>32.6</v>
      </c>
      <c r="D186">
        <v>26.9</v>
      </c>
      <c r="E186">
        <v>5.7</v>
      </c>
      <c r="F186">
        <v>108.4</v>
      </c>
      <c r="G186">
        <v>109.9</v>
      </c>
      <c r="H186">
        <v>-1.5</v>
      </c>
      <c r="I186">
        <v>114.4</v>
      </c>
      <c r="J186">
        <v>124.3</v>
      </c>
      <c r="K186">
        <v>-9.9</v>
      </c>
      <c r="L186">
        <v>109.6</v>
      </c>
      <c r="M186">
        <v>104.9</v>
      </c>
      <c r="N186">
        <v>4.7</v>
      </c>
      <c r="O186">
        <v>47.4</v>
      </c>
      <c r="P186"/>
      <c r="Q186"/>
      <c r="R186">
        <v>142.19999999999999</v>
      </c>
      <c r="S186">
        <v>145.69999999999999</v>
      </c>
      <c r="T186">
        <v>-3.5</v>
      </c>
      <c r="U186">
        <v>193.8</v>
      </c>
      <c r="V186">
        <v>201.5</v>
      </c>
      <c r="W186">
        <v>-7.8</v>
      </c>
      <c r="X186">
        <v>77</v>
      </c>
      <c r="Y186">
        <v>63.5</v>
      </c>
      <c r="Z186">
        <v>13.5</v>
      </c>
      <c r="AA186">
        <v>81</v>
      </c>
      <c r="AB186">
        <v>85.9</v>
      </c>
      <c r="AC186">
        <v>-4.9000000000000004</v>
      </c>
      <c r="AD186"/>
      <c r="AE186"/>
      <c r="AF186"/>
      <c r="AG186">
        <v>81.7</v>
      </c>
      <c r="AH186"/>
      <c r="AI186"/>
      <c r="AJ186">
        <v>113.9</v>
      </c>
      <c r="AK186">
        <v>111.5</v>
      </c>
      <c r="AL186">
        <v>2.4</v>
      </c>
      <c r="AM186">
        <v>136.9</v>
      </c>
      <c r="AN186">
        <v>145</v>
      </c>
      <c r="AO186">
        <v>-8.1</v>
      </c>
      <c r="AP186">
        <v>78.5</v>
      </c>
      <c r="AQ186">
        <v>76.8</v>
      </c>
      <c r="AR186">
        <v>1.7</v>
      </c>
      <c r="AS186">
        <v>116</v>
      </c>
      <c r="AT186">
        <v>140.6</v>
      </c>
      <c r="AU186">
        <v>-24.6</v>
      </c>
      <c r="AV186">
        <v>128.80000000000001</v>
      </c>
      <c r="AW186">
        <v>133.9</v>
      </c>
      <c r="AX186">
        <v>-5.0999999999999996</v>
      </c>
      <c r="AY186">
        <v>115.6</v>
      </c>
      <c r="AZ186">
        <v>121.8</v>
      </c>
      <c r="BA186">
        <v>-6.2</v>
      </c>
      <c r="BB186">
        <v>36.799999999999997</v>
      </c>
      <c r="BC186">
        <v>37.200000000000003</v>
      </c>
      <c r="BD186">
        <v>-0.4</v>
      </c>
      <c r="BE186">
        <v>163.69999999999999</v>
      </c>
      <c r="BF186">
        <v>164</v>
      </c>
      <c r="BG186">
        <v>-0.3</v>
      </c>
      <c r="BH186">
        <v>43.2</v>
      </c>
      <c r="BI186">
        <v>53</v>
      </c>
      <c r="BJ186">
        <v>-9.8000000000000007</v>
      </c>
      <c r="BK186">
        <v>62.1</v>
      </c>
      <c r="BL186">
        <v>59.9</v>
      </c>
      <c r="BM186">
        <v>2.2000000000000002</v>
      </c>
      <c r="BN186">
        <v>87.4</v>
      </c>
      <c r="BO186">
        <v>84.2</v>
      </c>
      <c r="BP186">
        <v>3.2</v>
      </c>
      <c r="BQ186">
        <v>94</v>
      </c>
      <c r="BR186"/>
      <c r="BS186"/>
      <c r="BT186">
        <v>27.7</v>
      </c>
      <c r="BU186">
        <v>30.9</v>
      </c>
      <c r="BV186">
        <v>-3.2</v>
      </c>
      <c r="BW186">
        <v>67.2</v>
      </c>
      <c r="BX186">
        <v>66.599999999999994</v>
      </c>
      <c r="BY186">
        <v>0.6</v>
      </c>
      <c r="BZ186">
        <v>211.5</v>
      </c>
      <c r="CA186">
        <v>222.8</v>
      </c>
      <c r="CB186">
        <v>-11.4</v>
      </c>
      <c r="CC186">
        <v>144.9</v>
      </c>
      <c r="CD186">
        <v>139.6</v>
      </c>
      <c r="CE186">
        <v>5.3</v>
      </c>
      <c r="CF186"/>
      <c r="CG186"/>
      <c r="CH186"/>
      <c r="CI186">
        <v>42.5</v>
      </c>
      <c r="CJ186">
        <v>42.6</v>
      </c>
      <c r="CK186">
        <v>-0.1</v>
      </c>
      <c r="CL186">
        <v>139.19999999999999</v>
      </c>
      <c r="CM186">
        <v>126.1</v>
      </c>
      <c r="CN186">
        <v>13.1</v>
      </c>
      <c r="CO186">
        <v>184</v>
      </c>
      <c r="CP186">
        <v>186.3</v>
      </c>
      <c r="CQ186">
        <v>-2.2999999999999998</v>
      </c>
      <c r="CR186">
        <v>140.6</v>
      </c>
      <c r="CS186">
        <v>164</v>
      </c>
      <c r="CT186">
        <v>-23.4</v>
      </c>
      <c r="CU186">
        <v>119.5</v>
      </c>
      <c r="CV186">
        <v>122.8</v>
      </c>
      <c r="CW186">
        <v>-3.3</v>
      </c>
      <c r="CX186">
        <v>23.6</v>
      </c>
      <c r="CY186"/>
      <c r="CZ186"/>
      <c r="DA186">
        <v>100.1</v>
      </c>
      <c r="DB186">
        <v>89.5</v>
      </c>
      <c r="DC186">
        <v>10.7</v>
      </c>
      <c r="DD186">
        <v>14.1</v>
      </c>
      <c r="DE186"/>
      <c r="DF186"/>
      <c r="DG186">
        <v>27.7</v>
      </c>
      <c r="DH186"/>
      <c r="DI186"/>
      <c r="DJ186">
        <v>127.5</v>
      </c>
      <c r="DK186">
        <v>146.80000000000001</v>
      </c>
      <c r="DL186">
        <v>-19.3</v>
      </c>
      <c r="DM186">
        <v>122.7</v>
      </c>
      <c r="DN186">
        <v>112.8</v>
      </c>
      <c r="DO186">
        <v>10</v>
      </c>
      <c r="DP186">
        <v>155.6</v>
      </c>
      <c r="DQ186">
        <v>130.5</v>
      </c>
      <c r="DR186">
        <v>25.2</v>
      </c>
      <c r="DS186">
        <v>21.1</v>
      </c>
      <c r="DT186">
        <v>19.100000000000001</v>
      </c>
      <c r="DU186">
        <v>2</v>
      </c>
      <c r="DV186">
        <v>121.2</v>
      </c>
      <c r="DW186">
        <v>125</v>
      </c>
      <c r="DX186">
        <v>-3.8</v>
      </c>
      <c r="DY186"/>
      <c r="DZ186"/>
      <c r="EA186"/>
      <c r="EB186">
        <v>54.5</v>
      </c>
      <c r="EC186">
        <v>53</v>
      </c>
      <c r="ED186">
        <v>1.6</v>
      </c>
    </row>
    <row r="187" spans="1:134" ht="14.5" x14ac:dyDescent="0.35">
      <c r="A187" s="28">
        <v>35430</v>
      </c>
      <c r="B187" s="32">
        <v>184</v>
      </c>
      <c r="C187">
        <v>33.299999999999997</v>
      </c>
      <c r="D187">
        <v>27.1</v>
      </c>
      <c r="E187">
        <v>6.2</v>
      </c>
      <c r="F187">
        <v>108.8</v>
      </c>
      <c r="G187">
        <v>110.4</v>
      </c>
      <c r="H187">
        <v>-1.6</v>
      </c>
      <c r="I187">
        <v>116</v>
      </c>
      <c r="J187">
        <v>124.4</v>
      </c>
      <c r="K187">
        <v>-8.4</v>
      </c>
      <c r="L187">
        <v>110.4</v>
      </c>
      <c r="M187">
        <v>105.6</v>
      </c>
      <c r="N187">
        <v>4.9000000000000004</v>
      </c>
      <c r="O187">
        <v>44.9</v>
      </c>
      <c r="P187"/>
      <c r="Q187"/>
      <c r="R187">
        <v>141.9</v>
      </c>
      <c r="S187">
        <v>146.1</v>
      </c>
      <c r="T187">
        <v>-4.2</v>
      </c>
      <c r="U187">
        <v>194.8</v>
      </c>
      <c r="V187">
        <v>201.9</v>
      </c>
      <c r="W187">
        <v>-7.1</v>
      </c>
      <c r="X187">
        <v>81</v>
      </c>
      <c r="Y187">
        <v>64.8</v>
      </c>
      <c r="Z187">
        <v>16.3</v>
      </c>
      <c r="AA187">
        <v>83.3</v>
      </c>
      <c r="AB187">
        <v>85.9</v>
      </c>
      <c r="AC187">
        <v>-2.6</v>
      </c>
      <c r="AD187">
        <v>47.6</v>
      </c>
      <c r="AE187"/>
      <c r="AF187"/>
      <c r="AG187">
        <v>81.3</v>
      </c>
      <c r="AH187"/>
      <c r="AI187"/>
      <c r="AJ187">
        <v>115.5</v>
      </c>
      <c r="AK187">
        <v>111.9</v>
      </c>
      <c r="AL187">
        <v>3.6</v>
      </c>
      <c r="AM187">
        <v>136.80000000000001</v>
      </c>
      <c r="AN187">
        <v>144.80000000000001</v>
      </c>
      <c r="AO187">
        <v>-8</v>
      </c>
      <c r="AP187">
        <v>79.5</v>
      </c>
      <c r="AQ187">
        <v>76.900000000000006</v>
      </c>
      <c r="AR187">
        <v>2.5</v>
      </c>
      <c r="AS187">
        <v>115.2</v>
      </c>
      <c r="AT187">
        <v>139.9</v>
      </c>
      <c r="AU187">
        <v>-24.7</v>
      </c>
      <c r="AV187">
        <v>129.69999999999999</v>
      </c>
      <c r="AW187">
        <v>134</v>
      </c>
      <c r="AX187">
        <v>-4.4000000000000004</v>
      </c>
      <c r="AY187">
        <v>115.3</v>
      </c>
      <c r="AZ187">
        <v>122.3</v>
      </c>
      <c r="BA187">
        <v>-7</v>
      </c>
      <c r="BB187">
        <v>36.6</v>
      </c>
      <c r="BC187">
        <v>37</v>
      </c>
      <c r="BD187">
        <v>-0.4</v>
      </c>
      <c r="BE187">
        <v>165</v>
      </c>
      <c r="BF187">
        <v>164.7</v>
      </c>
      <c r="BG187">
        <v>0.3</v>
      </c>
      <c r="BH187">
        <v>46.7</v>
      </c>
      <c r="BI187">
        <v>52.5</v>
      </c>
      <c r="BJ187">
        <v>-5.8</v>
      </c>
      <c r="BK187">
        <v>63.1</v>
      </c>
      <c r="BL187">
        <v>60.7</v>
      </c>
      <c r="BM187">
        <v>2.4</v>
      </c>
      <c r="BN187">
        <v>87.5</v>
      </c>
      <c r="BO187">
        <v>84.6</v>
      </c>
      <c r="BP187">
        <v>2.9</v>
      </c>
      <c r="BQ187">
        <v>94.6</v>
      </c>
      <c r="BR187"/>
      <c r="BS187"/>
      <c r="BT187">
        <v>27.5</v>
      </c>
      <c r="BU187">
        <v>30.8</v>
      </c>
      <c r="BV187">
        <v>-3.3</v>
      </c>
      <c r="BW187">
        <v>68.2</v>
      </c>
      <c r="BX187">
        <v>66.8</v>
      </c>
      <c r="BY187">
        <v>1.4</v>
      </c>
      <c r="BZ187">
        <v>212.4</v>
      </c>
      <c r="CA187">
        <v>223.3</v>
      </c>
      <c r="CB187">
        <v>-10.9</v>
      </c>
      <c r="CC187">
        <v>145.6</v>
      </c>
      <c r="CD187">
        <v>140.80000000000001</v>
      </c>
      <c r="CE187">
        <v>4.7</v>
      </c>
      <c r="CF187"/>
      <c r="CG187"/>
      <c r="CH187"/>
      <c r="CI187">
        <v>40.700000000000003</v>
      </c>
      <c r="CJ187">
        <v>42.8</v>
      </c>
      <c r="CK187">
        <v>-2.1</v>
      </c>
      <c r="CL187">
        <v>146.69999999999999</v>
      </c>
      <c r="CM187">
        <v>128.30000000000001</v>
      </c>
      <c r="CN187">
        <v>18.399999999999999</v>
      </c>
      <c r="CO187">
        <v>185.7</v>
      </c>
      <c r="CP187">
        <v>187.4</v>
      </c>
      <c r="CQ187">
        <v>-1.7</v>
      </c>
      <c r="CR187">
        <v>139.69999999999999</v>
      </c>
      <c r="CS187">
        <v>163</v>
      </c>
      <c r="CT187">
        <v>-23.3</v>
      </c>
      <c r="CU187">
        <v>122.3</v>
      </c>
      <c r="CV187">
        <v>123.7</v>
      </c>
      <c r="CW187">
        <v>-1.4</v>
      </c>
      <c r="CX187">
        <v>25.4</v>
      </c>
      <c r="CY187"/>
      <c r="CZ187"/>
      <c r="DA187">
        <v>102.3</v>
      </c>
      <c r="DB187">
        <v>89.8</v>
      </c>
      <c r="DC187">
        <v>12.5</v>
      </c>
      <c r="DD187">
        <v>14.9</v>
      </c>
      <c r="DE187"/>
      <c r="DF187"/>
      <c r="DG187">
        <v>26.3</v>
      </c>
      <c r="DH187"/>
      <c r="DI187"/>
      <c r="DJ187">
        <v>129.30000000000001</v>
      </c>
      <c r="DK187">
        <v>146.4</v>
      </c>
      <c r="DL187">
        <v>-17.100000000000001</v>
      </c>
      <c r="DM187">
        <v>124.2</v>
      </c>
      <c r="DN187">
        <v>113.6</v>
      </c>
      <c r="DO187">
        <v>10.6</v>
      </c>
      <c r="DP187">
        <v>158.19999999999999</v>
      </c>
      <c r="DQ187">
        <v>133.4</v>
      </c>
      <c r="DR187">
        <v>24.8</v>
      </c>
      <c r="DS187">
        <v>23.8</v>
      </c>
      <c r="DT187">
        <v>19.600000000000001</v>
      </c>
      <c r="DU187">
        <v>4.2</v>
      </c>
      <c r="DV187">
        <v>121</v>
      </c>
      <c r="DW187">
        <v>125</v>
      </c>
      <c r="DX187">
        <v>-4.0999999999999996</v>
      </c>
      <c r="DY187"/>
      <c r="DZ187"/>
      <c r="EA187"/>
      <c r="EB187">
        <v>55.2</v>
      </c>
      <c r="EC187">
        <v>53.1</v>
      </c>
      <c r="ED187">
        <v>2.1</v>
      </c>
    </row>
    <row r="188" spans="1:134" ht="14.5" x14ac:dyDescent="0.35">
      <c r="A188" s="28">
        <v>35520</v>
      </c>
      <c r="B188" s="32">
        <v>185</v>
      </c>
      <c r="C188">
        <v>33.9</v>
      </c>
      <c r="D188">
        <v>27.4</v>
      </c>
      <c r="E188">
        <v>6.5</v>
      </c>
      <c r="F188">
        <v>107.9</v>
      </c>
      <c r="G188">
        <v>110.7</v>
      </c>
      <c r="H188">
        <v>-2.8</v>
      </c>
      <c r="I188">
        <v>115.7</v>
      </c>
      <c r="J188">
        <v>124.5</v>
      </c>
      <c r="K188">
        <v>-8.9</v>
      </c>
      <c r="L188">
        <v>113.1</v>
      </c>
      <c r="M188">
        <v>106.4</v>
      </c>
      <c r="N188">
        <v>6.7</v>
      </c>
      <c r="O188">
        <v>44</v>
      </c>
      <c r="P188"/>
      <c r="Q188"/>
      <c r="R188">
        <v>144.1</v>
      </c>
      <c r="S188">
        <v>146.6</v>
      </c>
      <c r="T188">
        <v>-2.4</v>
      </c>
      <c r="U188">
        <v>196.6</v>
      </c>
      <c r="V188">
        <v>202.4</v>
      </c>
      <c r="W188">
        <v>-5.8</v>
      </c>
      <c r="X188">
        <v>82.5</v>
      </c>
      <c r="Y188">
        <v>66</v>
      </c>
      <c r="Z188">
        <v>16.5</v>
      </c>
      <c r="AA188">
        <v>86.5</v>
      </c>
      <c r="AB188">
        <v>86.2</v>
      </c>
      <c r="AC188">
        <v>0.2</v>
      </c>
      <c r="AD188">
        <v>49.2</v>
      </c>
      <c r="AE188"/>
      <c r="AF188"/>
      <c r="AG188">
        <v>90.3</v>
      </c>
      <c r="AH188"/>
      <c r="AI188"/>
      <c r="AJ188">
        <v>115.9</v>
      </c>
      <c r="AK188">
        <v>112.4</v>
      </c>
      <c r="AL188">
        <v>3.6</v>
      </c>
      <c r="AM188">
        <v>137.5</v>
      </c>
      <c r="AN188">
        <v>144.69999999999999</v>
      </c>
      <c r="AO188">
        <v>-7.2</v>
      </c>
      <c r="AP188">
        <v>79.8</v>
      </c>
      <c r="AQ188">
        <v>77.099999999999994</v>
      </c>
      <c r="AR188">
        <v>2.7</v>
      </c>
      <c r="AS188">
        <v>116.7</v>
      </c>
      <c r="AT188">
        <v>139.4</v>
      </c>
      <c r="AU188">
        <v>-22.6</v>
      </c>
      <c r="AV188">
        <v>130.4</v>
      </c>
      <c r="AW188">
        <v>134.19999999999999</v>
      </c>
      <c r="AX188">
        <v>-3.9</v>
      </c>
      <c r="AY188">
        <v>114.7</v>
      </c>
      <c r="AZ188">
        <v>122.7</v>
      </c>
      <c r="BA188">
        <v>-8</v>
      </c>
      <c r="BB188">
        <v>36.9</v>
      </c>
      <c r="BC188">
        <v>36.9</v>
      </c>
      <c r="BD188">
        <v>0</v>
      </c>
      <c r="BE188">
        <v>170.7</v>
      </c>
      <c r="BF188">
        <v>165.6</v>
      </c>
      <c r="BG188">
        <v>5.0999999999999996</v>
      </c>
      <c r="BH188">
        <v>45.9</v>
      </c>
      <c r="BI188">
        <v>51.9</v>
      </c>
      <c r="BJ188">
        <v>-6</v>
      </c>
      <c r="BK188">
        <v>63.5</v>
      </c>
      <c r="BL188">
        <v>61.4</v>
      </c>
      <c r="BM188">
        <v>2.1</v>
      </c>
      <c r="BN188">
        <v>88.5</v>
      </c>
      <c r="BO188">
        <v>85</v>
      </c>
      <c r="BP188">
        <v>3.6</v>
      </c>
      <c r="BQ188">
        <v>94.3</v>
      </c>
      <c r="BR188"/>
      <c r="BS188"/>
      <c r="BT188">
        <v>28.5</v>
      </c>
      <c r="BU188">
        <v>30.8</v>
      </c>
      <c r="BV188">
        <v>-2.2000000000000002</v>
      </c>
      <c r="BW188">
        <v>67.2</v>
      </c>
      <c r="BX188">
        <v>66.900000000000006</v>
      </c>
      <c r="BY188">
        <v>0.2</v>
      </c>
      <c r="BZ188">
        <v>208.9</v>
      </c>
      <c r="CA188">
        <v>223.6</v>
      </c>
      <c r="CB188">
        <v>-14.8</v>
      </c>
      <c r="CC188">
        <v>150.80000000000001</v>
      </c>
      <c r="CD188">
        <v>142.4</v>
      </c>
      <c r="CE188">
        <v>8.4</v>
      </c>
      <c r="CF188"/>
      <c r="CG188"/>
      <c r="CH188"/>
      <c r="CI188">
        <v>40.1</v>
      </c>
      <c r="CJ188">
        <v>42.9</v>
      </c>
      <c r="CK188">
        <v>-2.8</v>
      </c>
      <c r="CL188">
        <v>153.80000000000001</v>
      </c>
      <c r="CM188">
        <v>130.80000000000001</v>
      </c>
      <c r="CN188">
        <v>23</v>
      </c>
      <c r="CO188">
        <v>192</v>
      </c>
      <c r="CP188">
        <v>188.8</v>
      </c>
      <c r="CQ188">
        <v>3.3</v>
      </c>
      <c r="CR188">
        <v>142.4</v>
      </c>
      <c r="CS188">
        <v>162.1</v>
      </c>
      <c r="CT188">
        <v>-19.7</v>
      </c>
      <c r="CU188">
        <v>122.9</v>
      </c>
      <c r="CV188">
        <v>124.6</v>
      </c>
      <c r="CW188">
        <v>-1.8</v>
      </c>
      <c r="CX188">
        <v>26.1</v>
      </c>
      <c r="CY188"/>
      <c r="CZ188"/>
      <c r="DA188">
        <v>104.6</v>
      </c>
      <c r="DB188">
        <v>90.3</v>
      </c>
      <c r="DC188">
        <v>14.4</v>
      </c>
      <c r="DD188">
        <v>15</v>
      </c>
      <c r="DE188"/>
      <c r="DF188"/>
      <c r="DG188">
        <v>26.3</v>
      </c>
      <c r="DH188"/>
      <c r="DI188"/>
      <c r="DJ188">
        <v>139.69999999999999</v>
      </c>
      <c r="DK188">
        <v>146.6</v>
      </c>
      <c r="DL188">
        <v>-6.8</v>
      </c>
      <c r="DM188">
        <v>126.4</v>
      </c>
      <c r="DN188">
        <v>114.5</v>
      </c>
      <c r="DO188">
        <v>11.9</v>
      </c>
      <c r="DP188">
        <v>159.80000000000001</v>
      </c>
      <c r="DQ188">
        <v>136.4</v>
      </c>
      <c r="DR188">
        <v>23.4</v>
      </c>
      <c r="DS188">
        <v>24.3</v>
      </c>
      <c r="DT188">
        <v>20.100000000000001</v>
      </c>
      <c r="DU188">
        <v>4.2</v>
      </c>
      <c r="DV188">
        <v>120.7</v>
      </c>
      <c r="DW188">
        <v>125.1</v>
      </c>
      <c r="DX188">
        <v>-4.4000000000000004</v>
      </c>
      <c r="DY188"/>
      <c r="DZ188"/>
      <c r="EA188"/>
      <c r="EB188">
        <v>55.5</v>
      </c>
      <c r="EC188">
        <v>53.2</v>
      </c>
      <c r="ED188">
        <v>2.2999999999999998</v>
      </c>
    </row>
    <row r="189" spans="1:134" ht="14.5" x14ac:dyDescent="0.35">
      <c r="A189" s="28">
        <v>35611</v>
      </c>
      <c r="B189" s="32">
        <v>186</v>
      </c>
      <c r="C189">
        <v>35.200000000000003</v>
      </c>
      <c r="D189">
        <v>27.8</v>
      </c>
      <c r="E189">
        <v>7.4</v>
      </c>
      <c r="F189">
        <v>111.6</v>
      </c>
      <c r="G189">
        <v>111.3</v>
      </c>
      <c r="H189">
        <v>0.3</v>
      </c>
      <c r="I189">
        <v>117.4</v>
      </c>
      <c r="J189">
        <v>124.7</v>
      </c>
      <c r="K189">
        <v>-7.3</v>
      </c>
      <c r="L189">
        <v>115.2</v>
      </c>
      <c r="M189">
        <v>107.2</v>
      </c>
      <c r="N189">
        <v>8</v>
      </c>
      <c r="O189">
        <v>45.6</v>
      </c>
      <c r="P189"/>
      <c r="Q189"/>
      <c r="R189">
        <v>144.5</v>
      </c>
      <c r="S189">
        <v>147</v>
      </c>
      <c r="T189">
        <v>-2.5</v>
      </c>
      <c r="U189">
        <v>196.6</v>
      </c>
      <c r="V189">
        <v>202.8</v>
      </c>
      <c r="W189">
        <v>-6.2</v>
      </c>
      <c r="X189">
        <v>82.3</v>
      </c>
      <c r="Y189">
        <v>67.2</v>
      </c>
      <c r="Z189">
        <v>15</v>
      </c>
      <c r="AA189">
        <v>86.9</v>
      </c>
      <c r="AB189">
        <v>86.6</v>
      </c>
      <c r="AC189">
        <v>0.3</v>
      </c>
      <c r="AD189">
        <v>50.6</v>
      </c>
      <c r="AE189"/>
      <c r="AF189"/>
      <c r="AG189">
        <v>91.5</v>
      </c>
      <c r="AH189"/>
      <c r="AI189"/>
      <c r="AJ189">
        <v>116.9</v>
      </c>
      <c r="AK189">
        <v>112.8</v>
      </c>
      <c r="AL189">
        <v>4</v>
      </c>
      <c r="AM189">
        <v>138.80000000000001</v>
      </c>
      <c r="AN189">
        <v>144.6</v>
      </c>
      <c r="AO189">
        <v>-5.8</v>
      </c>
      <c r="AP189">
        <v>81</v>
      </c>
      <c r="AQ189">
        <v>77.3</v>
      </c>
      <c r="AR189">
        <v>3.7</v>
      </c>
      <c r="AS189">
        <v>117</v>
      </c>
      <c r="AT189">
        <v>138.80000000000001</v>
      </c>
      <c r="AU189">
        <v>-21.7</v>
      </c>
      <c r="AV189">
        <v>130.6</v>
      </c>
      <c r="AW189">
        <v>134.4</v>
      </c>
      <c r="AX189">
        <v>-3.9</v>
      </c>
      <c r="AY189">
        <v>116.7</v>
      </c>
      <c r="AZ189">
        <v>123.2</v>
      </c>
      <c r="BA189">
        <v>-6.5</v>
      </c>
      <c r="BB189">
        <v>38</v>
      </c>
      <c r="BC189">
        <v>36.799999999999997</v>
      </c>
      <c r="BD189">
        <v>1.2</v>
      </c>
      <c r="BE189">
        <v>177</v>
      </c>
      <c r="BF189">
        <v>166.9</v>
      </c>
      <c r="BG189">
        <v>10.1</v>
      </c>
      <c r="BH189">
        <v>47</v>
      </c>
      <c r="BI189">
        <v>51.5</v>
      </c>
      <c r="BJ189">
        <v>-4.5</v>
      </c>
      <c r="BK189">
        <v>65.7</v>
      </c>
      <c r="BL189">
        <v>62.2</v>
      </c>
      <c r="BM189">
        <v>3.5</v>
      </c>
      <c r="BN189">
        <v>93.8</v>
      </c>
      <c r="BO189">
        <v>85.6</v>
      </c>
      <c r="BP189">
        <v>8.1999999999999993</v>
      </c>
      <c r="BQ189">
        <v>97.8</v>
      </c>
      <c r="BR189"/>
      <c r="BS189"/>
      <c r="BT189">
        <v>27.5</v>
      </c>
      <c r="BU189">
        <v>30.7</v>
      </c>
      <c r="BV189">
        <v>-3.2</v>
      </c>
      <c r="BW189">
        <v>67.7</v>
      </c>
      <c r="BX189">
        <v>67.099999999999994</v>
      </c>
      <c r="BY189">
        <v>0.6</v>
      </c>
      <c r="BZ189">
        <v>207.6</v>
      </c>
      <c r="CA189">
        <v>223.8</v>
      </c>
      <c r="CB189">
        <v>-16.2</v>
      </c>
      <c r="CC189">
        <v>151.6</v>
      </c>
      <c r="CD189">
        <v>143.80000000000001</v>
      </c>
      <c r="CE189">
        <v>7.8</v>
      </c>
      <c r="CF189"/>
      <c r="CG189"/>
      <c r="CH189"/>
      <c r="CI189">
        <v>38.700000000000003</v>
      </c>
      <c r="CJ189">
        <v>42.9</v>
      </c>
      <c r="CK189">
        <v>-4.3</v>
      </c>
      <c r="CL189">
        <v>160.4</v>
      </c>
      <c r="CM189">
        <v>133.5</v>
      </c>
      <c r="CN189">
        <v>26.9</v>
      </c>
      <c r="CO189">
        <v>195.8</v>
      </c>
      <c r="CP189">
        <v>190.2</v>
      </c>
      <c r="CQ189">
        <v>5.5</v>
      </c>
      <c r="CR189">
        <v>147</v>
      </c>
      <c r="CS189">
        <v>161.5</v>
      </c>
      <c r="CT189">
        <v>-14.5</v>
      </c>
      <c r="CU189">
        <v>124.9</v>
      </c>
      <c r="CV189">
        <v>125.6</v>
      </c>
      <c r="CW189">
        <v>-0.7</v>
      </c>
      <c r="CX189">
        <v>26.5</v>
      </c>
      <c r="CY189"/>
      <c r="CZ189"/>
      <c r="DA189">
        <v>104.3</v>
      </c>
      <c r="DB189">
        <v>90.7</v>
      </c>
      <c r="DC189">
        <v>13.6</v>
      </c>
      <c r="DD189">
        <v>16.5</v>
      </c>
      <c r="DE189"/>
      <c r="DF189"/>
      <c r="DG189">
        <v>25.5</v>
      </c>
      <c r="DH189"/>
      <c r="DI189"/>
      <c r="DJ189">
        <v>138.69999999999999</v>
      </c>
      <c r="DK189">
        <v>146.69999999999999</v>
      </c>
      <c r="DL189">
        <v>-7.9</v>
      </c>
      <c r="DM189">
        <v>126.3</v>
      </c>
      <c r="DN189">
        <v>115.4</v>
      </c>
      <c r="DO189">
        <v>10.9</v>
      </c>
      <c r="DP189">
        <v>160.4</v>
      </c>
      <c r="DQ189">
        <v>139.19999999999999</v>
      </c>
      <c r="DR189">
        <v>21.1</v>
      </c>
      <c r="DS189">
        <v>25.8</v>
      </c>
      <c r="DT189">
        <v>20.7</v>
      </c>
      <c r="DU189">
        <v>5.2</v>
      </c>
      <c r="DV189">
        <v>121.2</v>
      </c>
      <c r="DW189">
        <v>125.1</v>
      </c>
      <c r="DX189">
        <v>-4</v>
      </c>
      <c r="DY189"/>
      <c r="DZ189"/>
      <c r="EA189"/>
      <c r="EB189">
        <v>55.9</v>
      </c>
      <c r="EC189">
        <v>53.3</v>
      </c>
      <c r="ED189">
        <v>2.6</v>
      </c>
    </row>
    <row r="190" spans="1:134" ht="14.5" x14ac:dyDescent="0.35">
      <c r="A190" s="28">
        <v>35703</v>
      </c>
      <c r="B190" s="32">
        <v>187</v>
      </c>
      <c r="C190">
        <v>36</v>
      </c>
      <c r="D190">
        <v>28.3</v>
      </c>
      <c r="E190">
        <v>7.7</v>
      </c>
      <c r="F190">
        <v>113.4</v>
      </c>
      <c r="G190">
        <v>111.9</v>
      </c>
      <c r="H190">
        <v>1.5</v>
      </c>
      <c r="I190">
        <v>118.4</v>
      </c>
      <c r="J190">
        <v>124.9</v>
      </c>
      <c r="K190">
        <v>-6.5</v>
      </c>
      <c r="L190">
        <v>116.6</v>
      </c>
      <c r="M190">
        <v>108.1</v>
      </c>
      <c r="N190">
        <v>8.4</v>
      </c>
      <c r="O190">
        <v>46.6</v>
      </c>
      <c r="P190"/>
      <c r="Q190"/>
      <c r="R190">
        <v>144.9</v>
      </c>
      <c r="S190">
        <v>147.4</v>
      </c>
      <c r="T190">
        <v>-2.6</v>
      </c>
      <c r="U190">
        <v>194.6</v>
      </c>
      <c r="V190">
        <v>203.1</v>
      </c>
      <c r="W190">
        <v>-8.5</v>
      </c>
      <c r="X190">
        <v>84.3</v>
      </c>
      <c r="Y190">
        <v>68.5</v>
      </c>
      <c r="Z190">
        <v>15.8</v>
      </c>
      <c r="AA190">
        <v>88.1</v>
      </c>
      <c r="AB190">
        <v>87</v>
      </c>
      <c r="AC190">
        <v>1.2</v>
      </c>
      <c r="AD190">
        <v>52.7</v>
      </c>
      <c r="AE190"/>
      <c r="AF190"/>
      <c r="AG190">
        <v>90</v>
      </c>
      <c r="AH190"/>
      <c r="AI190"/>
      <c r="AJ190">
        <v>117.3</v>
      </c>
      <c r="AK190">
        <v>113.3</v>
      </c>
      <c r="AL190">
        <v>4</v>
      </c>
      <c r="AM190">
        <v>140.30000000000001</v>
      </c>
      <c r="AN190">
        <v>144.6</v>
      </c>
      <c r="AO190">
        <v>-4.3</v>
      </c>
      <c r="AP190">
        <v>81.8</v>
      </c>
      <c r="AQ190">
        <v>77.599999999999994</v>
      </c>
      <c r="AR190">
        <v>4.2</v>
      </c>
      <c r="AS190">
        <v>117.6</v>
      </c>
      <c r="AT190">
        <v>138.19999999999999</v>
      </c>
      <c r="AU190">
        <v>-20.6</v>
      </c>
      <c r="AV190">
        <v>130</v>
      </c>
      <c r="AW190">
        <v>134.6</v>
      </c>
      <c r="AX190">
        <v>-4.5</v>
      </c>
      <c r="AY190">
        <v>118.5</v>
      </c>
      <c r="AZ190">
        <v>123.8</v>
      </c>
      <c r="BA190">
        <v>-5.2</v>
      </c>
      <c r="BB190">
        <v>37.9</v>
      </c>
      <c r="BC190">
        <v>36.700000000000003</v>
      </c>
      <c r="BD190">
        <v>1.2</v>
      </c>
      <c r="BE190">
        <v>179.9</v>
      </c>
      <c r="BF190">
        <v>168.3</v>
      </c>
      <c r="BG190">
        <v>11.6</v>
      </c>
      <c r="BH190">
        <v>47.3</v>
      </c>
      <c r="BI190">
        <v>51</v>
      </c>
      <c r="BJ190">
        <v>-3.7</v>
      </c>
      <c r="BK190">
        <v>73.599999999999994</v>
      </c>
      <c r="BL190">
        <v>63.5</v>
      </c>
      <c r="BM190">
        <v>10.1</v>
      </c>
      <c r="BN190">
        <v>95.2</v>
      </c>
      <c r="BO190">
        <v>86.3</v>
      </c>
      <c r="BP190">
        <v>8.9</v>
      </c>
      <c r="BQ190">
        <v>97.5</v>
      </c>
      <c r="BR190"/>
      <c r="BS190"/>
      <c r="BT190">
        <v>27.2</v>
      </c>
      <c r="BU190">
        <v>30.6</v>
      </c>
      <c r="BV190">
        <v>-3.4</v>
      </c>
      <c r="BW190">
        <v>66.599999999999994</v>
      </c>
      <c r="BX190">
        <v>67.2</v>
      </c>
      <c r="BY190">
        <v>-0.5</v>
      </c>
      <c r="BZ190">
        <v>206.9</v>
      </c>
      <c r="CA190">
        <v>223.9</v>
      </c>
      <c r="CB190">
        <v>-17</v>
      </c>
      <c r="CC190">
        <v>153.30000000000001</v>
      </c>
      <c r="CD190">
        <v>145.30000000000001</v>
      </c>
      <c r="CE190">
        <v>8</v>
      </c>
      <c r="CF190"/>
      <c r="CG190"/>
      <c r="CH190"/>
      <c r="CI190">
        <v>36.1</v>
      </c>
      <c r="CJ190">
        <v>42.8</v>
      </c>
      <c r="CK190">
        <v>-6.7</v>
      </c>
      <c r="CL190">
        <v>166.5</v>
      </c>
      <c r="CM190">
        <v>136.5</v>
      </c>
      <c r="CN190">
        <v>30</v>
      </c>
      <c r="CO190">
        <v>198.1</v>
      </c>
      <c r="CP190">
        <v>191.8</v>
      </c>
      <c r="CQ190">
        <v>6.3</v>
      </c>
      <c r="CR190">
        <v>147.9</v>
      </c>
      <c r="CS190">
        <v>161</v>
      </c>
      <c r="CT190">
        <v>-13.1</v>
      </c>
      <c r="CU190">
        <v>127.8</v>
      </c>
      <c r="CV190">
        <v>126.7</v>
      </c>
      <c r="CW190">
        <v>1.1000000000000001</v>
      </c>
      <c r="CX190">
        <v>27</v>
      </c>
      <c r="CY190"/>
      <c r="CZ190"/>
      <c r="DA190">
        <v>104.1</v>
      </c>
      <c r="DB190">
        <v>91.1</v>
      </c>
      <c r="DC190">
        <v>13</v>
      </c>
      <c r="DD190">
        <v>17.5</v>
      </c>
      <c r="DE190"/>
      <c r="DF190"/>
      <c r="DG190">
        <v>26.7</v>
      </c>
      <c r="DH190"/>
      <c r="DI190"/>
      <c r="DJ190">
        <v>137.69999999999999</v>
      </c>
      <c r="DK190">
        <v>146.69999999999999</v>
      </c>
      <c r="DL190">
        <v>-8.9</v>
      </c>
      <c r="DM190">
        <v>130.5</v>
      </c>
      <c r="DN190">
        <v>116.5</v>
      </c>
      <c r="DO190">
        <v>14</v>
      </c>
      <c r="DP190">
        <v>170.4</v>
      </c>
      <c r="DQ190">
        <v>142.5</v>
      </c>
      <c r="DR190">
        <v>27.9</v>
      </c>
      <c r="DS190">
        <v>25.7</v>
      </c>
      <c r="DT190">
        <v>21.2</v>
      </c>
      <c r="DU190">
        <v>4.5</v>
      </c>
      <c r="DV190">
        <v>121.9</v>
      </c>
      <c r="DW190">
        <v>125.2</v>
      </c>
      <c r="DX190">
        <v>-3.3</v>
      </c>
      <c r="DY190"/>
      <c r="DZ190"/>
      <c r="EA190"/>
      <c r="EB190">
        <v>56.6</v>
      </c>
      <c r="EC190">
        <v>53.4</v>
      </c>
      <c r="ED190">
        <v>3.2</v>
      </c>
    </row>
    <row r="191" spans="1:134" ht="14.5" x14ac:dyDescent="0.35">
      <c r="A191" s="28">
        <v>35795</v>
      </c>
      <c r="B191" s="32">
        <v>188</v>
      </c>
      <c r="C191">
        <v>37.299999999999997</v>
      </c>
      <c r="D191">
        <v>28.8</v>
      </c>
      <c r="E191">
        <v>8.5</v>
      </c>
      <c r="F191">
        <v>113.7</v>
      </c>
      <c r="G191">
        <v>112.5</v>
      </c>
      <c r="H191">
        <v>1.2</v>
      </c>
      <c r="I191">
        <v>121.4</v>
      </c>
      <c r="J191">
        <v>125.2</v>
      </c>
      <c r="K191">
        <v>-3.9</v>
      </c>
      <c r="L191">
        <v>117.6</v>
      </c>
      <c r="M191">
        <v>109.1</v>
      </c>
      <c r="N191">
        <v>8.5</v>
      </c>
      <c r="O191">
        <v>47.7</v>
      </c>
      <c r="P191"/>
      <c r="Q191"/>
      <c r="R191">
        <v>145</v>
      </c>
      <c r="S191">
        <v>147.9</v>
      </c>
      <c r="T191">
        <v>-2.9</v>
      </c>
      <c r="U191">
        <v>193.5</v>
      </c>
      <c r="V191">
        <v>203.3</v>
      </c>
      <c r="W191">
        <v>-9.8000000000000007</v>
      </c>
      <c r="X191">
        <v>88.5</v>
      </c>
      <c r="Y191">
        <v>70</v>
      </c>
      <c r="Z191">
        <v>18.5</v>
      </c>
      <c r="AA191">
        <v>91</v>
      </c>
      <c r="AB191">
        <v>87.6</v>
      </c>
      <c r="AC191">
        <v>3.4</v>
      </c>
      <c r="AD191">
        <v>54.2</v>
      </c>
      <c r="AE191"/>
      <c r="AF191"/>
      <c r="AG191">
        <v>89.9</v>
      </c>
      <c r="AH191"/>
      <c r="AI191"/>
      <c r="AJ191">
        <v>118.4</v>
      </c>
      <c r="AK191">
        <v>113.8</v>
      </c>
      <c r="AL191">
        <v>4.5999999999999996</v>
      </c>
      <c r="AM191">
        <v>141</v>
      </c>
      <c r="AN191">
        <v>144.6</v>
      </c>
      <c r="AO191">
        <v>-3.6</v>
      </c>
      <c r="AP191">
        <v>82.7</v>
      </c>
      <c r="AQ191">
        <v>77.900000000000006</v>
      </c>
      <c r="AR191">
        <v>4.8</v>
      </c>
      <c r="AS191">
        <v>116.6</v>
      </c>
      <c r="AT191">
        <v>137.6</v>
      </c>
      <c r="AU191">
        <v>-21</v>
      </c>
      <c r="AV191">
        <v>129.80000000000001</v>
      </c>
      <c r="AW191">
        <v>134.69999999999999</v>
      </c>
      <c r="AX191">
        <v>-4.9000000000000004</v>
      </c>
      <c r="AY191">
        <v>118.3</v>
      </c>
      <c r="AZ191">
        <v>124.3</v>
      </c>
      <c r="BA191">
        <v>-6</v>
      </c>
      <c r="BB191">
        <v>37.9</v>
      </c>
      <c r="BC191">
        <v>36.6</v>
      </c>
      <c r="BD191">
        <v>1.3</v>
      </c>
      <c r="BE191">
        <v>177.7</v>
      </c>
      <c r="BF191">
        <v>169.5</v>
      </c>
      <c r="BG191">
        <v>8.1</v>
      </c>
      <c r="BH191">
        <v>48.5</v>
      </c>
      <c r="BI191">
        <v>50.7</v>
      </c>
      <c r="BJ191">
        <v>-2.2000000000000002</v>
      </c>
      <c r="BK191">
        <v>78.5</v>
      </c>
      <c r="BL191">
        <v>64.900000000000006</v>
      </c>
      <c r="BM191">
        <v>13.6</v>
      </c>
      <c r="BN191">
        <v>96.7</v>
      </c>
      <c r="BO191">
        <v>87.1</v>
      </c>
      <c r="BP191">
        <v>9.6</v>
      </c>
      <c r="BQ191">
        <v>98.7</v>
      </c>
      <c r="BR191"/>
      <c r="BS191"/>
      <c r="BT191">
        <v>27.9</v>
      </c>
      <c r="BU191">
        <v>30.5</v>
      </c>
      <c r="BV191">
        <v>-2.6</v>
      </c>
      <c r="BW191">
        <v>67.8</v>
      </c>
      <c r="BX191">
        <v>67.3</v>
      </c>
      <c r="BY191">
        <v>0.4</v>
      </c>
      <c r="BZ191">
        <v>209.8</v>
      </c>
      <c r="CA191">
        <v>224.2</v>
      </c>
      <c r="CB191">
        <v>-14.3</v>
      </c>
      <c r="CC191">
        <v>160.30000000000001</v>
      </c>
      <c r="CD191">
        <v>147.19999999999999</v>
      </c>
      <c r="CE191">
        <v>13.2</v>
      </c>
      <c r="CF191"/>
      <c r="CG191"/>
      <c r="CH191"/>
      <c r="CI191">
        <v>34.6</v>
      </c>
      <c r="CJ191">
        <v>42.6</v>
      </c>
      <c r="CK191">
        <v>-8</v>
      </c>
      <c r="CL191">
        <v>167.2</v>
      </c>
      <c r="CM191">
        <v>139.4</v>
      </c>
      <c r="CN191">
        <v>27.8</v>
      </c>
      <c r="CO191">
        <v>190.6</v>
      </c>
      <c r="CP191">
        <v>192.8</v>
      </c>
      <c r="CQ191">
        <v>-2.2999999999999998</v>
      </c>
      <c r="CR191">
        <v>150.6</v>
      </c>
      <c r="CS191">
        <v>160.69999999999999</v>
      </c>
      <c r="CT191">
        <v>-10</v>
      </c>
      <c r="CU191">
        <v>134.4</v>
      </c>
      <c r="CV191">
        <v>128.1</v>
      </c>
      <c r="CW191">
        <v>6.3</v>
      </c>
      <c r="CX191">
        <v>27.1</v>
      </c>
      <c r="CY191"/>
      <c r="CZ191"/>
      <c r="DA191">
        <v>106.1</v>
      </c>
      <c r="DB191">
        <v>91.6</v>
      </c>
      <c r="DC191">
        <v>14.5</v>
      </c>
      <c r="DD191">
        <v>18</v>
      </c>
      <c r="DE191"/>
      <c r="DF191"/>
      <c r="DG191">
        <v>28.5</v>
      </c>
      <c r="DH191"/>
      <c r="DI191"/>
      <c r="DJ191">
        <v>136.30000000000001</v>
      </c>
      <c r="DK191">
        <v>146.6</v>
      </c>
      <c r="DL191">
        <v>-10.3</v>
      </c>
      <c r="DM191">
        <v>130.4</v>
      </c>
      <c r="DN191">
        <v>117.5</v>
      </c>
      <c r="DO191">
        <v>12.8</v>
      </c>
      <c r="DP191">
        <v>181.9</v>
      </c>
      <c r="DQ191">
        <v>146.19999999999999</v>
      </c>
      <c r="DR191">
        <v>35.6</v>
      </c>
      <c r="DS191">
        <v>28.6</v>
      </c>
      <c r="DT191">
        <v>22</v>
      </c>
      <c r="DU191">
        <v>6.6</v>
      </c>
      <c r="DV191">
        <v>122.3</v>
      </c>
      <c r="DW191">
        <v>125.3</v>
      </c>
      <c r="DX191">
        <v>-3</v>
      </c>
      <c r="DY191"/>
      <c r="DZ191"/>
      <c r="EA191"/>
      <c r="EB191">
        <v>57.3</v>
      </c>
      <c r="EC191">
        <v>53.6</v>
      </c>
      <c r="ED191">
        <v>3.7</v>
      </c>
    </row>
    <row r="192" spans="1:134" ht="14.5" x14ac:dyDescent="0.35">
      <c r="A192" s="28">
        <v>35885</v>
      </c>
      <c r="B192" s="32">
        <v>189</v>
      </c>
      <c r="C192">
        <v>37.700000000000003</v>
      </c>
      <c r="D192">
        <v>29.3</v>
      </c>
      <c r="E192">
        <v>8.4</v>
      </c>
      <c r="F192">
        <v>110.8</v>
      </c>
      <c r="G192">
        <v>112.9</v>
      </c>
      <c r="H192">
        <v>-2.1</v>
      </c>
      <c r="I192">
        <v>121.8</v>
      </c>
      <c r="J192">
        <v>125.6</v>
      </c>
      <c r="K192">
        <v>-3.7</v>
      </c>
      <c r="L192">
        <v>117.3</v>
      </c>
      <c r="M192">
        <v>109.9</v>
      </c>
      <c r="N192">
        <v>7.4</v>
      </c>
      <c r="O192">
        <v>49.1</v>
      </c>
      <c r="P192"/>
      <c r="Q192"/>
      <c r="R192">
        <v>146.30000000000001</v>
      </c>
      <c r="S192">
        <v>148.30000000000001</v>
      </c>
      <c r="T192">
        <v>-2</v>
      </c>
      <c r="U192">
        <v>192.6</v>
      </c>
      <c r="V192">
        <v>203.4</v>
      </c>
      <c r="W192">
        <v>-10.8</v>
      </c>
      <c r="X192">
        <v>90.8</v>
      </c>
      <c r="Y192">
        <v>71.599999999999994</v>
      </c>
      <c r="Z192">
        <v>19.2</v>
      </c>
      <c r="AA192">
        <v>90.4</v>
      </c>
      <c r="AB192">
        <v>88.1</v>
      </c>
      <c r="AC192">
        <v>2.2999999999999998</v>
      </c>
      <c r="AD192">
        <v>53.9</v>
      </c>
      <c r="AE192"/>
      <c r="AF192"/>
      <c r="AG192">
        <v>87.7</v>
      </c>
      <c r="AH192"/>
      <c r="AI192"/>
      <c r="AJ192">
        <v>118.4</v>
      </c>
      <c r="AK192">
        <v>114.3</v>
      </c>
      <c r="AL192">
        <v>4.0999999999999996</v>
      </c>
      <c r="AM192">
        <v>141.1</v>
      </c>
      <c r="AN192">
        <v>144.69999999999999</v>
      </c>
      <c r="AO192">
        <v>-3.5</v>
      </c>
      <c r="AP192">
        <v>83.5</v>
      </c>
      <c r="AQ192">
        <v>78.3</v>
      </c>
      <c r="AR192">
        <v>5.2</v>
      </c>
      <c r="AS192">
        <v>113.8</v>
      </c>
      <c r="AT192">
        <v>136.9</v>
      </c>
      <c r="AU192">
        <v>-23.1</v>
      </c>
      <c r="AV192">
        <v>129.6</v>
      </c>
      <c r="AW192">
        <v>134.80000000000001</v>
      </c>
      <c r="AX192">
        <v>-5.2</v>
      </c>
      <c r="AY192">
        <v>119.5</v>
      </c>
      <c r="AZ192">
        <v>124.8</v>
      </c>
      <c r="BA192">
        <v>-5.3</v>
      </c>
      <c r="BB192">
        <v>40.200000000000003</v>
      </c>
      <c r="BC192">
        <v>36.700000000000003</v>
      </c>
      <c r="BD192">
        <v>3.5</v>
      </c>
      <c r="BE192">
        <v>175</v>
      </c>
      <c r="BF192">
        <v>170.5</v>
      </c>
      <c r="BG192">
        <v>4.5</v>
      </c>
      <c r="BH192">
        <v>48.1</v>
      </c>
      <c r="BI192">
        <v>50.3</v>
      </c>
      <c r="BJ192">
        <v>-2.2000000000000002</v>
      </c>
      <c r="BK192">
        <v>98.7</v>
      </c>
      <c r="BL192">
        <v>67.5</v>
      </c>
      <c r="BM192">
        <v>31.2</v>
      </c>
      <c r="BN192">
        <v>101.1</v>
      </c>
      <c r="BO192">
        <v>88.1</v>
      </c>
      <c r="BP192">
        <v>13</v>
      </c>
      <c r="BQ192">
        <v>97.6</v>
      </c>
      <c r="BR192"/>
      <c r="BS192"/>
      <c r="BT192">
        <v>29.6</v>
      </c>
      <c r="BU192">
        <v>30.5</v>
      </c>
      <c r="BV192">
        <v>-0.9</v>
      </c>
      <c r="BW192">
        <v>67.099999999999994</v>
      </c>
      <c r="BX192">
        <v>67.400000000000006</v>
      </c>
      <c r="BY192">
        <v>-0.3</v>
      </c>
      <c r="BZ192">
        <v>206.7</v>
      </c>
      <c r="CA192">
        <v>224.2</v>
      </c>
      <c r="CB192">
        <v>-17.5</v>
      </c>
      <c r="CC192">
        <v>158.9</v>
      </c>
      <c r="CD192">
        <v>148.80000000000001</v>
      </c>
      <c r="CE192">
        <v>10.1</v>
      </c>
      <c r="CF192"/>
      <c r="CG192"/>
      <c r="CH192"/>
      <c r="CI192">
        <v>34.200000000000003</v>
      </c>
      <c r="CJ192">
        <v>42.3</v>
      </c>
      <c r="CK192">
        <v>-8.1</v>
      </c>
      <c r="CL192">
        <v>164.2</v>
      </c>
      <c r="CM192">
        <v>142.1</v>
      </c>
      <c r="CN192">
        <v>22.2</v>
      </c>
      <c r="CO192">
        <v>195.6</v>
      </c>
      <c r="CP192">
        <v>194.1</v>
      </c>
      <c r="CQ192">
        <v>1.5</v>
      </c>
      <c r="CR192">
        <v>154.6</v>
      </c>
      <c r="CS192">
        <v>160.5</v>
      </c>
      <c r="CT192">
        <v>-5.9</v>
      </c>
      <c r="CU192">
        <v>131.9</v>
      </c>
      <c r="CV192">
        <v>129.30000000000001</v>
      </c>
      <c r="CW192">
        <v>2.7</v>
      </c>
      <c r="CX192">
        <v>28.7</v>
      </c>
      <c r="CY192"/>
      <c r="CZ192"/>
      <c r="DA192">
        <v>112</v>
      </c>
      <c r="DB192">
        <v>92.5</v>
      </c>
      <c r="DC192">
        <v>19.5</v>
      </c>
      <c r="DD192">
        <v>18.2</v>
      </c>
      <c r="DE192"/>
      <c r="DF192"/>
      <c r="DG192">
        <v>32.700000000000003</v>
      </c>
      <c r="DH192"/>
      <c r="DI192"/>
      <c r="DJ192">
        <v>138.1</v>
      </c>
      <c r="DK192">
        <v>146.6</v>
      </c>
      <c r="DL192">
        <v>-8.6</v>
      </c>
      <c r="DM192">
        <v>126.6</v>
      </c>
      <c r="DN192">
        <v>118.3</v>
      </c>
      <c r="DO192">
        <v>8.3000000000000007</v>
      </c>
      <c r="DP192">
        <v>168.7</v>
      </c>
      <c r="DQ192">
        <v>149.1</v>
      </c>
      <c r="DR192">
        <v>19.600000000000001</v>
      </c>
      <c r="DS192">
        <v>27.7</v>
      </c>
      <c r="DT192">
        <v>22.6</v>
      </c>
      <c r="DU192">
        <v>5.0999999999999996</v>
      </c>
      <c r="DV192">
        <v>122.9</v>
      </c>
      <c r="DW192">
        <v>125.4</v>
      </c>
      <c r="DX192">
        <v>-2.5</v>
      </c>
      <c r="DY192"/>
      <c r="DZ192"/>
      <c r="EA192"/>
      <c r="EB192">
        <v>59.3</v>
      </c>
      <c r="EC192">
        <v>53.9</v>
      </c>
      <c r="ED192">
        <v>5.4</v>
      </c>
    </row>
    <row r="193" spans="1:134" ht="14.5" x14ac:dyDescent="0.35">
      <c r="A193" s="28">
        <v>35976</v>
      </c>
      <c r="B193" s="32">
        <v>190</v>
      </c>
      <c r="C193">
        <v>38.299999999999997</v>
      </c>
      <c r="D193">
        <v>29.8</v>
      </c>
      <c r="E193">
        <v>8.5</v>
      </c>
      <c r="F193">
        <v>112.2</v>
      </c>
      <c r="G193">
        <v>113.4</v>
      </c>
      <c r="H193">
        <v>-1.1000000000000001</v>
      </c>
      <c r="I193">
        <v>124.7</v>
      </c>
      <c r="J193">
        <v>126.1</v>
      </c>
      <c r="K193">
        <v>-1.4</v>
      </c>
      <c r="L193">
        <v>120.6</v>
      </c>
      <c r="M193">
        <v>110.9</v>
      </c>
      <c r="N193">
        <v>9.6</v>
      </c>
      <c r="O193">
        <v>49.2</v>
      </c>
      <c r="P193"/>
      <c r="Q193"/>
      <c r="R193">
        <v>148.6</v>
      </c>
      <c r="S193">
        <v>148.9</v>
      </c>
      <c r="T193">
        <v>-0.3</v>
      </c>
      <c r="U193">
        <v>192.4</v>
      </c>
      <c r="V193">
        <v>203.5</v>
      </c>
      <c r="W193">
        <v>-11</v>
      </c>
      <c r="X193">
        <v>93.7</v>
      </c>
      <c r="Y193">
        <v>73.2</v>
      </c>
      <c r="Z193">
        <v>20.5</v>
      </c>
      <c r="AA193">
        <v>92.1</v>
      </c>
      <c r="AB193">
        <v>88.7</v>
      </c>
      <c r="AC193">
        <v>3.4</v>
      </c>
      <c r="AD193">
        <v>54.2</v>
      </c>
      <c r="AE193"/>
      <c r="AF193"/>
      <c r="AG193">
        <v>84.3</v>
      </c>
      <c r="AH193"/>
      <c r="AI193"/>
      <c r="AJ193">
        <v>119</v>
      </c>
      <c r="AK193">
        <v>114.8</v>
      </c>
      <c r="AL193">
        <v>4.2</v>
      </c>
      <c r="AM193">
        <v>142.19999999999999</v>
      </c>
      <c r="AN193">
        <v>144.69999999999999</v>
      </c>
      <c r="AO193">
        <v>-2.6</v>
      </c>
      <c r="AP193">
        <v>86.1</v>
      </c>
      <c r="AQ193">
        <v>78.8</v>
      </c>
      <c r="AR193">
        <v>7.3</v>
      </c>
      <c r="AS193">
        <v>112</v>
      </c>
      <c r="AT193">
        <v>136</v>
      </c>
      <c r="AU193">
        <v>-24</v>
      </c>
      <c r="AV193">
        <v>129.19999999999999</v>
      </c>
      <c r="AW193">
        <v>134.80000000000001</v>
      </c>
      <c r="AX193">
        <v>-5.6</v>
      </c>
      <c r="AY193">
        <v>121.1</v>
      </c>
      <c r="AZ193">
        <v>125.4</v>
      </c>
      <c r="BA193">
        <v>-4.3</v>
      </c>
      <c r="BB193">
        <v>40.5</v>
      </c>
      <c r="BC193">
        <v>36.700000000000003</v>
      </c>
      <c r="BD193">
        <v>3.8</v>
      </c>
      <c r="BE193">
        <v>176</v>
      </c>
      <c r="BF193">
        <v>171.5</v>
      </c>
      <c r="BG193">
        <v>4.5999999999999996</v>
      </c>
      <c r="BH193">
        <v>49.4</v>
      </c>
      <c r="BI193">
        <v>50.1</v>
      </c>
      <c r="BJ193">
        <v>-0.7</v>
      </c>
      <c r="BK193">
        <v>129.6</v>
      </c>
      <c r="BL193">
        <v>71.7</v>
      </c>
      <c r="BM193">
        <v>57.9</v>
      </c>
      <c r="BN193">
        <v>102.4</v>
      </c>
      <c r="BO193">
        <v>89.1</v>
      </c>
      <c r="BP193">
        <v>13.3</v>
      </c>
      <c r="BQ193">
        <v>99.5</v>
      </c>
      <c r="BR193"/>
      <c r="BS193"/>
      <c r="BT193">
        <v>28.8</v>
      </c>
      <c r="BU193">
        <v>30.5</v>
      </c>
      <c r="BV193">
        <v>-1.7</v>
      </c>
      <c r="BW193">
        <v>67.5</v>
      </c>
      <c r="BX193">
        <v>67.5</v>
      </c>
      <c r="BY193">
        <v>-0.1</v>
      </c>
      <c r="BZ193">
        <v>206.2</v>
      </c>
      <c r="CA193">
        <v>224.2</v>
      </c>
      <c r="CB193">
        <v>-17.899999999999999</v>
      </c>
      <c r="CC193">
        <v>158.6</v>
      </c>
      <c r="CD193">
        <v>150.4</v>
      </c>
      <c r="CE193">
        <v>8.1999999999999993</v>
      </c>
      <c r="CF193"/>
      <c r="CG193"/>
      <c r="CH193"/>
      <c r="CI193">
        <v>34.200000000000003</v>
      </c>
      <c r="CJ193">
        <v>42.1</v>
      </c>
      <c r="CK193">
        <v>-7.9</v>
      </c>
      <c r="CL193">
        <v>162.69999999999999</v>
      </c>
      <c r="CM193">
        <v>144.5</v>
      </c>
      <c r="CN193">
        <v>18.3</v>
      </c>
      <c r="CO193">
        <v>196.5</v>
      </c>
      <c r="CP193">
        <v>195.4</v>
      </c>
      <c r="CQ193">
        <v>1.2</v>
      </c>
      <c r="CR193">
        <v>161.1</v>
      </c>
      <c r="CS193">
        <v>160.69999999999999</v>
      </c>
      <c r="CT193">
        <v>0.3</v>
      </c>
      <c r="CU193">
        <v>135.19999999999999</v>
      </c>
      <c r="CV193">
        <v>130.6</v>
      </c>
      <c r="CW193">
        <v>4.7</v>
      </c>
      <c r="CX193">
        <v>30.3</v>
      </c>
      <c r="CY193"/>
      <c r="CZ193"/>
      <c r="DA193">
        <v>113.3</v>
      </c>
      <c r="DB193">
        <v>93.4</v>
      </c>
      <c r="DC193">
        <v>19.899999999999999</v>
      </c>
      <c r="DD193">
        <v>19.100000000000001</v>
      </c>
      <c r="DE193"/>
      <c r="DF193"/>
      <c r="DG193">
        <v>35.799999999999997</v>
      </c>
      <c r="DH193"/>
      <c r="DI193"/>
      <c r="DJ193">
        <v>137.19999999999999</v>
      </c>
      <c r="DK193">
        <v>146.6</v>
      </c>
      <c r="DL193">
        <v>-9.4</v>
      </c>
      <c r="DM193">
        <v>126.6</v>
      </c>
      <c r="DN193">
        <v>119.1</v>
      </c>
      <c r="DO193">
        <v>7.5</v>
      </c>
      <c r="DP193">
        <v>171.1</v>
      </c>
      <c r="DQ193">
        <v>152</v>
      </c>
      <c r="DR193">
        <v>19.100000000000001</v>
      </c>
      <c r="DS193">
        <v>28.3</v>
      </c>
      <c r="DT193">
        <v>23.2</v>
      </c>
      <c r="DU193">
        <v>5.0999999999999996</v>
      </c>
      <c r="DV193">
        <v>124.9</v>
      </c>
      <c r="DW193">
        <v>125.7</v>
      </c>
      <c r="DX193">
        <v>-0.8</v>
      </c>
      <c r="DY193"/>
      <c r="DZ193"/>
      <c r="EA193"/>
      <c r="EB193">
        <v>60.8</v>
      </c>
      <c r="EC193">
        <v>54.3</v>
      </c>
      <c r="ED193">
        <v>6.5</v>
      </c>
    </row>
    <row r="194" spans="1:134" ht="14.5" x14ac:dyDescent="0.35">
      <c r="A194" s="28">
        <v>36068</v>
      </c>
      <c r="B194" s="32">
        <v>191</v>
      </c>
      <c r="C194">
        <v>39.299999999999997</v>
      </c>
      <c r="D194">
        <v>30.4</v>
      </c>
      <c r="E194">
        <v>9</v>
      </c>
      <c r="F194">
        <v>112.8</v>
      </c>
      <c r="G194">
        <v>113.9</v>
      </c>
      <c r="H194">
        <v>-1.1000000000000001</v>
      </c>
      <c r="I194">
        <v>125.4</v>
      </c>
      <c r="J194">
        <v>126.5</v>
      </c>
      <c r="K194">
        <v>-1.1000000000000001</v>
      </c>
      <c r="L194">
        <v>122.1</v>
      </c>
      <c r="M194">
        <v>112</v>
      </c>
      <c r="N194">
        <v>10.1</v>
      </c>
      <c r="O194">
        <v>49.4</v>
      </c>
      <c r="P194"/>
      <c r="Q194"/>
      <c r="R194">
        <v>150.69999999999999</v>
      </c>
      <c r="S194">
        <v>149.5</v>
      </c>
      <c r="T194">
        <v>1.2</v>
      </c>
      <c r="U194">
        <v>190.1</v>
      </c>
      <c r="V194">
        <v>203.4</v>
      </c>
      <c r="W194">
        <v>-13.3</v>
      </c>
      <c r="X194">
        <v>94.2</v>
      </c>
      <c r="Y194">
        <v>74.900000000000006</v>
      </c>
      <c r="Z194">
        <v>19.3</v>
      </c>
      <c r="AA194">
        <v>95.6</v>
      </c>
      <c r="AB194">
        <v>89.5</v>
      </c>
      <c r="AC194">
        <v>6.1</v>
      </c>
      <c r="AD194">
        <v>55.4</v>
      </c>
      <c r="AE194"/>
      <c r="AF194"/>
      <c r="AG194">
        <v>81.400000000000006</v>
      </c>
      <c r="AH194"/>
      <c r="AI194"/>
      <c r="AJ194">
        <v>120.2</v>
      </c>
      <c r="AK194">
        <v>115.4</v>
      </c>
      <c r="AL194">
        <v>4.8</v>
      </c>
      <c r="AM194">
        <v>142.19999999999999</v>
      </c>
      <c r="AN194">
        <v>144.80000000000001</v>
      </c>
      <c r="AO194">
        <v>-2.6</v>
      </c>
      <c r="AP194">
        <v>86.4</v>
      </c>
      <c r="AQ194">
        <v>79.3</v>
      </c>
      <c r="AR194">
        <v>7.1</v>
      </c>
      <c r="AS194">
        <v>110.1</v>
      </c>
      <c r="AT194">
        <v>135.1</v>
      </c>
      <c r="AU194">
        <v>-25</v>
      </c>
      <c r="AV194">
        <v>128.6</v>
      </c>
      <c r="AW194">
        <v>134.80000000000001</v>
      </c>
      <c r="AX194">
        <v>-6.3</v>
      </c>
      <c r="AY194">
        <v>124.7</v>
      </c>
      <c r="AZ194">
        <v>126.2</v>
      </c>
      <c r="BA194">
        <v>-1.4</v>
      </c>
      <c r="BB194">
        <v>40.200000000000003</v>
      </c>
      <c r="BC194">
        <v>36.799999999999997</v>
      </c>
      <c r="BD194">
        <v>3.4</v>
      </c>
      <c r="BE194">
        <v>177.6</v>
      </c>
      <c r="BF194">
        <v>172.5</v>
      </c>
      <c r="BG194">
        <v>5.0999999999999996</v>
      </c>
      <c r="BH194">
        <v>49.9</v>
      </c>
      <c r="BI194">
        <v>49.8</v>
      </c>
      <c r="BJ194">
        <v>0.1</v>
      </c>
      <c r="BK194">
        <v>92.3</v>
      </c>
      <c r="BL194">
        <v>73.599999999999994</v>
      </c>
      <c r="BM194">
        <v>18.7</v>
      </c>
      <c r="BN194">
        <v>102.9</v>
      </c>
      <c r="BO194">
        <v>90.2</v>
      </c>
      <c r="BP194">
        <v>12.8</v>
      </c>
      <c r="BQ194">
        <v>101.3</v>
      </c>
      <c r="BR194"/>
      <c r="BS194"/>
      <c r="BT194">
        <v>28.7</v>
      </c>
      <c r="BU194">
        <v>30.5</v>
      </c>
      <c r="BV194">
        <v>-1.8</v>
      </c>
      <c r="BW194">
        <v>66.599999999999994</v>
      </c>
      <c r="BX194">
        <v>67.599999999999994</v>
      </c>
      <c r="BY194">
        <v>-1</v>
      </c>
      <c r="BZ194">
        <v>207.1</v>
      </c>
      <c r="CA194">
        <v>224.2</v>
      </c>
      <c r="CB194">
        <v>-17</v>
      </c>
      <c r="CC194">
        <v>162.6</v>
      </c>
      <c r="CD194">
        <v>152.1</v>
      </c>
      <c r="CE194">
        <v>10.5</v>
      </c>
      <c r="CF194"/>
      <c r="CG194"/>
      <c r="CH194"/>
      <c r="CI194">
        <v>34</v>
      </c>
      <c r="CJ194">
        <v>41.8</v>
      </c>
      <c r="CK194">
        <v>-7.8</v>
      </c>
      <c r="CL194">
        <v>161.9</v>
      </c>
      <c r="CM194">
        <v>146.80000000000001</v>
      </c>
      <c r="CN194">
        <v>15.1</v>
      </c>
      <c r="CO194">
        <v>199.8</v>
      </c>
      <c r="CP194">
        <v>196.7</v>
      </c>
      <c r="CQ194">
        <v>3</v>
      </c>
      <c r="CR194">
        <v>162.4</v>
      </c>
      <c r="CS194">
        <v>161</v>
      </c>
      <c r="CT194">
        <v>1.4</v>
      </c>
      <c r="CU194">
        <v>137.30000000000001</v>
      </c>
      <c r="CV194">
        <v>131.9</v>
      </c>
      <c r="CW194">
        <v>5.4</v>
      </c>
      <c r="CX194">
        <v>32.200000000000003</v>
      </c>
      <c r="CY194"/>
      <c r="CZ194"/>
      <c r="DA194">
        <v>114.8</v>
      </c>
      <c r="DB194">
        <v>94.4</v>
      </c>
      <c r="DC194">
        <v>20.399999999999999</v>
      </c>
      <c r="DD194">
        <v>28.6</v>
      </c>
      <c r="DE194"/>
      <c r="DF194"/>
      <c r="DG194">
        <v>41.3</v>
      </c>
      <c r="DH194"/>
      <c r="DI194"/>
      <c r="DJ194">
        <v>139.69999999999999</v>
      </c>
      <c r="DK194">
        <v>146.6</v>
      </c>
      <c r="DL194">
        <v>-6.9</v>
      </c>
      <c r="DM194">
        <v>125.4</v>
      </c>
      <c r="DN194">
        <v>119.8</v>
      </c>
      <c r="DO194">
        <v>5.7</v>
      </c>
      <c r="DP194">
        <v>168.6</v>
      </c>
      <c r="DQ194">
        <v>154.6</v>
      </c>
      <c r="DR194">
        <v>14</v>
      </c>
      <c r="DS194">
        <v>25.5</v>
      </c>
      <c r="DT194">
        <v>23.5</v>
      </c>
      <c r="DU194">
        <v>2</v>
      </c>
      <c r="DV194">
        <v>125.8</v>
      </c>
      <c r="DW194">
        <v>125.9</v>
      </c>
      <c r="DX194">
        <v>-0.1</v>
      </c>
      <c r="DY194"/>
      <c r="DZ194"/>
      <c r="EA194"/>
      <c r="EB194">
        <v>60.9</v>
      </c>
      <c r="EC194">
        <v>54.7</v>
      </c>
      <c r="ED194">
        <v>6.2</v>
      </c>
    </row>
    <row r="195" spans="1:134" ht="14.5" x14ac:dyDescent="0.35">
      <c r="A195" s="28">
        <v>36160</v>
      </c>
      <c r="B195" s="32">
        <v>192</v>
      </c>
      <c r="C195">
        <v>40.299999999999997</v>
      </c>
      <c r="D195">
        <v>31</v>
      </c>
      <c r="E195">
        <v>9.3000000000000007</v>
      </c>
      <c r="F195">
        <v>114.3</v>
      </c>
      <c r="G195">
        <v>114.4</v>
      </c>
      <c r="H195">
        <v>-0.1</v>
      </c>
      <c r="I195">
        <v>126.5</v>
      </c>
      <c r="J195">
        <v>127.1</v>
      </c>
      <c r="K195">
        <v>-0.6</v>
      </c>
      <c r="L195">
        <v>123.7</v>
      </c>
      <c r="M195">
        <v>113.1</v>
      </c>
      <c r="N195">
        <v>10.6</v>
      </c>
      <c r="O195">
        <v>49.2</v>
      </c>
      <c r="P195"/>
      <c r="Q195"/>
      <c r="R195">
        <v>151.1</v>
      </c>
      <c r="S195">
        <v>150.19999999999999</v>
      </c>
      <c r="T195">
        <v>0.9</v>
      </c>
      <c r="U195">
        <v>189.7</v>
      </c>
      <c r="V195">
        <v>203.3</v>
      </c>
      <c r="W195">
        <v>-13.6</v>
      </c>
      <c r="X195">
        <v>95.5</v>
      </c>
      <c r="Y195">
        <v>76.5</v>
      </c>
      <c r="Z195">
        <v>19</v>
      </c>
      <c r="AA195">
        <v>97.8</v>
      </c>
      <c r="AB195">
        <v>90.4</v>
      </c>
      <c r="AC195">
        <v>7.4</v>
      </c>
      <c r="AD195">
        <v>54.4</v>
      </c>
      <c r="AE195"/>
      <c r="AF195"/>
      <c r="AG195">
        <v>77.5</v>
      </c>
      <c r="AH195"/>
      <c r="AI195"/>
      <c r="AJ195">
        <v>122.6</v>
      </c>
      <c r="AK195">
        <v>116.1</v>
      </c>
      <c r="AL195">
        <v>6.5</v>
      </c>
      <c r="AM195">
        <v>140.6</v>
      </c>
      <c r="AN195">
        <v>144.80000000000001</v>
      </c>
      <c r="AO195">
        <v>-4.2</v>
      </c>
      <c r="AP195">
        <v>88.7</v>
      </c>
      <c r="AQ195">
        <v>79.900000000000006</v>
      </c>
      <c r="AR195">
        <v>8.9</v>
      </c>
      <c r="AS195">
        <v>108.7</v>
      </c>
      <c r="AT195">
        <v>134.1</v>
      </c>
      <c r="AU195">
        <v>-25.5</v>
      </c>
      <c r="AV195">
        <v>127.9</v>
      </c>
      <c r="AW195">
        <v>134.80000000000001</v>
      </c>
      <c r="AX195">
        <v>-6.9</v>
      </c>
      <c r="AY195">
        <v>125</v>
      </c>
      <c r="AZ195">
        <v>126.9</v>
      </c>
      <c r="BA195">
        <v>-1.8</v>
      </c>
      <c r="BB195">
        <v>41.3</v>
      </c>
      <c r="BC195">
        <v>36.9</v>
      </c>
      <c r="BD195">
        <v>4.3</v>
      </c>
      <c r="BE195">
        <v>175.7</v>
      </c>
      <c r="BF195">
        <v>173.4</v>
      </c>
      <c r="BG195">
        <v>2.2999999999999998</v>
      </c>
      <c r="BH195">
        <v>48.2</v>
      </c>
      <c r="BI195">
        <v>49.5</v>
      </c>
      <c r="BJ195">
        <v>-1.3</v>
      </c>
      <c r="BK195">
        <v>70.099999999999994</v>
      </c>
      <c r="BL195">
        <v>74.2</v>
      </c>
      <c r="BM195">
        <v>-4.0999999999999996</v>
      </c>
      <c r="BN195">
        <v>106.1</v>
      </c>
      <c r="BO195">
        <v>91.3</v>
      </c>
      <c r="BP195">
        <v>14.8</v>
      </c>
      <c r="BQ195">
        <v>106.3</v>
      </c>
      <c r="BR195"/>
      <c r="BS195"/>
      <c r="BT195">
        <v>28.3</v>
      </c>
      <c r="BU195">
        <v>30.4</v>
      </c>
      <c r="BV195">
        <v>-2.1</v>
      </c>
      <c r="BW195">
        <v>68.3</v>
      </c>
      <c r="BX195">
        <v>67.7</v>
      </c>
      <c r="BY195">
        <v>0.5</v>
      </c>
      <c r="BZ195">
        <v>202.5</v>
      </c>
      <c r="CA195">
        <v>223.9</v>
      </c>
      <c r="CB195">
        <v>-21.3</v>
      </c>
      <c r="CC195">
        <v>159.30000000000001</v>
      </c>
      <c r="CD195">
        <v>153.6</v>
      </c>
      <c r="CE195">
        <v>5.7</v>
      </c>
      <c r="CF195"/>
      <c r="CG195"/>
      <c r="CH195"/>
      <c r="CI195">
        <v>32</v>
      </c>
      <c r="CJ195">
        <v>41.4</v>
      </c>
      <c r="CK195">
        <v>-9.4</v>
      </c>
      <c r="CL195">
        <v>165.8</v>
      </c>
      <c r="CM195">
        <v>149.19999999999999</v>
      </c>
      <c r="CN195">
        <v>16.600000000000001</v>
      </c>
      <c r="CO195">
        <v>200.9</v>
      </c>
      <c r="CP195">
        <v>198.1</v>
      </c>
      <c r="CQ195">
        <v>2.8</v>
      </c>
      <c r="CR195">
        <v>165.3</v>
      </c>
      <c r="CS195">
        <v>161.5</v>
      </c>
      <c r="CT195">
        <v>3.9</v>
      </c>
      <c r="CU195">
        <v>138.5</v>
      </c>
      <c r="CV195">
        <v>133.19999999999999</v>
      </c>
      <c r="CW195">
        <v>5.3</v>
      </c>
      <c r="CX195">
        <v>33.6</v>
      </c>
      <c r="CY195"/>
      <c r="CZ195"/>
      <c r="DA195">
        <v>118.9</v>
      </c>
      <c r="DB195">
        <v>95.5</v>
      </c>
      <c r="DC195">
        <v>23.4</v>
      </c>
      <c r="DD195">
        <v>31.9</v>
      </c>
      <c r="DE195"/>
      <c r="DF195"/>
      <c r="DG195">
        <v>44</v>
      </c>
      <c r="DH195"/>
      <c r="DI195"/>
      <c r="DJ195">
        <v>141</v>
      </c>
      <c r="DK195">
        <v>146.80000000000001</v>
      </c>
      <c r="DL195">
        <v>-5.7</v>
      </c>
      <c r="DM195">
        <v>128</v>
      </c>
      <c r="DN195">
        <v>120.6</v>
      </c>
      <c r="DO195">
        <v>7.4</v>
      </c>
      <c r="DP195">
        <v>165.4</v>
      </c>
      <c r="DQ195">
        <v>156.9</v>
      </c>
      <c r="DR195">
        <v>8.5</v>
      </c>
      <c r="DS195">
        <v>25.9</v>
      </c>
      <c r="DT195">
        <v>23.9</v>
      </c>
      <c r="DU195">
        <v>2</v>
      </c>
      <c r="DV195">
        <v>127.1</v>
      </c>
      <c r="DW195">
        <v>126.2</v>
      </c>
      <c r="DX195">
        <v>0.8</v>
      </c>
      <c r="DY195"/>
      <c r="DZ195"/>
      <c r="EA195"/>
      <c r="EB195">
        <v>62.3</v>
      </c>
      <c r="EC195">
        <v>55.1</v>
      </c>
      <c r="ED195">
        <v>7.2</v>
      </c>
    </row>
    <row r="196" spans="1:134" ht="14.5" x14ac:dyDescent="0.35">
      <c r="A196" s="28">
        <v>36250</v>
      </c>
      <c r="B196" s="32">
        <v>193</v>
      </c>
      <c r="C196">
        <v>40.4</v>
      </c>
      <c r="D196">
        <v>31.6</v>
      </c>
      <c r="E196">
        <v>8.8000000000000007</v>
      </c>
      <c r="F196">
        <v>113.5</v>
      </c>
      <c r="G196">
        <v>114.8</v>
      </c>
      <c r="H196">
        <v>-1.3</v>
      </c>
      <c r="I196">
        <v>127.7</v>
      </c>
      <c r="J196">
        <v>127.6</v>
      </c>
      <c r="K196">
        <v>0.1</v>
      </c>
      <c r="L196">
        <v>128.69999999999999</v>
      </c>
      <c r="M196">
        <v>114.4</v>
      </c>
      <c r="N196">
        <v>14.3</v>
      </c>
      <c r="O196">
        <v>49.6</v>
      </c>
      <c r="P196"/>
      <c r="Q196"/>
      <c r="R196">
        <v>150.1</v>
      </c>
      <c r="S196">
        <v>150.69999999999999</v>
      </c>
      <c r="T196">
        <v>-0.6</v>
      </c>
      <c r="U196">
        <v>194.3</v>
      </c>
      <c r="V196">
        <v>203.4</v>
      </c>
      <c r="W196">
        <v>-9.1</v>
      </c>
      <c r="X196">
        <v>98.8</v>
      </c>
      <c r="Y196">
        <v>78.3</v>
      </c>
      <c r="Z196">
        <v>20.6</v>
      </c>
      <c r="AA196">
        <v>97.9</v>
      </c>
      <c r="AB196">
        <v>91.3</v>
      </c>
      <c r="AC196">
        <v>6.6</v>
      </c>
      <c r="AD196">
        <v>54.7</v>
      </c>
      <c r="AE196"/>
      <c r="AF196"/>
      <c r="AG196">
        <v>79.3</v>
      </c>
      <c r="AH196"/>
      <c r="AI196"/>
      <c r="AJ196">
        <v>120.4</v>
      </c>
      <c r="AK196">
        <v>116.6</v>
      </c>
      <c r="AL196">
        <v>3.8</v>
      </c>
      <c r="AM196">
        <v>145.9</v>
      </c>
      <c r="AN196">
        <v>145.1</v>
      </c>
      <c r="AO196">
        <v>0.9</v>
      </c>
      <c r="AP196">
        <v>92.5</v>
      </c>
      <c r="AQ196">
        <v>80.599999999999994</v>
      </c>
      <c r="AR196">
        <v>11.9</v>
      </c>
      <c r="AS196">
        <v>111.8</v>
      </c>
      <c r="AT196">
        <v>133.30000000000001</v>
      </c>
      <c r="AU196">
        <v>-21.5</v>
      </c>
      <c r="AV196">
        <v>128.1</v>
      </c>
      <c r="AW196">
        <v>134.80000000000001</v>
      </c>
      <c r="AX196">
        <v>-6.6</v>
      </c>
      <c r="AY196">
        <v>126.9</v>
      </c>
      <c r="AZ196">
        <v>127.7</v>
      </c>
      <c r="BA196">
        <v>-0.8</v>
      </c>
      <c r="BB196">
        <v>43.1</v>
      </c>
      <c r="BC196">
        <v>37.1</v>
      </c>
      <c r="BD196">
        <v>6</v>
      </c>
      <c r="BE196">
        <v>173.5</v>
      </c>
      <c r="BF196">
        <v>174.1</v>
      </c>
      <c r="BG196">
        <v>-0.5</v>
      </c>
      <c r="BH196">
        <v>49.5</v>
      </c>
      <c r="BI196">
        <v>49.3</v>
      </c>
      <c r="BJ196">
        <v>0.2</v>
      </c>
      <c r="BK196">
        <v>55.8</v>
      </c>
      <c r="BL196">
        <v>74</v>
      </c>
      <c r="BM196">
        <v>-18.100000000000001</v>
      </c>
      <c r="BN196">
        <v>110.4</v>
      </c>
      <c r="BO196">
        <v>92.7</v>
      </c>
      <c r="BP196">
        <v>17.8</v>
      </c>
      <c r="BQ196">
        <v>105.1</v>
      </c>
      <c r="BR196"/>
      <c r="BS196"/>
      <c r="BT196">
        <v>29.9</v>
      </c>
      <c r="BU196">
        <v>30.5</v>
      </c>
      <c r="BV196">
        <v>-0.5</v>
      </c>
      <c r="BW196">
        <v>68.099999999999994</v>
      </c>
      <c r="BX196">
        <v>67.900000000000006</v>
      </c>
      <c r="BY196">
        <v>0.2</v>
      </c>
      <c r="BZ196">
        <v>199.1</v>
      </c>
      <c r="CA196">
        <v>223.4</v>
      </c>
      <c r="CB196">
        <v>-24.3</v>
      </c>
      <c r="CC196">
        <v>164.9</v>
      </c>
      <c r="CD196">
        <v>155.19999999999999</v>
      </c>
      <c r="CE196">
        <v>9.6999999999999993</v>
      </c>
      <c r="CF196">
        <v>133.19999999999999</v>
      </c>
      <c r="CG196"/>
      <c r="CH196"/>
      <c r="CI196">
        <v>31</v>
      </c>
      <c r="CJ196">
        <v>41</v>
      </c>
      <c r="CK196">
        <v>-10</v>
      </c>
      <c r="CL196">
        <v>162.30000000000001</v>
      </c>
      <c r="CM196">
        <v>151.30000000000001</v>
      </c>
      <c r="CN196">
        <v>11</v>
      </c>
      <c r="CO196">
        <v>205.7</v>
      </c>
      <c r="CP196">
        <v>199.6</v>
      </c>
      <c r="CQ196">
        <v>6.1</v>
      </c>
      <c r="CR196">
        <v>168</v>
      </c>
      <c r="CS196">
        <v>162</v>
      </c>
      <c r="CT196">
        <v>6</v>
      </c>
      <c r="CU196">
        <v>137.6</v>
      </c>
      <c r="CV196">
        <v>134.5</v>
      </c>
      <c r="CW196">
        <v>3.1</v>
      </c>
      <c r="CX196">
        <v>34.799999999999997</v>
      </c>
      <c r="CY196"/>
      <c r="CZ196"/>
      <c r="DA196">
        <v>120.1</v>
      </c>
      <c r="DB196">
        <v>96.7</v>
      </c>
      <c r="DC196">
        <v>23.4</v>
      </c>
      <c r="DD196">
        <v>30.6</v>
      </c>
      <c r="DE196"/>
      <c r="DF196"/>
      <c r="DG196">
        <v>37.700000000000003</v>
      </c>
      <c r="DH196"/>
      <c r="DI196"/>
      <c r="DJ196">
        <v>143.4</v>
      </c>
      <c r="DK196">
        <v>147</v>
      </c>
      <c r="DL196">
        <v>-3.6</v>
      </c>
      <c r="DM196">
        <v>127.9</v>
      </c>
      <c r="DN196">
        <v>121.3</v>
      </c>
      <c r="DO196">
        <v>6.6</v>
      </c>
      <c r="DP196">
        <v>163.4</v>
      </c>
      <c r="DQ196">
        <v>159</v>
      </c>
      <c r="DR196">
        <v>4.4000000000000004</v>
      </c>
      <c r="DS196">
        <v>25.8</v>
      </c>
      <c r="DT196">
        <v>24.2</v>
      </c>
      <c r="DU196">
        <v>1.6</v>
      </c>
      <c r="DV196">
        <v>128</v>
      </c>
      <c r="DW196">
        <v>126.6</v>
      </c>
      <c r="DX196">
        <v>1.4</v>
      </c>
      <c r="DY196">
        <v>116</v>
      </c>
      <c r="DZ196"/>
      <c r="EA196"/>
      <c r="EB196">
        <v>62.7</v>
      </c>
      <c r="EC196">
        <v>55.5</v>
      </c>
      <c r="ED196">
        <v>7.1</v>
      </c>
    </row>
    <row r="197" spans="1:134" ht="14.5" x14ac:dyDescent="0.35">
      <c r="A197" s="28">
        <v>36341</v>
      </c>
      <c r="B197" s="32">
        <v>194</v>
      </c>
      <c r="C197">
        <v>40.9</v>
      </c>
      <c r="D197">
        <v>32.200000000000003</v>
      </c>
      <c r="E197">
        <v>8.8000000000000007</v>
      </c>
      <c r="F197">
        <v>114.7</v>
      </c>
      <c r="G197">
        <v>115.3</v>
      </c>
      <c r="H197">
        <v>-0.6</v>
      </c>
      <c r="I197">
        <v>127.3</v>
      </c>
      <c r="J197">
        <v>128.1</v>
      </c>
      <c r="K197">
        <v>-0.8</v>
      </c>
      <c r="L197">
        <v>131</v>
      </c>
      <c r="M197">
        <v>115.9</v>
      </c>
      <c r="N197">
        <v>15.2</v>
      </c>
      <c r="O197">
        <v>48.2</v>
      </c>
      <c r="P197"/>
      <c r="Q197"/>
      <c r="R197">
        <v>149.19999999999999</v>
      </c>
      <c r="S197">
        <v>151.19999999999999</v>
      </c>
      <c r="T197">
        <v>-2</v>
      </c>
      <c r="U197">
        <v>197.4</v>
      </c>
      <c r="V197">
        <v>203.7</v>
      </c>
      <c r="W197">
        <v>-6.3</v>
      </c>
      <c r="X197">
        <v>104.1</v>
      </c>
      <c r="Y197">
        <v>80.3</v>
      </c>
      <c r="Z197">
        <v>23.9</v>
      </c>
      <c r="AA197">
        <v>99.4</v>
      </c>
      <c r="AB197">
        <v>92.3</v>
      </c>
      <c r="AC197">
        <v>7.1</v>
      </c>
      <c r="AD197">
        <v>55.5</v>
      </c>
      <c r="AE197"/>
      <c r="AF197"/>
      <c r="AG197">
        <v>78.599999999999994</v>
      </c>
      <c r="AH197"/>
      <c r="AI197"/>
      <c r="AJ197">
        <v>122.2</v>
      </c>
      <c r="AK197">
        <v>117.2</v>
      </c>
      <c r="AL197">
        <v>5.0999999999999996</v>
      </c>
      <c r="AM197">
        <v>147.5</v>
      </c>
      <c r="AN197">
        <v>145.4</v>
      </c>
      <c r="AO197">
        <v>2.1</v>
      </c>
      <c r="AP197">
        <v>99.3</v>
      </c>
      <c r="AQ197">
        <v>81.8</v>
      </c>
      <c r="AR197">
        <v>17.5</v>
      </c>
      <c r="AS197">
        <v>114.6</v>
      </c>
      <c r="AT197">
        <v>132.6</v>
      </c>
      <c r="AU197">
        <v>-18</v>
      </c>
      <c r="AV197">
        <v>130.6</v>
      </c>
      <c r="AW197">
        <v>134.9</v>
      </c>
      <c r="AX197">
        <v>-4.3</v>
      </c>
      <c r="AY197">
        <v>129.6</v>
      </c>
      <c r="AZ197">
        <v>128.6</v>
      </c>
      <c r="BA197">
        <v>1</v>
      </c>
      <c r="BB197">
        <v>42.9</v>
      </c>
      <c r="BC197">
        <v>37.4</v>
      </c>
      <c r="BD197">
        <v>5.6</v>
      </c>
      <c r="BE197">
        <v>167.1</v>
      </c>
      <c r="BF197">
        <v>174.4</v>
      </c>
      <c r="BG197">
        <v>-7.2</v>
      </c>
      <c r="BH197">
        <v>50.9</v>
      </c>
      <c r="BI197">
        <v>49.2</v>
      </c>
      <c r="BJ197">
        <v>1.7</v>
      </c>
      <c r="BK197">
        <v>36.200000000000003</v>
      </c>
      <c r="BL197">
        <v>72.599999999999994</v>
      </c>
      <c r="BM197">
        <v>-36.4</v>
      </c>
      <c r="BN197">
        <v>118</v>
      </c>
      <c r="BO197">
        <v>94.4</v>
      </c>
      <c r="BP197">
        <v>23.7</v>
      </c>
      <c r="BQ197">
        <v>105.3</v>
      </c>
      <c r="BR197"/>
      <c r="BS197"/>
      <c r="BT197">
        <v>28.6</v>
      </c>
      <c r="BU197">
        <v>30.4</v>
      </c>
      <c r="BV197">
        <v>-1.8</v>
      </c>
      <c r="BW197">
        <v>71.5</v>
      </c>
      <c r="BX197">
        <v>68.2</v>
      </c>
      <c r="BY197">
        <v>3.3</v>
      </c>
      <c r="BZ197">
        <v>197.1</v>
      </c>
      <c r="CA197">
        <v>222.8</v>
      </c>
      <c r="CB197">
        <v>-25.7</v>
      </c>
      <c r="CC197">
        <v>156.9</v>
      </c>
      <c r="CD197">
        <v>156.4</v>
      </c>
      <c r="CE197">
        <v>0.5</v>
      </c>
      <c r="CF197">
        <v>133.9</v>
      </c>
      <c r="CG197"/>
      <c r="CH197"/>
      <c r="CI197">
        <v>30.2</v>
      </c>
      <c r="CJ197">
        <v>40.5</v>
      </c>
      <c r="CK197">
        <v>-10.3</v>
      </c>
      <c r="CL197">
        <v>158.9</v>
      </c>
      <c r="CM197">
        <v>153.1</v>
      </c>
      <c r="CN197">
        <v>5.8</v>
      </c>
      <c r="CO197">
        <v>207.5</v>
      </c>
      <c r="CP197">
        <v>201.2</v>
      </c>
      <c r="CQ197">
        <v>6.3</v>
      </c>
      <c r="CR197">
        <v>169.2</v>
      </c>
      <c r="CS197">
        <v>162.6</v>
      </c>
      <c r="CT197">
        <v>6.6</v>
      </c>
      <c r="CU197">
        <v>136.4</v>
      </c>
      <c r="CV197">
        <v>135.6</v>
      </c>
      <c r="CW197">
        <v>0.8</v>
      </c>
      <c r="CX197">
        <v>35.4</v>
      </c>
      <c r="CY197"/>
      <c r="CZ197"/>
      <c r="DA197">
        <v>125.6</v>
      </c>
      <c r="DB197">
        <v>98.2</v>
      </c>
      <c r="DC197">
        <v>27.4</v>
      </c>
      <c r="DD197">
        <v>26.5</v>
      </c>
      <c r="DE197"/>
      <c r="DF197"/>
      <c r="DG197">
        <v>36</v>
      </c>
      <c r="DH197"/>
      <c r="DI197"/>
      <c r="DJ197">
        <v>143.1</v>
      </c>
      <c r="DK197">
        <v>147.19999999999999</v>
      </c>
      <c r="DL197">
        <v>-4.0999999999999996</v>
      </c>
      <c r="DM197">
        <v>128</v>
      </c>
      <c r="DN197">
        <v>122</v>
      </c>
      <c r="DO197">
        <v>6</v>
      </c>
      <c r="DP197">
        <v>157.4</v>
      </c>
      <c r="DQ197">
        <v>160.6</v>
      </c>
      <c r="DR197">
        <v>-3.2</v>
      </c>
      <c r="DS197">
        <v>25.5</v>
      </c>
      <c r="DT197">
        <v>24.5</v>
      </c>
      <c r="DU197">
        <v>1</v>
      </c>
      <c r="DV197">
        <v>129</v>
      </c>
      <c r="DW197">
        <v>127</v>
      </c>
      <c r="DX197">
        <v>2</v>
      </c>
      <c r="DY197">
        <v>118.2</v>
      </c>
      <c r="DZ197"/>
      <c r="EA197"/>
      <c r="EB197">
        <v>62.8</v>
      </c>
      <c r="EC197">
        <v>56</v>
      </c>
      <c r="ED197">
        <v>6.8</v>
      </c>
    </row>
    <row r="198" spans="1:134" ht="14.5" x14ac:dyDescent="0.35">
      <c r="A198" s="28">
        <v>36433</v>
      </c>
      <c r="B198" s="32">
        <v>195</v>
      </c>
      <c r="C198">
        <v>40.4</v>
      </c>
      <c r="D198">
        <v>32.700000000000003</v>
      </c>
      <c r="E198">
        <v>7.7</v>
      </c>
      <c r="F198">
        <v>118.4</v>
      </c>
      <c r="G198">
        <v>116</v>
      </c>
      <c r="H198">
        <v>2.4</v>
      </c>
      <c r="I198">
        <v>129.1</v>
      </c>
      <c r="J198">
        <v>128.69999999999999</v>
      </c>
      <c r="K198">
        <v>0.4</v>
      </c>
      <c r="L198">
        <v>134.30000000000001</v>
      </c>
      <c r="M198">
        <v>117.4</v>
      </c>
      <c r="N198">
        <v>16.899999999999999</v>
      </c>
      <c r="O198">
        <v>49.2</v>
      </c>
      <c r="P198"/>
      <c r="Q198"/>
      <c r="R198">
        <v>147.6</v>
      </c>
      <c r="S198">
        <v>151.5</v>
      </c>
      <c r="T198">
        <v>-3.9</v>
      </c>
      <c r="U198">
        <v>199.1</v>
      </c>
      <c r="V198">
        <v>204</v>
      </c>
      <c r="W198">
        <v>-4.9000000000000004</v>
      </c>
      <c r="X198">
        <v>106.4</v>
      </c>
      <c r="Y198">
        <v>82.3</v>
      </c>
      <c r="Z198">
        <v>24.1</v>
      </c>
      <c r="AA198">
        <v>101</v>
      </c>
      <c r="AB198">
        <v>93.3</v>
      </c>
      <c r="AC198">
        <v>7.7</v>
      </c>
      <c r="AD198">
        <v>55.1</v>
      </c>
      <c r="AE198"/>
      <c r="AF198"/>
      <c r="AG198">
        <v>79.099999999999994</v>
      </c>
      <c r="AH198"/>
      <c r="AI198"/>
      <c r="AJ198">
        <v>123.8</v>
      </c>
      <c r="AK198">
        <v>117.8</v>
      </c>
      <c r="AL198">
        <v>6</v>
      </c>
      <c r="AM198">
        <v>146.6</v>
      </c>
      <c r="AN198">
        <v>145.69999999999999</v>
      </c>
      <c r="AO198">
        <v>1</v>
      </c>
      <c r="AP198">
        <v>100.6</v>
      </c>
      <c r="AQ198">
        <v>82.9</v>
      </c>
      <c r="AR198">
        <v>17.600000000000001</v>
      </c>
      <c r="AS198">
        <v>113.8</v>
      </c>
      <c r="AT198">
        <v>132</v>
      </c>
      <c r="AU198">
        <v>-18.100000000000001</v>
      </c>
      <c r="AV198">
        <v>131.6</v>
      </c>
      <c r="AW198">
        <v>135</v>
      </c>
      <c r="AX198">
        <v>-3.3</v>
      </c>
      <c r="AY198">
        <v>130.6</v>
      </c>
      <c r="AZ198">
        <v>129.4</v>
      </c>
      <c r="BA198">
        <v>1.2</v>
      </c>
      <c r="BB198">
        <v>43.8</v>
      </c>
      <c r="BC198">
        <v>37.6</v>
      </c>
      <c r="BD198">
        <v>6.2</v>
      </c>
      <c r="BE198">
        <v>165.6</v>
      </c>
      <c r="BF198">
        <v>174.5</v>
      </c>
      <c r="BG198">
        <v>-8.9</v>
      </c>
      <c r="BH198">
        <v>51.7</v>
      </c>
      <c r="BI198">
        <v>49.1</v>
      </c>
      <c r="BJ198">
        <v>2.6</v>
      </c>
      <c r="BK198">
        <v>39.799999999999997</v>
      </c>
      <c r="BL198">
        <v>71.5</v>
      </c>
      <c r="BM198">
        <v>-31.6</v>
      </c>
      <c r="BN198">
        <v>121.5</v>
      </c>
      <c r="BO198">
        <v>96.2</v>
      </c>
      <c r="BP198">
        <v>25.3</v>
      </c>
      <c r="BQ198">
        <v>108.1</v>
      </c>
      <c r="BR198"/>
      <c r="BS198"/>
      <c r="BT198">
        <v>28.8</v>
      </c>
      <c r="BU198">
        <v>30.4</v>
      </c>
      <c r="BV198">
        <v>-1.5</v>
      </c>
      <c r="BW198">
        <v>72.2</v>
      </c>
      <c r="BX198">
        <v>68.5</v>
      </c>
      <c r="BY198">
        <v>3.7</v>
      </c>
      <c r="BZ198">
        <v>196.7</v>
      </c>
      <c r="CA198">
        <v>222.1</v>
      </c>
      <c r="CB198">
        <v>-25.5</v>
      </c>
      <c r="CC198">
        <v>153.19999999999999</v>
      </c>
      <c r="CD198">
        <v>157.30000000000001</v>
      </c>
      <c r="CE198">
        <v>-4.0999999999999996</v>
      </c>
      <c r="CF198">
        <v>131.5</v>
      </c>
      <c r="CG198"/>
      <c r="CH198"/>
      <c r="CI198">
        <v>27.9</v>
      </c>
      <c r="CJ198">
        <v>40</v>
      </c>
      <c r="CK198">
        <v>-12</v>
      </c>
      <c r="CL198">
        <v>158.1</v>
      </c>
      <c r="CM198">
        <v>154.80000000000001</v>
      </c>
      <c r="CN198">
        <v>3.3</v>
      </c>
      <c r="CO198">
        <v>210.6</v>
      </c>
      <c r="CP198">
        <v>202.9</v>
      </c>
      <c r="CQ198">
        <v>7.7</v>
      </c>
      <c r="CR198">
        <v>166</v>
      </c>
      <c r="CS198">
        <v>163</v>
      </c>
      <c r="CT198">
        <v>3</v>
      </c>
      <c r="CU198">
        <v>138.1</v>
      </c>
      <c r="CV198">
        <v>136.69999999999999</v>
      </c>
      <c r="CW198">
        <v>1.3</v>
      </c>
      <c r="CX198">
        <v>36.799999999999997</v>
      </c>
      <c r="CY198"/>
      <c r="CZ198"/>
      <c r="DA198">
        <v>128.30000000000001</v>
      </c>
      <c r="DB198">
        <v>99.8</v>
      </c>
      <c r="DC198">
        <v>28.5</v>
      </c>
      <c r="DD198">
        <v>24.4</v>
      </c>
      <c r="DE198"/>
      <c r="DF198"/>
      <c r="DG198">
        <v>35.200000000000003</v>
      </c>
      <c r="DH198"/>
      <c r="DI198"/>
      <c r="DJ198">
        <v>143</v>
      </c>
      <c r="DK198">
        <v>147.4</v>
      </c>
      <c r="DL198">
        <v>-4.4000000000000004</v>
      </c>
      <c r="DM198">
        <v>125.9</v>
      </c>
      <c r="DN198">
        <v>122.6</v>
      </c>
      <c r="DO198">
        <v>3.3</v>
      </c>
      <c r="DP198">
        <v>148.80000000000001</v>
      </c>
      <c r="DQ198">
        <v>161.69999999999999</v>
      </c>
      <c r="DR198">
        <v>-12.9</v>
      </c>
      <c r="DS198">
        <v>25.8</v>
      </c>
      <c r="DT198">
        <v>24.8</v>
      </c>
      <c r="DU198">
        <v>1</v>
      </c>
      <c r="DV198">
        <v>130.80000000000001</v>
      </c>
      <c r="DW198">
        <v>127.4</v>
      </c>
      <c r="DX198">
        <v>3.4</v>
      </c>
      <c r="DY198">
        <v>119.2</v>
      </c>
      <c r="DZ198"/>
      <c r="EA198"/>
      <c r="EB198">
        <v>61.7</v>
      </c>
      <c r="EC198">
        <v>56.3</v>
      </c>
      <c r="ED198">
        <v>5.4</v>
      </c>
    </row>
    <row r="199" spans="1:134" ht="14.5" x14ac:dyDescent="0.35">
      <c r="A199" s="28">
        <v>36525</v>
      </c>
      <c r="B199" s="32">
        <v>196</v>
      </c>
      <c r="C199">
        <v>40.4</v>
      </c>
      <c r="D199">
        <v>33.200000000000003</v>
      </c>
      <c r="E199">
        <v>7.2</v>
      </c>
      <c r="F199">
        <v>121</v>
      </c>
      <c r="G199">
        <v>116.8</v>
      </c>
      <c r="H199">
        <v>4.2</v>
      </c>
      <c r="I199">
        <v>131.69999999999999</v>
      </c>
      <c r="J199">
        <v>129.4</v>
      </c>
      <c r="K199">
        <v>2.4</v>
      </c>
      <c r="L199">
        <v>136.30000000000001</v>
      </c>
      <c r="M199">
        <v>119</v>
      </c>
      <c r="N199">
        <v>17.3</v>
      </c>
      <c r="O199">
        <v>48.6</v>
      </c>
      <c r="P199"/>
      <c r="Q199"/>
      <c r="R199">
        <v>145.1</v>
      </c>
      <c r="S199">
        <v>151.69999999999999</v>
      </c>
      <c r="T199">
        <v>-6.6</v>
      </c>
      <c r="U199">
        <v>197.6</v>
      </c>
      <c r="V199">
        <v>204.3</v>
      </c>
      <c r="W199">
        <v>-6.7</v>
      </c>
      <c r="X199">
        <v>105.3</v>
      </c>
      <c r="Y199">
        <v>84.2</v>
      </c>
      <c r="Z199">
        <v>21.1</v>
      </c>
      <c r="AA199">
        <v>112.6</v>
      </c>
      <c r="AB199">
        <v>95.1</v>
      </c>
      <c r="AC199">
        <v>17.600000000000001</v>
      </c>
      <c r="AD199">
        <v>53.9</v>
      </c>
      <c r="AE199"/>
      <c r="AF199"/>
      <c r="AG199">
        <v>76.3</v>
      </c>
      <c r="AH199"/>
      <c r="AI199"/>
      <c r="AJ199">
        <v>126.3</v>
      </c>
      <c r="AK199">
        <v>118.6</v>
      </c>
      <c r="AL199">
        <v>7.7</v>
      </c>
      <c r="AM199">
        <v>148.5</v>
      </c>
      <c r="AN199">
        <v>146</v>
      </c>
      <c r="AO199">
        <v>2.4</v>
      </c>
      <c r="AP199">
        <v>103.7</v>
      </c>
      <c r="AQ199">
        <v>84.2</v>
      </c>
      <c r="AR199">
        <v>19.5</v>
      </c>
      <c r="AS199">
        <v>112.3</v>
      </c>
      <c r="AT199">
        <v>131.19999999999999</v>
      </c>
      <c r="AU199">
        <v>-18.899999999999999</v>
      </c>
      <c r="AV199">
        <v>133.4</v>
      </c>
      <c r="AW199">
        <v>135.19999999999999</v>
      </c>
      <c r="AX199">
        <v>-1.9</v>
      </c>
      <c r="AY199">
        <v>133</v>
      </c>
      <c r="AZ199">
        <v>130.4</v>
      </c>
      <c r="BA199">
        <v>2.6</v>
      </c>
      <c r="BB199">
        <v>44.6</v>
      </c>
      <c r="BC199">
        <v>37.9</v>
      </c>
      <c r="BD199">
        <v>6.7</v>
      </c>
      <c r="BE199">
        <v>162.5</v>
      </c>
      <c r="BF199">
        <v>174.5</v>
      </c>
      <c r="BG199">
        <v>-12</v>
      </c>
      <c r="BH199">
        <v>52.6</v>
      </c>
      <c r="BI199">
        <v>49.1</v>
      </c>
      <c r="BJ199">
        <v>3.5</v>
      </c>
      <c r="BK199">
        <v>32.5</v>
      </c>
      <c r="BL199">
        <v>70</v>
      </c>
      <c r="BM199">
        <v>-37.5</v>
      </c>
      <c r="BN199">
        <v>127.9</v>
      </c>
      <c r="BO199">
        <v>98.4</v>
      </c>
      <c r="BP199">
        <v>29.6</v>
      </c>
      <c r="BQ199">
        <v>110.4</v>
      </c>
      <c r="BR199"/>
      <c r="BS199"/>
      <c r="BT199">
        <v>30.3</v>
      </c>
      <c r="BU199">
        <v>30.4</v>
      </c>
      <c r="BV199">
        <v>-0.2</v>
      </c>
      <c r="BW199">
        <v>75.2</v>
      </c>
      <c r="BX199">
        <v>69</v>
      </c>
      <c r="BY199">
        <v>6.2</v>
      </c>
      <c r="BZ199">
        <v>199.4</v>
      </c>
      <c r="CA199">
        <v>221.7</v>
      </c>
      <c r="CB199">
        <v>-22.2</v>
      </c>
      <c r="CC199">
        <v>144.69999999999999</v>
      </c>
      <c r="CD199">
        <v>157.69999999999999</v>
      </c>
      <c r="CE199">
        <v>-13</v>
      </c>
      <c r="CF199">
        <v>130.80000000000001</v>
      </c>
      <c r="CG199"/>
      <c r="CH199"/>
      <c r="CI199">
        <v>27</v>
      </c>
      <c r="CJ199">
        <v>39.299999999999997</v>
      </c>
      <c r="CK199">
        <v>-12.3</v>
      </c>
      <c r="CL199">
        <v>151</v>
      </c>
      <c r="CM199">
        <v>156</v>
      </c>
      <c r="CN199">
        <v>-5</v>
      </c>
      <c r="CO199">
        <v>212.6</v>
      </c>
      <c r="CP199">
        <v>204.6</v>
      </c>
      <c r="CQ199">
        <v>8.1</v>
      </c>
      <c r="CR199">
        <v>164.5</v>
      </c>
      <c r="CS199">
        <v>163.30000000000001</v>
      </c>
      <c r="CT199">
        <v>1.2</v>
      </c>
      <c r="CU199">
        <v>141.5</v>
      </c>
      <c r="CV199">
        <v>138</v>
      </c>
      <c r="CW199">
        <v>3.5</v>
      </c>
      <c r="CX199">
        <v>36.6</v>
      </c>
      <c r="CY199"/>
      <c r="CZ199"/>
      <c r="DA199">
        <v>131.19999999999999</v>
      </c>
      <c r="DB199">
        <v>101.5</v>
      </c>
      <c r="DC199">
        <v>29.7</v>
      </c>
      <c r="DD199">
        <v>24.1</v>
      </c>
      <c r="DE199"/>
      <c r="DF199"/>
      <c r="DG199">
        <v>36</v>
      </c>
      <c r="DH199"/>
      <c r="DI199"/>
      <c r="DJ199">
        <v>146.9</v>
      </c>
      <c r="DK199">
        <v>147.80000000000001</v>
      </c>
      <c r="DL199">
        <v>-0.9</v>
      </c>
      <c r="DM199">
        <v>125.5</v>
      </c>
      <c r="DN199">
        <v>123.1</v>
      </c>
      <c r="DO199">
        <v>2.4</v>
      </c>
      <c r="DP199">
        <v>140.5</v>
      </c>
      <c r="DQ199">
        <v>162.30000000000001</v>
      </c>
      <c r="DR199">
        <v>-21.8</v>
      </c>
      <c r="DS199">
        <v>25.8</v>
      </c>
      <c r="DT199">
        <v>25.1</v>
      </c>
      <c r="DU199">
        <v>0.7</v>
      </c>
      <c r="DV199">
        <v>131.69999999999999</v>
      </c>
      <c r="DW199">
        <v>127.9</v>
      </c>
      <c r="DX199">
        <v>3.8</v>
      </c>
      <c r="DY199">
        <v>121.6</v>
      </c>
      <c r="DZ199"/>
      <c r="EA199"/>
      <c r="EB199">
        <v>61.2</v>
      </c>
      <c r="EC199">
        <v>56.7</v>
      </c>
      <c r="ED199">
        <v>4.5</v>
      </c>
    </row>
    <row r="200" spans="1:134" ht="14.5" x14ac:dyDescent="0.35">
      <c r="A200" s="28">
        <v>36616</v>
      </c>
      <c r="B200" s="32">
        <v>197</v>
      </c>
      <c r="C200">
        <v>38.9</v>
      </c>
      <c r="D200">
        <v>33.6</v>
      </c>
      <c r="E200">
        <v>5.3</v>
      </c>
      <c r="F200">
        <v>120.6</v>
      </c>
      <c r="G200">
        <v>117.5</v>
      </c>
      <c r="H200">
        <v>3.1</v>
      </c>
      <c r="I200">
        <v>132.80000000000001</v>
      </c>
      <c r="J200">
        <v>130.1</v>
      </c>
      <c r="K200">
        <v>2.7</v>
      </c>
      <c r="L200">
        <v>138.69999999999999</v>
      </c>
      <c r="M200">
        <v>120.6</v>
      </c>
      <c r="N200">
        <v>18.100000000000001</v>
      </c>
      <c r="O200">
        <v>44.2</v>
      </c>
      <c r="P200"/>
      <c r="Q200"/>
      <c r="R200">
        <v>147</v>
      </c>
      <c r="S200">
        <v>152</v>
      </c>
      <c r="T200">
        <v>-5</v>
      </c>
      <c r="U200">
        <v>199.4</v>
      </c>
      <c r="V200">
        <v>204.6</v>
      </c>
      <c r="W200">
        <v>-5.2</v>
      </c>
      <c r="X200">
        <v>103.7</v>
      </c>
      <c r="Y200">
        <v>85.9</v>
      </c>
      <c r="Z200">
        <v>17.8</v>
      </c>
      <c r="AA200">
        <v>112.5</v>
      </c>
      <c r="AB200">
        <v>96.7</v>
      </c>
      <c r="AC200">
        <v>15.7</v>
      </c>
      <c r="AD200">
        <v>50.9</v>
      </c>
      <c r="AE200"/>
      <c r="AF200"/>
      <c r="AG200">
        <v>73</v>
      </c>
      <c r="AH200"/>
      <c r="AI200"/>
      <c r="AJ200">
        <v>125.9</v>
      </c>
      <c r="AK200">
        <v>119.3</v>
      </c>
      <c r="AL200">
        <v>6.6</v>
      </c>
      <c r="AM200">
        <v>154.19999999999999</v>
      </c>
      <c r="AN200">
        <v>146.69999999999999</v>
      </c>
      <c r="AO200">
        <v>7.5</v>
      </c>
      <c r="AP200">
        <v>107.8</v>
      </c>
      <c r="AQ200">
        <v>85.7</v>
      </c>
      <c r="AR200">
        <v>22.1</v>
      </c>
      <c r="AS200">
        <v>113.9</v>
      </c>
      <c r="AT200">
        <v>130.6</v>
      </c>
      <c r="AU200">
        <v>-16.600000000000001</v>
      </c>
      <c r="AV200">
        <v>133.30000000000001</v>
      </c>
      <c r="AW200">
        <v>135.4</v>
      </c>
      <c r="AX200">
        <v>-2.1</v>
      </c>
      <c r="AY200">
        <v>135.30000000000001</v>
      </c>
      <c r="AZ200">
        <v>131.5</v>
      </c>
      <c r="BA200">
        <v>3.8</v>
      </c>
      <c r="BB200">
        <v>46.4</v>
      </c>
      <c r="BC200">
        <v>38.299999999999997</v>
      </c>
      <c r="BD200">
        <v>8.1</v>
      </c>
      <c r="BE200">
        <v>160.5</v>
      </c>
      <c r="BF200">
        <v>174.3</v>
      </c>
      <c r="BG200">
        <v>-13.8</v>
      </c>
      <c r="BH200">
        <v>53.6</v>
      </c>
      <c r="BI200">
        <v>49.1</v>
      </c>
      <c r="BJ200">
        <v>4.5</v>
      </c>
      <c r="BK200">
        <v>30.7</v>
      </c>
      <c r="BL200">
        <v>68.400000000000006</v>
      </c>
      <c r="BM200">
        <v>-37.6</v>
      </c>
      <c r="BN200">
        <v>133</v>
      </c>
      <c r="BO200">
        <v>100.7</v>
      </c>
      <c r="BP200">
        <v>32.299999999999997</v>
      </c>
      <c r="BQ200">
        <v>109.6</v>
      </c>
      <c r="BR200"/>
      <c r="BS200"/>
      <c r="BT200">
        <v>30.8</v>
      </c>
      <c r="BU200">
        <v>30.5</v>
      </c>
      <c r="BV200">
        <v>0.3</v>
      </c>
      <c r="BW200">
        <v>74.7</v>
      </c>
      <c r="BX200">
        <v>69.400000000000006</v>
      </c>
      <c r="BY200">
        <v>5.3</v>
      </c>
      <c r="BZ200">
        <v>196.7</v>
      </c>
      <c r="CA200">
        <v>221</v>
      </c>
      <c r="CB200">
        <v>-24.3</v>
      </c>
      <c r="CC200">
        <v>144.4</v>
      </c>
      <c r="CD200">
        <v>158.1</v>
      </c>
      <c r="CE200">
        <v>-13.6</v>
      </c>
      <c r="CF200">
        <v>127.5</v>
      </c>
      <c r="CG200"/>
      <c r="CH200"/>
      <c r="CI200">
        <v>26.3</v>
      </c>
      <c r="CJ200">
        <v>38.700000000000003</v>
      </c>
      <c r="CK200">
        <v>-12.4</v>
      </c>
      <c r="CL200">
        <v>143.69999999999999</v>
      </c>
      <c r="CM200">
        <v>156.69999999999999</v>
      </c>
      <c r="CN200">
        <v>-13</v>
      </c>
      <c r="CO200">
        <v>212.8</v>
      </c>
      <c r="CP200">
        <v>206.2</v>
      </c>
      <c r="CQ200">
        <v>6.6</v>
      </c>
      <c r="CR200">
        <v>161.30000000000001</v>
      </c>
      <c r="CS200">
        <v>163.4</v>
      </c>
      <c r="CT200">
        <v>-2.1</v>
      </c>
      <c r="CU200">
        <v>144.19999999999999</v>
      </c>
      <c r="CV200">
        <v>139.30000000000001</v>
      </c>
      <c r="CW200">
        <v>4.9000000000000004</v>
      </c>
      <c r="CX200">
        <v>37.1</v>
      </c>
      <c r="CY200"/>
      <c r="CZ200"/>
      <c r="DA200">
        <v>136.69999999999999</v>
      </c>
      <c r="DB200">
        <v>103.5</v>
      </c>
      <c r="DC200">
        <v>33.299999999999997</v>
      </c>
      <c r="DD200">
        <v>22</v>
      </c>
      <c r="DE200"/>
      <c r="DF200"/>
      <c r="DG200">
        <v>32.9</v>
      </c>
      <c r="DH200"/>
      <c r="DI200"/>
      <c r="DJ200">
        <v>145.6</v>
      </c>
      <c r="DK200">
        <v>148.1</v>
      </c>
      <c r="DL200">
        <v>-2.5</v>
      </c>
      <c r="DM200">
        <v>121.7</v>
      </c>
      <c r="DN200">
        <v>123.4</v>
      </c>
      <c r="DO200">
        <v>-1.7</v>
      </c>
      <c r="DP200">
        <v>137.80000000000001</v>
      </c>
      <c r="DQ200">
        <v>162.6</v>
      </c>
      <c r="DR200">
        <v>-24.9</v>
      </c>
      <c r="DS200">
        <v>25.2</v>
      </c>
      <c r="DT200">
        <v>25.3</v>
      </c>
      <c r="DU200">
        <v>0</v>
      </c>
      <c r="DV200">
        <v>132.80000000000001</v>
      </c>
      <c r="DW200">
        <v>128.5</v>
      </c>
      <c r="DX200">
        <v>4.3</v>
      </c>
      <c r="DY200">
        <v>121.9</v>
      </c>
      <c r="DZ200"/>
      <c r="EA200"/>
      <c r="EB200">
        <v>59.2</v>
      </c>
      <c r="EC200">
        <v>56.9</v>
      </c>
      <c r="ED200">
        <v>2.4</v>
      </c>
    </row>
    <row r="201" spans="1:134" ht="14.5" x14ac:dyDescent="0.35">
      <c r="A201" s="28">
        <v>36707</v>
      </c>
      <c r="B201" s="32">
        <v>198</v>
      </c>
      <c r="C201">
        <v>38.200000000000003</v>
      </c>
      <c r="D201">
        <v>33.9</v>
      </c>
      <c r="E201">
        <v>4.3</v>
      </c>
      <c r="F201">
        <v>123.3</v>
      </c>
      <c r="G201">
        <v>118.3</v>
      </c>
      <c r="H201">
        <v>5</v>
      </c>
      <c r="I201">
        <v>135.30000000000001</v>
      </c>
      <c r="J201">
        <v>130.9</v>
      </c>
      <c r="K201">
        <v>4.4000000000000004</v>
      </c>
      <c r="L201">
        <v>140.9</v>
      </c>
      <c r="M201">
        <v>122.3</v>
      </c>
      <c r="N201">
        <v>18.600000000000001</v>
      </c>
      <c r="O201">
        <v>45.7</v>
      </c>
      <c r="P201"/>
      <c r="Q201"/>
      <c r="R201">
        <v>146.1</v>
      </c>
      <c r="S201">
        <v>152.19999999999999</v>
      </c>
      <c r="T201">
        <v>-6.1</v>
      </c>
      <c r="U201">
        <v>193.7</v>
      </c>
      <c r="V201">
        <v>204.6</v>
      </c>
      <c r="W201">
        <v>-10.8</v>
      </c>
      <c r="X201">
        <v>105.9</v>
      </c>
      <c r="Y201">
        <v>87.7</v>
      </c>
      <c r="Z201">
        <v>18.2</v>
      </c>
      <c r="AA201">
        <v>109</v>
      </c>
      <c r="AB201">
        <v>98</v>
      </c>
      <c r="AC201">
        <v>10.9</v>
      </c>
      <c r="AD201">
        <v>49.4</v>
      </c>
      <c r="AE201"/>
      <c r="AF201"/>
      <c r="AG201">
        <v>72.400000000000006</v>
      </c>
      <c r="AH201"/>
      <c r="AI201"/>
      <c r="AJ201">
        <v>127.2</v>
      </c>
      <c r="AK201">
        <v>120.1</v>
      </c>
      <c r="AL201">
        <v>7.1</v>
      </c>
      <c r="AM201">
        <v>151.69999999999999</v>
      </c>
      <c r="AN201">
        <v>147.19999999999999</v>
      </c>
      <c r="AO201">
        <v>4.5</v>
      </c>
      <c r="AP201">
        <v>111.7</v>
      </c>
      <c r="AQ201">
        <v>87.4</v>
      </c>
      <c r="AR201">
        <v>24.3</v>
      </c>
      <c r="AS201">
        <v>115.4</v>
      </c>
      <c r="AT201">
        <v>130</v>
      </c>
      <c r="AU201">
        <v>-14.6</v>
      </c>
      <c r="AV201">
        <v>134.9</v>
      </c>
      <c r="AW201">
        <v>135.69999999999999</v>
      </c>
      <c r="AX201">
        <v>-0.8</v>
      </c>
      <c r="AY201">
        <v>138.4</v>
      </c>
      <c r="AZ201">
        <v>132.69999999999999</v>
      </c>
      <c r="BA201">
        <v>5.8</v>
      </c>
      <c r="BB201">
        <v>49</v>
      </c>
      <c r="BC201">
        <v>38.799999999999997</v>
      </c>
      <c r="BD201">
        <v>10.199999999999999</v>
      </c>
      <c r="BE201">
        <v>157.1</v>
      </c>
      <c r="BF201">
        <v>174</v>
      </c>
      <c r="BG201">
        <v>-16.8</v>
      </c>
      <c r="BH201">
        <v>56</v>
      </c>
      <c r="BI201">
        <v>49.3</v>
      </c>
      <c r="BJ201">
        <v>6.7</v>
      </c>
      <c r="BK201">
        <v>31.7</v>
      </c>
      <c r="BL201">
        <v>66.900000000000006</v>
      </c>
      <c r="BM201">
        <v>-35.200000000000003</v>
      </c>
      <c r="BN201">
        <v>128.1</v>
      </c>
      <c r="BO201">
        <v>102.7</v>
      </c>
      <c r="BP201">
        <v>25.4</v>
      </c>
      <c r="BQ201">
        <v>109.6</v>
      </c>
      <c r="BR201"/>
      <c r="BS201"/>
      <c r="BT201">
        <v>31.4</v>
      </c>
      <c r="BU201">
        <v>30.6</v>
      </c>
      <c r="BV201">
        <v>0.8</v>
      </c>
      <c r="BW201">
        <v>75.400000000000006</v>
      </c>
      <c r="BX201">
        <v>69.900000000000006</v>
      </c>
      <c r="BY201">
        <v>5.5</v>
      </c>
      <c r="BZ201">
        <v>192.8</v>
      </c>
      <c r="CA201">
        <v>220.1</v>
      </c>
      <c r="CB201">
        <v>-27.4</v>
      </c>
      <c r="CC201">
        <v>141.19999999999999</v>
      </c>
      <c r="CD201">
        <v>158.19999999999999</v>
      </c>
      <c r="CE201">
        <v>-17</v>
      </c>
      <c r="CF201">
        <v>127.9</v>
      </c>
      <c r="CG201"/>
      <c r="CH201"/>
      <c r="CI201">
        <v>26.6</v>
      </c>
      <c r="CJ201">
        <v>38.1</v>
      </c>
      <c r="CK201">
        <v>-11.5</v>
      </c>
      <c r="CL201">
        <v>140.69999999999999</v>
      </c>
      <c r="CM201">
        <v>157.19999999999999</v>
      </c>
      <c r="CN201">
        <v>-16.5</v>
      </c>
      <c r="CO201">
        <v>214.1</v>
      </c>
      <c r="CP201">
        <v>207.8</v>
      </c>
      <c r="CQ201">
        <v>6.3</v>
      </c>
      <c r="CR201">
        <v>160.1</v>
      </c>
      <c r="CS201">
        <v>163.5</v>
      </c>
      <c r="CT201">
        <v>-3.3</v>
      </c>
      <c r="CU201">
        <v>145</v>
      </c>
      <c r="CV201">
        <v>140.69999999999999</v>
      </c>
      <c r="CW201">
        <v>4.3</v>
      </c>
      <c r="CX201">
        <v>40.200000000000003</v>
      </c>
      <c r="CY201"/>
      <c r="CZ201"/>
      <c r="DA201">
        <v>138.6</v>
      </c>
      <c r="DB201">
        <v>105.5</v>
      </c>
      <c r="DC201">
        <v>33.1</v>
      </c>
      <c r="DD201">
        <v>20.9</v>
      </c>
      <c r="DE201"/>
      <c r="DF201"/>
      <c r="DG201">
        <v>31.7</v>
      </c>
      <c r="DH201"/>
      <c r="DI201"/>
      <c r="DJ201">
        <v>145.80000000000001</v>
      </c>
      <c r="DK201">
        <v>148.4</v>
      </c>
      <c r="DL201">
        <v>-2.6</v>
      </c>
      <c r="DM201">
        <v>123.2</v>
      </c>
      <c r="DN201">
        <v>123.8</v>
      </c>
      <c r="DO201">
        <v>-0.6</v>
      </c>
      <c r="DP201">
        <v>130.9</v>
      </c>
      <c r="DQ201">
        <v>162.5</v>
      </c>
      <c r="DR201">
        <v>-31.7</v>
      </c>
      <c r="DS201">
        <v>25.6</v>
      </c>
      <c r="DT201">
        <v>25.5</v>
      </c>
      <c r="DU201">
        <v>0.1</v>
      </c>
      <c r="DV201">
        <v>133.69999999999999</v>
      </c>
      <c r="DW201">
        <v>129</v>
      </c>
      <c r="DX201">
        <v>4.7</v>
      </c>
      <c r="DY201">
        <v>122.9</v>
      </c>
      <c r="DZ201"/>
      <c r="EA201"/>
      <c r="EB201">
        <v>58.3</v>
      </c>
      <c r="EC201">
        <v>57</v>
      </c>
      <c r="ED201">
        <v>1.3</v>
      </c>
    </row>
    <row r="202" spans="1:134" ht="14.5" x14ac:dyDescent="0.35">
      <c r="A202" s="28">
        <v>36799</v>
      </c>
      <c r="B202" s="32">
        <v>199</v>
      </c>
      <c r="C202">
        <v>37.9</v>
      </c>
      <c r="D202">
        <v>34.1</v>
      </c>
      <c r="E202">
        <v>3.7</v>
      </c>
      <c r="F202">
        <v>128.80000000000001</v>
      </c>
      <c r="G202">
        <v>119.4</v>
      </c>
      <c r="H202">
        <v>9.4</v>
      </c>
      <c r="I202">
        <v>136.19999999999999</v>
      </c>
      <c r="J202">
        <v>131.69999999999999</v>
      </c>
      <c r="K202">
        <v>4.5</v>
      </c>
      <c r="L202">
        <v>143.30000000000001</v>
      </c>
      <c r="M202">
        <v>124.1</v>
      </c>
      <c r="N202">
        <v>19.2</v>
      </c>
      <c r="O202">
        <v>45</v>
      </c>
      <c r="P202"/>
      <c r="Q202"/>
      <c r="R202">
        <v>145.5</v>
      </c>
      <c r="S202">
        <v>152.30000000000001</v>
      </c>
      <c r="T202">
        <v>-6.9</v>
      </c>
      <c r="U202">
        <v>192.3</v>
      </c>
      <c r="V202">
        <v>204.5</v>
      </c>
      <c r="W202">
        <v>-12.2</v>
      </c>
      <c r="X202">
        <v>107</v>
      </c>
      <c r="Y202">
        <v>89.4</v>
      </c>
      <c r="Z202">
        <v>17.600000000000001</v>
      </c>
      <c r="AA202">
        <v>110.2</v>
      </c>
      <c r="AB202">
        <v>99.4</v>
      </c>
      <c r="AC202">
        <v>10.8</v>
      </c>
      <c r="AD202">
        <v>48.1</v>
      </c>
      <c r="AE202"/>
      <c r="AF202"/>
      <c r="AG202">
        <v>74</v>
      </c>
      <c r="AH202"/>
      <c r="AI202"/>
      <c r="AJ202">
        <v>127.2</v>
      </c>
      <c r="AK202">
        <v>120.8</v>
      </c>
      <c r="AL202">
        <v>6.4</v>
      </c>
      <c r="AM202">
        <v>156.4</v>
      </c>
      <c r="AN202">
        <v>147.9</v>
      </c>
      <c r="AO202">
        <v>8.4</v>
      </c>
      <c r="AP202">
        <v>115.7</v>
      </c>
      <c r="AQ202">
        <v>89.2</v>
      </c>
      <c r="AR202">
        <v>26.6</v>
      </c>
      <c r="AS202">
        <v>121.1</v>
      </c>
      <c r="AT202">
        <v>129.69999999999999</v>
      </c>
      <c r="AU202">
        <v>-8.6</v>
      </c>
      <c r="AV202">
        <v>137</v>
      </c>
      <c r="AW202">
        <v>136.1</v>
      </c>
      <c r="AX202">
        <v>0.9</v>
      </c>
      <c r="AY202">
        <v>140.6</v>
      </c>
      <c r="AZ202">
        <v>133.9</v>
      </c>
      <c r="BA202">
        <v>6.7</v>
      </c>
      <c r="BB202">
        <v>51.4</v>
      </c>
      <c r="BC202">
        <v>39.5</v>
      </c>
      <c r="BD202">
        <v>12</v>
      </c>
      <c r="BE202">
        <v>162.1</v>
      </c>
      <c r="BF202">
        <v>173.9</v>
      </c>
      <c r="BG202">
        <v>-11.8</v>
      </c>
      <c r="BH202">
        <v>57.7</v>
      </c>
      <c r="BI202">
        <v>49.6</v>
      </c>
      <c r="BJ202">
        <v>8.1</v>
      </c>
      <c r="BK202">
        <v>30.2</v>
      </c>
      <c r="BL202">
        <v>65.3</v>
      </c>
      <c r="BM202">
        <v>-35.1</v>
      </c>
      <c r="BN202">
        <v>130</v>
      </c>
      <c r="BO202">
        <v>104.8</v>
      </c>
      <c r="BP202">
        <v>25.2</v>
      </c>
      <c r="BQ202">
        <v>108.6</v>
      </c>
      <c r="BR202"/>
      <c r="BS202"/>
      <c r="BT202">
        <v>31.3</v>
      </c>
      <c r="BU202">
        <v>30.7</v>
      </c>
      <c r="BV202">
        <v>0.6</v>
      </c>
      <c r="BW202">
        <v>76.099999999999994</v>
      </c>
      <c r="BX202">
        <v>70.400000000000006</v>
      </c>
      <c r="BY202">
        <v>5.7</v>
      </c>
      <c r="BZ202">
        <v>192.2</v>
      </c>
      <c r="CA202">
        <v>219.3</v>
      </c>
      <c r="CB202">
        <v>-27.1</v>
      </c>
      <c r="CC202">
        <v>141</v>
      </c>
      <c r="CD202">
        <v>158.19999999999999</v>
      </c>
      <c r="CE202">
        <v>-17.2</v>
      </c>
      <c r="CF202">
        <v>127.4</v>
      </c>
      <c r="CG202"/>
      <c r="CH202"/>
      <c r="CI202">
        <v>25.7</v>
      </c>
      <c r="CJ202">
        <v>37.5</v>
      </c>
      <c r="CK202">
        <v>-11.8</v>
      </c>
      <c r="CL202">
        <v>136.80000000000001</v>
      </c>
      <c r="CM202">
        <v>157.5</v>
      </c>
      <c r="CN202">
        <v>-20.7</v>
      </c>
      <c r="CO202">
        <v>216</v>
      </c>
      <c r="CP202">
        <v>209.5</v>
      </c>
      <c r="CQ202">
        <v>6.5</v>
      </c>
      <c r="CR202">
        <v>162.9</v>
      </c>
      <c r="CS202">
        <v>163.6</v>
      </c>
      <c r="CT202">
        <v>-0.7</v>
      </c>
      <c r="CU202">
        <v>145.6</v>
      </c>
      <c r="CV202">
        <v>142</v>
      </c>
      <c r="CW202">
        <v>3.7</v>
      </c>
      <c r="CX202">
        <v>39.4</v>
      </c>
      <c r="CY202"/>
      <c r="CZ202"/>
      <c r="DA202">
        <v>140.80000000000001</v>
      </c>
      <c r="DB202">
        <v>107.5</v>
      </c>
      <c r="DC202">
        <v>33.299999999999997</v>
      </c>
      <c r="DD202">
        <v>21.2</v>
      </c>
      <c r="DE202"/>
      <c r="DF202"/>
      <c r="DG202">
        <v>31</v>
      </c>
      <c r="DH202"/>
      <c r="DI202"/>
      <c r="DJ202">
        <v>148.4</v>
      </c>
      <c r="DK202">
        <v>148.80000000000001</v>
      </c>
      <c r="DL202">
        <v>-0.3</v>
      </c>
      <c r="DM202">
        <v>121.6</v>
      </c>
      <c r="DN202">
        <v>124</v>
      </c>
      <c r="DO202">
        <v>-2.4</v>
      </c>
      <c r="DP202">
        <v>120.9</v>
      </c>
      <c r="DQ202">
        <v>161.9</v>
      </c>
      <c r="DR202">
        <v>-41</v>
      </c>
      <c r="DS202">
        <v>26.4</v>
      </c>
      <c r="DT202">
        <v>25.7</v>
      </c>
      <c r="DU202">
        <v>0.6</v>
      </c>
      <c r="DV202">
        <v>134.19999999999999</v>
      </c>
      <c r="DW202">
        <v>129.6</v>
      </c>
      <c r="DX202">
        <v>4.7</v>
      </c>
      <c r="DY202">
        <v>124.3</v>
      </c>
      <c r="DZ202"/>
      <c r="EA202"/>
      <c r="EB202">
        <v>59.2</v>
      </c>
      <c r="EC202">
        <v>57.2</v>
      </c>
      <c r="ED202">
        <v>2</v>
      </c>
    </row>
    <row r="203" spans="1:134" ht="14.5" x14ac:dyDescent="0.35">
      <c r="A203" s="28">
        <v>36891</v>
      </c>
      <c r="B203" s="32">
        <v>200</v>
      </c>
      <c r="C203">
        <v>37</v>
      </c>
      <c r="D203">
        <v>34.299999999999997</v>
      </c>
      <c r="E203">
        <v>2.7</v>
      </c>
      <c r="F203">
        <v>127.6</v>
      </c>
      <c r="G203">
        <v>120.4</v>
      </c>
      <c r="H203">
        <v>7.2</v>
      </c>
      <c r="I203">
        <v>139.69999999999999</v>
      </c>
      <c r="J203">
        <v>132.69999999999999</v>
      </c>
      <c r="K203">
        <v>7.1</v>
      </c>
      <c r="L203">
        <v>146.19999999999999</v>
      </c>
      <c r="M203">
        <v>126</v>
      </c>
      <c r="N203">
        <v>20.2</v>
      </c>
      <c r="O203">
        <v>47.2</v>
      </c>
      <c r="P203"/>
      <c r="Q203"/>
      <c r="R203">
        <v>143.80000000000001</v>
      </c>
      <c r="S203">
        <v>152.4</v>
      </c>
      <c r="T203">
        <v>-8.6</v>
      </c>
      <c r="U203">
        <v>191.3</v>
      </c>
      <c r="V203">
        <v>204.3</v>
      </c>
      <c r="W203">
        <v>-13</v>
      </c>
      <c r="X203">
        <v>109.9</v>
      </c>
      <c r="Y203">
        <v>91.2</v>
      </c>
      <c r="Z203">
        <v>18.7</v>
      </c>
      <c r="AA203">
        <v>113</v>
      </c>
      <c r="AB203">
        <v>100.8</v>
      </c>
      <c r="AC203">
        <v>12.2</v>
      </c>
      <c r="AD203">
        <v>46.9</v>
      </c>
      <c r="AE203"/>
      <c r="AF203"/>
      <c r="AG203">
        <v>72</v>
      </c>
      <c r="AH203"/>
      <c r="AI203"/>
      <c r="AJ203">
        <v>129.9</v>
      </c>
      <c r="AK203">
        <v>121.6</v>
      </c>
      <c r="AL203">
        <v>8.3000000000000007</v>
      </c>
      <c r="AM203">
        <v>155.30000000000001</v>
      </c>
      <c r="AN203">
        <v>148.6</v>
      </c>
      <c r="AO203">
        <v>6.7</v>
      </c>
      <c r="AP203">
        <v>117.9</v>
      </c>
      <c r="AQ203">
        <v>91.1</v>
      </c>
      <c r="AR203">
        <v>26.8</v>
      </c>
      <c r="AS203">
        <v>121.7</v>
      </c>
      <c r="AT203">
        <v>129.5</v>
      </c>
      <c r="AU203">
        <v>-7.8</v>
      </c>
      <c r="AV203">
        <v>137.80000000000001</v>
      </c>
      <c r="AW203">
        <v>136.5</v>
      </c>
      <c r="AX203">
        <v>1.4</v>
      </c>
      <c r="AY203">
        <v>141.80000000000001</v>
      </c>
      <c r="AZ203">
        <v>135.1</v>
      </c>
      <c r="BA203">
        <v>6.6</v>
      </c>
      <c r="BB203">
        <v>53.5</v>
      </c>
      <c r="BC203">
        <v>40.200000000000003</v>
      </c>
      <c r="BD203">
        <v>13.3</v>
      </c>
      <c r="BE203">
        <v>158.19999999999999</v>
      </c>
      <c r="BF203">
        <v>173.5</v>
      </c>
      <c r="BG203">
        <v>-15.4</v>
      </c>
      <c r="BH203">
        <v>59.4</v>
      </c>
      <c r="BI203">
        <v>49.9</v>
      </c>
      <c r="BJ203">
        <v>9.4</v>
      </c>
      <c r="BK203">
        <v>29.9</v>
      </c>
      <c r="BL203">
        <v>63.8</v>
      </c>
      <c r="BM203">
        <v>-33.9</v>
      </c>
      <c r="BN203">
        <v>128</v>
      </c>
      <c r="BO203">
        <v>106.6</v>
      </c>
      <c r="BP203">
        <v>21.4</v>
      </c>
      <c r="BQ203">
        <v>110</v>
      </c>
      <c r="BR203">
        <v>110.1</v>
      </c>
      <c r="BS203">
        <v>-0.1</v>
      </c>
      <c r="BT203">
        <v>32.4</v>
      </c>
      <c r="BU203">
        <v>30.9</v>
      </c>
      <c r="BV203">
        <v>1.5</v>
      </c>
      <c r="BW203">
        <v>78.5</v>
      </c>
      <c r="BX203">
        <v>71</v>
      </c>
      <c r="BY203">
        <v>7.5</v>
      </c>
      <c r="BZ203">
        <v>190.6</v>
      </c>
      <c r="CA203">
        <v>218.3</v>
      </c>
      <c r="CB203">
        <v>-27.7</v>
      </c>
      <c r="CC203">
        <v>138.30000000000001</v>
      </c>
      <c r="CD203">
        <v>158.1</v>
      </c>
      <c r="CE203">
        <v>-19.8</v>
      </c>
      <c r="CF203">
        <v>127.6</v>
      </c>
      <c r="CG203"/>
      <c r="CH203"/>
      <c r="CI203">
        <v>25.1</v>
      </c>
      <c r="CJ203">
        <v>36.799999999999997</v>
      </c>
      <c r="CK203">
        <v>-11.7</v>
      </c>
      <c r="CL203">
        <v>134.69999999999999</v>
      </c>
      <c r="CM203">
        <v>157.5</v>
      </c>
      <c r="CN203">
        <v>-22.9</v>
      </c>
      <c r="CO203">
        <v>218.3</v>
      </c>
      <c r="CP203">
        <v>211.1</v>
      </c>
      <c r="CQ203">
        <v>7.2</v>
      </c>
      <c r="CR203">
        <v>156.4</v>
      </c>
      <c r="CS203">
        <v>163.5</v>
      </c>
      <c r="CT203">
        <v>-7.1</v>
      </c>
      <c r="CU203">
        <v>147.19999999999999</v>
      </c>
      <c r="CV203">
        <v>143.30000000000001</v>
      </c>
      <c r="CW203">
        <v>3.9</v>
      </c>
      <c r="CX203">
        <v>39.6</v>
      </c>
      <c r="CY203"/>
      <c r="CZ203"/>
      <c r="DA203">
        <v>142.80000000000001</v>
      </c>
      <c r="DB203">
        <v>109.6</v>
      </c>
      <c r="DC203">
        <v>33.1</v>
      </c>
      <c r="DD203">
        <v>21.7</v>
      </c>
      <c r="DE203"/>
      <c r="DF203"/>
      <c r="DG203">
        <v>30.9</v>
      </c>
      <c r="DH203"/>
      <c r="DI203"/>
      <c r="DJ203">
        <v>152.9</v>
      </c>
      <c r="DK203">
        <v>149.4</v>
      </c>
      <c r="DL203">
        <v>3.5</v>
      </c>
      <c r="DM203">
        <v>120.7</v>
      </c>
      <c r="DN203">
        <v>124.2</v>
      </c>
      <c r="DO203">
        <v>-3.5</v>
      </c>
      <c r="DP203">
        <v>117</v>
      </c>
      <c r="DQ203">
        <v>160.9</v>
      </c>
      <c r="DR203">
        <v>-43.9</v>
      </c>
      <c r="DS203">
        <v>26</v>
      </c>
      <c r="DT203">
        <v>26</v>
      </c>
      <c r="DU203">
        <v>0</v>
      </c>
      <c r="DV203">
        <v>134.80000000000001</v>
      </c>
      <c r="DW203">
        <v>130.19999999999999</v>
      </c>
      <c r="DX203">
        <v>4.7</v>
      </c>
      <c r="DY203">
        <v>126.7</v>
      </c>
      <c r="DZ203"/>
      <c r="EA203"/>
      <c r="EB203">
        <v>58.9</v>
      </c>
      <c r="EC203">
        <v>57.4</v>
      </c>
      <c r="ED203">
        <v>1.5</v>
      </c>
    </row>
    <row r="204" spans="1:134" ht="14.5" x14ac:dyDescent="0.35">
      <c r="A204" s="28">
        <v>36981</v>
      </c>
      <c r="B204" s="32">
        <v>201</v>
      </c>
      <c r="C204">
        <v>35.6</v>
      </c>
      <c r="D204">
        <v>34.4</v>
      </c>
      <c r="E204">
        <v>1.2</v>
      </c>
      <c r="F204">
        <v>126.5</v>
      </c>
      <c r="G204">
        <v>121.3</v>
      </c>
      <c r="H204">
        <v>5.2</v>
      </c>
      <c r="I204">
        <v>142.19999999999999</v>
      </c>
      <c r="J204">
        <v>133.80000000000001</v>
      </c>
      <c r="K204">
        <v>8.4</v>
      </c>
      <c r="L204">
        <v>147.1</v>
      </c>
      <c r="M204">
        <v>127.8</v>
      </c>
      <c r="N204">
        <v>19.2</v>
      </c>
      <c r="O204">
        <v>49</v>
      </c>
      <c r="P204"/>
      <c r="Q204"/>
      <c r="R204">
        <v>146.5</v>
      </c>
      <c r="S204">
        <v>152.5</v>
      </c>
      <c r="T204">
        <v>-6</v>
      </c>
      <c r="U204">
        <v>192.7</v>
      </c>
      <c r="V204">
        <v>204.2</v>
      </c>
      <c r="W204">
        <v>-11.5</v>
      </c>
      <c r="X204">
        <v>111.9</v>
      </c>
      <c r="Y204">
        <v>93.1</v>
      </c>
      <c r="Z204">
        <v>18.899999999999999</v>
      </c>
      <c r="AA204">
        <v>103</v>
      </c>
      <c r="AB204">
        <v>101.5</v>
      </c>
      <c r="AC204">
        <v>1.5</v>
      </c>
      <c r="AD204">
        <v>46.3</v>
      </c>
      <c r="AE204"/>
      <c r="AF204"/>
      <c r="AG204">
        <v>73.099999999999994</v>
      </c>
      <c r="AH204"/>
      <c r="AI204"/>
      <c r="AJ204">
        <v>130.19999999999999</v>
      </c>
      <c r="AK204">
        <v>122.5</v>
      </c>
      <c r="AL204">
        <v>7.7</v>
      </c>
      <c r="AM204">
        <v>155.6</v>
      </c>
      <c r="AN204">
        <v>149.19999999999999</v>
      </c>
      <c r="AO204">
        <v>6.4</v>
      </c>
      <c r="AP204">
        <v>118.5</v>
      </c>
      <c r="AQ204">
        <v>92.9</v>
      </c>
      <c r="AR204">
        <v>25.6</v>
      </c>
      <c r="AS204">
        <v>121.5</v>
      </c>
      <c r="AT204">
        <v>129.30000000000001</v>
      </c>
      <c r="AU204">
        <v>-7.8</v>
      </c>
      <c r="AV204">
        <v>139.30000000000001</v>
      </c>
      <c r="AW204">
        <v>136.9</v>
      </c>
      <c r="AX204">
        <v>2.4</v>
      </c>
      <c r="AY204">
        <v>145.80000000000001</v>
      </c>
      <c r="AZ204">
        <v>136.5</v>
      </c>
      <c r="BA204">
        <v>9.3000000000000007</v>
      </c>
      <c r="BB204">
        <v>55.5</v>
      </c>
      <c r="BC204">
        <v>41</v>
      </c>
      <c r="BD204">
        <v>14.5</v>
      </c>
      <c r="BE204">
        <v>159.19999999999999</v>
      </c>
      <c r="BF204">
        <v>173.3</v>
      </c>
      <c r="BG204">
        <v>-14.1</v>
      </c>
      <c r="BH204">
        <v>60.8</v>
      </c>
      <c r="BI204">
        <v>50.3</v>
      </c>
      <c r="BJ204">
        <v>10.5</v>
      </c>
      <c r="BK204">
        <v>30.2</v>
      </c>
      <c r="BL204">
        <v>62.3</v>
      </c>
      <c r="BM204">
        <v>-32.1</v>
      </c>
      <c r="BN204">
        <v>127.9</v>
      </c>
      <c r="BO204">
        <v>108.4</v>
      </c>
      <c r="BP204">
        <v>19.5</v>
      </c>
      <c r="BQ204">
        <v>110.8</v>
      </c>
      <c r="BR204">
        <v>110.9</v>
      </c>
      <c r="BS204">
        <v>-0.1</v>
      </c>
      <c r="BT204">
        <v>32.9</v>
      </c>
      <c r="BU204">
        <v>31</v>
      </c>
      <c r="BV204">
        <v>1.8</v>
      </c>
      <c r="BW204">
        <v>79</v>
      </c>
      <c r="BX204">
        <v>71.599999999999994</v>
      </c>
      <c r="BY204">
        <v>7.4</v>
      </c>
      <c r="BZ204">
        <v>188.1</v>
      </c>
      <c r="CA204">
        <v>217.2</v>
      </c>
      <c r="CB204">
        <v>-29.1</v>
      </c>
      <c r="CC204">
        <v>139.30000000000001</v>
      </c>
      <c r="CD204">
        <v>158.1</v>
      </c>
      <c r="CE204">
        <v>-18.8</v>
      </c>
      <c r="CF204">
        <v>139.6</v>
      </c>
      <c r="CG204"/>
      <c r="CH204"/>
      <c r="CI204">
        <v>24.7</v>
      </c>
      <c r="CJ204">
        <v>36.200000000000003</v>
      </c>
      <c r="CK204">
        <v>-11.5</v>
      </c>
      <c r="CL204">
        <v>133.4</v>
      </c>
      <c r="CM204">
        <v>157.5</v>
      </c>
      <c r="CN204">
        <v>-24.1</v>
      </c>
      <c r="CO204">
        <v>214.6</v>
      </c>
      <c r="CP204">
        <v>212.6</v>
      </c>
      <c r="CQ204">
        <v>2.1</v>
      </c>
      <c r="CR204">
        <v>156.69999999999999</v>
      </c>
      <c r="CS204">
        <v>163.30000000000001</v>
      </c>
      <c r="CT204">
        <v>-6.6</v>
      </c>
      <c r="CU204">
        <v>149.9</v>
      </c>
      <c r="CV204">
        <v>144.69999999999999</v>
      </c>
      <c r="CW204">
        <v>5.2</v>
      </c>
      <c r="CX204">
        <v>40.299999999999997</v>
      </c>
      <c r="CY204"/>
      <c r="CZ204"/>
      <c r="DA204">
        <v>146.80000000000001</v>
      </c>
      <c r="DB204">
        <v>111.9</v>
      </c>
      <c r="DC204">
        <v>34.9</v>
      </c>
      <c r="DD204">
        <v>21.3</v>
      </c>
      <c r="DE204"/>
      <c r="DF204"/>
      <c r="DG204">
        <v>30.6</v>
      </c>
      <c r="DH204"/>
      <c r="DI204"/>
      <c r="DJ204">
        <v>151.9</v>
      </c>
      <c r="DK204">
        <v>150</v>
      </c>
      <c r="DL204">
        <v>1.9</v>
      </c>
      <c r="DM204">
        <v>122.5</v>
      </c>
      <c r="DN204">
        <v>124.5</v>
      </c>
      <c r="DO204">
        <v>-2</v>
      </c>
      <c r="DP204">
        <v>115.9</v>
      </c>
      <c r="DQ204">
        <v>159.9</v>
      </c>
      <c r="DR204">
        <v>-44.1</v>
      </c>
      <c r="DS204">
        <v>29.7</v>
      </c>
      <c r="DT204">
        <v>26.4</v>
      </c>
      <c r="DU204">
        <v>3.3</v>
      </c>
      <c r="DV204">
        <v>134.30000000000001</v>
      </c>
      <c r="DW204">
        <v>130.69999999999999</v>
      </c>
      <c r="DX204">
        <v>3.6</v>
      </c>
      <c r="DY204">
        <v>126.7</v>
      </c>
      <c r="DZ204"/>
      <c r="EA204"/>
      <c r="EB204">
        <v>58.5</v>
      </c>
      <c r="EC204">
        <v>57.5</v>
      </c>
      <c r="ED204">
        <v>1</v>
      </c>
    </row>
    <row r="205" spans="1:134" ht="14.5" x14ac:dyDescent="0.35">
      <c r="A205" s="28">
        <v>37072</v>
      </c>
      <c r="B205" s="32">
        <v>202</v>
      </c>
      <c r="C205">
        <v>37</v>
      </c>
      <c r="D205">
        <v>34.6</v>
      </c>
      <c r="E205">
        <v>2.2999999999999998</v>
      </c>
      <c r="F205">
        <v>126.5</v>
      </c>
      <c r="G205">
        <v>122.1</v>
      </c>
      <c r="H205">
        <v>4.4000000000000004</v>
      </c>
      <c r="I205">
        <v>141</v>
      </c>
      <c r="J205">
        <v>134.69999999999999</v>
      </c>
      <c r="K205">
        <v>6.3</v>
      </c>
      <c r="L205">
        <v>149.19999999999999</v>
      </c>
      <c r="M205">
        <v>129.69999999999999</v>
      </c>
      <c r="N205">
        <v>19.5</v>
      </c>
      <c r="O205">
        <v>47.7</v>
      </c>
      <c r="P205"/>
      <c r="Q205"/>
      <c r="R205">
        <v>146.5</v>
      </c>
      <c r="S205">
        <v>152.69999999999999</v>
      </c>
      <c r="T205">
        <v>-6.2</v>
      </c>
      <c r="U205">
        <v>192.4</v>
      </c>
      <c r="V205">
        <v>204</v>
      </c>
      <c r="W205">
        <v>-11.6</v>
      </c>
      <c r="X205">
        <v>113.4</v>
      </c>
      <c r="Y205">
        <v>94.9</v>
      </c>
      <c r="Z205">
        <v>18.5</v>
      </c>
      <c r="AA205">
        <v>104.6</v>
      </c>
      <c r="AB205">
        <v>102.2</v>
      </c>
      <c r="AC205">
        <v>2.4</v>
      </c>
      <c r="AD205">
        <v>46.3</v>
      </c>
      <c r="AE205"/>
      <c r="AF205"/>
      <c r="AG205">
        <v>74.099999999999994</v>
      </c>
      <c r="AH205"/>
      <c r="AI205"/>
      <c r="AJ205">
        <v>130.5</v>
      </c>
      <c r="AK205">
        <v>123.3</v>
      </c>
      <c r="AL205">
        <v>7.3</v>
      </c>
      <c r="AM205">
        <v>157.69999999999999</v>
      </c>
      <c r="AN205">
        <v>150</v>
      </c>
      <c r="AO205">
        <v>7.8</v>
      </c>
      <c r="AP205">
        <v>121.6</v>
      </c>
      <c r="AQ205">
        <v>94.9</v>
      </c>
      <c r="AR205">
        <v>26.7</v>
      </c>
      <c r="AS205">
        <v>121.9</v>
      </c>
      <c r="AT205">
        <v>129.1</v>
      </c>
      <c r="AU205">
        <v>-7.2</v>
      </c>
      <c r="AV205">
        <v>141.19999999999999</v>
      </c>
      <c r="AW205">
        <v>137.5</v>
      </c>
      <c r="AX205">
        <v>3.7</v>
      </c>
      <c r="AY205">
        <v>146.69999999999999</v>
      </c>
      <c r="AZ205">
        <v>137.9</v>
      </c>
      <c r="BA205">
        <v>8.8000000000000007</v>
      </c>
      <c r="BB205">
        <v>57.4</v>
      </c>
      <c r="BC205">
        <v>41.9</v>
      </c>
      <c r="BD205">
        <v>15.4</v>
      </c>
      <c r="BE205">
        <v>157</v>
      </c>
      <c r="BF205">
        <v>172.9</v>
      </c>
      <c r="BG205">
        <v>-15.9</v>
      </c>
      <c r="BH205">
        <v>59.6</v>
      </c>
      <c r="BI205">
        <v>50.7</v>
      </c>
      <c r="BJ205">
        <v>8.9</v>
      </c>
      <c r="BK205">
        <v>30.3</v>
      </c>
      <c r="BL205">
        <v>60.9</v>
      </c>
      <c r="BM205">
        <v>-30.5</v>
      </c>
      <c r="BN205">
        <v>129.30000000000001</v>
      </c>
      <c r="BO205">
        <v>110.2</v>
      </c>
      <c r="BP205">
        <v>19.100000000000001</v>
      </c>
      <c r="BQ205">
        <v>111.8</v>
      </c>
      <c r="BR205">
        <v>111.7</v>
      </c>
      <c r="BS205">
        <v>0.1</v>
      </c>
      <c r="BT205">
        <v>32.6</v>
      </c>
      <c r="BU205">
        <v>31.2</v>
      </c>
      <c r="BV205">
        <v>1.4</v>
      </c>
      <c r="BW205">
        <v>80</v>
      </c>
      <c r="BX205">
        <v>72.2</v>
      </c>
      <c r="BY205">
        <v>7.7</v>
      </c>
      <c r="BZ205">
        <v>185.4</v>
      </c>
      <c r="CA205">
        <v>216</v>
      </c>
      <c r="CB205">
        <v>-30.6</v>
      </c>
      <c r="CC205">
        <v>138.9</v>
      </c>
      <c r="CD205">
        <v>157.9</v>
      </c>
      <c r="CE205">
        <v>-19.100000000000001</v>
      </c>
      <c r="CF205">
        <v>150</v>
      </c>
      <c r="CG205"/>
      <c r="CH205"/>
      <c r="CI205">
        <v>23.6</v>
      </c>
      <c r="CJ205">
        <v>35.5</v>
      </c>
      <c r="CK205">
        <v>-11.9</v>
      </c>
      <c r="CL205">
        <v>135.1</v>
      </c>
      <c r="CM205">
        <v>157.5</v>
      </c>
      <c r="CN205">
        <v>-22.4</v>
      </c>
      <c r="CO205">
        <v>214.8</v>
      </c>
      <c r="CP205">
        <v>213.9</v>
      </c>
      <c r="CQ205">
        <v>0.9</v>
      </c>
      <c r="CR205">
        <v>159.4</v>
      </c>
      <c r="CS205">
        <v>163.30000000000001</v>
      </c>
      <c r="CT205">
        <v>-3.8</v>
      </c>
      <c r="CU205">
        <v>150.9</v>
      </c>
      <c r="CV205">
        <v>146.1</v>
      </c>
      <c r="CW205">
        <v>4.9000000000000004</v>
      </c>
      <c r="CX205">
        <v>40.700000000000003</v>
      </c>
      <c r="CY205"/>
      <c r="CZ205"/>
      <c r="DA205">
        <v>149.5</v>
      </c>
      <c r="DB205">
        <v>114.2</v>
      </c>
      <c r="DC205">
        <v>35.200000000000003</v>
      </c>
      <c r="DD205">
        <v>22.1</v>
      </c>
      <c r="DE205"/>
      <c r="DF205"/>
      <c r="DG205">
        <v>31.4</v>
      </c>
      <c r="DH205"/>
      <c r="DI205"/>
      <c r="DJ205">
        <v>154.1</v>
      </c>
      <c r="DK205">
        <v>150.6</v>
      </c>
      <c r="DL205">
        <v>3.5</v>
      </c>
      <c r="DM205">
        <v>124.7</v>
      </c>
      <c r="DN205">
        <v>124.8</v>
      </c>
      <c r="DO205">
        <v>-0.2</v>
      </c>
      <c r="DP205">
        <v>108.4</v>
      </c>
      <c r="DQ205">
        <v>158.5</v>
      </c>
      <c r="DR205">
        <v>-50.1</v>
      </c>
      <c r="DS205">
        <v>29.5</v>
      </c>
      <c r="DT205">
        <v>26.8</v>
      </c>
      <c r="DU205">
        <v>2.7</v>
      </c>
      <c r="DV205">
        <v>136.19999999999999</v>
      </c>
      <c r="DW205">
        <v>131.30000000000001</v>
      </c>
      <c r="DX205">
        <v>4.9000000000000004</v>
      </c>
      <c r="DY205">
        <v>127.7</v>
      </c>
      <c r="DZ205"/>
      <c r="EA205"/>
      <c r="EB205">
        <v>57.9</v>
      </c>
      <c r="EC205">
        <v>57.6</v>
      </c>
      <c r="ED205">
        <v>0.3</v>
      </c>
    </row>
    <row r="206" spans="1:134" ht="14.5" x14ac:dyDescent="0.35">
      <c r="A206" s="28">
        <v>37164</v>
      </c>
      <c r="B206" s="32">
        <v>203</v>
      </c>
      <c r="C206">
        <v>35.5</v>
      </c>
      <c r="D206">
        <v>34.700000000000003</v>
      </c>
      <c r="E206">
        <v>0.8</v>
      </c>
      <c r="F206">
        <v>127.5</v>
      </c>
      <c r="G206">
        <v>123</v>
      </c>
      <c r="H206">
        <v>4.5</v>
      </c>
      <c r="I206">
        <v>142.1</v>
      </c>
      <c r="J206">
        <v>135.69999999999999</v>
      </c>
      <c r="K206">
        <v>6.4</v>
      </c>
      <c r="L206">
        <v>150</v>
      </c>
      <c r="M206">
        <v>131.6</v>
      </c>
      <c r="N206">
        <v>18.399999999999999</v>
      </c>
      <c r="O206">
        <v>50.9</v>
      </c>
      <c r="P206"/>
      <c r="Q206"/>
      <c r="R206">
        <v>149.4</v>
      </c>
      <c r="S206">
        <v>153</v>
      </c>
      <c r="T206">
        <v>-3.6</v>
      </c>
      <c r="U206">
        <v>189.7</v>
      </c>
      <c r="V206">
        <v>203.7</v>
      </c>
      <c r="W206">
        <v>-14</v>
      </c>
      <c r="X206">
        <v>118.5</v>
      </c>
      <c r="Y206">
        <v>97</v>
      </c>
      <c r="Z206">
        <v>21.4</v>
      </c>
      <c r="AA206">
        <v>104.2</v>
      </c>
      <c r="AB206">
        <v>102.9</v>
      </c>
      <c r="AC206">
        <v>1.4</v>
      </c>
      <c r="AD206">
        <v>46.1</v>
      </c>
      <c r="AE206"/>
      <c r="AF206"/>
      <c r="AG206">
        <v>66.099999999999994</v>
      </c>
      <c r="AH206"/>
      <c r="AI206"/>
      <c r="AJ206">
        <v>130.5</v>
      </c>
      <c r="AK206">
        <v>124</v>
      </c>
      <c r="AL206">
        <v>6.5</v>
      </c>
      <c r="AM206">
        <v>160.4</v>
      </c>
      <c r="AN206">
        <v>150.80000000000001</v>
      </c>
      <c r="AO206">
        <v>9.6</v>
      </c>
      <c r="AP206">
        <v>124.9</v>
      </c>
      <c r="AQ206">
        <v>96.9</v>
      </c>
      <c r="AR206">
        <v>27.9</v>
      </c>
      <c r="AS206">
        <v>120.2</v>
      </c>
      <c r="AT206">
        <v>128.80000000000001</v>
      </c>
      <c r="AU206">
        <v>-8.6999999999999993</v>
      </c>
      <c r="AV206">
        <v>141.9</v>
      </c>
      <c r="AW206">
        <v>138</v>
      </c>
      <c r="AX206">
        <v>3.9</v>
      </c>
      <c r="AY206">
        <v>147.80000000000001</v>
      </c>
      <c r="AZ206">
        <v>139.30000000000001</v>
      </c>
      <c r="BA206">
        <v>8.5</v>
      </c>
      <c r="BB206">
        <v>58.6</v>
      </c>
      <c r="BC206">
        <v>42.9</v>
      </c>
      <c r="BD206">
        <v>15.7</v>
      </c>
      <c r="BE206">
        <v>156.5</v>
      </c>
      <c r="BF206">
        <v>172.5</v>
      </c>
      <c r="BG206">
        <v>-16</v>
      </c>
      <c r="BH206">
        <v>61</v>
      </c>
      <c r="BI206">
        <v>51.1</v>
      </c>
      <c r="BJ206">
        <v>9.9</v>
      </c>
      <c r="BK206">
        <v>26.8</v>
      </c>
      <c r="BL206">
        <v>59.3</v>
      </c>
      <c r="BM206">
        <v>-32.5</v>
      </c>
      <c r="BN206">
        <v>128.1</v>
      </c>
      <c r="BO206">
        <v>111.8</v>
      </c>
      <c r="BP206">
        <v>16.3</v>
      </c>
      <c r="BQ206">
        <v>115.6</v>
      </c>
      <c r="BR206">
        <v>112.9</v>
      </c>
      <c r="BS206">
        <v>2.8</v>
      </c>
      <c r="BT206">
        <v>32.700000000000003</v>
      </c>
      <c r="BU206">
        <v>31.3</v>
      </c>
      <c r="BV206">
        <v>1.3</v>
      </c>
      <c r="BW206">
        <v>80.099999999999994</v>
      </c>
      <c r="BX206">
        <v>72.900000000000006</v>
      </c>
      <c r="BY206">
        <v>7.2</v>
      </c>
      <c r="BZ206">
        <v>185.2</v>
      </c>
      <c r="CA206">
        <v>214.8</v>
      </c>
      <c r="CB206">
        <v>-29.6</v>
      </c>
      <c r="CC206">
        <v>140.80000000000001</v>
      </c>
      <c r="CD206">
        <v>157.9</v>
      </c>
      <c r="CE206">
        <v>-17.100000000000001</v>
      </c>
      <c r="CF206">
        <v>161.80000000000001</v>
      </c>
      <c r="CG206"/>
      <c r="CH206"/>
      <c r="CI206">
        <v>23.7</v>
      </c>
      <c r="CJ206">
        <v>34.799999999999997</v>
      </c>
      <c r="CK206">
        <v>-11.1</v>
      </c>
      <c r="CL206">
        <v>139</v>
      </c>
      <c r="CM206">
        <v>157.69999999999999</v>
      </c>
      <c r="CN206">
        <v>-18.8</v>
      </c>
      <c r="CO206">
        <v>214.2</v>
      </c>
      <c r="CP206">
        <v>215.1</v>
      </c>
      <c r="CQ206">
        <v>-0.9</v>
      </c>
      <c r="CR206">
        <v>158.4</v>
      </c>
      <c r="CS206">
        <v>163.19999999999999</v>
      </c>
      <c r="CT206">
        <v>-4.8</v>
      </c>
      <c r="CU206">
        <v>143.9</v>
      </c>
      <c r="CV206">
        <v>147</v>
      </c>
      <c r="CW206">
        <v>-3.1</v>
      </c>
      <c r="CX206">
        <v>42.9</v>
      </c>
      <c r="CY206"/>
      <c r="CZ206"/>
      <c r="DA206">
        <v>152</v>
      </c>
      <c r="DB206">
        <v>116.7</v>
      </c>
      <c r="DC206">
        <v>35.4</v>
      </c>
      <c r="DD206">
        <v>23.5</v>
      </c>
      <c r="DE206"/>
      <c r="DF206"/>
      <c r="DG206">
        <v>32.6</v>
      </c>
      <c r="DH206"/>
      <c r="DI206"/>
      <c r="DJ206">
        <v>155.9</v>
      </c>
      <c r="DK206">
        <v>151.30000000000001</v>
      </c>
      <c r="DL206">
        <v>4.5999999999999996</v>
      </c>
      <c r="DM206">
        <v>128.9</v>
      </c>
      <c r="DN206">
        <v>125.4</v>
      </c>
      <c r="DO206">
        <v>3.5</v>
      </c>
      <c r="DP206">
        <v>108</v>
      </c>
      <c r="DQ206">
        <v>157.1</v>
      </c>
      <c r="DR206">
        <v>-49.1</v>
      </c>
      <c r="DS206">
        <v>31.6</v>
      </c>
      <c r="DT206">
        <v>27.3</v>
      </c>
      <c r="DU206">
        <v>4.3</v>
      </c>
      <c r="DV206">
        <v>138.19999999999999</v>
      </c>
      <c r="DW206">
        <v>132</v>
      </c>
      <c r="DX206">
        <v>6.3</v>
      </c>
      <c r="DY206">
        <v>128.19999999999999</v>
      </c>
      <c r="DZ206"/>
      <c r="EA206"/>
      <c r="EB206">
        <v>59.4</v>
      </c>
      <c r="EC206">
        <v>57.8</v>
      </c>
      <c r="ED206">
        <v>1.7</v>
      </c>
    </row>
    <row r="207" spans="1:134" ht="14.5" x14ac:dyDescent="0.35">
      <c r="A207" s="28">
        <v>37256</v>
      </c>
      <c r="B207" s="32">
        <v>204</v>
      </c>
      <c r="C207">
        <v>34.299999999999997</v>
      </c>
      <c r="D207">
        <v>34.700000000000003</v>
      </c>
      <c r="E207">
        <v>-0.4</v>
      </c>
      <c r="F207">
        <v>129.30000000000001</v>
      </c>
      <c r="G207">
        <v>123.9</v>
      </c>
      <c r="H207">
        <v>5.4</v>
      </c>
      <c r="I207">
        <v>140.9</v>
      </c>
      <c r="J207">
        <v>136.6</v>
      </c>
      <c r="K207">
        <v>4.4000000000000004</v>
      </c>
      <c r="L207">
        <v>152.19999999999999</v>
      </c>
      <c r="M207">
        <v>133.5</v>
      </c>
      <c r="N207">
        <v>18.7</v>
      </c>
      <c r="O207">
        <v>49.2</v>
      </c>
      <c r="P207"/>
      <c r="Q207"/>
      <c r="R207">
        <v>150.30000000000001</v>
      </c>
      <c r="S207">
        <v>153.30000000000001</v>
      </c>
      <c r="T207">
        <v>-2.9</v>
      </c>
      <c r="U207">
        <v>187.8</v>
      </c>
      <c r="V207">
        <v>203.3</v>
      </c>
      <c r="W207">
        <v>-15.5</v>
      </c>
      <c r="X207">
        <v>113.1</v>
      </c>
      <c r="Y207">
        <v>98.7</v>
      </c>
      <c r="Z207">
        <v>14.5</v>
      </c>
      <c r="AA207">
        <v>104.9</v>
      </c>
      <c r="AB207">
        <v>103.5</v>
      </c>
      <c r="AC207">
        <v>1.4</v>
      </c>
      <c r="AD207">
        <v>46</v>
      </c>
      <c r="AE207"/>
      <c r="AF207"/>
      <c r="AG207">
        <v>65.099999999999994</v>
      </c>
      <c r="AH207"/>
      <c r="AI207"/>
      <c r="AJ207">
        <v>130.4</v>
      </c>
      <c r="AK207">
        <v>124.8</v>
      </c>
      <c r="AL207">
        <v>5.6</v>
      </c>
      <c r="AM207">
        <v>164.7</v>
      </c>
      <c r="AN207">
        <v>151.9</v>
      </c>
      <c r="AO207">
        <v>12.9</v>
      </c>
      <c r="AP207">
        <v>126.8</v>
      </c>
      <c r="AQ207">
        <v>99</v>
      </c>
      <c r="AR207">
        <v>27.8</v>
      </c>
      <c r="AS207">
        <v>117.4</v>
      </c>
      <c r="AT207">
        <v>128.4</v>
      </c>
      <c r="AU207">
        <v>-11</v>
      </c>
      <c r="AV207">
        <v>142.80000000000001</v>
      </c>
      <c r="AW207">
        <v>138.6</v>
      </c>
      <c r="AX207">
        <v>4.2</v>
      </c>
      <c r="AY207">
        <v>149.6</v>
      </c>
      <c r="AZ207">
        <v>140.80000000000001</v>
      </c>
      <c r="BA207">
        <v>8.9</v>
      </c>
      <c r="BB207">
        <v>60.7</v>
      </c>
      <c r="BC207">
        <v>43.9</v>
      </c>
      <c r="BD207">
        <v>16.8</v>
      </c>
      <c r="BE207">
        <v>155.1</v>
      </c>
      <c r="BF207">
        <v>172</v>
      </c>
      <c r="BG207">
        <v>-16.899999999999999</v>
      </c>
      <c r="BH207">
        <v>61.3</v>
      </c>
      <c r="BI207">
        <v>51.6</v>
      </c>
      <c r="BJ207">
        <v>9.6999999999999993</v>
      </c>
      <c r="BK207">
        <v>26.3</v>
      </c>
      <c r="BL207">
        <v>57.7</v>
      </c>
      <c r="BM207">
        <v>-31.4</v>
      </c>
      <c r="BN207">
        <v>134.30000000000001</v>
      </c>
      <c r="BO207">
        <v>113.7</v>
      </c>
      <c r="BP207">
        <v>20.5</v>
      </c>
      <c r="BQ207">
        <v>118.9</v>
      </c>
      <c r="BR207">
        <v>114.1</v>
      </c>
      <c r="BS207">
        <v>4.8</v>
      </c>
      <c r="BT207">
        <v>33.299999999999997</v>
      </c>
      <c r="BU207">
        <v>31.5</v>
      </c>
      <c r="BV207">
        <v>1.7</v>
      </c>
      <c r="BW207">
        <v>82.1</v>
      </c>
      <c r="BX207">
        <v>73.599999999999994</v>
      </c>
      <c r="BY207">
        <v>8.5</v>
      </c>
      <c r="BZ207">
        <v>185.8</v>
      </c>
      <c r="CA207">
        <v>213.6</v>
      </c>
      <c r="CB207">
        <v>-27.8</v>
      </c>
      <c r="CC207">
        <v>139.6</v>
      </c>
      <c r="CD207">
        <v>157.80000000000001</v>
      </c>
      <c r="CE207">
        <v>-18.2</v>
      </c>
      <c r="CF207">
        <v>171</v>
      </c>
      <c r="CG207"/>
      <c r="CH207"/>
      <c r="CI207">
        <v>23.8</v>
      </c>
      <c r="CJ207">
        <v>34.200000000000003</v>
      </c>
      <c r="CK207">
        <v>-10.4</v>
      </c>
      <c r="CL207">
        <v>141.6</v>
      </c>
      <c r="CM207">
        <v>158</v>
      </c>
      <c r="CN207">
        <v>-16.399999999999999</v>
      </c>
      <c r="CO207">
        <v>216.2</v>
      </c>
      <c r="CP207">
        <v>216.4</v>
      </c>
      <c r="CQ207">
        <v>-0.2</v>
      </c>
      <c r="CR207">
        <v>163.80000000000001</v>
      </c>
      <c r="CS207">
        <v>163.4</v>
      </c>
      <c r="CT207">
        <v>0.4</v>
      </c>
      <c r="CU207">
        <v>144.5</v>
      </c>
      <c r="CV207">
        <v>147.9</v>
      </c>
      <c r="CW207">
        <v>-3.4</v>
      </c>
      <c r="CX207">
        <v>42.4</v>
      </c>
      <c r="CY207"/>
      <c r="CZ207"/>
      <c r="DA207">
        <v>154.4</v>
      </c>
      <c r="DB207">
        <v>119.1</v>
      </c>
      <c r="DC207">
        <v>35.200000000000003</v>
      </c>
      <c r="DD207">
        <v>24.8</v>
      </c>
      <c r="DE207"/>
      <c r="DF207"/>
      <c r="DG207">
        <v>33.700000000000003</v>
      </c>
      <c r="DH207"/>
      <c r="DI207"/>
      <c r="DJ207">
        <v>161</v>
      </c>
      <c r="DK207">
        <v>152.30000000000001</v>
      </c>
      <c r="DL207">
        <v>8.6999999999999993</v>
      </c>
      <c r="DM207">
        <v>136.5</v>
      </c>
      <c r="DN207">
        <v>126.4</v>
      </c>
      <c r="DO207">
        <v>10.1</v>
      </c>
      <c r="DP207">
        <v>104.4</v>
      </c>
      <c r="DQ207">
        <v>155.4</v>
      </c>
      <c r="DR207">
        <v>-51</v>
      </c>
      <c r="DS207">
        <v>27.9</v>
      </c>
      <c r="DT207">
        <v>27.6</v>
      </c>
      <c r="DU207">
        <v>0.3</v>
      </c>
      <c r="DV207">
        <v>139.30000000000001</v>
      </c>
      <c r="DW207">
        <v>132.69999999999999</v>
      </c>
      <c r="DX207">
        <v>6.6</v>
      </c>
      <c r="DY207">
        <v>130.4</v>
      </c>
      <c r="DZ207"/>
      <c r="EA207"/>
      <c r="EB207">
        <v>62.6</v>
      </c>
      <c r="EC207">
        <v>58.1</v>
      </c>
      <c r="ED207">
        <v>4.5</v>
      </c>
    </row>
    <row r="208" spans="1:134" ht="14.5" x14ac:dyDescent="0.35">
      <c r="A208" s="28">
        <v>37346</v>
      </c>
      <c r="B208" s="32">
        <v>205</v>
      </c>
      <c r="C208">
        <v>62.8</v>
      </c>
      <c r="D208">
        <v>36.5</v>
      </c>
      <c r="E208">
        <v>26.3</v>
      </c>
      <c r="F208">
        <v>128.6</v>
      </c>
      <c r="G208">
        <v>124.7</v>
      </c>
      <c r="H208">
        <v>3.9</v>
      </c>
      <c r="I208">
        <v>140.80000000000001</v>
      </c>
      <c r="J208">
        <v>137.4</v>
      </c>
      <c r="K208">
        <v>3.4</v>
      </c>
      <c r="L208">
        <v>151.1</v>
      </c>
      <c r="M208">
        <v>135.30000000000001</v>
      </c>
      <c r="N208">
        <v>15.8</v>
      </c>
      <c r="O208">
        <v>49.7</v>
      </c>
      <c r="P208"/>
      <c r="Q208"/>
      <c r="R208">
        <v>153.69999999999999</v>
      </c>
      <c r="S208">
        <v>153.80000000000001</v>
      </c>
      <c r="T208">
        <v>-0.1</v>
      </c>
      <c r="U208">
        <v>188.4</v>
      </c>
      <c r="V208">
        <v>202.9</v>
      </c>
      <c r="W208">
        <v>-14.6</v>
      </c>
      <c r="X208">
        <v>112.5</v>
      </c>
      <c r="Y208">
        <v>100.2</v>
      </c>
      <c r="Z208">
        <v>12.3</v>
      </c>
      <c r="AA208">
        <v>113.9</v>
      </c>
      <c r="AB208">
        <v>104.8</v>
      </c>
      <c r="AC208">
        <v>9.1</v>
      </c>
      <c r="AD208">
        <v>45.7</v>
      </c>
      <c r="AE208"/>
      <c r="AF208"/>
      <c r="AG208">
        <v>64.8</v>
      </c>
      <c r="AH208"/>
      <c r="AI208"/>
      <c r="AJ208">
        <v>130.4</v>
      </c>
      <c r="AK208">
        <v>125.5</v>
      </c>
      <c r="AL208">
        <v>4.9000000000000004</v>
      </c>
      <c r="AM208">
        <v>163.5</v>
      </c>
      <c r="AN208">
        <v>152.80000000000001</v>
      </c>
      <c r="AO208">
        <v>10.7</v>
      </c>
      <c r="AP208">
        <v>128.9</v>
      </c>
      <c r="AQ208">
        <v>101.2</v>
      </c>
      <c r="AR208">
        <v>27.7</v>
      </c>
      <c r="AS208">
        <v>124.7</v>
      </c>
      <c r="AT208">
        <v>128.30000000000001</v>
      </c>
      <c r="AU208">
        <v>-3.7</v>
      </c>
      <c r="AV208">
        <v>143.19999999999999</v>
      </c>
      <c r="AW208">
        <v>139.19999999999999</v>
      </c>
      <c r="AX208">
        <v>4</v>
      </c>
      <c r="AY208">
        <v>150.80000000000001</v>
      </c>
      <c r="AZ208">
        <v>142.19999999999999</v>
      </c>
      <c r="BA208">
        <v>8.6</v>
      </c>
      <c r="BB208">
        <v>61</v>
      </c>
      <c r="BC208">
        <v>44.9</v>
      </c>
      <c r="BD208">
        <v>16.100000000000001</v>
      </c>
      <c r="BE208">
        <v>155.19999999999999</v>
      </c>
      <c r="BF208">
        <v>171.5</v>
      </c>
      <c r="BG208">
        <v>-16.3</v>
      </c>
      <c r="BH208">
        <v>59.6</v>
      </c>
      <c r="BI208">
        <v>51.9</v>
      </c>
      <c r="BJ208">
        <v>7.7</v>
      </c>
      <c r="BK208">
        <v>24.5</v>
      </c>
      <c r="BL208">
        <v>56.1</v>
      </c>
      <c r="BM208">
        <v>-31.5</v>
      </c>
      <c r="BN208">
        <v>134.6</v>
      </c>
      <c r="BO208">
        <v>115.6</v>
      </c>
      <c r="BP208">
        <v>19</v>
      </c>
      <c r="BQ208">
        <v>121.8</v>
      </c>
      <c r="BR208">
        <v>115.6</v>
      </c>
      <c r="BS208">
        <v>6.2</v>
      </c>
      <c r="BT208">
        <v>34.200000000000003</v>
      </c>
      <c r="BU208">
        <v>31.7</v>
      </c>
      <c r="BV208">
        <v>2.5</v>
      </c>
      <c r="BW208">
        <v>82.1</v>
      </c>
      <c r="BX208">
        <v>74.3</v>
      </c>
      <c r="BY208">
        <v>7.9</v>
      </c>
      <c r="BZ208">
        <v>184.9</v>
      </c>
      <c r="CA208">
        <v>212.4</v>
      </c>
      <c r="CB208">
        <v>-27.5</v>
      </c>
      <c r="CC208">
        <v>142.30000000000001</v>
      </c>
      <c r="CD208">
        <v>157.80000000000001</v>
      </c>
      <c r="CE208">
        <v>-15.4</v>
      </c>
      <c r="CF208">
        <v>173.8</v>
      </c>
      <c r="CG208"/>
      <c r="CH208"/>
      <c r="CI208">
        <v>23.2</v>
      </c>
      <c r="CJ208">
        <v>33.6</v>
      </c>
      <c r="CK208">
        <v>-10.3</v>
      </c>
      <c r="CL208">
        <v>142.80000000000001</v>
      </c>
      <c r="CM208">
        <v>158.4</v>
      </c>
      <c r="CN208">
        <v>-15.6</v>
      </c>
      <c r="CO208">
        <v>215.7</v>
      </c>
      <c r="CP208">
        <v>217.6</v>
      </c>
      <c r="CQ208">
        <v>-1.9</v>
      </c>
      <c r="CR208">
        <v>169.4</v>
      </c>
      <c r="CS208">
        <v>163.9</v>
      </c>
      <c r="CT208">
        <v>5.5</v>
      </c>
      <c r="CU208">
        <v>146.80000000000001</v>
      </c>
      <c r="CV208">
        <v>148.9</v>
      </c>
      <c r="CW208">
        <v>-2.1</v>
      </c>
      <c r="CX208">
        <v>43.5</v>
      </c>
      <c r="CY208">
        <v>39.6</v>
      </c>
      <c r="CZ208">
        <v>3.8</v>
      </c>
      <c r="DA208">
        <v>154.69999999999999</v>
      </c>
      <c r="DB208">
        <v>121.5</v>
      </c>
      <c r="DC208">
        <v>33.200000000000003</v>
      </c>
      <c r="DD208">
        <v>25</v>
      </c>
      <c r="DE208"/>
      <c r="DF208"/>
      <c r="DG208">
        <v>34.299999999999997</v>
      </c>
      <c r="DH208"/>
      <c r="DI208"/>
      <c r="DJ208">
        <v>159.69999999999999</v>
      </c>
      <c r="DK208">
        <v>153.1</v>
      </c>
      <c r="DL208">
        <v>6.6</v>
      </c>
      <c r="DM208">
        <v>135.69999999999999</v>
      </c>
      <c r="DN208">
        <v>127.3</v>
      </c>
      <c r="DO208">
        <v>8.4</v>
      </c>
      <c r="DP208">
        <v>109.6</v>
      </c>
      <c r="DQ208">
        <v>154.1</v>
      </c>
      <c r="DR208">
        <v>-44.5</v>
      </c>
      <c r="DS208">
        <v>24.3</v>
      </c>
      <c r="DT208">
        <v>27.6</v>
      </c>
      <c r="DU208">
        <v>-3.3</v>
      </c>
      <c r="DV208">
        <v>139.9</v>
      </c>
      <c r="DW208">
        <v>133.4</v>
      </c>
      <c r="DX208">
        <v>6.5</v>
      </c>
      <c r="DY208">
        <v>130.9</v>
      </c>
      <c r="DZ208"/>
      <c r="EA208"/>
      <c r="EB208">
        <v>59.4</v>
      </c>
      <c r="EC208">
        <v>58.3</v>
      </c>
      <c r="ED208">
        <v>1.1000000000000001</v>
      </c>
    </row>
    <row r="209" spans="1:134" ht="14.5" x14ac:dyDescent="0.35">
      <c r="A209" s="28">
        <v>37437</v>
      </c>
      <c r="B209" s="32">
        <v>206</v>
      </c>
      <c r="C209">
        <v>72.8</v>
      </c>
      <c r="D209">
        <v>38.799999999999997</v>
      </c>
      <c r="E209">
        <v>34</v>
      </c>
      <c r="F209">
        <v>129.1</v>
      </c>
      <c r="G209">
        <v>125.5</v>
      </c>
      <c r="H209">
        <v>3.5</v>
      </c>
      <c r="I209">
        <v>144.19999999999999</v>
      </c>
      <c r="J209">
        <v>138.4</v>
      </c>
      <c r="K209">
        <v>5.8</v>
      </c>
      <c r="L209">
        <v>150.69999999999999</v>
      </c>
      <c r="M209">
        <v>137</v>
      </c>
      <c r="N209">
        <v>13.7</v>
      </c>
      <c r="O209">
        <v>50.2</v>
      </c>
      <c r="P209"/>
      <c r="Q209"/>
      <c r="R209">
        <v>154.80000000000001</v>
      </c>
      <c r="S209">
        <v>154.30000000000001</v>
      </c>
      <c r="T209">
        <v>0.5</v>
      </c>
      <c r="U209">
        <v>189.8</v>
      </c>
      <c r="V209">
        <v>202.6</v>
      </c>
      <c r="W209">
        <v>-12.8</v>
      </c>
      <c r="X209">
        <v>114.7</v>
      </c>
      <c r="Y209">
        <v>101.8</v>
      </c>
      <c r="Z209">
        <v>12.9</v>
      </c>
      <c r="AA209">
        <v>116.5</v>
      </c>
      <c r="AB209">
        <v>106.1</v>
      </c>
      <c r="AC209">
        <v>10.4</v>
      </c>
      <c r="AD209">
        <v>47.5</v>
      </c>
      <c r="AE209"/>
      <c r="AF209"/>
      <c r="AG209">
        <v>64.2</v>
      </c>
      <c r="AH209"/>
      <c r="AI209"/>
      <c r="AJ209">
        <v>131.4</v>
      </c>
      <c r="AK209">
        <v>126.2</v>
      </c>
      <c r="AL209">
        <v>5.0999999999999996</v>
      </c>
      <c r="AM209">
        <v>163</v>
      </c>
      <c r="AN209">
        <v>153.69999999999999</v>
      </c>
      <c r="AO209">
        <v>9.3000000000000007</v>
      </c>
      <c r="AP209">
        <v>130.30000000000001</v>
      </c>
      <c r="AQ209">
        <v>103.3</v>
      </c>
      <c r="AR209">
        <v>27</v>
      </c>
      <c r="AS209">
        <v>123.1</v>
      </c>
      <c r="AT209">
        <v>128.19999999999999</v>
      </c>
      <c r="AU209">
        <v>-5.0999999999999996</v>
      </c>
      <c r="AV209">
        <v>143.1</v>
      </c>
      <c r="AW209">
        <v>139.69999999999999</v>
      </c>
      <c r="AX209">
        <v>3.4</v>
      </c>
      <c r="AY209">
        <v>152.80000000000001</v>
      </c>
      <c r="AZ209">
        <v>143.69999999999999</v>
      </c>
      <c r="BA209">
        <v>9.1999999999999993</v>
      </c>
      <c r="BB209">
        <v>62.6</v>
      </c>
      <c r="BC209">
        <v>46</v>
      </c>
      <c r="BD209">
        <v>16.600000000000001</v>
      </c>
      <c r="BE209">
        <v>154.1</v>
      </c>
      <c r="BF209">
        <v>170.9</v>
      </c>
      <c r="BG209">
        <v>-16.8</v>
      </c>
      <c r="BH209">
        <v>61.6</v>
      </c>
      <c r="BI209">
        <v>52.3</v>
      </c>
      <c r="BJ209">
        <v>9.1999999999999993</v>
      </c>
      <c r="BK209">
        <v>23.5</v>
      </c>
      <c r="BL209">
        <v>54.4</v>
      </c>
      <c r="BM209">
        <v>-30.9</v>
      </c>
      <c r="BN209">
        <v>136.4</v>
      </c>
      <c r="BO209">
        <v>117.5</v>
      </c>
      <c r="BP209">
        <v>18.899999999999999</v>
      </c>
      <c r="BQ209">
        <v>125.5</v>
      </c>
      <c r="BR209">
        <v>117.2</v>
      </c>
      <c r="BS209">
        <v>8.3000000000000007</v>
      </c>
      <c r="BT209">
        <v>36</v>
      </c>
      <c r="BU209">
        <v>32</v>
      </c>
      <c r="BV209">
        <v>4</v>
      </c>
      <c r="BW209">
        <v>83.2</v>
      </c>
      <c r="BX209">
        <v>75</v>
      </c>
      <c r="BY209">
        <v>8.1999999999999993</v>
      </c>
      <c r="BZ209">
        <v>183.7</v>
      </c>
      <c r="CA209">
        <v>211.2</v>
      </c>
      <c r="CB209">
        <v>-27.5</v>
      </c>
      <c r="CC209">
        <v>144.6</v>
      </c>
      <c r="CD209">
        <v>157.9</v>
      </c>
      <c r="CE209">
        <v>-13.3</v>
      </c>
      <c r="CF209">
        <v>173.1</v>
      </c>
      <c r="CG209"/>
      <c r="CH209"/>
      <c r="CI209">
        <v>24.1</v>
      </c>
      <c r="CJ209">
        <v>33</v>
      </c>
      <c r="CK209">
        <v>-8.9</v>
      </c>
      <c r="CL209">
        <v>142.6</v>
      </c>
      <c r="CM209">
        <v>158.69999999999999</v>
      </c>
      <c r="CN209">
        <v>-16</v>
      </c>
      <c r="CO209">
        <v>214.1</v>
      </c>
      <c r="CP209">
        <v>218.6</v>
      </c>
      <c r="CQ209">
        <v>-4.5</v>
      </c>
      <c r="CR209">
        <v>171.2</v>
      </c>
      <c r="CS209">
        <v>164.5</v>
      </c>
      <c r="CT209">
        <v>6.7</v>
      </c>
      <c r="CU209">
        <v>146.4</v>
      </c>
      <c r="CV209">
        <v>149.80000000000001</v>
      </c>
      <c r="CW209">
        <v>-3.4</v>
      </c>
      <c r="CX209">
        <v>46.1</v>
      </c>
      <c r="CY209">
        <v>40.700000000000003</v>
      </c>
      <c r="CZ209">
        <v>5.4</v>
      </c>
      <c r="DA209">
        <v>153.9</v>
      </c>
      <c r="DB209">
        <v>123.8</v>
      </c>
      <c r="DC209">
        <v>30.1</v>
      </c>
      <c r="DD209">
        <v>25.8</v>
      </c>
      <c r="DE209"/>
      <c r="DF209"/>
      <c r="DG209">
        <v>35.9</v>
      </c>
      <c r="DH209"/>
      <c r="DI209"/>
      <c r="DJ209">
        <v>160.1</v>
      </c>
      <c r="DK209">
        <v>153.9</v>
      </c>
      <c r="DL209">
        <v>6.2</v>
      </c>
      <c r="DM209">
        <v>135.5</v>
      </c>
      <c r="DN209">
        <v>128.1</v>
      </c>
      <c r="DO209">
        <v>7.4</v>
      </c>
      <c r="DP209">
        <v>107.4</v>
      </c>
      <c r="DQ209">
        <v>152.6</v>
      </c>
      <c r="DR209">
        <v>-45.2</v>
      </c>
      <c r="DS209">
        <v>23.4</v>
      </c>
      <c r="DT209">
        <v>27.5</v>
      </c>
      <c r="DU209">
        <v>-4.2</v>
      </c>
      <c r="DV209">
        <v>141</v>
      </c>
      <c r="DW209">
        <v>134.19999999999999</v>
      </c>
      <c r="DX209">
        <v>6.8</v>
      </c>
      <c r="DY209">
        <v>131.5</v>
      </c>
      <c r="DZ209"/>
      <c r="EA209"/>
      <c r="EB209">
        <v>57.9</v>
      </c>
      <c r="EC209">
        <v>58.3</v>
      </c>
      <c r="ED209">
        <v>-0.4</v>
      </c>
    </row>
    <row r="210" spans="1:134" ht="14.5" x14ac:dyDescent="0.35">
      <c r="A210" s="28">
        <v>37529</v>
      </c>
      <c r="B210" s="32">
        <v>207</v>
      </c>
      <c r="C210">
        <v>66</v>
      </c>
      <c r="D210">
        <v>40.6</v>
      </c>
      <c r="E210">
        <v>25.4</v>
      </c>
      <c r="F210">
        <v>129.19999999999999</v>
      </c>
      <c r="G210">
        <v>126.3</v>
      </c>
      <c r="H210">
        <v>2.9</v>
      </c>
      <c r="I210">
        <v>147.1</v>
      </c>
      <c r="J210">
        <v>139.4</v>
      </c>
      <c r="K210">
        <v>7.6</v>
      </c>
      <c r="L210">
        <v>149.9</v>
      </c>
      <c r="M210">
        <v>138.5</v>
      </c>
      <c r="N210">
        <v>11.4</v>
      </c>
      <c r="O210">
        <v>55.6</v>
      </c>
      <c r="P210"/>
      <c r="Q210"/>
      <c r="R210">
        <v>155.6</v>
      </c>
      <c r="S210">
        <v>154.80000000000001</v>
      </c>
      <c r="T210">
        <v>0.8</v>
      </c>
      <c r="U210">
        <v>189.3</v>
      </c>
      <c r="V210">
        <v>202.3</v>
      </c>
      <c r="W210">
        <v>-13</v>
      </c>
      <c r="X210">
        <v>117.9</v>
      </c>
      <c r="Y210">
        <v>103.5</v>
      </c>
      <c r="Z210">
        <v>14.4</v>
      </c>
      <c r="AA210">
        <v>118.4</v>
      </c>
      <c r="AB210">
        <v>107.4</v>
      </c>
      <c r="AC210">
        <v>11</v>
      </c>
      <c r="AD210">
        <v>47.9</v>
      </c>
      <c r="AE210"/>
      <c r="AF210"/>
      <c r="AG210">
        <v>65.3</v>
      </c>
      <c r="AH210"/>
      <c r="AI210"/>
      <c r="AJ210">
        <v>132</v>
      </c>
      <c r="AK210">
        <v>126.9</v>
      </c>
      <c r="AL210">
        <v>5</v>
      </c>
      <c r="AM210">
        <v>165.3</v>
      </c>
      <c r="AN210">
        <v>154.69999999999999</v>
      </c>
      <c r="AO210">
        <v>10.6</v>
      </c>
      <c r="AP210">
        <v>130.6</v>
      </c>
      <c r="AQ210">
        <v>105.4</v>
      </c>
      <c r="AR210">
        <v>25.2</v>
      </c>
      <c r="AS210">
        <v>122.2</v>
      </c>
      <c r="AT210">
        <v>128</v>
      </c>
      <c r="AU210">
        <v>-5.8</v>
      </c>
      <c r="AV210">
        <v>142.6</v>
      </c>
      <c r="AW210">
        <v>140.19999999999999</v>
      </c>
      <c r="AX210">
        <v>2.4</v>
      </c>
      <c r="AY210">
        <v>157.6</v>
      </c>
      <c r="AZ210">
        <v>145.30000000000001</v>
      </c>
      <c r="BA210">
        <v>12.3</v>
      </c>
      <c r="BB210">
        <v>63.1</v>
      </c>
      <c r="BC210">
        <v>47.1</v>
      </c>
      <c r="BD210">
        <v>16</v>
      </c>
      <c r="BE210">
        <v>152.5</v>
      </c>
      <c r="BF210">
        <v>170.3</v>
      </c>
      <c r="BG210">
        <v>-17.8</v>
      </c>
      <c r="BH210">
        <v>61.7</v>
      </c>
      <c r="BI210">
        <v>52.8</v>
      </c>
      <c r="BJ210">
        <v>8.9</v>
      </c>
      <c r="BK210">
        <v>24.1</v>
      </c>
      <c r="BL210">
        <v>52.8</v>
      </c>
      <c r="BM210">
        <v>-28.7</v>
      </c>
      <c r="BN210">
        <v>136.30000000000001</v>
      </c>
      <c r="BO210">
        <v>119.3</v>
      </c>
      <c r="BP210">
        <v>17</v>
      </c>
      <c r="BQ210">
        <v>126.4</v>
      </c>
      <c r="BR210">
        <v>118.8</v>
      </c>
      <c r="BS210">
        <v>7.6</v>
      </c>
      <c r="BT210">
        <v>35.9</v>
      </c>
      <c r="BU210">
        <v>32.299999999999997</v>
      </c>
      <c r="BV210">
        <v>3.6</v>
      </c>
      <c r="BW210">
        <v>83</v>
      </c>
      <c r="BX210">
        <v>75.7</v>
      </c>
      <c r="BY210">
        <v>7.3</v>
      </c>
      <c r="BZ210">
        <v>181.3</v>
      </c>
      <c r="CA210">
        <v>209.8</v>
      </c>
      <c r="CB210">
        <v>-28.5</v>
      </c>
      <c r="CC210">
        <v>146.1</v>
      </c>
      <c r="CD210">
        <v>158</v>
      </c>
      <c r="CE210">
        <v>-11.9</v>
      </c>
      <c r="CF210">
        <v>174.8</v>
      </c>
      <c r="CG210"/>
      <c r="CH210"/>
      <c r="CI210">
        <v>24.3</v>
      </c>
      <c r="CJ210">
        <v>32.5</v>
      </c>
      <c r="CK210">
        <v>-8.1</v>
      </c>
      <c r="CL210">
        <v>140.6</v>
      </c>
      <c r="CM210">
        <v>158.80000000000001</v>
      </c>
      <c r="CN210">
        <v>-18.2</v>
      </c>
      <c r="CO210">
        <v>216.5</v>
      </c>
      <c r="CP210">
        <v>219.7</v>
      </c>
      <c r="CQ210">
        <v>-3.2</v>
      </c>
      <c r="CR210">
        <v>173.5</v>
      </c>
      <c r="CS210">
        <v>165.2</v>
      </c>
      <c r="CT210">
        <v>8.4</v>
      </c>
      <c r="CU210">
        <v>147.1</v>
      </c>
      <c r="CV210">
        <v>150.69999999999999</v>
      </c>
      <c r="CW210">
        <v>-3.5</v>
      </c>
      <c r="CX210">
        <v>48.4</v>
      </c>
      <c r="CY210">
        <v>41.9</v>
      </c>
      <c r="CZ210">
        <v>6.5</v>
      </c>
      <c r="DA210">
        <v>156.4</v>
      </c>
      <c r="DB210">
        <v>126.1</v>
      </c>
      <c r="DC210">
        <v>30.3</v>
      </c>
      <c r="DD210">
        <v>26.2</v>
      </c>
      <c r="DE210"/>
      <c r="DF210"/>
      <c r="DG210">
        <v>35.700000000000003</v>
      </c>
      <c r="DH210"/>
      <c r="DI210"/>
      <c r="DJ210">
        <v>159.80000000000001</v>
      </c>
      <c r="DK210">
        <v>154.69999999999999</v>
      </c>
      <c r="DL210">
        <v>5.0999999999999996</v>
      </c>
      <c r="DM210">
        <v>135.5</v>
      </c>
      <c r="DN210">
        <v>128.9</v>
      </c>
      <c r="DO210">
        <v>6.6</v>
      </c>
      <c r="DP210">
        <v>107.8</v>
      </c>
      <c r="DQ210">
        <v>151.19999999999999</v>
      </c>
      <c r="DR210">
        <v>-43.4</v>
      </c>
      <c r="DS210">
        <v>23</v>
      </c>
      <c r="DT210">
        <v>27.4</v>
      </c>
      <c r="DU210">
        <v>-4.5</v>
      </c>
      <c r="DV210">
        <v>141.80000000000001</v>
      </c>
      <c r="DW210">
        <v>134.9</v>
      </c>
      <c r="DX210">
        <v>6.9</v>
      </c>
      <c r="DY210">
        <v>131.5</v>
      </c>
      <c r="DZ210"/>
      <c r="EA210"/>
      <c r="EB210">
        <v>57</v>
      </c>
      <c r="EC210">
        <v>58.4</v>
      </c>
      <c r="ED210">
        <v>-1.3</v>
      </c>
    </row>
    <row r="211" spans="1:134" ht="14.5" x14ac:dyDescent="0.35">
      <c r="A211" s="28">
        <v>37621</v>
      </c>
      <c r="B211" s="32">
        <v>208</v>
      </c>
      <c r="C211">
        <v>54.9</v>
      </c>
      <c r="D211">
        <v>41.7</v>
      </c>
      <c r="E211">
        <v>13.2</v>
      </c>
      <c r="F211">
        <v>129.19999999999999</v>
      </c>
      <c r="G211">
        <v>127.1</v>
      </c>
      <c r="H211">
        <v>2.1</v>
      </c>
      <c r="I211">
        <v>147.5</v>
      </c>
      <c r="J211">
        <v>140.5</v>
      </c>
      <c r="K211">
        <v>7</v>
      </c>
      <c r="L211">
        <v>149.19999999999999</v>
      </c>
      <c r="M211">
        <v>140</v>
      </c>
      <c r="N211">
        <v>9.1999999999999993</v>
      </c>
      <c r="O211">
        <v>52.8</v>
      </c>
      <c r="P211"/>
      <c r="Q211"/>
      <c r="R211">
        <v>154.5</v>
      </c>
      <c r="S211">
        <v>155.30000000000001</v>
      </c>
      <c r="T211">
        <v>-0.7</v>
      </c>
      <c r="U211">
        <v>190.9</v>
      </c>
      <c r="V211">
        <v>202.1</v>
      </c>
      <c r="W211">
        <v>-11.2</v>
      </c>
      <c r="X211">
        <v>114.1</v>
      </c>
      <c r="Y211">
        <v>104.9</v>
      </c>
      <c r="Z211">
        <v>9.1999999999999993</v>
      </c>
      <c r="AA211">
        <v>119.8</v>
      </c>
      <c r="AB211">
        <v>108.8</v>
      </c>
      <c r="AC211">
        <v>11</v>
      </c>
      <c r="AD211">
        <v>48.2</v>
      </c>
      <c r="AE211"/>
      <c r="AF211"/>
      <c r="AG211">
        <v>67.099999999999994</v>
      </c>
      <c r="AH211"/>
      <c r="AI211"/>
      <c r="AJ211">
        <v>131.6</v>
      </c>
      <c r="AK211">
        <v>127.6</v>
      </c>
      <c r="AL211">
        <v>4</v>
      </c>
      <c r="AM211">
        <v>164.2</v>
      </c>
      <c r="AN211">
        <v>155.6</v>
      </c>
      <c r="AO211">
        <v>8.6999999999999993</v>
      </c>
      <c r="AP211">
        <v>133.4</v>
      </c>
      <c r="AQ211">
        <v>107.6</v>
      </c>
      <c r="AR211">
        <v>25.8</v>
      </c>
      <c r="AS211">
        <v>119.5</v>
      </c>
      <c r="AT211">
        <v>127.7</v>
      </c>
      <c r="AU211">
        <v>-8.1999999999999993</v>
      </c>
      <c r="AV211">
        <v>143.1</v>
      </c>
      <c r="AW211">
        <v>140.69999999999999</v>
      </c>
      <c r="AX211">
        <v>2.4</v>
      </c>
      <c r="AY211">
        <v>157.5</v>
      </c>
      <c r="AZ211">
        <v>146.9</v>
      </c>
      <c r="BA211">
        <v>10.6</v>
      </c>
      <c r="BB211">
        <v>64.400000000000006</v>
      </c>
      <c r="BC211">
        <v>48.2</v>
      </c>
      <c r="BD211">
        <v>16.2</v>
      </c>
      <c r="BE211">
        <v>152.1</v>
      </c>
      <c r="BF211">
        <v>169.6</v>
      </c>
      <c r="BG211">
        <v>-17.600000000000001</v>
      </c>
      <c r="BH211">
        <v>60.7</v>
      </c>
      <c r="BI211">
        <v>53.2</v>
      </c>
      <c r="BJ211">
        <v>7.5</v>
      </c>
      <c r="BK211">
        <v>24.6</v>
      </c>
      <c r="BL211">
        <v>51.3</v>
      </c>
      <c r="BM211">
        <v>-26.7</v>
      </c>
      <c r="BN211">
        <v>134.1</v>
      </c>
      <c r="BO211">
        <v>120.9</v>
      </c>
      <c r="BP211">
        <v>13.1</v>
      </c>
      <c r="BQ211">
        <v>124</v>
      </c>
      <c r="BR211">
        <v>120.1</v>
      </c>
      <c r="BS211">
        <v>3.9</v>
      </c>
      <c r="BT211">
        <v>36.6</v>
      </c>
      <c r="BU211">
        <v>32.700000000000003</v>
      </c>
      <c r="BV211">
        <v>3.9</v>
      </c>
      <c r="BW211">
        <v>85</v>
      </c>
      <c r="BX211">
        <v>76.400000000000006</v>
      </c>
      <c r="BY211">
        <v>8.6</v>
      </c>
      <c r="BZ211">
        <v>182</v>
      </c>
      <c r="CA211">
        <v>208.5</v>
      </c>
      <c r="CB211">
        <v>-26.5</v>
      </c>
      <c r="CC211">
        <v>146.19999999999999</v>
      </c>
      <c r="CD211">
        <v>158.19999999999999</v>
      </c>
      <c r="CE211">
        <v>-12</v>
      </c>
      <c r="CF211">
        <v>180.5</v>
      </c>
      <c r="CG211"/>
      <c r="CH211"/>
      <c r="CI211">
        <v>24.6</v>
      </c>
      <c r="CJ211">
        <v>32</v>
      </c>
      <c r="CK211">
        <v>-7.3</v>
      </c>
      <c r="CL211">
        <v>139.1</v>
      </c>
      <c r="CM211">
        <v>158.80000000000001</v>
      </c>
      <c r="CN211">
        <v>-19.7</v>
      </c>
      <c r="CO211">
        <v>216.3</v>
      </c>
      <c r="CP211">
        <v>220.7</v>
      </c>
      <c r="CQ211">
        <v>-4.4000000000000004</v>
      </c>
      <c r="CR211">
        <v>174.1</v>
      </c>
      <c r="CS211">
        <v>165.9</v>
      </c>
      <c r="CT211">
        <v>8.3000000000000007</v>
      </c>
      <c r="CU211">
        <v>148.5</v>
      </c>
      <c r="CV211">
        <v>151.6</v>
      </c>
      <c r="CW211">
        <v>-3</v>
      </c>
      <c r="CX211">
        <v>49.1</v>
      </c>
      <c r="CY211">
        <v>43</v>
      </c>
      <c r="CZ211">
        <v>6.1</v>
      </c>
      <c r="DA211">
        <v>160.30000000000001</v>
      </c>
      <c r="DB211">
        <v>128.6</v>
      </c>
      <c r="DC211">
        <v>31.7</v>
      </c>
      <c r="DD211">
        <v>26.7</v>
      </c>
      <c r="DE211"/>
      <c r="DF211"/>
      <c r="DG211">
        <v>34.6</v>
      </c>
      <c r="DH211"/>
      <c r="DI211"/>
      <c r="DJ211">
        <v>162.1</v>
      </c>
      <c r="DK211">
        <v>155.6</v>
      </c>
      <c r="DL211">
        <v>6.5</v>
      </c>
      <c r="DM211">
        <v>133.30000000000001</v>
      </c>
      <c r="DN211">
        <v>129.5</v>
      </c>
      <c r="DO211">
        <v>3.8</v>
      </c>
      <c r="DP211">
        <v>106.7</v>
      </c>
      <c r="DQ211">
        <v>149.69999999999999</v>
      </c>
      <c r="DR211">
        <v>-43</v>
      </c>
      <c r="DS211">
        <v>22.1</v>
      </c>
      <c r="DT211">
        <v>27.3</v>
      </c>
      <c r="DU211">
        <v>-5.2</v>
      </c>
      <c r="DV211">
        <v>143.19999999999999</v>
      </c>
      <c r="DW211">
        <v>135.69999999999999</v>
      </c>
      <c r="DX211">
        <v>7.5</v>
      </c>
      <c r="DY211">
        <v>132.69999999999999</v>
      </c>
      <c r="DZ211"/>
      <c r="EA211"/>
      <c r="EB211">
        <v>55</v>
      </c>
      <c r="EC211">
        <v>58.2</v>
      </c>
      <c r="ED211">
        <v>-3.3</v>
      </c>
    </row>
    <row r="212" spans="1:134" ht="14.5" x14ac:dyDescent="0.35">
      <c r="A212" s="28">
        <v>37711</v>
      </c>
      <c r="B212" s="32">
        <v>209</v>
      </c>
      <c r="C212">
        <v>45.3</v>
      </c>
      <c r="D212">
        <v>42.1</v>
      </c>
      <c r="E212">
        <v>3.2</v>
      </c>
      <c r="F212">
        <v>128.4</v>
      </c>
      <c r="G212">
        <v>127.7</v>
      </c>
      <c r="H212">
        <v>0.7</v>
      </c>
      <c r="I212">
        <v>148</v>
      </c>
      <c r="J212">
        <v>141.5</v>
      </c>
      <c r="K212">
        <v>6.5</v>
      </c>
      <c r="L212">
        <v>148.1</v>
      </c>
      <c r="M212">
        <v>141.30000000000001</v>
      </c>
      <c r="N212">
        <v>6.8</v>
      </c>
      <c r="O212">
        <v>52</v>
      </c>
      <c r="P212"/>
      <c r="Q212"/>
      <c r="R212">
        <v>151.69999999999999</v>
      </c>
      <c r="S212">
        <v>155.5</v>
      </c>
      <c r="T212">
        <v>-3.8</v>
      </c>
      <c r="U212">
        <v>192.4</v>
      </c>
      <c r="V212">
        <v>201.9</v>
      </c>
      <c r="W212">
        <v>-9.5</v>
      </c>
      <c r="X212">
        <v>112.4</v>
      </c>
      <c r="Y212">
        <v>106.2</v>
      </c>
      <c r="Z212">
        <v>6.3</v>
      </c>
      <c r="AA212">
        <v>123</v>
      </c>
      <c r="AB212">
        <v>110.3</v>
      </c>
      <c r="AC212">
        <v>12.6</v>
      </c>
      <c r="AD212">
        <v>46.6</v>
      </c>
      <c r="AE212"/>
      <c r="AF212"/>
      <c r="AG212">
        <v>65.5</v>
      </c>
      <c r="AH212">
        <v>66.3</v>
      </c>
      <c r="AI212">
        <v>-0.8</v>
      </c>
      <c r="AJ212">
        <v>132</v>
      </c>
      <c r="AK212">
        <v>128.30000000000001</v>
      </c>
      <c r="AL212">
        <v>3.7</v>
      </c>
      <c r="AM212">
        <v>169.1</v>
      </c>
      <c r="AN212">
        <v>156.69999999999999</v>
      </c>
      <c r="AO212">
        <v>12.4</v>
      </c>
      <c r="AP212">
        <v>134.6</v>
      </c>
      <c r="AQ212">
        <v>109.7</v>
      </c>
      <c r="AR212">
        <v>24.9</v>
      </c>
      <c r="AS212">
        <v>120</v>
      </c>
      <c r="AT212">
        <v>127.4</v>
      </c>
      <c r="AU212">
        <v>-7.4</v>
      </c>
      <c r="AV212">
        <v>144.1</v>
      </c>
      <c r="AW212">
        <v>141.30000000000001</v>
      </c>
      <c r="AX212">
        <v>2.8</v>
      </c>
      <c r="AY212">
        <v>155.19999999999999</v>
      </c>
      <c r="AZ212">
        <v>148.30000000000001</v>
      </c>
      <c r="BA212">
        <v>6.9</v>
      </c>
      <c r="BB212">
        <v>64.7</v>
      </c>
      <c r="BC212">
        <v>49.3</v>
      </c>
      <c r="BD212">
        <v>15.4</v>
      </c>
      <c r="BE212">
        <v>152</v>
      </c>
      <c r="BF212">
        <v>169</v>
      </c>
      <c r="BG212">
        <v>-17</v>
      </c>
      <c r="BH212">
        <v>62.4</v>
      </c>
      <c r="BI212">
        <v>53.6</v>
      </c>
      <c r="BJ212">
        <v>8.8000000000000007</v>
      </c>
      <c r="BK212">
        <v>24.3</v>
      </c>
      <c r="BL212">
        <v>49.8</v>
      </c>
      <c r="BM212">
        <v>-25.6</v>
      </c>
      <c r="BN212">
        <v>128.19999999999999</v>
      </c>
      <c r="BO212">
        <v>122.2</v>
      </c>
      <c r="BP212">
        <v>6.1</v>
      </c>
      <c r="BQ212">
        <v>121.2</v>
      </c>
      <c r="BR212">
        <v>121</v>
      </c>
      <c r="BS212">
        <v>0.1</v>
      </c>
      <c r="BT212">
        <v>37.5</v>
      </c>
      <c r="BU212">
        <v>33</v>
      </c>
      <c r="BV212">
        <v>4.5</v>
      </c>
      <c r="BW212">
        <v>85.2</v>
      </c>
      <c r="BX212">
        <v>77.2</v>
      </c>
      <c r="BY212">
        <v>8</v>
      </c>
      <c r="BZ212">
        <v>179.5</v>
      </c>
      <c r="CA212">
        <v>207.2</v>
      </c>
      <c r="CB212">
        <v>-27.7</v>
      </c>
      <c r="CC212">
        <v>146.1</v>
      </c>
      <c r="CD212">
        <v>158.30000000000001</v>
      </c>
      <c r="CE212">
        <v>-12.1</v>
      </c>
      <c r="CF212">
        <v>195.7</v>
      </c>
      <c r="CG212"/>
      <c r="CH212"/>
      <c r="CI212">
        <v>24.4</v>
      </c>
      <c r="CJ212">
        <v>31.5</v>
      </c>
      <c r="CK212">
        <v>-7</v>
      </c>
      <c r="CL212">
        <v>136</v>
      </c>
      <c r="CM212">
        <v>158.6</v>
      </c>
      <c r="CN212">
        <v>-22.6</v>
      </c>
      <c r="CO212">
        <v>216.9</v>
      </c>
      <c r="CP212">
        <v>221.7</v>
      </c>
      <c r="CQ212">
        <v>-4.8</v>
      </c>
      <c r="CR212">
        <v>176.5</v>
      </c>
      <c r="CS212">
        <v>166.7</v>
      </c>
      <c r="CT212">
        <v>9.8000000000000007</v>
      </c>
      <c r="CU212">
        <v>149.5</v>
      </c>
      <c r="CV212">
        <v>152.5</v>
      </c>
      <c r="CW212">
        <v>-2.9</v>
      </c>
      <c r="CX212">
        <v>49.8</v>
      </c>
      <c r="CY212">
        <v>44.1</v>
      </c>
      <c r="CZ212">
        <v>5.7</v>
      </c>
      <c r="DA212">
        <v>165.1</v>
      </c>
      <c r="DB212">
        <v>131.19999999999999</v>
      </c>
      <c r="DC212">
        <v>33.9</v>
      </c>
      <c r="DD212">
        <v>27</v>
      </c>
      <c r="DE212"/>
      <c r="DF212"/>
      <c r="DG212">
        <v>35.1</v>
      </c>
      <c r="DH212">
        <v>35.5</v>
      </c>
      <c r="DI212">
        <v>-0.5</v>
      </c>
      <c r="DJ212">
        <v>160.1</v>
      </c>
      <c r="DK212">
        <v>156.30000000000001</v>
      </c>
      <c r="DL212">
        <v>3.8</v>
      </c>
      <c r="DM212">
        <v>131</v>
      </c>
      <c r="DN212">
        <v>130</v>
      </c>
      <c r="DO212">
        <v>0.9</v>
      </c>
      <c r="DP212">
        <v>105.6</v>
      </c>
      <c r="DQ212">
        <v>148.19999999999999</v>
      </c>
      <c r="DR212">
        <v>-42.6</v>
      </c>
      <c r="DS212">
        <v>22.4</v>
      </c>
      <c r="DT212">
        <v>27.2</v>
      </c>
      <c r="DU212">
        <v>-4.8</v>
      </c>
      <c r="DV212">
        <v>143.69999999999999</v>
      </c>
      <c r="DW212">
        <v>136.5</v>
      </c>
      <c r="DX212">
        <v>7.1</v>
      </c>
      <c r="DY212">
        <v>132.6</v>
      </c>
      <c r="DZ212"/>
      <c r="EA212"/>
      <c r="EB212">
        <v>58.3</v>
      </c>
      <c r="EC212">
        <v>58.3</v>
      </c>
      <c r="ED212">
        <v>-0.1</v>
      </c>
    </row>
    <row r="213" spans="1:134" ht="14.5" x14ac:dyDescent="0.35">
      <c r="A213" s="28">
        <v>37802</v>
      </c>
      <c r="B213" s="32">
        <v>210</v>
      </c>
      <c r="C213">
        <v>40.9</v>
      </c>
      <c r="D213">
        <v>42.2</v>
      </c>
      <c r="E213">
        <v>-1.4</v>
      </c>
      <c r="F213">
        <v>128.6</v>
      </c>
      <c r="G213">
        <v>128.4</v>
      </c>
      <c r="H213">
        <v>0.2</v>
      </c>
      <c r="I213">
        <v>150.80000000000001</v>
      </c>
      <c r="J213">
        <v>142.69999999999999</v>
      </c>
      <c r="K213">
        <v>8.1999999999999993</v>
      </c>
      <c r="L213">
        <v>151</v>
      </c>
      <c r="M213">
        <v>142.69999999999999</v>
      </c>
      <c r="N213">
        <v>8.3000000000000007</v>
      </c>
      <c r="O213">
        <v>49.2</v>
      </c>
      <c r="P213"/>
      <c r="Q213"/>
      <c r="R213">
        <v>151.80000000000001</v>
      </c>
      <c r="S213">
        <v>155.80000000000001</v>
      </c>
      <c r="T213">
        <v>-4</v>
      </c>
      <c r="U213">
        <v>195.3</v>
      </c>
      <c r="V213">
        <v>201.9</v>
      </c>
      <c r="W213">
        <v>-6.6</v>
      </c>
      <c r="X213">
        <v>108.7</v>
      </c>
      <c r="Y213">
        <v>107.1</v>
      </c>
      <c r="Z213">
        <v>1.6</v>
      </c>
      <c r="AA213">
        <v>128.6</v>
      </c>
      <c r="AB213">
        <v>112.1</v>
      </c>
      <c r="AC213">
        <v>16.5</v>
      </c>
      <c r="AD213">
        <v>45.7</v>
      </c>
      <c r="AE213"/>
      <c r="AF213"/>
      <c r="AG213">
        <v>63.2</v>
      </c>
      <c r="AH213">
        <v>65.3</v>
      </c>
      <c r="AI213">
        <v>-2.1</v>
      </c>
      <c r="AJ213">
        <v>132.69999999999999</v>
      </c>
      <c r="AK213">
        <v>129</v>
      </c>
      <c r="AL213">
        <v>3.7</v>
      </c>
      <c r="AM213">
        <v>171</v>
      </c>
      <c r="AN213">
        <v>157.80000000000001</v>
      </c>
      <c r="AO213">
        <v>13.1</v>
      </c>
      <c r="AP213">
        <v>137</v>
      </c>
      <c r="AQ213">
        <v>111.9</v>
      </c>
      <c r="AR213">
        <v>25</v>
      </c>
      <c r="AS213">
        <v>123.2</v>
      </c>
      <c r="AT213">
        <v>127.3</v>
      </c>
      <c r="AU213">
        <v>-4.0999999999999996</v>
      </c>
      <c r="AV213">
        <v>144.5</v>
      </c>
      <c r="AW213">
        <v>141.80000000000001</v>
      </c>
      <c r="AX213">
        <v>2.7</v>
      </c>
      <c r="AY213">
        <v>158</v>
      </c>
      <c r="AZ213">
        <v>149.80000000000001</v>
      </c>
      <c r="BA213">
        <v>8.1999999999999993</v>
      </c>
      <c r="BB213">
        <v>65.2</v>
      </c>
      <c r="BC213">
        <v>50.3</v>
      </c>
      <c r="BD213">
        <v>14.9</v>
      </c>
      <c r="BE213">
        <v>156</v>
      </c>
      <c r="BF213">
        <v>168.6</v>
      </c>
      <c r="BG213">
        <v>-12.6</v>
      </c>
      <c r="BH213">
        <v>66.8</v>
      </c>
      <c r="BI213">
        <v>54.3</v>
      </c>
      <c r="BJ213">
        <v>12.5</v>
      </c>
      <c r="BK213">
        <v>23.4</v>
      </c>
      <c r="BL213">
        <v>48.3</v>
      </c>
      <c r="BM213">
        <v>-24.9</v>
      </c>
      <c r="BN213">
        <v>131.4</v>
      </c>
      <c r="BO213">
        <v>123.5</v>
      </c>
      <c r="BP213">
        <v>7.9</v>
      </c>
      <c r="BQ213">
        <v>117.8</v>
      </c>
      <c r="BR213">
        <v>121.7</v>
      </c>
      <c r="BS213">
        <v>-3.8</v>
      </c>
      <c r="BT213">
        <v>36.9</v>
      </c>
      <c r="BU213">
        <v>33.299999999999997</v>
      </c>
      <c r="BV213">
        <v>3.6</v>
      </c>
      <c r="BW213">
        <v>86.7</v>
      </c>
      <c r="BX213">
        <v>78</v>
      </c>
      <c r="BY213">
        <v>8.6999999999999993</v>
      </c>
      <c r="BZ213">
        <v>176.3</v>
      </c>
      <c r="CA213">
        <v>205.6</v>
      </c>
      <c r="CB213">
        <v>-29.3</v>
      </c>
      <c r="CC213">
        <v>145.19999999999999</v>
      </c>
      <c r="CD213">
        <v>158.30000000000001</v>
      </c>
      <c r="CE213">
        <v>-13.1</v>
      </c>
      <c r="CF213">
        <v>212.9</v>
      </c>
      <c r="CG213"/>
      <c r="CH213"/>
      <c r="CI213">
        <v>24.2</v>
      </c>
      <c r="CJ213">
        <v>31</v>
      </c>
      <c r="CK213">
        <v>-6.8</v>
      </c>
      <c r="CL213">
        <v>135.80000000000001</v>
      </c>
      <c r="CM213">
        <v>158.4</v>
      </c>
      <c r="CN213">
        <v>-22.6</v>
      </c>
      <c r="CO213">
        <v>219.1</v>
      </c>
      <c r="CP213">
        <v>222.8</v>
      </c>
      <c r="CQ213">
        <v>-3.7</v>
      </c>
      <c r="CR213">
        <v>181</v>
      </c>
      <c r="CS213">
        <v>167.7</v>
      </c>
      <c r="CT213">
        <v>13.3</v>
      </c>
      <c r="CU213">
        <v>150</v>
      </c>
      <c r="CV213">
        <v>153.4</v>
      </c>
      <c r="CW213">
        <v>-3.4</v>
      </c>
      <c r="CX213">
        <v>48.9</v>
      </c>
      <c r="CY213">
        <v>45</v>
      </c>
      <c r="CZ213">
        <v>3.9</v>
      </c>
      <c r="DA213">
        <v>166</v>
      </c>
      <c r="DB213">
        <v>133.80000000000001</v>
      </c>
      <c r="DC213">
        <v>32.200000000000003</v>
      </c>
      <c r="DD213">
        <v>28</v>
      </c>
      <c r="DE213"/>
      <c r="DF213"/>
      <c r="DG213">
        <v>35</v>
      </c>
      <c r="DH213">
        <v>35.700000000000003</v>
      </c>
      <c r="DI213">
        <v>-0.6</v>
      </c>
      <c r="DJ213">
        <v>161.6</v>
      </c>
      <c r="DK213">
        <v>157.1</v>
      </c>
      <c r="DL213">
        <v>4.5999999999999996</v>
      </c>
      <c r="DM213">
        <v>137.80000000000001</v>
      </c>
      <c r="DN213">
        <v>130.9</v>
      </c>
      <c r="DO213">
        <v>6.9</v>
      </c>
      <c r="DP213">
        <v>105.6</v>
      </c>
      <c r="DQ213">
        <v>146.69999999999999</v>
      </c>
      <c r="DR213">
        <v>-41.2</v>
      </c>
      <c r="DS213">
        <v>19.3</v>
      </c>
      <c r="DT213">
        <v>26.9</v>
      </c>
      <c r="DU213">
        <v>-7.6</v>
      </c>
      <c r="DV213">
        <v>146</v>
      </c>
      <c r="DW213">
        <v>137.4</v>
      </c>
      <c r="DX213">
        <v>8.6</v>
      </c>
      <c r="DY213">
        <v>133.9</v>
      </c>
      <c r="DZ213"/>
      <c r="EA213"/>
      <c r="EB213">
        <v>57.5</v>
      </c>
      <c r="EC213">
        <v>58.4</v>
      </c>
      <c r="ED213">
        <v>-0.8</v>
      </c>
    </row>
    <row r="214" spans="1:134" ht="14.5" x14ac:dyDescent="0.35">
      <c r="A214" s="28">
        <v>37894</v>
      </c>
      <c r="B214" s="32">
        <v>211</v>
      </c>
      <c r="C214">
        <v>39.200000000000003</v>
      </c>
      <c r="D214">
        <v>42.2</v>
      </c>
      <c r="E214">
        <v>-3.1</v>
      </c>
      <c r="F214">
        <v>128.69999999999999</v>
      </c>
      <c r="G214">
        <v>129</v>
      </c>
      <c r="H214">
        <v>-0.3</v>
      </c>
      <c r="I214">
        <v>152.1</v>
      </c>
      <c r="J214">
        <v>143.80000000000001</v>
      </c>
      <c r="K214">
        <v>8.1999999999999993</v>
      </c>
      <c r="L214">
        <v>153</v>
      </c>
      <c r="M214">
        <v>144.19999999999999</v>
      </c>
      <c r="N214">
        <v>8.8000000000000007</v>
      </c>
      <c r="O214">
        <v>48.6</v>
      </c>
      <c r="P214"/>
      <c r="Q214"/>
      <c r="R214">
        <v>151.4</v>
      </c>
      <c r="S214">
        <v>156</v>
      </c>
      <c r="T214">
        <v>-4.5999999999999996</v>
      </c>
      <c r="U214">
        <v>195.4</v>
      </c>
      <c r="V214">
        <v>201.8</v>
      </c>
      <c r="W214">
        <v>-6.4</v>
      </c>
      <c r="X214">
        <v>106.6</v>
      </c>
      <c r="Y214">
        <v>107.9</v>
      </c>
      <c r="Z214">
        <v>-1.3</v>
      </c>
      <c r="AA214">
        <v>130.69999999999999</v>
      </c>
      <c r="AB214">
        <v>113.9</v>
      </c>
      <c r="AC214">
        <v>16.8</v>
      </c>
      <c r="AD214">
        <v>44.8</v>
      </c>
      <c r="AE214"/>
      <c r="AF214"/>
      <c r="AG214">
        <v>61.6</v>
      </c>
      <c r="AH214">
        <v>64.400000000000006</v>
      </c>
      <c r="AI214">
        <v>-2.8</v>
      </c>
      <c r="AJ214">
        <v>132.4</v>
      </c>
      <c r="AK214">
        <v>129.6</v>
      </c>
      <c r="AL214">
        <v>2.8</v>
      </c>
      <c r="AM214">
        <v>172.9</v>
      </c>
      <c r="AN214">
        <v>159.1</v>
      </c>
      <c r="AO214">
        <v>13.9</v>
      </c>
      <c r="AP214">
        <v>138.69999999999999</v>
      </c>
      <c r="AQ214">
        <v>114.2</v>
      </c>
      <c r="AR214">
        <v>24.5</v>
      </c>
      <c r="AS214">
        <v>124</v>
      </c>
      <c r="AT214">
        <v>127.2</v>
      </c>
      <c r="AU214">
        <v>-3.2</v>
      </c>
      <c r="AV214">
        <v>144</v>
      </c>
      <c r="AW214">
        <v>142.30000000000001</v>
      </c>
      <c r="AX214">
        <v>1.7</v>
      </c>
      <c r="AY214">
        <v>159</v>
      </c>
      <c r="AZ214">
        <v>151.30000000000001</v>
      </c>
      <c r="BA214">
        <v>7.8</v>
      </c>
      <c r="BB214">
        <v>67.099999999999994</v>
      </c>
      <c r="BC214">
        <v>51.5</v>
      </c>
      <c r="BD214">
        <v>15.6</v>
      </c>
      <c r="BE214">
        <v>156.30000000000001</v>
      </c>
      <c r="BF214">
        <v>168.2</v>
      </c>
      <c r="BG214">
        <v>-11.9</v>
      </c>
      <c r="BH214">
        <v>66.3</v>
      </c>
      <c r="BI214">
        <v>54.9</v>
      </c>
      <c r="BJ214">
        <v>11.4</v>
      </c>
      <c r="BK214">
        <v>23.9</v>
      </c>
      <c r="BL214">
        <v>46.9</v>
      </c>
      <c r="BM214">
        <v>-23.1</v>
      </c>
      <c r="BN214">
        <v>134.80000000000001</v>
      </c>
      <c r="BO214">
        <v>125</v>
      </c>
      <c r="BP214">
        <v>9.8000000000000007</v>
      </c>
      <c r="BQ214">
        <v>118.9</v>
      </c>
      <c r="BR214">
        <v>122.3</v>
      </c>
      <c r="BS214">
        <v>-3.4</v>
      </c>
      <c r="BT214">
        <v>36.1</v>
      </c>
      <c r="BU214">
        <v>33.6</v>
      </c>
      <c r="BV214">
        <v>2.6</v>
      </c>
      <c r="BW214">
        <v>86.4</v>
      </c>
      <c r="BX214">
        <v>78.7</v>
      </c>
      <c r="BY214">
        <v>7.7</v>
      </c>
      <c r="BZ214">
        <v>174</v>
      </c>
      <c r="CA214">
        <v>204</v>
      </c>
      <c r="CB214">
        <v>-30.1</v>
      </c>
      <c r="CC214">
        <v>144.30000000000001</v>
      </c>
      <c r="CD214">
        <v>158.19999999999999</v>
      </c>
      <c r="CE214">
        <v>-13.9</v>
      </c>
      <c r="CF214">
        <v>225.1</v>
      </c>
      <c r="CG214"/>
      <c r="CH214"/>
      <c r="CI214">
        <v>24.6</v>
      </c>
      <c r="CJ214">
        <v>30.5</v>
      </c>
      <c r="CK214">
        <v>-5.9</v>
      </c>
      <c r="CL214">
        <v>135</v>
      </c>
      <c r="CM214">
        <v>158.1</v>
      </c>
      <c r="CN214">
        <v>-23.1</v>
      </c>
      <c r="CO214">
        <v>221.7</v>
      </c>
      <c r="CP214">
        <v>223.9</v>
      </c>
      <c r="CQ214">
        <v>-2.2000000000000002</v>
      </c>
      <c r="CR214">
        <v>179.4</v>
      </c>
      <c r="CS214">
        <v>168.6</v>
      </c>
      <c r="CT214">
        <v>10.8</v>
      </c>
      <c r="CU214">
        <v>149.69999999999999</v>
      </c>
      <c r="CV214">
        <v>154.19999999999999</v>
      </c>
      <c r="CW214">
        <v>-4.5</v>
      </c>
      <c r="CX214">
        <v>48.9</v>
      </c>
      <c r="CY214">
        <v>45.9</v>
      </c>
      <c r="CZ214">
        <v>3</v>
      </c>
      <c r="DA214">
        <v>166.2</v>
      </c>
      <c r="DB214">
        <v>136.30000000000001</v>
      </c>
      <c r="DC214">
        <v>29.8</v>
      </c>
      <c r="DD214">
        <v>29.7</v>
      </c>
      <c r="DE214"/>
      <c r="DF214"/>
      <c r="DG214">
        <v>35.1</v>
      </c>
      <c r="DH214">
        <v>35.799999999999997</v>
      </c>
      <c r="DI214">
        <v>-0.7</v>
      </c>
      <c r="DJ214">
        <v>160.5</v>
      </c>
      <c r="DK214">
        <v>157.80000000000001</v>
      </c>
      <c r="DL214">
        <v>2.8</v>
      </c>
      <c r="DM214">
        <v>137.19999999999999</v>
      </c>
      <c r="DN214">
        <v>131.69999999999999</v>
      </c>
      <c r="DO214">
        <v>5.5</v>
      </c>
      <c r="DP214">
        <v>103.7</v>
      </c>
      <c r="DQ214">
        <v>145.1</v>
      </c>
      <c r="DR214">
        <v>-41.5</v>
      </c>
      <c r="DS214">
        <v>19.5</v>
      </c>
      <c r="DT214">
        <v>26.6</v>
      </c>
      <c r="DU214">
        <v>-7.1</v>
      </c>
      <c r="DV214">
        <v>146.80000000000001</v>
      </c>
      <c r="DW214">
        <v>138.30000000000001</v>
      </c>
      <c r="DX214">
        <v>8.4</v>
      </c>
      <c r="DY214">
        <v>134.1</v>
      </c>
      <c r="DZ214"/>
      <c r="EA214"/>
      <c r="EB214">
        <v>58</v>
      </c>
      <c r="EC214">
        <v>58.4</v>
      </c>
      <c r="ED214">
        <v>-0.4</v>
      </c>
    </row>
    <row r="215" spans="1:134" ht="14.5" x14ac:dyDescent="0.35">
      <c r="A215" s="28">
        <v>37986</v>
      </c>
      <c r="B215" s="32">
        <v>212</v>
      </c>
      <c r="C215">
        <v>37.299999999999997</v>
      </c>
      <c r="D215">
        <v>42.1</v>
      </c>
      <c r="E215">
        <v>-4.9000000000000004</v>
      </c>
      <c r="F215">
        <v>131</v>
      </c>
      <c r="G215">
        <v>129.69999999999999</v>
      </c>
      <c r="H215">
        <v>1.3</v>
      </c>
      <c r="I215">
        <v>155.5</v>
      </c>
      <c r="J215">
        <v>145.1</v>
      </c>
      <c r="K215">
        <v>10.4</v>
      </c>
      <c r="L215">
        <v>155.69999999999999</v>
      </c>
      <c r="M215">
        <v>145.80000000000001</v>
      </c>
      <c r="N215">
        <v>9.9</v>
      </c>
      <c r="O215">
        <v>48.4</v>
      </c>
      <c r="P215"/>
      <c r="Q215"/>
      <c r="R215">
        <v>151.1</v>
      </c>
      <c r="S215">
        <v>156.19999999999999</v>
      </c>
      <c r="T215">
        <v>-5</v>
      </c>
      <c r="U215">
        <v>197</v>
      </c>
      <c r="V215">
        <v>201.9</v>
      </c>
      <c r="W215">
        <v>-4.9000000000000004</v>
      </c>
      <c r="X215">
        <v>103.4</v>
      </c>
      <c r="Y215">
        <v>108.4</v>
      </c>
      <c r="Z215">
        <v>-5</v>
      </c>
      <c r="AA215">
        <v>129.1</v>
      </c>
      <c r="AB215">
        <v>115.6</v>
      </c>
      <c r="AC215">
        <v>13.6</v>
      </c>
      <c r="AD215">
        <v>44</v>
      </c>
      <c r="AE215"/>
      <c r="AF215"/>
      <c r="AG215">
        <v>60.7</v>
      </c>
      <c r="AH215">
        <v>63.4</v>
      </c>
      <c r="AI215">
        <v>-2.6</v>
      </c>
      <c r="AJ215">
        <v>132.30000000000001</v>
      </c>
      <c r="AK215">
        <v>130.19999999999999</v>
      </c>
      <c r="AL215">
        <v>2.1</v>
      </c>
      <c r="AM215">
        <v>172</v>
      </c>
      <c r="AN215">
        <v>160.19999999999999</v>
      </c>
      <c r="AO215">
        <v>11.7</v>
      </c>
      <c r="AP215">
        <v>143.30000000000001</v>
      </c>
      <c r="AQ215">
        <v>116.5</v>
      </c>
      <c r="AR215">
        <v>26.8</v>
      </c>
      <c r="AS215">
        <v>125.4</v>
      </c>
      <c r="AT215">
        <v>127.2</v>
      </c>
      <c r="AU215">
        <v>-1.9</v>
      </c>
      <c r="AV215">
        <v>142.6</v>
      </c>
      <c r="AW215">
        <v>142.69999999999999</v>
      </c>
      <c r="AX215">
        <v>0</v>
      </c>
      <c r="AY215">
        <v>159.1</v>
      </c>
      <c r="AZ215">
        <v>152.69999999999999</v>
      </c>
      <c r="BA215">
        <v>6.4</v>
      </c>
      <c r="BB215">
        <v>68.5</v>
      </c>
      <c r="BC215">
        <v>52.7</v>
      </c>
      <c r="BD215">
        <v>15.9</v>
      </c>
      <c r="BE215">
        <v>158</v>
      </c>
      <c r="BF215">
        <v>167.9</v>
      </c>
      <c r="BG215">
        <v>-10</v>
      </c>
      <c r="BH215">
        <v>71.2</v>
      </c>
      <c r="BI215">
        <v>55.8</v>
      </c>
      <c r="BJ215">
        <v>15.4</v>
      </c>
      <c r="BK215">
        <v>24.7</v>
      </c>
      <c r="BL215">
        <v>45.6</v>
      </c>
      <c r="BM215">
        <v>-20.9</v>
      </c>
      <c r="BN215">
        <v>142.6</v>
      </c>
      <c r="BO215">
        <v>126.8</v>
      </c>
      <c r="BP215">
        <v>15.8</v>
      </c>
      <c r="BQ215">
        <v>120.4</v>
      </c>
      <c r="BR215">
        <v>123</v>
      </c>
      <c r="BS215">
        <v>-2.6</v>
      </c>
      <c r="BT215">
        <v>36.700000000000003</v>
      </c>
      <c r="BU215">
        <v>33.9</v>
      </c>
      <c r="BV215">
        <v>2.8</v>
      </c>
      <c r="BW215">
        <v>89</v>
      </c>
      <c r="BX215">
        <v>79.599999999999994</v>
      </c>
      <c r="BY215">
        <v>9.4</v>
      </c>
      <c r="BZ215">
        <v>173.9</v>
      </c>
      <c r="CA215">
        <v>202.4</v>
      </c>
      <c r="CB215">
        <v>-28.6</v>
      </c>
      <c r="CC215">
        <v>143.1</v>
      </c>
      <c r="CD215">
        <v>158.1</v>
      </c>
      <c r="CE215">
        <v>-15</v>
      </c>
      <c r="CF215">
        <v>237.6</v>
      </c>
      <c r="CG215"/>
      <c r="CH215"/>
      <c r="CI215">
        <v>24.9</v>
      </c>
      <c r="CJ215">
        <v>30.1</v>
      </c>
      <c r="CK215">
        <v>-5.2</v>
      </c>
      <c r="CL215">
        <v>132.1</v>
      </c>
      <c r="CM215">
        <v>157.6</v>
      </c>
      <c r="CN215">
        <v>-25.5</v>
      </c>
      <c r="CO215">
        <v>231.5</v>
      </c>
      <c r="CP215">
        <v>225.5</v>
      </c>
      <c r="CQ215">
        <v>6</v>
      </c>
      <c r="CR215">
        <v>177</v>
      </c>
      <c r="CS215">
        <v>169.3</v>
      </c>
      <c r="CT215">
        <v>7.6</v>
      </c>
      <c r="CU215">
        <v>150.1</v>
      </c>
      <c r="CV215">
        <v>155</v>
      </c>
      <c r="CW215">
        <v>-4.8</v>
      </c>
      <c r="CX215">
        <v>47.9</v>
      </c>
      <c r="CY215">
        <v>46.6</v>
      </c>
      <c r="CZ215">
        <v>1.3</v>
      </c>
      <c r="DA215">
        <v>167.6</v>
      </c>
      <c r="DB215">
        <v>138.80000000000001</v>
      </c>
      <c r="DC215">
        <v>28.7</v>
      </c>
      <c r="DD215">
        <v>30.4</v>
      </c>
      <c r="DE215"/>
      <c r="DF215"/>
      <c r="DG215">
        <v>34.200000000000003</v>
      </c>
      <c r="DH215">
        <v>35.799999999999997</v>
      </c>
      <c r="DI215">
        <v>-1.7</v>
      </c>
      <c r="DJ215">
        <v>159.5</v>
      </c>
      <c r="DK215">
        <v>158.30000000000001</v>
      </c>
      <c r="DL215">
        <v>1.1000000000000001</v>
      </c>
      <c r="DM215">
        <v>137.80000000000001</v>
      </c>
      <c r="DN215">
        <v>132.4</v>
      </c>
      <c r="DO215">
        <v>5.3</v>
      </c>
      <c r="DP215">
        <v>99.4</v>
      </c>
      <c r="DQ215">
        <v>143.30000000000001</v>
      </c>
      <c r="DR215">
        <v>-43.9</v>
      </c>
      <c r="DS215">
        <v>20.2</v>
      </c>
      <c r="DT215">
        <v>26.3</v>
      </c>
      <c r="DU215">
        <v>-6.1</v>
      </c>
      <c r="DV215">
        <v>146.80000000000001</v>
      </c>
      <c r="DW215">
        <v>139.19999999999999</v>
      </c>
      <c r="DX215">
        <v>7.6</v>
      </c>
      <c r="DY215">
        <v>135.19999999999999</v>
      </c>
      <c r="DZ215"/>
      <c r="EA215"/>
      <c r="EB215">
        <v>58.7</v>
      </c>
      <c r="EC215">
        <v>58.5</v>
      </c>
      <c r="ED215">
        <v>0.2</v>
      </c>
    </row>
    <row r="216" spans="1:134" ht="14.5" x14ac:dyDescent="0.35">
      <c r="A216" s="28">
        <v>38077</v>
      </c>
      <c r="B216" s="32">
        <v>213</v>
      </c>
      <c r="C216">
        <v>33.799999999999997</v>
      </c>
      <c r="D216">
        <v>41.8</v>
      </c>
      <c r="E216">
        <v>-8</v>
      </c>
      <c r="F216">
        <v>130.6</v>
      </c>
      <c r="G216">
        <v>130.4</v>
      </c>
      <c r="H216">
        <v>0.2</v>
      </c>
      <c r="I216">
        <v>156.1</v>
      </c>
      <c r="J216">
        <v>146.4</v>
      </c>
      <c r="K216">
        <v>9.6</v>
      </c>
      <c r="L216">
        <v>156.4</v>
      </c>
      <c r="M216">
        <v>147.30000000000001</v>
      </c>
      <c r="N216">
        <v>9.1</v>
      </c>
      <c r="O216">
        <v>46.4</v>
      </c>
      <c r="P216"/>
      <c r="Q216"/>
      <c r="R216">
        <v>154.5</v>
      </c>
      <c r="S216">
        <v>156.5</v>
      </c>
      <c r="T216">
        <v>-2</v>
      </c>
      <c r="U216">
        <v>197.1</v>
      </c>
      <c r="V216">
        <v>202</v>
      </c>
      <c r="W216">
        <v>-4.9000000000000004</v>
      </c>
      <c r="X216">
        <v>104.1</v>
      </c>
      <c r="Y216">
        <v>109</v>
      </c>
      <c r="Z216">
        <v>-4.8</v>
      </c>
      <c r="AA216">
        <v>132.30000000000001</v>
      </c>
      <c r="AB216">
        <v>117.3</v>
      </c>
      <c r="AC216">
        <v>15</v>
      </c>
      <c r="AD216">
        <v>42.9</v>
      </c>
      <c r="AE216"/>
      <c r="AF216"/>
      <c r="AG216">
        <v>60.5</v>
      </c>
      <c r="AH216">
        <v>62.4</v>
      </c>
      <c r="AI216">
        <v>-2</v>
      </c>
      <c r="AJ216">
        <v>130.1</v>
      </c>
      <c r="AK216">
        <v>130.6</v>
      </c>
      <c r="AL216">
        <v>-0.5</v>
      </c>
      <c r="AM216">
        <v>177.3</v>
      </c>
      <c r="AN216">
        <v>161.6</v>
      </c>
      <c r="AO216">
        <v>15.7</v>
      </c>
      <c r="AP216">
        <v>145.80000000000001</v>
      </c>
      <c r="AQ216">
        <v>119</v>
      </c>
      <c r="AR216">
        <v>26.8</v>
      </c>
      <c r="AS216">
        <v>126.9</v>
      </c>
      <c r="AT216">
        <v>127.3</v>
      </c>
      <c r="AU216">
        <v>-0.4</v>
      </c>
      <c r="AV216">
        <v>142.80000000000001</v>
      </c>
      <c r="AW216">
        <v>143</v>
      </c>
      <c r="AX216">
        <v>-0.2</v>
      </c>
      <c r="AY216">
        <v>159</v>
      </c>
      <c r="AZ216">
        <v>154</v>
      </c>
      <c r="BA216">
        <v>5</v>
      </c>
      <c r="BB216">
        <v>68.7</v>
      </c>
      <c r="BC216">
        <v>53.8</v>
      </c>
      <c r="BD216">
        <v>14.9</v>
      </c>
      <c r="BE216">
        <v>160.9</v>
      </c>
      <c r="BF216">
        <v>167.8</v>
      </c>
      <c r="BG216">
        <v>-6.9</v>
      </c>
      <c r="BH216">
        <v>70.8</v>
      </c>
      <c r="BI216">
        <v>56.7</v>
      </c>
      <c r="BJ216">
        <v>14.1</v>
      </c>
      <c r="BK216">
        <v>24</v>
      </c>
      <c r="BL216">
        <v>44.3</v>
      </c>
      <c r="BM216">
        <v>-20.3</v>
      </c>
      <c r="BN216">
        <v>142.1</v>
      </c>
      <c r="BO216">
        <v>128.5</v>
      </c>
      <c r="BP216">
        <v>13.6</v>
      </c>
      <c r="BQ216">
        <v>121.6</v>
      </c>
      <c r="BR216">
        <v>123.7</v>
      </c>
      <c r="BS216">
        <v>-2.2000000000000002</v>
      </c>
      <c r="BT216">
        <v>38.200000000000003</v>
      </c>
      <c r="BU216">
        <v>34.200000000000003</v>
      </c>
      <c r="BV216">
        <v>4</v>
      </c>
      <c r="BW216">
        <v>88.6</v>
      </c>
      <c r="BX216">
        <v>80.400000000000006</v>
      </c>
      <c r="BY216">
        <v>8.1999999999999993</v>
      </c>
      <c r="BZ216">
        <v>170.8</v>
      </c>
      <c r="CA216">
        <v>200.7</v>
      </c>
      <c r="CB216">
        <v>-30</v>
      </c>
      <c r="CC216">
        <v>141.19999999999999</v>
      </c>
      <c r="CD216">
        <v>157.9</v>
      </c>
      <c r="CE216">
        <v>-16.7</v>
      </c>
      <c r="CF216">
        <v>232.4</v>
      </c>
      <c r="CG216"/>
      <c r="CH216"/>
      <c r="CI216">
        <v>24.8</v>
      </c>
      <c r="CJ216">
        <v>29.7</v>
      </c>
      <c r="CK216">
        <v>-4.9000000000000004</v>
      </c>
      <c r="CL216">
        <v>133.4</v>
      </c>
      <c r="CM216">
        <v>157.19999999999999</v>
      </c>
      <c r="CN216">
        <v>-23.8</v>
      </c>
      <c r="CO216">
        <v>230.6</v>
      </c>
      <c r="CP216">
        <v>227</v>
      </c>
      <c r="CQ216">
        <v>3.7</v>
      </c>
      <c r="CR216">
        <v>181.4</v>
      </c>
      <c r="CS216">
        <v>170.3</v>
      </c>
      <c r="CT216">
        <v>11.1</v>
      </c>
      <c r="CU216">
        <v>151.30000000000001</v>
      </c>
      <c r="CV216">
        <v>155.80000000000001</v>
      </c>
      <c r="CW216">
        <v>-4.5</v>
      </c>
      <c r="CX216">
        <v>48.3</v>
      </c>
      <c r="CY216">
        <v>47.3</v>
      </c>
      <c r="CZ216">
        <v>1</v>
      </c>
      <c r="DA216">
        <v>171.8</v>
      </c>
      <c r="DB216">
        <v>141.5</v>
      </c>
      <c r="DC216">
        <v>30.3</v>
      </c>
      <c r="DD216">
        <v>31.5</v>
      </c>
      <c r="DE216"/>
      <c r="DF216"/>
      <c r="DG216">
        <v>32</v>
      </c>
      <c r="DH216">
        <v>35.6</v>
      </c>
      <c r="DI216">
        <v>-3.6</v>
      </c>
      <c r="DJ216">
        <v>158.30000000000001</v>
      </c>
      <c r="DK216">
        <v>158.80000000000001</v>
      </c>
      <c r="DL216">
        <v>-0.5</v>
      </c>
      <c r="DM216">
        <v>132.19999999999999</v>
      </c>
      <c r="DN216">
        <v>132.9</v>
      </c>
      <c r="DO216">
        <v>-0.7</v>
      </c>
      <c r="DP216">
        <v>100.7</v>
      </c>
      <c r="DQ216">
        <v>141.6</v>
      </c>
      <c r="DR216">
        <v>-41</v>
      </c>
      <c r="DS216">
        <v>21</v>
      </c>
      <c r="DT216">
        <v>26.1</v>
      </c>
      <c r="DU216">
        <v>-5.2</v>
      </c>
      <c r="DV216">
        <v>147.4</v>
      </c>
      <c r="DW216">
        <v>140.1</v>
      </c>
      <c r="DX216">
        <v>7.3</v>
      </c>
      <c r="DY216">
        <v>135</v>
      </c>
      <c r="DZ216"/>
      <c r="EA216"/>
      <c r="EB216">
        <v>56.8</v>
      </c>
      <c r="EC216">
        <v>58.5</v>
      </c>
      <c r="ED216">
        <v>-1.7</v>
      </c>
    </row>
    <row r="217" spans="1:134" ht="14.5" x14ac:dyDescent="0.35">
      <c r="A217" s="28">
        <v>38168</v>
      </c>
      <c r="B217" s="32">
        <v>214</v>
      </c>
      <c r="C217">
        <v>33.299999999999997</v>
      </c>
      <c r="D217">
        <v>41.5</v>
      </c>
      <c r="E217">
        <v>-8.1999999999999993</v>
      </c>
      <c r="F217">
        <v>131.30000000000001</v>
      </c>
      <c r="G217">
        <v>131</v>
      </c>
      <c r="H217">
        <v>0.3</v>
      </c>
      <c r="I217">
        <v>158.19999999999999</v>
      </c>
      <c r="J217">
        <v>147.80000000000001</v>
      </c>
      <c r="K217">
        <v>10.5</v>
      </c>
      <c r="L217">
        <v>156.69999999999999</v>
      </c>
      <c r="M217">
        <v>148.80000000000001</v>
      </c>
      <c r="N217">
        <v>8</v>
      </c>
      <c r="O217">
        <v>46.8</v>
      </c>
      <c r="P217"/>
      <c r="Q217"/>
      <c r="R217">
        <v>154.19999999999999</v>
      </c>
      <c r="S217">
        <v>156.80000000000001</v>
      </c>
      <c r="T217">
        <v>-2.6</v>
      </c>
      <c r="U217">
        <v>196.1</v>
      </c>
      <c r="V217">
        <v>201.9</v>
      </c>
      <c r="W217">
        <v>-5.8</v>
      </c>
      <c r="X217">
        <v>103.6</v>
      </c>
      <c r="Y217">
        <v>109.5</v>
      </c>
      <c r="Z217">
        <v>-5.9</v>
      </c>
      <c r="AA217">
        <v>128.6</v>
      </c>
      <c r="AB217">
        <v>118.7</v>
      </c>
      <c r="AC217">
        <v>9.9</v>
      </c>
      <c r="AD217">
        <v>42.3</v>
      </c>
      <c r="AE217"/>
      <c r="AF217"/>
      <c r="AG217">
        <v>59.8</v>
      </c>
      <c r="AH217">
        <v>61.5</v>
      </c>
      <c r="AI217">
        <v>-1.7</v>
      </c>
      <c r="AJ217">
        <v>128.9</v>
      </c>
      <c r="AK217">
        <v>131</v>
      </c>
      <c r="AL217">
        <v>-2.1</v>
      </c>
      <c r="AM217">
        <v>178.4</v>
      </c>
      <c r="AN217">
        <v>163</v>
      </c>
      <c r="AO217">
        <v>15.4</v>
      </c>
      <c r="AP217">
        <v>150.5</v>
      </c>
      <c r="AQ217">
        <v>121.6</v>
      </c>
      <c r="AR217">
        <v>29</v>
      </c>
      <c r="AS217">
        <v>129</v>
      </c>
      <c r="AT217">
        <v>127.5</v>
      </c>
      <c r="AU217">
        <v>1.5</v>
      </c>
      <c r="AV217">
        <v>144.4</v>
      </c>
      <c r="AW217">
        <v>143.5</v>
      </c>
      <c r="AX217">
        <v>0.9</v>
      </c>
      <c r="AY217">
        <v>159.5</v>
      </c>
      <c r="AZ217">
        <v>155.30000000000001</v>
      </c>
      <c r="BA217">
        <v>4.2</v>
      </c>
      <c r="BB217">
        <v>70.8</v>
      </c>
      <c r="BC217">
        <v>55.1</v>
      </c>
      <c r="BD217">
        <v>15.8</v>
      </c>
      <c r="BE217">
        <v>157.9</v>
      </c>
      <c r="BF217">
        <v>167.5</v>
      </c>
      <c r="BG217">
        <v>-9.6</v>
      </c>
      <c r="BH217">
        <v>73.5</v>
      </c>
      <c r="BI217">
        <v>57.6</v>
      </c>
      <c r="BJ217">
        <v>15.9</v>
      </c>
      <c r="BK217">
        <v>26.6</v>
      </c>
      <c r="BL217">
        <v>43.1</v>
      </c>
      <c r="BM217">
        <v>-16.5</v>
      </c>
      <c r="BN217">
        <v>141.4</v>
      </c>
      <c r="BO217">
        <v>130.19999999999999</v>
      </c>
      <c r="BP217">
        <v>11.2</v>
      </c>
      <c r="BQ217">
        <v>121.7</v>
      </c>
      <c r="BR217">
        <v>124.4</v>
      </c>
      <c r="BS217">
        <v>-2.7</v>
      </c>
      <c r="BT217">
        <v>38</v>
      </c>
      <c r="BU217">
        <v>34.5</v>
      </c>
      <c r="BV217">
        <v>3.5</v>
      </c>
      <c r="BW217">
        <v>90.4</v>
      </c>
      <c r="BX217">
        <v>81.3</v>
      </c>
      <c r="BY217">
        <v>9.1</v>
      </c>
      <c r="BZ217">
        <v>168.1</v>
      </c>
      <c r="CA217">
        <v>198.9</v>
      </c>
      <c r="CB217">
        <v>-30.8</v>
      </c>
      <c r="CC217">
        <v>138.69999999999999</v>
      </c>
      <c r="CD217">
        <v>157.5</v>
      </c>
      <c r="CE217">
        <v>-18.8</v>
      </c>
      <c r="CF217">
        <v>227.9</v>
      </c>
      <c r="CG217"/>
      <c r="CH217"/>
      <c r="CI217">
        <v>24.5</v>
      </c>
      <c r="CJ217">
        <v>29.3</v>
      </c>
      <c r="CK217">
        <v>-4.8</v>
      </c>
      <c r="CL217">
        <v>132.9</v>
      </c>
      <c r="CM217">
        <v>156.80000000000001</v>
      </c>
      <c r="CN217">
        <v>-23.9</v>
      </c>
      <c r="CO217">
        <v>229.9</v>
      </c>
      <c r="CP217">
        <v>228.3</v>
      </c>
      <c r="CQ217">
        <v>1.6</v>
      </c>
      <c r="CR217">
        <v>183.8</v>
      </c>
      <c r="CS217">
        <v>171.3</v>
      </c>
      <c r="CT217">
        <v>12.5</v>
      </c>
      <c r="CU217">
        <v>155.80000000000001</v>
      </c>
      <c r="CV217">
        <v>156.80000000000001</v>
      </c>
      <c r="CW217">
        <v>-1</v>
      </c>
      <c r="CX217">
        <v>47.3</v>
      </c>
      <c r="CY217">
        <v>47.9</v>
      </c>
      <c r="CZ217">
        <v>-0.6</v>
      </c>
      <c r="DA217">
        <v>173.5</v>
      </c>
      <c r="DB217">
        <v>144.1</v>
      </c>
      <c r="DC217">
        <v>29.4</v>
      </c>
      <c r="DD217">
        <v>32.200000000000003</v>
      </c>
      <c r="DE217"/>
      <c r="DF217"/>
      <c r="DG217">
        <v>34.700000000000003</v>
      </c>
      <c r="DH217">
        <v>35.700000000000003</v>
      </c>
      <c r="DI217">
        <v>-1.1000000000000001</v>
      </c>
      <c r="DJ217">
        <v>158.80000000000001</v>
      </c>
      <c r="DK217">
        <v>159.30000000000001</v>
      </c>
      <c r="DL217">
        <v>-0.6</v>
      </c>
      <c r="DM217">
        <v>128.5</v>
      </c>
      <c r="DN217">
        <v>133.1</v>
      </c>
      <c r="DO217">
        <v>-4.5</v>
      </c>
      <c r="DP217">
        <v>101.1</v>
      </c>
      <c r="DQ217">
        <v>140</v>
      </c>
      <c r="DR217">
        <v>-38.9</v>
      </c>
      <c r="DS217">
        <v>23.8</v>
      </c>
      <c r="DT217">
        <v>26.1</v>
      </c>
      <c r="DU217">
        <v>-2.4</v>
      </c>
      <c r="DV217">
        <v>148.1</v>
      </c>
      <c r="DW217">
        <v>140.9</v>
      </c>
      <c r="DX217">
        <v>7.2</v>
      </c>
      <c r="DY217">
        <v>135.9</v>
      </c>
      <c r="DZ217"/>
      <c r="EA217"/>
      <c r="EB217">
        <v>55.7</v>
      </c>
      <c r="EC217">
        <v>58.4</v>
      </c>
      <c r="ED217">
        <v>-2.7</v>
      </c>
    </row>
    <row r="218" spans="1:134" ht="14.5" x14ac:dyDescent="0.35">
      <c r="A218" s="28">
        <v>38260</v>
      </c>
      <c r="B218" s="32">
        <v>215</v>
      </c>
      <c r="C218">
        <v>32.299999999999997</v>
      </c>
      <c r="D218">
        <v>41.1</v>
      </c>
      <c r="E218">
        <v>-8.8000000000000007</v>
      </c>
      <c r="F218">
        <v>131</v>
      </c>
      <c r="G218">
        <v>131.6</v>
      </c>
      <c r="H218">
        <v>-0.6</v>
      </c>
      <c r="I218">
        <v>159.4</v>
      </c>
      <c r="J218">
        <v>149.1</v>
      </c>
      <c r="K218">
        <v>10.3</v>
      </c>
      <c r="L218">
        <v>157.4</v>
      </c>
      <c r="M218">
        <v>150.19999999999999</v>
      </c>
      <c r="N218">
        <v>7.2</v>
      </c>
      <c r="O218">
        <v>45.9</v>
      </c>
      <c r="P218"/>
      <c r="Q218"/>
      <c r="R218">
        <v>153.4</v>
      </c>
      <c r="S218">
        <v>157.1</v>
      </c>
      <c r="T218">
        <v>-3.6</v>
      </c>
      <c r="U218">
        <v>195.4</v>
      </c>
      <c r="V218">
        <v>201.9</v>
      </c>
      <c r="W218">
        <v>-6.5</v>
      </c>
      <c r="X218">
        <v>101.5</v>
      </c>
      <c r="Y218">
        <v>109.8</v>
      </c>
      <c r="Z218">
        <v>-8.3000000000000007</v>
      </c>
      <c r="AA218">
        <v>126.3</v>
      </c>
      <c r="AB218">
        <v>119.9</v>
      </c>
      <c r="AC218">
        <v>6.3</v>
      </c>
      <c r="AD218">
        <v>41.4</v>
      </c>
      <c r="AE218"/>
      <c r="AF218"/>
      <c r="AG218">
        <v>59.8</v>
      </c>
      <c r="AH218">
        <v>60.7</v>
      </c>
      <c r="AI218">
        <v>-0.9</v>
      </c>
      <c r="AJ218">
        <v>128.1</v>
      </c>
      <c r="AK218">
        <v>131.30000000000001</v>
      </c>
      <c r="AL218">
        <v>-3.2</v>
      </c>
      <c r="AM218">
        <v>180.6</v>
      </c>
      <c r="AN218">
        <v>164.5</v>
      </c>
      <c r="AO218">
        <v>16.100000000000001</v>
      </c>
      <c r="AP218">
        <v>152.30000000000001</v>
      </c>
      <c r="AQ218">
        <v>124.2</v>
      </c>
      <c r="AR218">
        <v>28.1</v>
      </c>
      <c r="AS218">
        <v>129.1</v>
      </c>
      <c r="AT218">
        <v>127.7</v>
      </c>
      <c r="AU218">
        <v>1.4</v>
      </c>
      <c r="AV218">
        <v>144.9</v>
      </c>
      <c r="AW218">
        <v>143.9</v>
      </c>
      <c r="AX218">
        <v>1</v>
      </c>
      <c r="AY218">
        <v>162.30000000000001</v>
      </c>
      <c r="AZ218">
        <v>156.69999999999999</v>
      </c>
      <c r="BA218">
        <v>5.7</v>
      </c>
      <c r="BB218">
        <v>71.599999999999994</v>
      </c>
      <c r="BC218">
        <v>56.3</v>
      </c>
      <c r="BD218">
        <v>15.3</v>
      </c>
      <c r="BE218">
        <v>158.5</v>
      </c>
      <c r="BF218">
        <v>167.2</v>
      </c>
      <c r="BG218">
        <v>-8.6999999999999993</v>
      </c>
      <c r="BH218">
        <v>73.599999999999994</v>
      </c>
      <c r="BI218">
        <v>58.6</v>
      </c>
      <c r="BJ218">
        <v>15</v>
      </c>
      <c r="BK218">
        <v>26.5</v>
      </c>
      <c r="BL218">
        <v>42</v>
      </c>
      <c r="BM218">
        <v>-15.5</v>
      </c>
      <c r="BN218">
        <v>150.6</v>
      </c>
      <c r="BO218">
        <v>132.19999999999999</v>
      </c>
      <c r="BP218">
        <v>18.399999999999999</v>
      </c>
      <c r="BQ218">
        <v>120.9</v>
      </c>
      <c r="BR218">
        <v>125</v>
      </c>
      <c r="BS218">
        <v>-4.0999999999999996</v>
      </c>
      <c r="BT218">
        <v>38.299999999999997</v>
      </c>
      <c r="BU218">
        <v>34.9</v>
      </c>
      <c r="BV218">
        <v>3.4</v>
      </c>
      <c r="BW218">
        <v>90.8</v>
      </c>
      <c r="BX218">
        <v>82.1</v>
      </c>
      <c r="BY218">
        <v>8.6</v>
      </c>
      <c r="BZ218">
        <v>166.5</v>
      </c>
      <c r="CA218">
        <v>197.1</v>
      </c>
      <c r="CB218">
        <v>-30.6</v>
      </c>
      <c r="CC218">
        <v>137.4</v>
      </c>
      <c r="CD218">
        <v>157</v>
      </c>
      <c r="CE218">
        <v>-19.600000000000001</v>
      </c>
      <c r="CF218">
        <v>222.4</v>
      </c>
      <c r="CG218"/>
      <c r="CH218"/>
      <c r="CI218">
        <v>24.2</v>
      </c>
      <c r="CJ218">
        <v>28.9</v>
      </c>
      <c r="CK218">
        <v>-4.7</v>
      </c>
      <c r="CL218">
        <v>130</v>
      </c>
      <c r="CM218">
        <v>156.1</v>
      </c>
      <c r="CN218">
        <v>-26.1</v>
      </c>
      <c r="CO218">
        <v>230</v>
      </c>
      <c r="CP218">
        <v>229.6</v>
      </c>
      <c r="CQ218">
        <v>0.4</v>
      </c>
      <c r="CR218">
        <v>184.2</v>
      </c>
      <c r="CS218">
        <v>172.4</v>
      </c>
      <c r="CT218">
        <v>11.9</v>
      </c>
      <c r="CU218">
        <v>154.4</v>
      </c>
      <c r="CV218">
        <v>157.6</v>
      </c>
      <c r="CW218">
        <v>-3.2</v>
      </c>
      <c r="CX218">
        <v>46.2</v>
      </c>
      <c r="CY218">
        <v>48.3</v>
      </c>
      <c r="CZ218">
        <v>-2.1</v>
      </c>
      <c r="DA218">
        <v>174.9</v>
      </c>
      <c r="DB218">
        <v>146.69999999999999</v>
      </c>
      <c r="DC218">
        <v>28.2</v>
      </c>
      <c r="DD218">
        <v>32.200000000000003</v>
      </c>
      <c r="DE218"/>
      <c r="DF218"/>
      <c r="DG218">
        <v>37.9</v>
      </c>
      <c r="DH218">
        <v>36</v>
      </c>
      <c r="DI218">
        <v>1.9</v>
      </c>
      <c r="DJ218">
        <v>157.9</v>
      </c>
      <c r="DK218">
        <v>159.69999999999999</v>
      </c>
      <c r="DL218">
        <v>-1.8</v>
      </c>
      <c r="DM218">
        <v>124.3</v>
      </c>
      <c r="DN218">
        <v>133</v>
      </c>
      <c r="DO218">
        <v>-8.6999999999999993</v>
      </c>
      <c r="DP218">
        <v>104.2</v>
      </c>
      <c r="DQ218">
        <v>138.5</v>
      </c>
      <c r="DR218">
        <v>-34.299999999999997</v>
      </c>
      <c r="DS218">
        <v>23.5</v>
      </c>
      <c r="DT218">
        <v>26.1</v>
      </c>
      <c r="DU218">
        <v>-2.6</v>
      </c>
      <c r="DV218">
        <v>149</v>
      </c>
      <c r="DW218">
        <v>141.80000000000001</v>
      </c>
      <c r="DX218">
        <v>7.2</v>
      </c>
      <c r="DY218">
        <v>136.19999999999999</v>
      </c>
      <c r="DZ218"/>
      <c r="EA218"/>
      <c r="EB218">
        <v>57</v>
      </c>
      <c r="EC218">
        <v>58.4</v>
      </c>
      <c r="ED218">
        <v>-1.4</v>
      </c>
    </row>
    <row r="219" spans="1:134" ht="14.5" x14ac:dyDescent="0.35">
      <c r="A219" s="28">
        <v>38352</v>
      </c>
      <c r="B219" s="32">
        <v>216</v>
      </c>
      <c r="C219">
        <v>30.6</v>
      </c>
      <c r="D219">
        <v>40.700000000000003</v>
      </c>
      <c r="E219">
        <v>-10.1</v>
      </c>
      <c r="F219">
        <v>130.30000000000001</v>
      </c>
      <c r="G219">
        <v>132.1</v>
      </c>
      <c r="H219">
        <v>-1.9</v>
      </c>
      <c r="I219">
        <v>162</v>
      </c>
      <c r="J219">
        <v>150.5</v>
      </c>
      <c r="K219">
        <v>11.5</v>
      </c>
      <c r="L219">
        <v>158.5</v>
      </c>
      <c r="M219">
        <v>151.6</v>
      </c>
      <c r="N219">
        <v>6.9</v>
      </c>
      <c r="O219">
        <v>45.1</v>
      </c>
      <c r="P219"/>
      <c r="Q219"/>
      <c r="R219">
        <v>153.4</v>
      </c>
      <c r="S219">
        <v>157.30000000000001</v>
      </c>
      <c r="T219">
        <v>-3.8</v>
      </c>
      <c r="U219">
        <v>193.7</v>
      </c>
      <c r="V219">
        <v>201.7</v>
      </c>
      <c r="W219">
        <v>-8.1</v>
      </c>
      <c r="X219">
        <v>96.6</v>
      </c>
      <c r="Y219">
        <v>109.8</v>
      </c>
      <c r="Z219">
        <v>-13.2</v>
      </c>
      <c r="AA219">
        <v>124.9</v>
      </c>
      <c r="AB219">
        <v>121</v>
      </c>
      <c r="AC219">
        <v>3.9</v>
      </c>
      <c r="AD219">
        <v>40.5</v>
      </c>
      <c r="AE219"/>
      <c r="AF219"/>
      <c r="AG219">
        <v>58.7</v>
      </c>
      <c r="AH219">
        <v>59.8</v>
      </c>
      <c r="AI219">
        <v>-1.2</v>
      </c>
      <c r="AJ219">
        <v>127.6</v>
      </c>
      <c r="AK219">
        <v>131.5</v>
      </c>
      <c r="AL219">
        <v>-3.9</v>
      </c>
      <c r="AM219">
        <v>182.9</v>
      </c>
      <c r="AN219">
        <v>166</v>
      </c>
      <c r="AO219">
        <v>16.899999999999999</v>
      </c>
      <c r="AP219">
        <v>156.69999999999999</v>
      </c>
      <c r="AQ219">
        <v>126.9</v>
      </c>
      <c r="AR219">
        <v>29.8</v>
      </c>
      <c r="AS219">
        <v>128.9</v>
      </c>
      <c r="AT219">
        <v>127.9</v>
      </c>
      <c r="AU219">
        <v>1</v>
      </c>
      <c r="AV219">
        <v>145.30000000000001</v>
      </c>
      <c r="AW219">
        <v>144.30000000000001</v>
      </c>
      <c r="AX219">
        <v>0.9</v>
      </c>
      <c r="AY219">
        <v>164.3</v>
      </c>
      <c r="AZ219">
        <v>158.1</v>
      </c>
      <c r="BA219">
        <v>6.2</v>
      </c>
      <c r="BB219">
        <v>73.7</v>
      </c>
      <c r="BC219">
        <v>57.6</v>
      </c>
      <c r="BD219">
        <v>16.100000000000001</v>
      </c>
      <c r="BE219">
        <v>161.80000000000001</v>
      </c>
      <c r="BF219">
        <v>167.2</v>
      </c>
      <c r="BG219">
        <v>-5.4</v>
      </c>
      <c r="BH219">
        <v>75.400000000000006</v>
      </c>
      <c r="BI219">
        <v>59.6</v>
      </c>
      <c r="BJ219">
        <v>15.8</v>
      </c>
      <c r="BK219">
        <v>27.2</v>
      </c>
      <c r="BL219">
        <v>41</v>
      </c>
      <c r="BM219">
        <v>-13.8</v>
      </c>
      <c r="BN219">
        <v>158.19999999999999</v>
      </c>
      <c r="BO219">
        <v>134.6</v>
      </c>
      <c r="BP219">
        <v>23.6</v>
      </c>
      <c r="BQ219">
        <v>119.9</v>
      </c>
      <c r="BR219">
        <v>125.5</v>
      </c>
      <c r="BS219">
        <v>-5.5</v>
      </c>
      <c r="BT219">
        <v>40.6</v>
      </c>
      <c r="BU219">
        <v>35.299999999999997</v>
      </c>
      <c r="BV219">
        <v>5.3</v>
      </c>
      <c r="BW219">
        <v>93.2</v>
      </c>
      <c r="BX219">
        <v>83.1</v>
      </c>
      <c r="BY219">
        <v>10.1</v>
      </c>
      <c r="BZ219">
        <v>166.6</v>
      </c>
      <c r="CA219">
        <v>195.3</v>
      </c>
      <c r="CB219">
        <v>-28.7</v>
      </c>
      <c r="CC219">
        <v>134.6</v>
      </c>
      <c r="CD219">
        <v>156.4</v>
      </c>
      <c r="CE219">
        <v>-21.8</v>
      </c>
      <c r="CF219">
        <v>219.4</v>
      </c>
      <c r="CG219"/>
      <c r="CH219"/>
      <c r="CI219">
        <v>24</v>
      </c>
      <c r="CJ219">
        <v>28.5</v>
      </c>
      <c r="CK219">
        <v>-4.5</v>
      </c>
      <c r="CL219">
        <v>126.9</v>
      </c>
      <c r="CM219">
        <v>155.30000000000001</v>
      </c>
      <c r="CN219">
        <v>-28.4</v>
      </c>
      <c r="CO219">
        <v>231.6</v>
      </c>
      <c r="CP219">
        <v>230.9</v>
      </c>
      <c r="CQ219">
        <v>0.7</v>
      </c>
      <c r="CR219">
        <v>182.3</v>
      </c>
      <c r="CS219">
        <v>173.2</v>
      </c>
      <c r="CT219">
        <v>9</v>
      </c>
      <c r="CU219">
        <v>159.80000000000001</v>
      </c>
      <c r="CV219">
        <v>158.69999999999999</v>
      </c>
      <c r="CW219">
        <v>1</v>
      </c>
      <c r="CX219">
        <v>42.8</v>
      </c>
      <c r="CY219">
        <v>48.4</v>
      </c>
      <c r="CZ219">
        <v>-5.6</v>
      </c>
      <c r="DA219">
        <v>176.6</v>
      </c>
      <c r="DB219">
        <v>149.30000000000001</v>
      </c>
      <c r="DC219">
        <v>27.3</v>
      </c>
      <c r="DD219">
        <v>34.1</v>
      </c>
      <c r="DE219"/>
      <c r="DF219"/>
      <c r="DG219">
        <v>38.6</v>
      </c>
      <c r="DH219">
        <v>36.4</v>
      </c>
      <c r="DI219">
        <v>2.2000000000000002</v>
      </c>
      <c r="DJ219">
        <v>160.30000000000001</v>
      </c>
      <c r="DK219">
        <v>160.30000000000001</v>
      </c>
      <c r="DL219">
        <v>0</v>
      </c>
      <c r="DM219">
        <v>122.4</v>
      </c>
      <c r="DN219">
        <v>132.9</v>
      </c>
      <c r="DO219">
        <v>-10.5</v>
      </c>
      <c r="DP219">
        <v>101.9</v>
      </c>
      <c r="DQ219">
        <v>137</v>
      </c>
      <c r="DR219">
        <v>-35.1</v>
      </c>
      <c r="DS219">
        <v>22.4</v>
      </c>
      <c r="DT219">
        <v>26</v>
      </c>
      <c r="DU219">
        <v>-3.6</v>
      </c>
      <c r="DV219">
        <v>150.69999999999999</v>
      </c>
      <c r="DW219">
        <v>142.80000000000001</v>
      </c>
      <c r="DX219">
        <v>8</v>
      </c>
      <c r="DY219">
        <v>137.80000000000001</v>
      </c>
      <c r="DZ219"/>
      <c r="EA219"/>
      <c r="EB219">
        <v>58.9</v>
      </c>
      <c r="EC219">
        <v>58.5</v>
      </c>
      <c r="ED219">
        <v>0.4</v>
      </c>
    </row>
    <row r="220" spans="1:134" ht="14.5" x14ac:dyDescent="0.35">
      <c r="A220" s="28">
        <v>38442</v>
      </c>
      <c r="B220" s="32">
        <v>217</v>
      </c>
      <c r="C220">
        <v>28.5</v>
      </c>
      <c r="D220">
        <v>40.1</v>
      </c>
      <c r="E220">
        <v>-11.6</v>
      </c>
      <c r="F220">
        <v>130.30000000000001</v>
      </c>
      <c r="G220">
        <v>132.6</v>
      </c>
      <c r="H220">
        <v>-2.2999999999999998</v>
      </c>
      <c r="I220">
        <v>163.19999999999999</v>
      </c>
      <c r="J220">
        <v>152</v>
      </c>
      <c r="K220">
        <v>11.2</v>
      </c>
      <c r="L220">
        <v>157.80000000000001</v>
      </c>
      <c r="M220">
        <v>152.9</v>
      </c>
      <c r="N220">
        <v>4.9000000000000004</v>
      </c>
      <c r="O220">
        <v>45.4</v>
      </c>
      <c r="P220"/>
      <c r="Q220"/>
      <c r="R220">
        <v>150.80000000000001</v>
      </c>
      <c r="S220">
        <v>157.30000000000001</v>
      </c>
      <c r="T220">
        <v>-6.5</v>
      </c>
      <c r="U220">
        <v>196.2</v>
      </c>
      <c r="V220">
        <v>201.7</v>
      </c>
      <c r="W220">
        <v>-5.5</v>
      </c>
      <c r="X220">
        <v>97.5</v>
      </c>
      <c r="Y220">
        <v>109.9</v>
      </c>
      <c r="Z220">
        <v>-12.4</v>
      </c>
      <c r="AA220">
        <v>123.5</v>
      </c>
      <c r="AB220">
        <v>121.9</v>
      </c>
      <c r="AC220">
        <v>1.5</v>
      </c>
      <c r="AD220">
        <v>39.5</v>
      </c>
      <c r="AE220"/>
      <c r="AF220"/>
      <c r="AG220">
        <v>59.2</v>
      </c>
      <c r="AH220">
        <v>59.1</v>
      </c>
      <c r="AI220">
        <v>0.1</v>
      </c>
      <c r="AJ220">
        <v>126.6</v>
      </c>
      <c r="AK220">
        <v>131.69999999999999</v>
      </c>
      <c r="AL220">
        <v>-5.0999999999999996</v>
      </c>
      <c r="AM220">
        <v>189.1</v>
      </c>
      <c r="AN220">
        <v>167.8</v>
      </c>
      <c r="AO220">
        <v>21.3</v>
      </c>
      <c r="AP220">
        <v>160</v>
      </c>
      <c r="AQ220">
        <v>129.69999999999999</v>
      </c>
      <c r="AR220">
        <v>30.3</v>
      </c>
      <c r="AS220">
        <v>129.4</v>
      </c>
      <c r="AT220">
        <v>128.1</v>
      </c>
      <c r="AU220">
        <v>1.3</v>
      </c>
      <c r="AV220">
        <v>145.19999999999999</v>
      </c>
      <c r="AW220">
        <v>144.69999999999999</v>
      </c>
      <c r="AX220">
        <v>0.5</v>
      </c>
      <c r="AY220">
        <v>165.9</v>
      </c>
      <c r="AZ220">
        <v>159.5</v>
      </c>
      <c r="BA220">
        <v>6.4</v>
      </c>
      <c r="BB220">
        <v>76.2</v>
      </c>
      <c r="BC220">
        <v>59</v>
      </c>
      <c r="BD220">
        <v>17.2</v>
      </c>
      <c r="BE220">
        <v>162.9</v>
      </c>
      <c r="BF220">
        <v>167.1</v>
      </c>
      <c r="BG220">
        <v>-4.3</v>
      </c>
      <c r="BH220">
        <v>78.5</v>
      </c>
      <c r="BI220">
        <v>60.7</v>
      </c>
      <c r="BJ220">
        <v>17.8</v>
      </c>
      <c r="BK220">
        <v>27.5</v>
      </c>
      <c r="BL220">
        <v>40</v>
      </c>
      <c r="BM220">
        <v>-12.5</v>
      </c>
      <c r="BN220">
        <v>157.80000000000001</v>
      </c>
      <c r="BO220">
        <v>136.9</v>
      </c>
      <c r="BP220">
        <v>21</v>
      </c>
      <c r="BQ220">
        <v>120</v>
      </c>
      <c r="BR220">
        <v>125.9</v>
      </c>
      <c r="BS220">
        <v>-5.9</v>
      </c>
      <c r="BT220">
        <v>41.8</v>
      </c>
      <c r="BU220">
        <v>35.799999999999997</v>
      </c>
      <c r="BV220">
        <v>6</v>
      </c>
      <c r="BW220">
        <v>94.3</v>
      </c>
      <c r="BX220">
        <v>84.1</v>
      </c>
      <c r="BY220">
        <v>10.199999999999999</v>
      </c>
      <c r="BZ220">
        <v>166.7</v>
      </c>
      <c r="CA220">
        <v>193.6</v>
      </c>
      <c r="CB220">
        <v>-26.9</v>
      </c>
      <c r="CC220">
        <v>134.1</v>
      </c>
      <c r="CD220">
        <v>155.69999999999999</v>
      </c>
      <c r="CE220">
        <v>-21.6</v>
      </c>
      <c r="CF220">
        <v>217.6</v>
      </c>
      <c r="CG220"/>
      <c r="CH220"/>
      <c r="CI220">
        <v>24.1</v>
      </c>
      <c r="CJ220">
        <v>28.1</v>
      </c>
      <c r="CK220">
        <v>-4.0999999999999996</v>
      </c>
      <c r="CL220">
        <v>123.7</v>
      </c>
      <c r="CM220">
        <v>154.4</v>
      </c>
      <c r="CN220">
        <v>-30.7</v>
      </c>
      <c r="CO220">
        <v>231.7</v>
      </c>
      <c r="CP220">
        <v>232.2</v>
      </c>
      <c r="CQ220">
        <v>-0.4</v>
      </c>
      <c r="CR220">
        <v>182.2</v>
      </c>
      <c r="CS220">
        <v>174.1</v>
      </c>
      <c r="CT220">
        <v>8.1</v>
      </c>
      <c r="CU220">
        <v>162.80000000000001</v>
      </c>
      <c r="CV220">
        <v>159.9</v>
      </c>
      <c r="CW220">
        <v>2.9</v>
      </c>
      <c r="CX220">
        <v>42</v>
      </c>
      <c r="CY220">
        <v>48.5</v>
      </c>
      <c r="CZ220">
        <v>-6.5</v>
      </c>
      <c r="DA220">
        <v>176</v>
      </c>
      <c r="DB220">
        <v>151.80000000000001</v>
      </c>
      <c r="DC220">
        <v>24.2</v>
      </c>
      <c r="DD220">
        <v>32</v>
      </c>
      <c r="DE220"/>
      <c r="DF220"/>
      <c r="DG220">
        <v>37.6</v>
      </c>
      <c r="DH220">
        <v>36.700000000000003</v>
      </c>
      <c r="DI220">
        <v>0.9</v>
      </c>
      <c r="DJ220">
        <v>160.19999999999999</v>
      </c>
      <c r="DK220">
        <v>160.69999999999999</v>
      </c>
      <c r="DL220">
        <v>-0.5</v>
      </c>
      <c r="DM220">
        <v>120.1</v>
      </c>
      <c r="DN220">
        <v>132.6</v>
      </c>
      <c r="DO220">
        <v>-12.5</v>
      </c>
      <c r="DP220">
        <v>101.3</v>
      </c>
      <c r="DQ220">
        <v>135.5</v>
      </c>
      <c r="DR220">
        <v>-34.1</v>
      </c>
      <c r="DS220">
        <v>22.7</v>
      </c>
      <c r="DT220">
        <v>25.9</v>
      </c>
      <c r="DU220">
        <v>-3.3</v>
      </c>
      <c r="DV220">
        <v>150.9</v>
      </c>
      <c r="DW220">
        <v>143.69999999999999</v>
      </c>
      <c r="DX220">
        <v>7.2</v>
      </c>
      <c r="DY220">
        <v>138.4</v>
      </c>
      <c r="DZ220"/>
      <c r="EA220"/>
      <c r="EB220">
        <v>59.3</v>
      </c>
      <c r="EC220">
        <v>58.6</v>
      </c>
      <c r="ED220">
        <v>0.7</v>
      </c>
    </row>
    <row r="221" spans="1:134" ht="14.5" x14ac:dyDescent="0.35">
      <c r="A221" s="28">
        <v>38533</v>
      </c>
      <c r="B221" s="32">
        <v>218</v>
      </c>
      <c r="C221">
        <v>27.5</v>
      </c>
      <c r="D221">
        <v>39.5</v>
      </c>
      <c r="E221">
        <v>-11.9</v>
      </c>
      <c r="F221">
        <v>133.4</v>
      </c>
      <c r="G221">
        <v>133.30000000000001</v>
      </c>
      <c r="H221">
        <v>0.1</v>
      </c>
      <c r="I221">
        <v>167.5</v>
      </c>
      <c r="J221">
        <v>153.6</v>
      </c>
      <c r="K221">
        <v>14</v>
      </c>
      <c r="L221">
        <v>157.80000000000001</v>
      </c>
      <c r="M221">
        <v>154.19999999999999</v>
      </c>
      <c r="N221">
        <v>3.6</v>
      </c>
      <c r="O221">
        <v>45.2</v>
      </c>
      <c r="P221"/>
      <c r="Q221"/>
      <c r="R221">
        <v>152.5</v>
      </c>
      <c r="S221">
        <v>157.5</v>
      </c>
      <c r="T221">
        <v>-5</v>
      </c>
      <c r="U221">
        <v>196.6</v>
      </c>
      <c r="V221">
        <v>201.7</v>
      </c>
      <c r="W221">
        <v>-5.0999999999999996</v>
      </c>
      <c r="X221">
        <v>97.4</v>
      </c>
      <c r="Y221">
        <v>109.9</v>
      </c>
      <c r="Z221">
        <v>-12.5</v>
      </c>
      <c r="AA221">
        <v>120.2</v>
      </c>
      <c r="AB221">
        <v>122.6</v>
      </c>
      <c r="AC221">
        <v>-2.4</v>
      </c>
      <c r="AD221">
        <v>39</v>
      </c>
      <c r="AE221"/>
      <c r="AF221"/>
      <c r="AG221">
        <v>60.1</v>
      </c>
      <c r="AH221">
        <v>58.5</v>
      </c>
      <c r="AI221">
        <v>1.6</v>
      </c>
      <c r="AJ221">
        <v>127</v>
      </c>
      <c r="AK221">
        <v>131.80000000000001</v>
      </c>
      <c r="AL221">
        <v>-4.8</v>
      </c>
      <c r="AM221">
        <v>193.2</v>
      </c>
      <c r="AN221">
        <v>169.8</v>
      </c>
      <c r="AO221">
        <v>23.4</v>
      </c>
      <c r="AP221">
        <v>165.8</v>
      </c>
      <c r="AQ221">
        <v>132.80000000000001</v>
      </c>
      <c r="AR221">
        <v>33.1</v>
      </c>
      <c r="AS221">
        <v>132.4</v>
      </c>
      <c r="AT221">
        <v>128.4</v>
      </c>
      <c r="AU221">
        <v>4</v>
      </c>
      <c r="AV221">
        <v>147.6</v>
      </c>
      <c r="AW221">
        <v>145.30000000000001</v>
      </c>
      <c r="AX221">
        <v>2.2999999999999998</v>
      </c>
      <c r="AY221">
        <v>170.4</v>
      </c>
      <c r="AZ221">
        <v>161.19999999999999</v>
      </c>
      <c r="BA221">
        <v>9.1999999999999993</v>
      </c>
      <c r="BB221">
        <v>79.3</v>
      </c>
      <c r="BC221">
        <v>60.5</v>
      </c>
      <c r="BD221">
        <v>18.8</v>
      </c>
      <c r="BE221">
        <v>167.5</v>
      </c>
      <c r="BF221">
        <v>167.4</v>
      </c>
      <c r="BG221">
        <v>0.1</v>
      </c>
      <c r="BH221">
        <v>82.4</v>
      </c>
      <c r="BI221">
        <v>62.1</v>
      </c>
      <c r="BJ221">
        <v>20.399999999999999</v>
      </c>
      <c r="BK221">
        <v>28.3</v>
      </c>
      <c r="BL221">
        <v>39.1</v>
      </c>
      <c r="BM221">
        <v>-10.8</v>
      </c>
      <c r="BN221">
        <v>160.19999999999999</v>
      </c>
      <c r="BO221">
        <v>139.19999999999999</v>
      </c>
      <c r="BP221">
        <v>21</v>
      </c>
      <c r="BQ221">
        <v>123.5</v>
      </c>
      <c r="BR221">
        <v>126.5</v>
      </c>
      <c r="BS221">
        <v>-3.1</v>
      </c>
      <c r="BT221">
        <v>42.3</v>
      </c>
      <c r="BU221">
        <v>36.299999999999997</v>
      </c>
      <c r="BV221">
        <v>6</v>
      </c>
      <c r="BW221">
        <v>95.9</v>
      </c>
      <c r="BX221">
        <v>85.1</v>
      </c>
      <c r="BY221">
        <v>10.8</v>
      </c>
      <c r="BZ221">
        <v>163.30000000000001</v>
      </c>
      <c r="CA221">
        <v>191.7</v>
      </c>
      <c r="CB221">
        <v>-28.4</v>
      </c>
      <c r="CC221">
        <v>135.80000000000001</v>
      </c>
      <c r="CD221">
        <v>155.19999999999999</v>
      </c>
      <c r="CE221">
        <v>-19.399999999999999</v>
      </c>
      <c r="CF221">
        <v>215.7</v>
      </c>
      <c r="CG221"/>
      <c r="CH221"/>
      <c r="CI221">
        <v>23.9</v>
      </c>
      <c r="CJ221">
        <v>27.7</v>
      </c>
      <c r="CK221">
        <v>-3.8</v>
      </c>
      <c r="CL221">
        <v>121</v>
      </c>
      <c r="CM221">
        <v>153.19999999999999</v>
      </c>
      <c r="CN221">
        <v>-32.299999999999997</v>
      </c>
      <c r="CO221">
        <v>236.9</v>
      </c>
      <c r="CP221">
        <v>233.6</v>
      </c>
      <c r="CQ221">
        <v>3.3</v>
      </c>
      <c r="CR221">
        <v>182.4</v>
      </c>
      <c r="CS221">
        <v>174.9</v>
      </c>
      <c r="CT221">
        <v>7.5</v>
      </c>
      <c r="CU221">
        <v>165.1</v>
      </c>
      <c r="CV221">
        <v>161.19999999999999</v>
      </c>
      <c r="CW221">
        <v>3.9</v>
      </c>
      <c r="CX221">
        <v>42.5</v>
      </c>
      <c r="CY221">
        <v>48.5</v>
      </c>
      <c r="CZ221">
        <v>-6.1</v>
      </c>
      <c r="DA221">
        <v>178.5</v>
      </c>
      <c r="DB221">
        <v>154.30000000000001</v>
      </c>
      <c r="DC221">
        <v>24.2</v>
      </c>
      <c r="DD221">
        <v>32.799999999999997</v>
      </c>
      <c r="DE221">
        <v>31.9</v>
      </c>
      <c r="DF221">
        <v>0.8</v>
      </c>
      <c r="DG221">
        <v>40.4</v>
      </c>
      <c r="DH221">
        <v>37.1</v>
      </c>
      <c r="DI221">
        <v>3.2</v>
      </c>
      <c r="DJ221">
        <v>165.1</v>
      </c>
      <c r="DK221">
        <v>161.5</v>
      </c>
      <c r="DL221">
        <v>3.6</v>
      </c>
      <c r="DM221">
        <v>119.5</v>
      </c>
      <c r="DN221">
        <v>132.19999999999999</v>
      </c>
      <c r="DO221">
        <v>-12.8</v>
      </c>
      <c r="DP221">
        <v>100</v>
      </c>
      <c r="DQ221">
        <v>133.9</v>
      </c>
      <c r="DR221">
        <v>-33.799999999999997</v>
      </c>
      <c r="DS221">
        <v>23.7</v>
      </c>
      <c r="DT221">
        <v>25.9</v>
      </c>
      <c r="DU221">
        <v>-2.2000000000000002</v>
      </c>
      <c r="DV221">
        <v>152.30000000000001</v>
      </c>
      <c r="DW221">
        <v>144.6</v>
      </c>
      <c r="DX221">
        <v>7.7</v>
      </c>
      <c r="DY221">
        <v>140.69999999999999</v>
      </c>
      <c r="DZ221"/>
      <c r="EA221"/>
      <c r="EB221">
        <v>60.9</v>
      </c>
      <c r="EC221">
        <v>58.8</v>
      </c>
      <c r="ED221">
        <v>2.1</v>
      </c>
    </row>
    <row r="222" spans="1:134" ht="14.5" x14ac:dyDescent="0.35">
      <c r="A222" s="28">
        <v>38625</v>
      </c>
      <c r="B222" s="32">
        <v>219</v>
      </c>
      <c r="C222">
        <v>26.1</v>
      </c>
      <c r="D222">
        <v>38.799999999999997</v>
      </c>
      <c r="E222">
        <v>-12.7</v>
      </c>
      <c r="F222">
        <v>134.69999999999999</v>
      </c>
      <c r="G222">
        <v>133.9</v>
      </c>
      <c r="H222">
        <v>0.7</v>
      </c>
      <c r="I222">
        <v>169.8</v>
      </c>
      <c r="J222">
        <v>155.19999999999999</v>
      </c>
      <c r="K222">
        <v>14.6</v>
      </c>
      <c r="L222">
        <v>157.19999999999999</v>
      </c>
      <c r="M222">
        <v>155.4</v>
      </c>
      <c r="N222">
        <v>1.8</v>
      </c>
      <c r="O222">
        <v>45.5</v>
      </c>
      <c r="P222"/>
      <c r="Q222"/>
      <c r="R222">
        <v>151.5</v>
      </c>
      <c r="S222">
        <v>157.6</v>
      </c>
      <c r="T222">
        <v>-6</v>
      </c>
      <c r="U222">
        <v>196.8</v>
      </c>
      <c r="V222">
        <v>201.7</v>
      </c>
      <c r="W222">
        <v>-4.9000000000000004</v>
      </c>
      <c r="X222">
        <v>95.1</v>
      </c>
      <c r="Y222">
        <v>109.8</v>
      </c>
      <c r="Z222">
        <v>-14.7</v>
      </c>
      <c r="AA222">
        <v>119.3</v>
      </c>
      <c r="AB222">
        <v>123.2</v>
      </c>
      <c r="AC222">
        <v>-3.9</v>
      </c>
      <c r="AD222">
        <v>38.299999999999997</v>
      </c>
      <c r="AE222"/>
      <c r="AF222"/>
      <c r="AG222">
        <v>60.1</v>
      </c>
      <c r="AH222">
        <v>57.9</v>
      </c>
      <c r="AI222">
        <v>2.2000000000000002</v>
      </c>
      <c r="AJ222">
        <v>126.6</v>
      </c>
      <c r="AK222">
        <v>132</v>
      </c>
      <c r="AL222">
        <v>-5.4</v>
      </c>
      <c r="AM222">
        <v>197.2</v>
      </c>
      <c r="AN222">
        <v>171.9</v>
      </c>
      <c r="AO222">
        <v>25.3</v>
      </c>
      <c r="AP222">
        <v>168</v>
      </c>
      <c r="AQ222">
        <v>135.80000000000001</v>
      </c>
      <c r="AR222">
        <v>32.200000000000003</v>
      </c>
      <c r="AS222">
        <v>132.30000000000001</v>
      </c>
      <c r="AT222">
        <v>128.80000000000001</v>
      </c>
      <c r="AU222">
        <v>3.6</v>
      </c>
      <c r="AV222">
        <v>148</v>
      </c>
      <c r="AW222">
        <v>145.80000000000001</v>
      </c>
      <c r="AX222">
        <v>2.2000000000000002</v>
      </c>
      <c r="AY222">
        <v>173.2</v>
      </c>
      <c r="AZ222">
        <v>162.9</v>
      </c>
      <c r="BA222">
        <v>10.3</v>
      </c>
      <c r="BB222">
        <v>81.5</v>
      </c>
      <c r="BC222">
        <v>62.1</v>
      </c>
      <c r="BD222">
        <v>19.399999999999999</v>
      </c>
      <c r="BE222">
        <v>165</v>
      </c>
      <c r="BF222">
        <v>167.5</v>
      </c>
      <c r="BG222">
        <v>-2.5</v>
      </c>
      <c r="BH222">
        <v>84.8</v>
      </c>
      <c r="BI222">
        <v>63.5</v>
      </c>
      <c r="BJ222">
        <v>21.3</v>
      </c>
      <c r="BK222">
        <v>28.9</v>
      </c>
      <c r="BL222">
        <v>38.299999999999997</v>
      </c>
      <c r="BM222">
        <v>-9.3000000000000007</v>
      </c>
      <c r="BN222">
        <v>169.6</v>
      </c>
      <c r="BO222">
        <v>141.9</v>
      </c>
      <c r="BP222">
        <v>27.7</v>
      </c>
      <c r="BQ222">
        <v>125.7</v>
      </c>
      <c r="BR222">
        <v>127.3</v>
      </c>
      <c r="BS222">
        <v>-1.5</v>
      </c>
      <c r="BT222">
        <v>44.8</v>
      </c>
      <c r="BU222">
        <v>36.9</v>
      </c>
      <c r="BV222">
        <v>7.8</v>
      </c>
      <c r="BW222">
        <v>96.4</v>
      </c>
      <c r="BX222">
        <v>86.1</v>
      </c>
      <c r="BY222">
        <v>10.199999999999999</v>
      </c>
      <c r="BZ222">
        <v>163.9</v>
      </c>
      <c r="CA222">
        <v>190</v>
      </c>
      <c r="CB222">
        <v>-26</v>
      </c>
      <c r="CC222">
        <v>136.1</v>
      </c>
      <c r="CD222">
        <v>154.6</v>
      </c>
      <c r="CE222">
        <v>-18.5</v>
      </c>
      <c r="CF222">
        <v>213.4</v>
      </c>
      <c r="CG222"/>
      <c r="CH222"/>
      <c r="CI222">
        <v>23.5</v>
      </c>
      <c r="CJ222">
        <v>27.4</v>
      </c>
      <c r="CK222">
        <v>-3.8</v>
      </c>
      <c r="CL222">
        <v>121.3</v>
      </c>
      <c r="CM222">
        <v>152.19999999999999</v>
      </c>
      <c r="CN222">
        <v>-30.8</v>
      </c>
      <c r="CO222">
        <v>238.2</v>
      </c>
      <c r="CP222">
        <v>235.1</v>
      </c>
      <c r="CQ222">
        <v>3.1</v>
      </c>
      <c r="CR222">
        <v>180.7</v>
      </c>
      <c r="CS222">
        <v>175.6</v>
      </c>
      <c r="CT222">
        <v>5.0999999999999996</v>
      </c>
      <c r="CU222">
        <v>167.9</v>
      </c>
      <c r="CV222">
        <v>162.6</v>
      </c>
      <c r="CW222">
        <v>5.3</v>
      </c>
      <c r="CX222">
        <v>42.5</v>
      </c>
      <c r="CY222">
        <v>48.6</v>
      </c>
      <c r="CZ222">
        <v>-6.1</v>
      </c>
      <c r="DA222">
        <v>178.7</v>
      </c>
      <c r="DB222">
        <v>156.69999999999999</v>
      </c>
      <c r="DC222">
        <v>22</v>
      </c>
      <c r="DD222">
        <v>34.4</v>
      </c>
      <c r="DE222">
        <v>32.5</v>
      </c>
      <c r="DF222">
        <v>1.8</v>
      </c>
      <c r="DG222">
        <v>40.9</v>
      </c>
      <c r="DH222">
        <v>37.6</v>
      </c>
      <c r="DI222">
        <v>3.3</v>
      </c>
      <c r="DJ222">
        <v>166</v>
      </c>
      <c r="DK222">
        <v>162.19999999999999</v>
      </c>
      <c r="DL222">
        <v>3.8</v>
      </c>
      <c r="DM222">
        <v>117.9</v>
      </c>
      <c r="DN222">
        <v>131.80000000000001</v>
      </c>
      <c r="DO222">
        <v>-13.9</v>
      </c>
      <c r="DP222">
        <v>97.9</v>
      </c>
      <c r="DQ222">
        <v>132.19999999999999</v>
      </c>
      <c r="DR222">
        <v>-34.299999999999997</v>
      </c>
      <c r="DS222">
        <v>24.4</v>
      </c>
      <c r="DT222">
        <v>25.9</v>
      </c>
      <c r="DU222">
        <v>-1.6</v>
      </c>
      <c r="DV222">
        <v>153.6</v>
      </c>
      <c r="DW222">
        <v>145.6</v>
      </c>
      <c r="DX222">
        <v>8</v>
      </c>
      <c r="DY222">
        <v>141.19999999999999</v>
      </c>
      <c r="DZ222"/>
      <c r="EA222"/>
      <c r="EB222">
        <v>62</v>
      </c>
      <c r="EC222">
        <v>59.1</v>
      </c>
      <c r="ED222">
        <v>3</v>
      </c>
    </row>
    <row r="223" spans="1:134" ht="14.5" x14ac:dyDescent="0.35">
      <c r="A223" s="28">
        <v>38717</v>
      </c>
      <c r="B223" s="32">
        <v>220</v>
      </c>
      <c r="C223">
        <v>25.4</v>
      </c>
      <c r="D223">
        <v>38.1</v>
      </c>
      <c r="E223">
        <v>-12.7</v>
      </c>
      <c r="F223">
        <v>133.9</v>
      </c>
      <c r="G223">
        <v>134.5</v>
      </c>
      <c r="H223">
        <v>-0.6</v>
      </c>
      <c r="I223">
        <v>172.8</v>
      </c>
      <c r="J223">
        <v>157</v>
      </c>
      <c r="K223">
        <v>15.8</v>
      </c>
      <c r="L223">
        <v>156.9</v>
      </c>
      <c r="M223">
        <v>156.5</v>
      </c>
      <c r="N223">
        <v>0.4</v>
      </c>
      <c r="O223">
        <v>46.5</v>
      </c>
      <c r="P223"/>
      <c r="Q223"/>
      <c r="R223">
        <v>149.4</v>
      </c>
      <c r="S223">
        <v>157.5</v>
      </c>
      <c r="T223">
        <v>-8.1</v>
      </c>
      <c r="U223">
        <v>194</v>
      </c>
      <c r="V223">
        <v>201.5</v>
      </c>
      <c r="W223">
        <v>-7.5</v>
      </c>
      <c r="X223">
        <v>93.8</v>
      </c>
      <c r="Y223">
        <v>109.6</v>
      </c>
      <c r="Z223">
        <v>-15.8</v>
      </c>
      <c r="AA223">
        <v>117.5</v>
      </c>
      <c r="AB223">
        <v>123.7</v>
      </c>
      <c r="AC223">
        <v>-6.2</v>
      </c>
      <c r="AD223">
        <v>38.299999999999997</v>
      </c>
      <c r="AE223"/>
      <c r="AF223"/>
      <c r="AG223">
        <v>60.1</v>
      </c>
      <c r="AH223">
        <v>57.4</v>
      </c>
      <c r="AI223">
        <v>2.7</v>
      </c>
      <c r="AJ223">
        <v>125.6</v>
      </c>
      <c r="AK223">
        <v>132</v>
      </c>
      <c r="AL223">
        <v>-6.5</v>
      </c>
      <c r="AM223">
        <v>201.7</v>
      </c>
      <c r="AN223">
        <v>174.2</v>
      </c>
      <c r="AO223">
        <v>27.5</v>
      </c>
      <c r="AP223">
        <v>173.6</v>
      </c>
      <c r="AQ223">
        <v>139</v>
      </c>
      <c r="AR223">
        <v>34.6</v>
      </c>
      <c r="AS223">
        <v>133.9</v>
      </c>
      <c r="AT223">
        <v>129.19999999999999</v>
      </c>
      <c r="AU223">
        <v>4.8</v>
      </c>
      <c r="AV223">
        <v>149.30000000000001</v>
      </c>
      <c r="AW223">
        <v>146.30000000000001</v>
      </c>
      <c r="AX223">
        <v>3</v>
      </c>
      <c r="AY223">
        <v>174.5</v>
      </c>
      <c r="AZ223">
        <v>164.6</v>
      </c>
      <c r="BA223">
        <v>10</v>
      </c>
      <c r="BB223">
        <v>85.9</v>
      </c>
      <c r="BC223">
        <v>63.8</v>
      </c>
      <c r="BD223">
        <v>22</v>
      </c>
      <c r="BE223">
        <v>165.6</v>
      </c>
      <c r="BF223">
        <v>167.6</v>
      </c>
      <c r="BG223">
        <v>-2</v>
      </c>
      <c r="BH223">
        <v>87.1</v>
      </c>
      <c r="BI223">
        <v>65</v>
      </c>
      <c r="BJ223">
        <v>22.1</v>
      </c>
      <c r="BK223">
        <v>27.3</v>
      </c>
      <c r="BL223">
        <v>37.4</v>
      </c>
      <c r="BM223">
        <v>-10.1</v>
      </c>
      <c r="BN223">
        <v>174.6</v>
      </c>
      <c r="BO223">
        <v>144.80000000000001</v>
      </c>
      <c r="BP223">
        <v>29.9</v>
      </c>
      <c r="BQ223">
        <v>125.2</v>
      </c>
      <c r="BR223">
        <v>127.9</v>
      </c>
      <c r="BS223">
        <v>-2.7</v>
      </c>
      <c r="BT223">
        <v>45.4</v>
      </c>
      <c r="BU223">
        <v>37.5</v>
      </c>
      <c r="BV223">
        <v>7.8</v>
      </c>
      <c r="BW223">
        <v>98.7</v>
      </c>
      <c r="BX223">
        <v>87.2</v>
      </c>
      <c r="BY223">
        <v>11.5</v>
      </c>
      <c r="BZ223">
        <v>164.3</v>
      </c>
      <c r="CA223">
        <v>188.3</v>
      </c>
      <c r="CB223">
        <v>-24</v>
      </c>
      <c r="CC223">
        <v>136.9</v>
      </c>
      <c r="CD223">
        <v>154.1</v>
      </c>
      <c r="CE223">
        <v>-17.2</v>
      </c>
      <c r="CF223">
        <v>209.8</v>
      </c>
      <c r="CG223"/>
      <c r="CH223"/>
      <c r="CI223">
        <v>24</v>
      </c>
      <c r="CJ223">
        <v>27</v>
      </c>
      <c r="CK223">
        <v>-3</v>
      </c>
      <c r="CL223">
        <v>121.1</v>
      </c>
      <c r="CM223">
        <v>151.1</v>
      </c>
      <c r="CN223">
        <v>-29.9</v>
      </c>
      <c r="CO223">
        <v>236.5</v>
      </c>
      <c r="CP223">
        <v>236.4</v>
      </c>
      <c r="CQ223">
        <v>0.2</v>
      </c>
      <c r="CR223">
        <v>181.7</v>
      </c>
      <c r="CS223">
        <v>176.3</v>
      </c>
      <c r="CT223">
        <v>5.3</v>
      </c>
      <c r="CU223">
        <v>173</v>
      </c>
      <c r="CV223">
        <v>164.1</v>
      </c>
      <c r="CW223">
        <v>8.9</v>
      </c>
      <c r="CX223">
        <v>43.4</v>
      </c>
      <c r="CY223">
        <v>48.7</v>
      </c>
      <c r="CZ223">
        <v>-5.4</v>
      </c>
      <c r="DA223">
        <v>180.9</v>
      </c>
      <c r="DB223">
        <v>159.19999999999999</v>
      </c>
      <c r="DC223">
        <v>21.7</v>
      </c>
      <c r="DD223">
        <v>37</v>
      </c>
      <c r="DE223">
        <v>33.299999999999997</v>
      </c>
      <c r="DF223">
        <v>3.7</v>
      </c>
      <c r="DG223">
        <v>41.2</v>
      </c>
      <c r="DH223">
        <v>38.1</v>
      </c>
      <c r="DI223">
        <v>3.2</v>
      </c>
      <c r="DJ223">
        <v>168.7</v>
      </c>
      <c r="DK223">
        <v>163.1</v>
      </c>
      <c r="DL223">
        <v>5.6</v>
      </c>
      <c r="DM223">
        <v>118.8</v>
      </c>
      <c r="DN223">
        <v>131.5</v>
      </c>
      <c r="DO223">
        <v>-12.6</v>
      </c>
      <c r="DP223">
        <v>96.9</v>
      </c>
      <c r="DQ223">
        <v>130.5</v>
      </c>
      <c r="DR223">
        <v>-33.6</v>
      </c>
      <c r="DS223">
        <v>29.5</v>
      </c>
      <c r="DT223">
        <v>26.2</v>
      </c>
      <c r="DU223">
        <v>3.2</v>
      </c>
      <c r="DV223">
        <v>154.9</v>
      </c>
      <c r="DW223">
        <v>146.6</v>
      </c>
      <c r="DX223">
        <v>8.3000000000000007</v>
      </c>
      <c r="DY223">
        <v>142.19999999999999</v>
      </c>
      <c r="DZ223"/>
      <c r="EA223"/>
      <c r="EB223">
        <v>63.4</v>
      </c>
      <c r="EC223">
        <v>59.4</v>
      </c>
      <c r="ED223">
        <v>4</v>
      </c>
    </row>
    <row r="224" spans="1:134" ht="14.5" x14ac:dyDescent="0.35">
      <c r="A224" s="28">
        <v>38807</v>
      </c>
      <c r="B224" s="32">
        <v>221</v>
      </c>
      <c r="C224">
        <v>24.9</v>
      </c>
      <c r="D224">
        <v>37.4</v>
      </c>
      <c r="E224">
        <v>-12.5</v>
      </c>
      <c r="F224">
        <v>134.9</v>
      </c>
      <c r="G224">
        <v>135.1</v>
      </c>
      <c r="H224">
        <v>-0.3</v>
      </c>
      <c r="I224">
        <v>173.6</v>
      </c>
      <c r="J224">
        <v>158.69999999999999</v>
      </c>
      <c r="K224">
        <v>14.8</v>
      </c>
      <c r="L224">
        <v>157</v>
      </c>
      <c r="M224">
        <v>157.5</v>
      </c>
      <c r="N224">
        <v>-0.5</v>
      </c>
      <c r="O224">
        <v>46.6</v>
      </c>
      <c r="P224">
        <v>47.6</v>
      </c>
      <c r="Q224">
        <v>-0.9</v>
      </c>
      <c r="R224">
        <v>149.69999999999999</v>
      </c>
      <c r="S224">
        <v>157.4</v>
      </c>
      <c r="T224">
        <v>-7.7</v>
      </c>
      <c r="U224">
        <v>193.6</v>
      </c>
      <c r="V224">
        <v>201.3</v>
      </c>
      <c r="W224">
        <v>-7.8</v>
      </c>
      <c r="X224">
        <v>92.5</v>
      </c>
      <c r="Y224">
        <v>109.3</v>
      </c>
      <c r="Z224">
        <v>-16.8</v>
      </c>
      <c r="AA224">
        <v>121</v>
      </c>
      <c r="AB224">
        <v>124.3</v>
      </c>
      <c r="AC224">
        <v>-3.3</v>
      </c>
      <c r="AD224">
        <v>38.1</v>
      </c>
      <c r="AE224"/>
      <c r="AF224"/>
      <c r="AG224">
        <v>62</v>
      </c>
      <c r="AH224">
        <v>57.1</v>
      </c>
      <c r="AI224">
        <v>4.9000000000000004</v>
      </c>
      <c r="AJ224">
        <v>125.7</v>
      </c>
      <c r="AK224">
        <v>132.1</v>
      </c>
      <c r="AL224">
        <v>-6.3</v>
      </c>
      <c r="AM224">
        <v>205.2</v>
      </c>
      <c r="AN224">
        <v>176.6</v>
      </c>
      <c r="AO224">
        <v>28.6</v>
      </c>
      <c r="AP224">
        <v>179.5</v>
      </c>
      <c r="AQ224">
        <v>142.4</v>
      </c>
      <c r="AR224">
        <v>37</v>
      </c>
      <c r="AS224">
        <v>137.19999999999999</v>
      </c>
      <c r="AT224">
        <v>129.69999999999999</v>
      </c>
      <c r="AU224">
        <v>7.5</v>
      </c>
      <c r="AV224">
        <v>150</v>
      </c>
      <c r="AW224">
        <v>146.9</v>
      </c>
      <c r="AX224">
        <v>3.1</v>
      </c>
      <c r="AY224">
        <v>175.2</v>
      </c>
      <c r="AZ224">
        <v>166.2</v>
      </c>
      <c r="BA224">
        <v>9</v>
      </c>
      <c r="BB224">
        <v>85.6</v>
      </c>
      <c r="BC224">
        <v>65.5</v>
      </c>
      <c r="BD224">
        <v>20.100000000000001</v>
      </c>
      <c r="BE224">
        <v>164.3</v>
      </c>
      <c r="BF224">
        <v>167.6</v>
      </c>
      <c r="BG224">
        <v>-3.3</v>
      </c>
      <c r="BH224">
        <v>87.6</v>
      </c>
      <c r="BI224">
        <v>66.5</v>
      </c>
      <c r="BJ224">
        <v>21.1</v>
      </c>
      <c r="BK224">
        <v>25.1</v>
      </c>
      <c r="BL224">
        <v>36.4</v>
      </c>
      <c r="BM224">
        <v>-11.3</v>
      </c>
      <c r="BN224">
        <v>187.7</v>
      </c>
      <c r="BO224">
        <v>148.30000000000001</v>
      </c>
      <c r="BP224">
        <v>39.5</v>
      </c>
      <c r="BQ224">
        <v>125.1</v>
      </c>
      <c r="BR224">
        <v>128.5</v>
      </c>
      <c r="BS224">
        <v>-3.4</v>
      </c>
      <c r="BT224">
        <v>49.3</v>
      </c>
      <c r="BU224">
        <v>38.4</v>
      </c>
      <c r="BV224">
        <v>10.9</v>
      </c>
      <c r="BW224">
        <v>99.8</v>
      </c>
      <c r="BX224">
        <v>88.4</v>
      </c>
      <c r="BY224">
        <v>11.4</v>
      </c>
      <c r="BZ224">
        <v>163.6</v>
      </c>
      <c r="CA224">
        <v>186.6</v>
      </c>
      <c r="CB224">
        <v>-23</v>
      </c>
      <c r="CC224">
        <v>137.9</v>
      </c>
      <c r="CD224">
        <v>153.69999999999999</v>
      </c>
      <c r="CE224">
        <v>-15.8</v>
      </c>
      <c r="CF224">
        <v>210.4</v>
      </c>
      <c r="CG224"/>
      <c r="CH224"/>
      <c r="CI224">
        <v>24.2</v>
      </c>
      <c r="CJ224">
        <v>26.7</v>
      </c>
      <c r="CK224">
        <v>-2.5</v>
      </c>
      <c r="CL224">
        <v>117.7</v>
      </c>
      <c r="CM224">
        <v>149.80000000000001</v>
      </c>
      <c r="CN224">
        <v>-32.1</v>
      </c>
      <c r="CO224">
        <v>235.3</v>
      </c>
      <c r="CP224">
        <v>237.5</v>
      </c>
      <c r="CQ224">
        <v>-2.2000000000000002</v>
      </c>
      <c r="CR224">
        <v>180.8</v>
      </c>
      <c r="CS224">
        <v>177</v>
      </c>
      <c r="CT224">
        <v>3.8</v>
      </c>
      <c r="CU224">
        <v>175</v>
      </c>
      <c r="CV224">
        <v>165.7</v>
      </c>
      <c r="CW224">
        <v>9.3000000000000007</v>
      </c>
      <c r="CX224">
        <v>44</v>
      </c>
      <c r="CY224">
        <v>48.9</v>
      </c>
      <c r="CZ224">
        <v>-4.8</v>
      </c>
      <c r="DA224">
        <v>182.5</v>
      </c>
      <c r="DB224">
        <v>161.6</v>
      </c>
      <c r="DC224">
        <v>20.9</v>
      </c>
      <c r="DD224">
        <v>36.299999999999997</v>
      </c>
      <c r="DE224">
        <v>34</v>
      </c>
      <c r="DF224">
        <v>2.2999999999999998</v>
      </c>
      <c r="DG224">
        <v>40</v>
      </c>
      <c r="DH224">
        <v>38.4</v>
      </c>
      <c r="DI224">
        <v>1.6</v>
      </c>
      <c r="DJ224">
        <v>168.6</v>
      </c>
      <c r="DK224">
        <v>163.9</v>
      </c>
      <c r="DL224">
        <v>4.7</v>
      </c>
      <c r="DM224">
        <v>117.6</v>
      </c>
      <c r="DN224">
        <v>131</v>
      </c>
      <c r="DO224">
        <v>-13.4</v>
      </c>
      <c r="DP224">
        <v>95.2</v>
      </c>
      <c r="DQ224">
        <v>128.80000000000001</v>
      </c>
      <c r="DR224">
        <v>-33.6</v>
      </c>
      <c r="DS224">
        <v>31.7</v>
      </c>
      <c r="DT224">
        <v>26.7</v>
      </c>
      <c r="DU224">
        <v>5</v>
      </c>
      <c r="DV224">
        <v>156.4</v>
      </c>
      <c r="DW224">
        <v>147.69999999999999</v>
      </c>
      <c r="DX224">
        <v>8.8000000000000007</v>
      </c>
      <c r="DY224">
        <v>144.69999999999999</v>
      </c>
      <c r="DZ224"/>
      <c r="EA224"/>
      <c r="EB224">
        <v>66</v>
      </c>
      <c r="EC224">
        <v>59.8</v>
      </c>
      <c r="ED224">
        <v>6.2</v>
      </c>
    </row>
    <row r="225" spans="1:134" ht="14.5" x14ac:dyDescent="0.35">
      <c r="A225" s="28">
        <v>38898</v>
      </c>
      <c r="B225" s="32">
        <v>222</v>
      </c>
      <c r="C225">
        <v>24.3</v>
      </c>
      <c r="D225">
        <v>36.700000000000003</v>
      </c>
      <c r="E225">
        <v>-12.3</v>
      </c>
      <c r="F225">
        <v>136.80000000000001</v>
      </c>
      <c r="G225">
        <v>135.80000000000001</v>
      </c>
      <c r="H225">
        <v>1</v>
      </c>
      <c r="I225">
        <v>177.2</v>
      </c>
      <c r="J225">
        <v>160.6</v>
      </c>
      <c r="K225">
        <v>16.600000000000001</v>
      </c>
      <c r="L225">
        <v>158.19999999999999</v>
      </c>
      <c r="M225">
        <v>158.5</v>
      </c>
      <c r="N225">
        <v>-0.3</v>
      </c>
      <c r="O225">
        <v>47.7</v>
      </c>
      <c r="P225">
        <v>47.6</v>
      </c>
      <c r="Q225">
        <v>0.1</v>
      </c>
      <c r="R225">
        <v>149.6</v>
      </c>
      <c r="S225">
        <v>157.4</v>
      </c>
      <c r="T225">
        <v>-7.8</v>
      </c>
      <c r="U225">
        <v>191.3</v>
      </c>
      <c r="V225">
        <v>201</v>
      </c>
      <c r="W225">
        <v>-9.6999999999999993</v>
      </c>
      <c r="X225">
        <v>91.9</v>
      </c>
      <c r="Y225">
        <v>108.9</v>
      </c>
      <c r="Z225">
        <v>-17.100000000000001</v>
      </c>
      <c r="AA225">
        <v>122</v>
      </c>
      <c r="AB225">
        <v>124.9</v>
      </c>
      <c r="AC225">
        <v>-2.9</v>
      </c>
      <c r="AD225">
        <v>39.299999999999997</v>
      </c>
      <c r="AE225"/>
      <c r="AF225"/>
      <c r="AG225">
        <v>62.4</v>
      </c>
      <c r="AH225">
        <v>56.8</v>
      </c>
      <c r="AI225">
        <v>5.6</v>
      </c>
      <c r="AJ225">
        <v>125.5</v>
      </c>
      <c r="AK225">
        <v>132.1</v>
      </c>
      <c r="AL225">
        <v>-6.6</v>
      </c>
      <c r="AM225">
        <v>207</v>
      </c>
      <c r="AN225">
        <v>179</v>
      </c>
      <c r="AO225">
        <v>28</v>
      </c>
      <c r="AP225">
        <v>184.5</v>
      </c>
      <c r="AQ225">
        <v>146</v>
      </c>
      <c r="AR225">
        <v>38.5</v>
      </c>
      <c r="AS225">
        <v>140.6</v>
      </c>
      <c r="AT225">
        <v>130.5</v>
      </c>
      <c r="AU225">
        <v>10.1</v>
      </c>
      <c r="AV225">
        <v>151.69999999999999</v>
      </c>
      <c r="AW225">
        <v>147.6</v>
      </c>
      <c r="AX225">
        <v>4.0999999999999996</v>
      </c>
      <c r="AY225">
        <v>177.5</v>
      </c>
      <c r="AZ225">
        <v>167.9</v>
      </c>
      <c r="BA225">
        <v>9.6</v>
      </c>
      <c r="BB225">
        <v>87.7</v>
      </c>
      <c r="BC225">
        <v>67.3</v>
      </c>
      <c r="BD225">
        <v>20.5</v>
      </c>
      <c r="BE225">
        <v>166.7</v>
      </c>
      <c r="BF225">
        <v>167.7</v>
      </c>
      <c r="BG225">
        <v>-1</v>
      </c>
      <c r="BH225">
        <v>94.2</v>
      </c>
      <c r="BI225">
        <v>68.3</v>
      </c>
      <c r="BJ225">
        <v>26</v>
      </c>
      <c r="BK225">
        <v>25.3</v>
      </c>
      <c r="BL225">
        <v>35.5</v>
      </c>
      <c r="BM225">
        <v>-10.199999999999999</v>
      </c>
      <c r="BN225">
        <v>199.9</v>
      </c>
      <c r="BO225">
        <v>152.30000000000001</v>
      </c>
      <c r="BP225">
        <v>47.6</v>
      </c>
      <c r="BQ225">
        <v>123.3</v>
      </c>
      <c r="BR225">
        <v>128.9</v>
      </c>
      <c r="BS225">
        <v>-5.6</v>
      </c>
      <c r="BT225">
        <v>48.5</v>
      </c>
      <c r="BU225">
        <v>39.1</v>
      </c>
      <c r="BV225">
        <v>9.4</v>
      </c>
      <c r="BW225">
        <v>101.7</v>
      </c>
      <c r="BX225">
        <v>89.6</v>
      </c>
      <c r="BY225">
        <v>12.1</v>
      </c>
      <c r="BZ225">
        <v>162.4</v>
      </c>
      <c r="CA225">
        <v>184.9</v>
      </c>
      <c r="CB225">
        <v>-22.6</v>
      </c>
      <c r="CC225">
        <v>141.6</v>
      </c>
      <c r="CD225">
        <v>153.4</v>
      </c>
      <c r="CE225">
        <v>-11.8</v>
      </c>
      <c r="CF225">
        <v>212.3</v>
      </c>
      <c r="CG225"/>
      <c r="CH225"/>
      <c r="CI225">
        <v>24.7</v>
      </c>
      <c r="CJ225">
        <v>26.4</v>
      </c>
      <c r="CK225">
        <v>-1.8</v>
      </c>
      <c r="CL225">
        <v>116.8</v>
      </c>
      <c r="CM225">
        <v>148.5</v>
      </c>
      <c r="CN225">
        <v>-31.7</v>
      </c>
      <c r="CO225">
        <v>233.9</v>
      </c>
      <c r="CP225">
        <v>238.5</v>
      </c>
      <c r="CQ225">
        <v>-4.7</v>
      </c>
      <c r="CR225">
        <v>181.4</v>
      </c>
      <c r="CS225">
        <v>177.6</v>
      </c>
      <c r="CT225">
        <v>3.8</v>
      </c>
      <c r="CU225">
        <v>179.6</v>
      </c>
      <c r="CV225">
        <v>167.5</v>
      </c>
      <c r="CW225">
        <v>12.1</v>
      </c>
      <c r="CX225">
        <v>46.1</v>
      </c>
      <c r="CY225">
        <v>49.1</v>
      </c>
      <c r="CZ225">
        <v>-3.1</v>
      </c>
      <c r="DA225">
        <v>183.2</v>
      </c>
      <c r="DB225">
        <v>164</v>
      </c>
      <c r="DC225">
        <v>19.2</v>
      </c>
      <c r="DD225">
        <v>37.1</v>
      </c>
      <c r="DE225">
        <v>34.6</v>
      </c>
      <c r="DF225">
        <v>2.5</v>
      </c>
      <c r="DG225">
        <v>39.299999999999997</v>
      </c>
      <c r="DH225">
        <v>38.700000000000003</v>
      </c>
      <c r="DI225">
        <v>0.6</v>
      </c>
      <c r="DJ225">
        <v>170.3</v>
      </c>
      <c r="DK225">
        <v>164.7</v>
      </c>
      <c r="DL225">
        <v>5.6</v>
      </c>
      <c r="DM225">
        <v>116.5</v>
      </c>
      <c r="DN225">
        <v>130.5</v>
      </c>
      <c r="DO225">
        <v>-14</v>
      </c>
      <c r="DP225">
        <v>93.5</v>
      </c>
      <c r="DQ225">
        <v>127</v>
      </c>
      <c r="DR225">
        <v>-33.5</v>
      </c>
      <c r="DS225">
        <v>36.299999999999997</v>
      </c>
      <c r="DT225">
        <v>27.4</v>
      </c>
      <c r="DU225">
        <v>8.9</v>
      </c>
      <c r="DV225">
        <v>158.19999999999999</v>
      </c>
      <c r="DW225">
        <v>148.80000000000001</v>
      </c>
      <c r="DX225">
        <v>9.4</v>
      </c>
      <c r="DY225">
        <v>146.1</v>
      </c>
      <c r="DZ225"/>
      <c r="EA225"/>
      <c r="EB225">
        <v>67.3</v>
      </c>
      <c r="EC225">
        <v>60.3</v>
      </c>
      <c r="ED225">
        <v>7</v>
      </c>
    </row>
    <row r="226" spans="1:134" ht="14.5" x14ac:dyDescent="0.35">
      <c r="A226" s="28">
        <v>38990</v>
      </c>
      <c r="B226" s="32">
        <v>223</v>
      </c>
      <c r="C226">
        <v>23.8</v>
      </c>
      <c r="D226">
        <v>36</v>
      </c>
      <c r="E226">
        <v>-12.1</v>
      </c>
      <c r="F226">
        <v>137.69999999999999</v>
      </c>
      <c r="G226">
        <v>136.5</v>
      </c>
      <c r="H226">
        <v>1.2</v>
      </c>
      <c r="I226">
        <v>179.9</v>
      </c>
      <c r="J226">
        <v>162.5</v>
      </c>
      <c r="K226">
        <v>17.399999999999999</v>
      </c>
      <c r="L226">
        <v>159</v>
      </c>
      <c r="M226">
        <v>159.6</v>
      </c>
      <c r="N226">
        <v>-0.5</v>
      </c>
      <c r="O226">
        <v>48.5</v>
      </c>
      <c r="P226">
        <v>47.6</v>
      </c>
      <c r="Q226">
        <v>0.9</v>
      </c>
      <c r="R226">
        <v>151.69999999999999</v>
      </c>
      <c r="S226">
        <v>157.4</v>
      </c>
      <c r="T226">
        <v>-5.7</v>
      </c>
      <c r="U226">
        <v>194.2</v>
      </c>
      <c r="V226">
        <v>200.8</v>
      </c>
      <c r="W226">
        <v>-6.6</v>
      </c>
      <c r="X226">
        <v>91</v>
      </c>
      <c r="Y226">
        <v>108.5</v>
      </c>
      <c r="Z226">
        <v>-17.5</v>
      </c>
      <c r="AA226">
        <v>120.7</v>
      </c>
      <c r="AB226">
        <v>125.4</v>
      </c>
      <c r="AC226">
        <v>-4.7</v>
      </c>
      <c r="AD226">
        <v>39.4</v>
      </c>
      <c r="AE226"/>
      <c r="AF226"/>
      <c r="AG226">
        <v>61.8</v>
      </c>
      <c r="AH226">
        <v>56.5</v>
      </c>
      <c r="AI226">
        <v>5.2</v>
      </c>
      <c r="AJ226">
        <v>125</v>
      </c>
      <c r="AK226">
        <v>132.1</v>
      </c>
      <c r="AL226">
        <v>-7.1</v>
      </c>
      <c r="AM226">
        <v>213.1</v>
      </c>
      <c r="AN226">
        <v>181.7</v>
      </c>
      <c r="AO226">
        <v>31.4</v>
      </c>
      <c r="AP226">
        <v>188.3</v>
      </c>
      <c r="AQ226">
        <v>149.6</v>
      </c>
      <c r="AR226">
        <v>38.700000000000003</v>
      </c>
      <c r="AS226">
        <v>142</v>
      </c>
      <c r="AT226">
        <v>131.30000000000001</v>
      </c>
      <c r="AU226">
        <v>10.8</v>
      </c>
      <c r="AV226">
        <v>152.19999999999999</v>
      </c>
      <c r="AW226">
        <v>148.19999999999999</v>
      </c>
      <c r="AX226">
        <v>4</v>
      </c>
      <c r="AY226">
        <v>180.7</v>
      </c>
      <c r="AZ226">
        <v>169.7</v>
      </c>
      <c r="BA226">
        <v>11</v>
      </c>
      <c r="BB226">
        <v>90</v>
      </c>
      <c r="BC226">
        <v>69.099999999999994</v>
      </c>
      <c r="BD226">
        <v>20.9</v>
      </c>
      <c r="BE226">
        <v>168.1</v>
      </c>
      <c r="BF226">
        <v>167.9</v>
      </c>
      <c r="BG226">
        <v>0.1</v>
      </c>
      <c r="BH226">
        <v>94.1</v>
      </c>
      <c r="BI226">
        <v>70</v>
      </c>
      <c r="BJ226">
        <v>24.1</v>
      </c>
      <c r="BK226">
        <v>25</v>
      </c>
      <c r="BL226">
        <v>34.6</v>
      </c>
      <c r="BM226">
        <v>-9.5</v>
      </c>
      <c r="BN226">
        <v>205</v>
      </c>
      <c r="BO226">
        <v>156.5</v>
      </c>
      <c r="BP226">
        <v>48.6</v>
      </c>
      <c r="BQ226">
        <v>122.7</v>
      </c>
      <c r="BR226">
        <v>129.30000000000001</v>
      </c>
      <c r="BS226">
        <v>-6.6</v>
      </c>
      <c r="BT226">
        <v>50.3</v>
      </c>
      <c r="BU226">
        <v>39.9</v>
      </c>
      <c r="BV226">
        <v>10.4</v>
      </c>
      <c r="BW226">
        <v>102.4</v>
      </c>
      <c r="BX226">
        <v>90.7</v>
      </c>
      <c r="BY226">
        <v>11.6</v>
      </c>
      <c r="BZ226">
        <v>162.80000000000001</v>
      </c>
      <c r="CA226">
        <v>183.4</v>
      </c>
      <c r="CB226">
        <v>-20.5</v>
      </c>
      <c r="CC226">
        <v>144.4</v>
      </c>
      <c r="CD226">
        <v>153.30000000000001</v>
      </c>
      <c r="CE226">
        <v>-8.9</v>
      </c>
      <c r="CF226">
        <v>214.9</v>
      </c>
      <c r="CG226"/>
      <c r="CH226"/>
      <c r="CI226">
        <v>24.7</v>
      </c>
      <c r="CJ226">
        <v>26.2</v>
      </c>
      <c r="CK226">
        <v>-1.5</v>
      </c>
      <c r="CL226">
        <v>115.2</v>
      </c>
      <c r="CM226">
        <v>147.19999999999999</v>
      </c>
      <c r="CN226">
        <v>-32</v>
      </c>
      <c r="CO226">
        <v>235</v>
      </c>
      <c r="CP226">
        <v>239.5</v>
      </c>
      <c r="CQ226">
        <v>-4.5999999999999996</v>
      </c>
      <c r="CR226">
        <v>182.9</v>
      </c>
      <c r="CS226">
        <v>178.3</v>
      </c>
      <c r="CT226">
        <v>4.5999999999999996</v>
      </c>
      <c r="CU226">
        <v>182.6</v>
      </c>
      <c r="CV226">
        <v>169.4</v>
      </c>
      <c r="CW226">
        <v>13.2</v>
      </c>
      <c r="CX226">
        <v>48.3</v>
      </c>
      <c r="CY226">
        <v>49.6</v>
      </c>
      <c r="CZ226">
        <v>-1.3</v>
      </c>
      <c r="DA226">
        <v>183.4</v>
      </c>
      <c r="DB226">
        <v>166.2</v>
      </c>
      <c r="DC226">
        <v>17.100000000000001</v>
      </c>
      <c r="DD226">
        <v>37</v>
      </c>
      <c r="DE226">
        <v>35.200000000000003</v>
      </c>
      <c r="DF226">
        <v>1.8</v>
      </c>
      <c r="DG226">
        <v>39.299999999999997</v>
      </c>
      <c r="DH226">
        <v>38.9</v>
      </c>
      <c r="DI226">
        <v>0.3</v>
      </c>
      <c r="DJ226">
        <v>170.3</v>
      </c>
      <c r="DK226">
        <v>165.6</v>
      </c>
      <c r="DL226">
        <v>4.7</v>
      </c>
      <c r="DM226">
        <v>114.3</v>
      </c>
      <c r="DN226">
        <v>129.9</v>
      </c>
      <c r="DO226">
        <v>-15.7</v>
      </c>
      <c r="DP226">
        <v>93.8</v>
      </c>
      <c r="DQ226">
        <v>125.3</v>
      </c>
      <c r="DR226">
        <v>-31.4</v>
      </c>
      <c r="DS226">
        <v>35.799999999999997</v>
      </c>
      <c r="DT226">
        <v>28</v>
      </c>
      <c r="DU226">
        <v>7.9</v>
      </c>
      <c r="DV226">
        <v>159.5</v>
      </c>
      <c r="DW226">
        <v>149.9</v>
      </c>
      <c r="DX226">
        <v>9.6999999999999993</v>
      </c>
      <c r="DY226">
        <v>145.1</v>
      </c>
      <c r="DZ226"/>
      <c r="EA226"/>
      <c r="EB226">
        <v>70.8</v>
      </c>
      <c r="EC226">
        <v>61</v>
      </c>
      <c r="ED226">
        <v>9.8000000000000007</v>
      </c>
    </row>
    <row r="227" spans="1:134" ht="14.5" x14ac:dyDescent="0.35">
      <c r="A227" s="28">
        <v>39082</v>
      </c>
      <c r="B227" s="32">
        <v>224</v>
      </c>
      <c r="C227">
        <v>23.4</v>
      </c>
      <c r="D227">
        <v>35.200000000000003</v>
      </c>
      <c r="E227">
        <v>-11.8</v>
      </c>
      <c r="F227">
        <v>135.9</v>
      </c>
      <c r="G227">
        <v>137.1</v>
      </c>
      <c r="H227">
        <v>-1.1000000000000001</v>
      </c>
      <c r="I227">
        <v>181.9</v>
      </c>
      <c r="J227">
        <v>164.5</v>
      </c>
      <c r="K227">
        <v>17.399999999999999</v>
      </c>
      <c r="L227">
        <v>159.1</v>
      </c>
      <c r="M227">
        <v>160.5</v>
      </c>
      <c r="N227">
        <v>-1.5</v>
      </c>
      <c r="O227">
        <v>50</v>
      </c>
      <c r="P227">
        <v>47.8</v>
      </c>
      <c r="Q227">
        <v>2.2000000000000002</v>
      </c>
      <c r="R227">
        <v>153.9</v>
      </c>
      <c r="S227">
        <v>157.6</v>
      </c>
      <c r="T227">
        <v>-3.7</v>
      </c>
      <c r="U227">
        <v>191</v>
      </c>
      <c r="V227">
        <v>200.5</v>
      </c>
      <c r="W227">
        <v>-9.5</v>
      </c>
      <c r="X227">
        <v>90.9</v>
      </c>
      <c r="Y227">
        <v>108.1</v>
      </c>
      <c r="Z227">
        <v>-17.3</v>
      </c>
      <c r="AA227">
        <v>118.6</v>
      </c>
      <c r="AB227">
        <v>125.8</v>
      </c>
      <c r="AC227">
        <v>-7.2</v>
      </c>
      <c r="AD227">
        <v>40.1</v>
      </c>
      <c r="AE227">
        <v>38.5</v>
      </c>
      <c r="AF227">
        <v>1.6</v>
      </c>
      <c r="AG227">
        <v>64.3</v>
      </c>
      <c r="AH227">
        <v>56.5</v>
      </c>
      <c r="AI227">
        <v>7.9</v>
      </c>
      <c r="AJ227">
        <v>122.6</v>
      </c>
      <c r="AK227">
        <v>131.9</v>
      </c>
      <c r="AL227">
        <v>-9.4</v>
      </c>
      <c r="AM227">
        <v>217.8</v>
      </c>
      <c r="AN227">
        <v>184.5</v>
      </c>
      <c r="AO227">
        <v>33.299999999999997</v>
      </c>
      <c r="AP227">
        <v>194.8</v>
      </c>
      <c r="AQ227">
        <v>153.5</v>
      </c>
      <c r="AR227">
        <v>41.3</v>
      </c>
      <c r="AS227">
        <v>140</v>
      </c>
      <c r="AT227">
        <v>131.9</v>
      </c>
      <c r="AU227">
        <v>8.1</v>
      </c>
      <c r="AV227">
        <v>153.30000000000001</v>
      </c>
      <c r="AW227">
        <v>148.9</v>
      </c>
      <c r="AX227">
        <v>4.5</v>
      </c>
      <c r="AY227">
        <v>181</v>
      </c>
      <c r="AZ227">
        <v>171.5</v>
      </c>
      <c r="BA227">
        <v>9.6</v>
      </c>
      <c r="BB227">
        <v>92.8</v>
      </c>
      <c r="BC227">
        <v>71</v>
      </c>
      <c r="BD227">
        <v>21.8</v>
      </c>
      <c r="BE227">
        <v>167.4</v>
      </c>
      <c r="BF227">
        <v>168.1</v>
      </c>
      <c r="BG227">
        <v>-0.7</v>
      </c>
      <c r="BH227">
        <v>93.5</v>
      </c>
      <c r="BI227">
        <v>71.599999999999994</v>
      </c>
      <c r="BJ227">
        <v>21.9</v>
      </c>
      <c r="BK227">
        <v>25.5</v>
      </c>
      <c r="BL227">
        <v>33.700000000000003</v>
      </c>
      <c r="BM227">
        <v>-8.1999999999999993</v>
      </c>
      <c r="BN227">
        <v>210</v>
      </c>
      <c r="BO227">
        <v>160.80000000000001</v>
      </c>
      <c r="BP227">
        <v>49.2</v>
      </c>
      <c r="BQ227">
        <v>125.3</v>
      </c>
      <c r="BR227">
        <v>129.80000000000001</v>
      </c>
      <c r="BS227">
        <v>-4.5</v>
      </c>
      <c r="BT227">
        <v>50.4</v>
      </c>
      <c r="BU227">
        <v>40.700000000000003</v>
      </c>
      <c r="BV227">
        <v>9.6</v>
      </c>
      <c r="BW227">
        <v>104.8</v>
      </c>
      <c r="BX227">
        <v>92</v>
      </c>
      <c r="BY227">
        <v>12.8</v>
      </c>
      <c r="BZ227">
        <v>163</v>
      </c>
      <c r="CA227">
        <v>181.8</v>
      </c>
      <c r="CB227">
        <v>-18.8</v>
      </c>
      <c r="CC227">
        <v>147.9</v>
      </c>
      <c r="CD227">
        <v>153.4</v>
      </c>
      <c r="CE227">
        <v>-5.5</v>
      </c>
      <c r="CF227">
        <v>217.3</v>
      </c>
      <c r="CG227"/>
      <c r="CH227"/>
      <c r="CI227">
        <v>25.6</v>
      </c>
      <c r="CJ227">
        <v>26</v>
      </c>
      <c r="CK227">
        <v>-0.4</v>
      </c>
      <c r="CL227">
        <v>115.4</v>
      </c>
      <c r="CM227">
        <v>145.9</v>
      </c>
      <c r="CN227">
        <v>-30.5</v>
      </c>
      <c r="CO227">
        <v>232.6</v>
      </c>
      <c r="CP227">
        <v>240.3</v>
      </c>
      <c r="CQ227">
        <v>-7.7</v>
      </c>
      <c r="CR227">
        <v>183.1</v>
      </c>
      <c r="CS227">
        <v>179</v>
      </c>
      <c r="CT227">
        <v>4.0999999999999996</v>
      </c>
      <c r="CU227">
        <v>184</v>
      </c>
      <c r="CV227">
        <v>171.3</v>
      </c>
      <c r="CW227">
        <v>12.8</v>
      </c>
      <c r="CX227">
        <v>50</v>
      </c>
      <c r="CY227">
        <v>50.1</v>
      </c>
      <c r="CZ227">
        <v>-0.1</v>
      </c>
      <c r="DA227">
        <v>184.2</v>
      </c>
      <c r="DB227">
        <v>168.5</v>
      </c>
      <c r="DC227">
        <v>15.8</v>
      </c>
      <c r="DD227">
        <v>39.9</v>
      </c>
      <c r="DE227">
        <v>36</v>
      </c>
      <c r="DF227">
        <v>3.9</v>
      </c>
      <c r="DG227">
        <v>40</v>
      </c>
      <c r="DH227">
        <v>39.200000000000003</v>
      </c>
      <c r="DI227">
        <v>0.8</v>
      </c>
      <c r="DJ227">
        <v>172.6</v>
      </c>
      <c r="DK227">
        <v>166.5</v>
      </c>
      <c r="DL227">
        <v>6.1</v>
      </c>
      <c r="DM227">
        <v>111.2</v>
      </c>
      <c r="DN227">
        <v>129.19999999999999</v>
      </c>
      <c r="DO227">
        <v>-17.899999999999999</v>
      </c>
      <c r="DP227">
        <v>93.4</v>
      </c>
      <c r="DQ227">
        <v>123.6</v>
      </c>
      <c r="DR227">
        <v>-30.2</v>
      </c>
      <c r="DS227">
        <v>36.200000000000003</v>
      </c>
      <c r="DT227">
        <v>28.6</v>
      </c>
      <c r="DU227">
        <v>7.6</v>
      </c>
      <c r="DV227">
        <v>161.4</v>
      </c>
      <c r="DW227">
        <v>151.1</v>
      </c>
      <c r="DX227">
        <v>10.3</v>
      </c>
      <c r="DY227">
        <v>145.69999999999999</v>
      </c>
      <c r="DZ227"/>
      <c r="EA227"/>
      <c r="EB227">
        <v>72.2</v>
      </c>
      <c r="EC227">
        <v>61.7</v>
      </c>
      <c r="ED227">
        <v>10.5</v>
      </c>
    </row>
    <row r="228" spans="1:134" ht="14.5" x14ac:dyDescent="0.35">
      <c r="A228" s="28">
        <v>39172</v>
      </c>
      <c r="B228" s="32">
        <v>225</v>
      </c>
      <c r="C228">
        <v>22.9</v>
      </c>
      <c r="D228">
        <v>34.5</v>
      </c>
      <c r="E228">
        <v>-11.6</v>
      </c>
      <c r="F228">
        <v>134.5</v>
      </c>
      <c r="G228">
        <v>137.5</v>
      </c>
      <c r="H228">
        <v>-3.1</v>
      </c>
      <c r="I228">
        <v>182.4</v>
      </c>
      <c r="J228">
        <v>166.4</v>
      </c>
      <c r="K228">
        <v>16</v>
      </c>
      <c r="L228">
        <v>162</v>
      </c>
      <c r="M228">
        <v>161.6</v>
      </c>
      <c r="N228">
        <v>0.3</v>
      </c>
      <c r="O228">
        <v>48.1</v>
      </c>
      <c r="P228">
        <v>47.8</v>
      </c>
      <c r="Q228">
        <v>0.3</v>
      </c>
      <c r="R228">
        <v>159</v>
      </c>
      <c r="S228">
        <v>158</v>
      </c>
      <c r="T228">
        <v>1</v>
      </c>
      <c r="U228">
        <v>192.9</v>
      </c>
      <c r="V228">
        <v>200.3</v>
      </c>
      <c r="W228">
        <v>-7.4</v>
      </c>
      <c r="X228">
        <v>91.1</v>
      </c>
      <c r="Y228">
        <v>107.7</v>
      </c>
      <c r="Z228">
        <v>-16.600000000000001</v>
      </c>
      <c r="AA228">
        <v>120.3</v>
      </c>
      <c r="AB228">
        <v>126.2</v>
      </c>
      <c r="AC228">
        <v>-5.9</v>
      </c>
      <c r="AD228">
        <v>39.9</v>
      </c>
      <c r="AE228">
        <v>38.200000000000003</v>
      </c>
      <c r="AF228">
        <v>1.7</v>
      </c>
      <c r="AG228">
        <v>63.9</v>
      </c>
      <c r="AH228">
        <v>56.4</v>
      </c>
      <c r="AI228">
        <v>7.5</v>
      </c>
      <c r="AJ228">
        <v>121</v>
      </c>
      <c r="AK228">
        <v>131.69999999999999</v>
      </c>
      <c r="AL228">
        <v>-10.7</v>
      </c>
      <c r="AM228">
        <v>220.2</v>
      </c>
      <c r="AN228">
        <v>187.3</v>
      </c>
      <c r="AO228">
        <v>32.9</v>
      </c>
      <c r="AP228">
        <v>197.8</v>
      </c>
      <c r="AQ228">
        <v>157.4</v>
      </c>
      <c r="AR228">
        <v>40.5</v>
      </c>
      <c r="AS228">
        <v>141.1</v>
      </c>
      <c r="AT228">
        <v>132.6</v>
      </c>
      <c r="AU228">
        <v>8.5</v>
      </c>
      <c r="AV228">
        <v>154</v>
      </c>
      <c r="AW228">
        <v>149.6</v>
      </c>
      <c r="AX228">
        <v>4.5</v>
      </c>
      <c r="AY228">
        <v>179.9</v>
      </c>
      <c r="AZ228">
        <v>173.1</v>
      </c>
      <c r="BA228">
        <v>6.9</v>
      </c>
      <c r="BB228">
        <v>93.4</v>
      </c>
      <c r="BC228">
        <v>72.8</v>
      </c>
      <c r="BD228">
        <v>20.6</v>
      </c>
      <c r="BE228">
        <v>172.6</v>
      </c>
      <c r="BF228">
        <v>168.6</v>
      </c>
      <c r="BG228">
        <v>4</v>
      </c>
      <c r="BH228">
        <v>93.2</v>
      </c>
      <c r="BI228">
        <v>73.2</v>
      </c>
      <c r="BJ228">
        <v>20</v>
      </c>
      <c r="BK228">
        <v>24.7</v>
      </c>
      <c r="BL228">
        <v>32.799999999999997</v>
      </c>
      <c r="BM228">
        <v>-8.1</v>
      </c>
      <c r="BN228">
        <v>214.2</v>
      </c>
      <c r="BO228">
        <v>165.1</v>
      </c>
      <c r="BP228">
        <v>49.1</v>
      </c>
      <c r="BQ228">
        <v>127.7</v>
      </c>
      <c r="BR228">
        <v>130.4</v>
      </c>
      <c r="BS228">
        <v>-2.7</v>
      </c>
      <c r="BT228">
        <v>53.5</v>
      </c>
      <c r="BU228">
        <v>41.7</v>
      </c>
      <c r="BV228">
        <v>11.8</v>
      </c>
      <c r="BW228">
        <v>105.6</v>
      </c>
      <c r="BX228">
        <v>93.3</v>
      </c>
      <c r="BY228">
        <v>12.3</v>
      </c>
      <c r="BZ228">
        <v>162.30000000000001</v>
      </c>
      <c r="CA228">
        <v>180.3</v>
      </c>
      <c r="CB228">
        <v>-18</v>
      </c>
      <c r="CC228">
        <v>149.9</v>
      </c>
      <c r="CD228">
        <v>153.6</v>
      </c>
      <c r="CE228">
        <v>-3.7</v>
      </c>
      <c r="CF228">
        <v>252.9</v>
      </c>
      <c r="CG228"/>
      <c r="CH228"/>
      <c r="CI228">
        <v>25.8</v>
      </c>
      <c r="CJ228">
        <v>25.8</v>
      </c>
      <c r="CK228">
        <v>0</v>
      </c>
      <c r="CL228">
        <v>114</v>
      </c>
      <c r="CM228">
        <v>144.5</v>
      </c>
      <c r="CN228">
        <v>-30.4</v>
      </c>
      <c r="CO228">
        <v>234.1</v>
      </c>
      <c r="CP228">
        <v>241.2</v>
      </c>
      <c r="CQ228">
        <v>-7.1</v>
      </c>
      <c r="CR228">
        <v>189.7</v>
      </c>
      <c r="CS228">
        <v>180</v>
      </c>
      <c r="CT228">
        <v>9.6999999999999993</v>
      </c>
      <c r="CU228">
        <v>188</v>
      </c>
      <c r="CV228">
        <v>173.3</v>
      </c>
      <c r="CW228">
        <v>14.7</v>
      </c>
      <c r="CX228">
        <v>50.9</v>
      </c>
      <c r="CY228">
        <v>50.6</v>
      </c>
      <c r="CZ228">
        <v>0.3</v>
      </c>
      <c r="DA228">
        <v>185</v>
      </c>
      <c r="DB228">
        <v>170.6</v>
      </c>
      <c r="DC228">
        <v>14.4</v>
      </c>
      <c r="DD228">
        <v>40.799999999999997</v>
      </c>
      <c r="DE228">
        <v>36.9</v>
      </c>
      <c r="DF228">
        <v>4</v>
      </c>
      <c r="DG228">
        <v>41.3</v>
      </c>
      <c r="DH228">
        <v>39.6</v>
      </c>
      <c r="DI228">
        <v>1.8</v>
      </c>
      <c r="DJ228">
        <v>176.1</v>
      </c>
      <c r="DK228">
        <v>167.6</v>
      </c>
      <c r="DL228">
        <v>8.5</v>
      </c>
      <c r="DM228">
        <v>111.5</v>
      </c>
      <c r="DN228">
        <v>128.4</v>
      </c>
      <c r="DO228">
        <v>-17</v>
      </c>
      <c r="DP228">
        <v>92.5</v>
      </c>
      <c r="DQ228">
        <v>121.9</v>
      </c>
      <c r="DR228">
        <v>-29.4</v>
      </c>
      <c r="DS228">
        <v>35.5</v>
      </c>
      <c r="DT228">
        <v>29.2</v>
      </c>
      <c r="DU228">
        <v>6.4</v>
      </c>
      <c r="DV228">
        <v>162.5</v>
      </c>
      <c r="DW228">
        <v>152.30000000000001</v>
      </c>
      <c r="DX228">
        <v>10.199999999999999</v>
      </c>
      <c r="DY228">
        <v>146</v>
      </c>
      <c r="DZ228"/>
      <c r="EA228"/>
      <c r="EB228">
        <v>72.8</v>
      </c>
      <c r="EC228">
        <v>62.5</v>
      </c>
      <c r="ED228">
        <v>10.3</v>
      </c>
    </row>
    <row r="229" spans="1:134" ht="14.5" x14ac:dyDescent="0.35">
      <c r="A229" s="28">
        <v>39263</v>
      </c>
      <c r="B229" s="32">
        <v>226</v>
      </c>
      <c r="C229">
        <v>22.5</v>
      </c>
      <c r="D229">
        <v>33.799999999999997</v>
      </c>
      <c r="E229">
        <v>-11.3</v>
      </c>
      <c r="F229">
        <v>137</v>
      </c>
      <c r="G229">
        <v>138.1</v>
      </c>
      <c r="H229">
        <v>-1.1000000000000001</v>
      </c>
      <c r="I229">
        <v>184.9</v>
      </c>
      <c r="J229">
        <v>168.4</v>
      </c>
      <c r="K229">
        <v>16.600000000000001</v>
      </c>
      <c r="L229">
        <v>164.6</v>
      </c>
      <c r="M229">
        <v>162.80000000000001</v>
      </c>
      <c r="N229">
        <v>1.9</v>
      </c>
      <c r="O229">
        <v>46.9</v>
      </c>
      <c r="P229">
        <v>47.7</v>
      </c>
      <c r="Q229">
        <v>-0.9</v>
      </c>
      <c r="R229">
        <v>159.1</v>
      </c>
      <c r="S229">
        <v>158.4</v>
      </c>
      <c r="T229">
        <v>0.7</v>
      </c>
      <c r="U229">
        <v>193.9</v>
      </c>
      <c r="V229">
        <v>200.1</v>
      </c>
      <c r="W229">
        <v>-6.2</v>
      </c>
      <c r="X229">
        <v>90.3</v>
      </c>
      <c r="Y229">
        <v>107.3</v>
      </c>
      <c r="Z229">
        <v>-17</v>
      </c>
      <c r="AA229">
        <v>120.9</v>
      </c>
      <c r="AB229">
        <v>126.6</v>
      </c>
      <c r="AC229">
        <v>-5.7</v>
      </c>
      <c r="AD229">
        <v>40.4</v>
      </c>
      <c r="AE229">
        <v>38.1</v>
      </c>
      <c r="AF229">
        <v>2.2999999999999998</v>
      </c>
      <c r="AG229">
        <v>64.400000000000006</v>
      </c>
      <c r="AH229">
        <v>56.3</v>
      </c>
      <c r="AI229">
        <v>8.1</v>
      </c>
      <c r="AJ229">
        <v>119.8</v>
      </c>
      <c r="AK229">
        <v>131.4</v>
      </c>
      <c r="AL229">
        <v>-11.6</v>
      </c>
      <c r="AM229">
        <v>222.2</v>
      </c>
      <c r="AN229">
        <v>190.2</v>
      </c>
      <c r="AO229">
        <v>32.1</v>
      </c>
      <c r="AP229">
        <v>205.5</v>
      </c>
      <c r="AQ229">
        <v>161.5</v>
      </c>
      <c r="AR229">
        <v>44</v>
      </c>
      <c r="AS229">
        <v>143.1</v>
      </c>
      <c r="AT229">
        <v>133.4</v>
      </c>
      <c r="AU229">
        <v>9.6999999999999993</v>
      </c>
      <c r="AV229">
        <v>156.30000000000001</v>
      </c>
      <c r="AW229">
        <v>150.30000000000001</v>
      </c>
      <c r="AX229">
        <v>6</v>
      </c>
      <c r="AY229">
        <v>181.3</v>
      </c>
      <c r="AZ229">
        <v>174.7</v>
      </c>
      <c r="BA229">
        <v>6.7</v>
      </c>
      <c r="BB229">
        <v>95.9</v>
      </c>
      <c r="BC229">
        <v>74.7</v>
      </c>
      <c r="BD229">
        <v>21.2</v>
      </c>
      <c r="BE229">
        <v>179.7</v>
      </c>
      <c r="BF229">
        <v>169.4</v>
      </c>
      <c r="BG229">
        <v>10.3</v>
      </c>
      <c r="BH229">
        <v>97.6</v>
      </c>
      <c r="BI229">
        <v>74.900000000000006</v>
      </c>
      <c r="BJ229">
        <v>22.7</v>
      </c>
      <c r="BK229">
        <v>23.8</v>
      </c>
      <c r="BL229">
        <v>32</v>
      </c>
      <c r="BM229">
        <v>-8.1999999999999993</v>
      </c>
      <c r="BN229">
        <v>217.7</v>
      </c>
      <c r="BO229">
        <v>169.5</v>
      </c>
      <c r="BP229">
        <v>48.2</v>
      </c>
      <c r="BQ229">
        <v>132.19999999999999</v>
      </c>
      <c r="BR229">
        <v>131.30000000000001</v>
      </c>
      <c r="BS229">
        <v>0.9</v>
      </c>
      <c r="BT229">
        <v>51.1</v>
      </c>
      <c r="BU229">
        <v>42.5</v>
      </c>
      <c r="BV229">
        <v>8.6</v>
      </c>
      <c r="BW229">
        <v>108.2</v>
      </c>
      <c r="BX229">
        <v>94.6</v>
      </c>
      <c r="BY229">
        <v>13.6</v>
      </c>
      <c r="BZ229">
        <v>159</v>
      </c>
      <c r="CA229">
        <v>178.7</v>
      </c>
      <c r="CB229">
        <v>-19.7</v>
      </c>
      <c r="CC229">
        <v>151.6</v>
      </c>
      <c r="CD229">
        <v>153.9</v>
      </c>
      <c r="CE229">
        <v>-2.2999999999999998</v>
      </c>
      <c r="CF229">
        <v>282.3</v>
      </c>
      <c r="CG229"/>
      <c r="CH229"/>
      <c r="CI229">
        <v>26</v>
      </c>
      <c r="CJ229">
        <v>25.6</v>
      </c>
      <c r="CK229">
        <v>0.4</v>
      </c>
      <c r="CL229">
        <v>113.2</v>
      </c>
      <c r="CM229">
        <v>143.1</v>
      </c>
      <c r="CN229">
        <v>-29.9</v>
      </c>
      <c r="CO229">
        <v>233.1</v>
      </c>
      <c r="CP229">
        <v>241.9</v>
      </c>
      <c r="CQ229">
        <v>-8.8000000000000007</v>
      </c>
      <c r="CR229">
        <v>196.3</v>
      </c>
      <c r="CS229">
        <v>181.3</v>
      </c>
      <c r="CT229">
        <v>15</v>
      </c>
      <c r="CU229">
        <v>190.4</v>
      </c>
      <c r="CV229">
        <v>175.3</v>
      </c>
      <c r="CW229">
        <v>15.1</v>
      </c>
      <c r="CX229">
        <v>52.8</v>
      </c>
      <c r="CY229">
        <v>51.2</v>
      </c>
      <c r="CZ229">
        <v>1.6</v>
      </c>
      <c r="DA229">
        <v>189.4</v>
      </c>
      <c r="DB229">
        <v>172.9</v>
      </c>
      <c r="DC229">
        <v>16.399999999999999</v>
      </c>
      <c r="DD229">
        <v>46.9</v>
      </c>
      <c r="DE229">
        <v>38.1</v>
      </c>
      <c r="DF229">
        <v>8.8000000000000007</v>
      </c>
      <c r="DG229">
        <v>44.1</v>
      </c>
      <c r="DH229">
        <v>40.1</v>
      </c>
      <c r="DI229">
        <v>4</v>
      </c>
      <c r="DJ229">
        <v>182</v>
      </c>
      <c r="DK229">
        <v>168.9</v>
      </c>
      <c r="DL229">
        <v>13.1</v>
      </c>
      <c r="DM229">
        <v>113.2</v>
      </c>
      <c r="DN229">
        <v>127.8</v>
      </c>
      <c r="DO229">
        <v>-14.6</v>
      </c>
      <c r="DP229">
        <v>92</v>
      </c>
      <c r="DQ229">
        <v>120.2</v>
      </c>
      <c r="DR229">
        <v>-28.2</v>
      </c>
      <c r="DS229">
        <v>37.1</v>
      </c>
      <c r="DT229">
        <v>29.8</v>
      </c>
      <c r="DU229">
        <v>7.3</v>
      </c>
      <c r="DV229">
        <v>165</v>
      </c>
      <c r="DW229">
        <v>153.5</v>
      </c>
      <c r="DX229">
        <v>11.5</v>
      </c>
      <c r="DY229">
        <v>148.30000000000001</v>
      </c>
      <c r="DZ229"/>
      <c r="EA229"/>
      <c r="EB229">
        <v>74.099999999999994</v>
      </c>
      <c r="EC229">
        <v>63.3</v>
      </c>
      <c r="ED229">
        <v>10.8</v>
      </c>
    </row>
    <row r="230" spans="1:134" ht="14.5" x14ac:dyDescent="0.35">
      <c r="A230" s="28">
        <v>39355</v>
      </c>
      <c r="B230" s="32">
        <v>227</v>
      </c>
      <c r="C230">
        <v>22.5</v>
      </c>
      <c r="D230">
        <v>33.1</v>
      </c>
      <c r="E230">
        <v>-10.6</v>
      </c>
      <c r="F230">
        <v>138</v>
      </c>
      <c r="G230">
        <v>138.69999999999999</v>
      </c>
      <c r="H230">
        <v>-0.7</v>
      </c>
      <c r="I230">
        <v>188.4</v>
      </c>
      <c r="J230">
        <v>170.5</v>
      </c>
      <c r="K230">
        <v>18</v>
      </c>
      <c r="L230">
        <v>167.7</v>
      </c>
      <c r="M230">
        <v>164.1</v>
      </c>
      <c r="N230">
        <v>3.7</v>
      </c>
      <c r="O230">
        <v>47.2</v>
      </c>
      <c r="P230">
        <v>47.7</v>
      </c>
      <c r="Q230">
        <v>-0.5</v>
      </c>
      <c r="R230">
        <v>160.69999999999999</v>
      </c>
      <c r="S230">
        <v>158.9</v>
      </c>
      <c r="T230">
        <v>1.9</v>
      </c>
      <c r="U230">
        <v>194.3</v>
      </c>
      <c r="V230">
        <v>200</v>
      </c>
      <c r="W230">
        <v>-5.7</v>
      </c>
      <c r="X230">
        <v>92.8</v>
      </c>
      <c r="Y230">
        <v>107</v>
      </c>
      <c r="Z230">
        <v>-14.2</v>
      </c>
      <c r="AA230">
        <v>120.1</v>
      </c>
      <c r="AB230">
        <v>127</v>
      </c>
      <c r="AC230">
        <v>-6.9</v>
      </c>
      <c r="AD230">
        <v>41.2</v>
      </c>
      <c r="AE230">
        <v>38</v>
      </c>
      <c r="AF230">
        <v>3.2</v>
      </c>
      <c r="AG230">
        <v>65.5</v>
      </c>
      <c r="AH230">
        <v>56.4</v>
      </c>
      <c r="AI230">
        <v>9.1</v>
      </c>
      <c r="AJ230">
        <v>118.4</v>
      </c>
      <c r="AK230">
        <v>131</v>
      </c>
      <c r="AL230">
        <v>-12.6</v>
      </c>
      <c r="AM230">
        <v>225.7</v>
      </c>
      <c r="AN230">
        <v>193.1</v>
      </c>
      <c r="AO230">
        <v>32.6</v>
      </c>
      <c r="AP230">
        <v>207.3</v>
      </c>
      <c r="AQ230">
        <v>165.6</v>
      </c>
      <c r="AR230">
        <v>41.7</v>
      </c>
      <c r="AS230">
        <v>143.4</v>
      </c>
      <c r="AT230">
        <v>134.1</v>
      </c>
      <c r="AU230">
        <v>9.1999999999999993</v>
      </c>
      <c r="AV230">
        <v>157</v>
      </c>
      <c r="AW230">
        <v>151.1</v>
      </c>
      <c r="AX230">
        <v>5.9</v>
      </c>
      <c r="AY230">
        <v>184.5</v>
      </c>
      <c r="AZ230">
        <v>176.3</v>
      </c>
      <c r="BA230">
        <v>8.1999999999999993</v>
      </c>
      <c r="BB230">
        <v>98.4</v>
      </c>
      <c r="BC230">
        <v>76.7</v>
      </c>
      <c r="BD230">
        <v>21.7</v>
      </c>
      <c r="BE230">
        <v>184.6</v>
      </c>
      <c r="BF230">
        <v>170.4</v>
      </c>
      <c r="BG230">
        <v>14.2</v>
      </c>
      <c r="BH230">
        <v>101.5</v>
      </c>
      <c r="BI230">
        <v>76.8</v>
      </c>
      <c r="BJ230">
        <v>24.7</v>
      </c>
      <c r="BK230">
        <v>24.5</v>
      </c>
      <c r="BL230">
        <v>31.2</v>
      </c>
      <c r="BM230">
        <v>-6.7</v>
      </c>
      <c r="BN230">
        <v>223.6</v>
      </c>
      <c r="BO230">
        <v>174</v>
      </c>
      <c r="BP230">
        <v>49.5</v>
      </c>
      <c r="BQ230">
        <v>130.1</v>
      </c>
      <c r="BR230">
        <v>132</v>
      </c>
      <c r="BS230">
        <v>-1.8</v>
      </c>
      <c r="BT230">
        <v>52.3</v>
      </c>
      <c r="BU230">
        <v>43.3</v>
      </c>
      <c r="BV230">
        <v>9.1</v>
      </c>
      <c r="BW230">
        <v>109.1</v>
      </c>
      <c r="BX230">
        <v>95.9</v>
      </c>
      <c r="BY230">
        <v>13.2</v>
      </c>
      <c r="BZ230">
        <v>159.6</v>
      </c>
      <c r="CA230">
        <v>177.1</v>
      </c>
      <c r="CB230">
        <v>-17.5</v>
      </c>
      <c r="CC230">
        <v>152.6</v>
      </c>
      <c r="CD230">
        <v>154.19999999999999</v>
      </c>
      <c r="CE230">
        <v>-1.6</v>
      </c>
      <c r="CF230">
        <v>310.5</v>
      </c>
      <c r="CG230"/>
      <c r="CH230"/>
      <c r="CI230">
        <v>27</v>
      </c>
      <c r="CJ230">
        <v>25.5</v>
      </c>
      <c r="CK230">
        <v>1.4</v>
      </c>
      <c r="CL230">
        <v>115.3</v>
      </c>
      <c r="CM230">
        <v>141.9</v>
      </c>
      <c r="CN230">
        <v>-26.5</v>
      </c>
      <c r="CO230">
        <v>233.6</v>
      </c>
      <c r="CP230">
        <v>242.6</v>
      </c>
      <c r="CQ230">
        <v>-9</v>
      </c>
      <c r="CR230">
        <v>197.2</v>
      </c>
      <c r="CS230">
        <v>182.6</v>
      </c>
      <c r="CT230">
        <v>14.5</v>
      </c>
      <c r="CU230">
        <v>190</v>
      </c>
      <c r="CV230">
        <v>177.3</v>
      </c>
      <c r="CW230">
        <v>12.7</v>
      </c>
      <c r="CX230">
        <v>55.6</v>
      </c>
      <c r="CY230">
        <v>52</v>
      </c>
      <c r="CZ230">
        <v>3.6</v>
      </c>
      <c r="DA230">
        <v>190.8</v>
      </c>
      <c r="DB230">
        <v>175.2</v>
      </c>
      <c r="DC230">
        <v>15.5</v>
      </c>
      <c r="DD230">
        <v>49.5</v>
      </c>
      <c r="DE230">
        <v>39.5</v>
      </c>
      <c r="DF230">
        <v>10</v>
      </c>
      <c r="DG230">
        <v>47.1</v>
      </c>
      <c r="DH230">
        <v>40.799999999999997</v>
      </c>
      <c r="DI230">
        <v>6.3</v>
      </c>
      <c r="DJ230">
        <v>185.5</v>
      </c>
      <c r="DK230">
        <v>170.4</v>
      </c>
      <c r="DL230">
        <v>15.1</v>
      </c>
      <c r="DM230">
        <v>110.1</v>
      </c>
      <c r="DN230">
        <v>127</v>
      </c>
      <c r="DO230">
        <v>-16.899999999999999</v>
      </c>
      <c r="DP230">
        <v>90.4</v>
      </c>
      <c r="DQ230">
        <v>118.5</v>
      </c>
      <c r="DR230">
        <v>-28.1</v>
      </c>
      <c r="DS230">
        <v>38.9</v>
      </c>
      <c r="DT230">
        <v>30.5</v>
      </c>
      <c r="DU230">
        <v>8.4</v>
      </c>
      <c r="DV230">
        <v>166.9</v>
      </c>
      <c r="DW230">
        <v>154.9</v>
      </c>
      <c r="DX230">
        <v>12</v>
      </c>
      <c r="DY230">
        <v>148.19999999999999</v>
      </c>
      <c r="DZ230"/>
      <c r="EA230"/>
      <c r="EB230">
        <v>76</v>
      </c>
      <c r="EC230">
        <v>64.099999999999994</v>
      </c>
      <c r="ED230">
        <v>11.9</v>
      </c>
    </row>
    <row r="231" spans="1:134" ht="14.5" x14ac:dyDescent="0.35">
      <c r="A231" s="28">
        <v>39447</v>
      </c>
      <c r="B231" s="32">
        <v>228</v>
      </c>
      <c r="C231">
        <v>21.9</v>
      </c>
      <c r="D231">
        <v>32.4</v>
      </c>
      <c r="E231">
        <v>-10.5</v>
      </c>
      <c r="F231">
        <v>140.19999999999999</v>
      </c>
      <c r="G231">
        <v>139.30000000000001</v>
      </c>
      <c r="H231">
        <v>0.9</v>
      </c>
      <c r="I231">
        <v>190.2</v>
      </c>
      <c r="J231">
        <v>172.5</v>
      </c>
      <c r="K231">
        <v>17.7</v>
      </c>
      <c r="L231">
        <v>170.1</v>
      </c>
      <c r="M231">
        <v>165.4</v>
      </c>
      <c r="N231">
        <v>4.7</v>
      </c>
      <c r="O231">
        <v>47.7</v>
      </c>
      <c r="P231">
        <v>47.7</v>
      </c>
      <c r="Q231">
        <v>0</v>
      </c>
      <c r="R231">
        <v>161.19999999999999</v>
      </c>
      <c r="S231">
        <v>159.30000000000001</v>
      </c>
      <c r="T231">
        <v>1.9</v>
      </c>
      <c r="U231">
        <v>197.9</v>
      </c>
      <c r="V231">
        <v>200</v>
      </c>
      <c r="W231">
        <v>-2.1</v>
      </c>
      <c r="X231">
        <v>94.9</v>
      </c>
      <c r="Y231">
        <v>106.8</v>
      </c>
      <c r="Z231">
        <v>-11.9</v>
      </c>
      <c r="AA231">
        <v>116.9</v>
      </c>
      <c r="AB231">
        <v>127.1</v>
      </c>
      <c r="AC231">
        <v>-10.199999999999999</v>
      </c>
      <c r="AD231">
        <v>41.7</v>
      </c>
      <c r="AE231">
        <v>37.9</v>
      </c>
      <c r="AF231">
        <v>3.7</v>
      </c>
      <c r="AG231">
        <v>69.099999999999994</v>
      </c>
      <c r="AH231">
        <v>56.7</v>
      </c>
      <c r="AI231">
        <v>12.4</v>
      </c>
      <c r="AJ231">
        <v>118.5</v>
      </c>
      <c r="AK231">
        <v>130.6</v>
      </c>
      <c r="AL231">
        <v>-12.1</v>
      </c>
      <c r="AM231">
        <v>230.7</v>
      </c>
      <c r="AN231">
        <v>196.2</v>
      </c>
      <c r="AO231">
        <v>34.5</v>
      </c>
      <c r="AP231">
        <v>209.3</v>
      </c>
      <c r="AQ231">
        <v>169.6</v>
      </c>
      <c r="AR231">
        <v>39.700000000000003</v>
      </c>
      <c r="AS231">
        <v>144.80000000000001</v>
      </c>
      <c r="AT231">
        <v>135</v>
      </c>
      <c r="AU231">
        <v>9.8000000000000007</v>
      </c>
      <c r="AV231">
        <v>157</v>
      </c>
      <c r="AW231">
        <v>151.9</v>
      </c>
      <c r="AX231">
        <v>5.0999999999999996</v>
      </c>
      <c r="AY231">
        <v>185.5</v>
      </c>
      <c r="AZ231">
        <v>178</v>
      </c>
      <c r="BA231">
        <v>7.5</v>
      </c>
      <c r="BB231">
        <v>101.7</v>
      </c>
      <c r="BC231">
        <v>78.8</v>
      </c>
      <c r="BD231">
        <v>22.9</v>
      </c>
      <c r="BE231">
        <v>177</v>
      </c>
      <c r="BF231">
        <v>171</v>
      </c>
      <c r="BG231">
        <v>6</v>
      </c>
      <c r="BH231">
        <v>108.1</v>
      </c>
      <c r="BI231">
        <v>79</v>
      </c>
      <c r="BJ231">
        <v>29</v>
      </c>
      <c r="BK231">
        <v>26.3</v>
      </c>
      <c r="BL231">
        <v>30.5</v>
      </c>
      <c r="BM231">
        <v>-4.2</v>
      </c>
      <c r="BN231">
        <v>224.6</v>
      </c>
      <c r="BO231">
        <v>178.5</v>
      </c>
      <c r="BP231">
        <v>46.1</v>
      </c>
      <c r="BQ231">
        <v>130.1</v>
      </c>
      <c r="BR231">
        <v>132.6</v>
      </c>
      <c r="BS231">
        <v>-2.5</v>
      </c>
      <c r="BT231">
        <v>52.9</v>
      </c>
      <c r="BU231">
        <v>44.1</v>
      </c>
      <c r="BV231">
        <v>8.8000000000000007</v>
      </c>
      <c r="BW231">
        <v>112.6</v>
      </c>
      <c r="BX231">
        <v>97.4</v>
      </c>
      <c r="BY231">
        <v>15.2</v>
      </c>
      <c r="BZ231">
        <v>160.69999999999999</v>
      </c>
      <c r="CA231">
        <v>175.7</v>
      </c>
      <c r="CB231">
        <v>-14.9</v>
      </c>
      <c r="CC231">
        <v>154</v>
      </c>
      <c r="CD231">
        <v>154.5</v>
      </c>
      <c r="CE231">
        <v>-0.5</v>
      </c>
      <c r="CF231">
        <v>338.7</v>
      </c>
      <c r="CG231"/>
      <c r="CH231"/>
      <c r="CI231">
        <v>28.2</v>
      </c>
      <c r="CJ231">
        <v>25.5</v>
      </c>
      <c r="CK231">
        <v>2.7</v>
      </c>
      <c r="CL231">
        <v>110.5</v>
      </c>
      <c r="CM231">
        <v>140.4</v>
      </c>
      <c r="CN231">
        <v>-29.9</v>
      </c>
      <c r="CO231">
        <v>232</v>
      </c>
      <c r="CP231">
        <v>243.2</v>
      </c>
      <c r="CQ231">
        <v>-11.1</v>
      </c>
      <c r="CR231">
        <v>201.9</v>
      </c>
      <c r="CS231">
        <v>184.2</v>
      </c>
      <c r="CT231">
        <v>17.7</v>
      </c>
      <c r="CU231">
        <v>190.7</v>
      </c>
      <c r="CV231">
        <v>179.2</v>
      </c>
      <c r="CW231">
        <v>11.5</v>
      </c>
      <c r="CX231">
        <v>56.9</v>
      </c>
      <c r="CY231">
        <v>52.8</v>
      </c>
      <c r="CZ231">
        <v>4.0999999999999996</v>
      </c>
      <c r="DA231">
        <v>193.9</v>
      </c>
      <c r="DB231">
        <v>177.6</v>
      </c>
      <c r="DC231">
        <v>16.3</v>
      </c>
      <c r="DD231">
        <v>49.5</v>
      </c>
      <c r="DE231">
        <v>40.799999999999997</v>
      </c>
      <c r="DF231">
        <v>8.6999999999999993</v>
      </c>
      <c r="DG231">
        <v>46.1</v>
      </c>
      <c r="DH231">
        <v>41.4</v>
      </c>
      <c r="DI231">
        <v>4.7</v>
      </c>
      <c r="DJ231">
        <v>191.2</v>
      </c>
      <c r="DK231">
        <v>172.1</v>
      </c>
      <c r="DL231">
        <v>19.100000000000001</v>
      </c>
      <c r="DM231">
        <v>114.6</v>
      </c>
      <c r="DN231">
        <v>126.5</v>
      </c>
      <c r="DO231">
        <v>-11.9</v>
      </c>
      <c r="DP231">
        <v>90.8</v>
      </c>
      <c r="DQ231">
        <v>116.8</v>
      </c>
      <c r="DR231">
        <v>-26.1</v>
      </c>
      <c r="DS231">
        <v>41</v>
      </c>
      <c r="DT231">
        <v>31.3</v>
      </c>
      <c r="DU231">
        <v>9.6999999999999993</v>
      </c>
      <c r="DV231">
        <v>168.5</v>
      </c>
      <c r="DW231">
        <v>156.19999999999999</v>
      </c>
      <c r="DX231">
        <v>12.2</v>
      </c>
      <c r="DY231">
        <v>151.5</v>
      </c>
      <c r="DZ231"/>
      <c r="EA231"/>
      <c r="EB231">
        <v>76.599999999999994</v>
      </c>
      <c r="EC231">
        <v>65</v>
      </c>
      <c r="ED231">
        <v>11.5</v>
      </c>
    </row>
    <row r="232" spans="1:134" ht="14.5" x14ac:dyDescent="0.35">
      <c r="A232" s="28">
        <v>39538</v>
      </c>
      <c r="B232" s="32">
        <v>229</v>
      </c>
      <c r="C232">
        <v>21.2</v>
      </c>
      <c r="D232">
        <v>31.7</v>
      </c>
      <c r="E232">
        <v>-10.5</v>
      </c>
      <c r="F232">
        <v>140.19999999999999</v>
      </c>
      <c r="G232">
        <v>140</v>
      </c>
      <c r="H232">
        <v>0.2</v>
      </c>
      <c r="I232">
        <v>191.3</v>
      </c>
      <c r="J232">
        <v>174.6</v>
      </c>
      <c r="K232">
        <v>16.7</v>
      </c>
      <c r="L232">
        <v>174.6</v>
      </c>
      <c r="M232">
        <v>166.9</v>
      </c>
      <c r="N232">
        <v>7.7</v>
      </c>
      <c r="O232">
        <v>49.3</v>
      </c>
      <c r="P232">
        <v>47.8</v>
      </c>
      <c r="Q232">
        <v>1.5</v>
      </c>
      <c r="R232">
        <v>163.69999999999999</v>
      </c>
      <c r="S232">
        <v>159.9</v>
      </c>
      <c r="T232">
        <v>3.8</v>
      </c>
      <c r="U232">
        <v>196</v>
      </c>
      <c r="V232">
        <v>200</v>
      </c>
      <c r="W232">
        <v>-4</v>
      </c>
      <c r="X232">
        <v>92.2</v>
      </c>
      <c r="Y232">
        <v>106.5</v>
      </c>
      <c r="Z232">
        <v>-14.2</v>
      </c>
      <c r="AA232">
        <v>117.5</v>
      </c>
      <c r="AB232">
        <v>127.2</v>
      </c>
      <c r="AC232">
        <v>-9.8000000000000007</v>
      </c>
      <c r="AD232">
        <v>41.4</v>
      </c>
      <c r="AE232">
        <v>37.9</v>
      </c>
      <c r="AF232">
        <v>3.5</v>
      </c>
      <c r="AG232">
        <v>69.599999999999994</v>
      </c>
      <c r="AH232">
        <v>57</v>
      </c>
      <c r="AI232">
        <v>12.6</v>
      </c>
      <c r="AJ232">
        <v>117.2</v>
      </c>
      <c r="AK232">
        <v>130.19999999999999</v>
      </c>
      <c r="AL232">
        <v>-13</v>
      </c>
      <c r="AM232">
        <v>231.8</v>
      </c>
      <c r="AN232">
        <v>199.2</v>
      </c>
      <c r="AO232">
        <v>32.6</v>
      </c>
      <c r="AP232">
        <v>208.3</v>
      </c>
      <c r="AQ232">
        <v>173.4</v>
      </c>
      <c r="AR232">
        <v>34.9</v>
      </c>
      <c r="AS232">
        <v>144.80000000000001</v>
      </c>
      <c r="AT232">
        <v>135.69999999999999</v>
      </c>
      <c r="AU232">
        <v>9.1</v>
      </c>
      <c r="AV232">
        <v>157.6</v>
      </c>
      <c r="AW232">
        <v>152.6</v>
      </c>
      <c r="AX232">
        <v>5</v>
      </c>
      <c r="AY232">
        <v>188.1</v>
      </c>
      <c r="AZ232">
        <v>179.7</v>
      </c>
      <c r="BA232">
        <v>8.4</v>
      </c>
      <c r="BB232">
        <v>105.2</v>
      </c>
      <c r="BC232">
        <v>81</v>
      </c>
      <c r="BD232">
        <v>24.2</v>
      </c>
      <c r="BE232">
        <v>181.2</v>
      </c>
      <c r="BF232">
        <v>171.8</v>
      </c>
      <c r="BG232">
        <v>9.4</v>
      </c>
      <c r="BH232">
        <v>110.2</v>
      </c>
      <c r="BI232">
        <v>81.3</v>
      </c>
      <c r="BJ232">
        <v>29</v>
      </c>
      <c r="BK232">
        <v>26.1</v>
      </c>
      <c r="BL232">
        <v>29.8</v>
      </c>
      <c r="BM232">
        <v>-3.7</v>
      </c>
      <c r="BN232">
        <v>240.5</v>
      </c>
      <c r="BO232">
        <v>183.6</v>
      </c>
      <c r="BP232">
        <v>56.9</v>
      </c>
      <c r="BQ232">
        <v>127.8</v>
      </c>
      <c r="BR232">
        <v>133</v>
      </c>
      <c r="BS232">
        <v>-5.2</v>
      </c>
      <c r="BT232">
        <v>56.4</v>
      </c>
      <c r="BU232">
        <v>45.1</v>
      </c>
      <c r="BV232">
        <v>11.4</v>
      </c>
      <c r="BW232">
        <v>116.2</v>
      </c>
      <c r="BX232">
        <v>99.1</v>
      </c>
      <c r="BY232">
        <v>17.100000000000001</v>
      </c>
      <c r="BZ232">
        <v>160.30000000000001</v>
      </c>
      <c r="CA232">
        <v>174.3</v>
      </c>
      <c r="CB232">
        <v>-14</v>
      </c>
      <c r="CC232">
        <v>157.5</v>
      </c>
      <c r="CD232">
        <v>155</v>
      </c>
      <c r="CE232">
        <v>2.5</v>
      </c>
      <c r="CF232">
        <v>334</v>
      </c>
      <c r="CG232"/>
      <c r="CH232"/>
      <c r="CI232">
        <v>28.2</v>
      </c>
      <c r="CJ232">
        <v>25.5</v>
      </c>
      <c r="CK232">
        <v>2.7</v>
      </c>
      <c r="CL232">
        <v>106.1</v>
      </c>
      <c r="CM232">
        <v>138.69999999999999</v>
      </c>
      <c r="CN232">
        <v>-32.6</v>
      </c>
      <c r="CO232">
        <v>234.5</v>
      </c>
      <c r="CP232">
        <v>243.8</v>
      </c>
      <c r="CQ232">
        <v>-9.3000000000000007</v>
      </c>
      <c r="CR232">
        <v>206.5</v>
      </c>
      <c r="CS232">
        <v>185.9</v>
      </c>
      <c r="CT232">
        <v>20.6</v>
      </c>
      <c r="CU232">
        <v>191.4</v>
      </c>
      <c r="CV232">
        <v>181</v>
      </c>
      <c r="CW232">
        <v>10.4</v>
      </c>
      <c r="CX232">
        <v>58.5</v>
      </c>
      <c r="CY232">
        <v>53.6</v>
      </c>
      <c r="CZ232">
        <v>4.9000000000000004</v>
      </c>
      <c r="DA232">
        <v>197.4</v>
      </c>
      <c r="DB232">
        <v>180</v>
      </c>
      <c r="DC232">
        <v>17.399999999999999</v>
      </c>
      <c r="DD232">
        <v>50.8</v>
      </c>
      <c r="DE232">
        <v>42</v>
      </c>
      <c r="DF232">
        <v>8.8000000000000007</v>
      </c>
      <c r="DG232">
        <v>45.5</v>
      </c>
      <c r="DH232">
        <v>41.9</v>
      </c>
      <c r="DI232">
        <v>3.6</v>
      </c>
      <c r="DJ232">
        <v>196.6</v>
      </c>
      <c r="DK232">
        <v>174.1</v>
      </c>
      <c r="DL232">
        <v>22.5</v>
      </c>
      <c r="DM232">
        <v>120.6</v>
      </c>
      <c r="DN232">
        <v>126.3</v>
      </c>
      <c r="DO232">
        <v>-5.7</v>
      </c>
      <c r="DP232">
        <v>89.9</v>
      </c>
      <c r="DQ232">
        <v>115.2</v>
      </c>
      <c r="DR232">
        <v>-25.2</v>
      </c>
      <c r="DS232">
        <v>44.9</v>
      </c>
      <c r="DT232">
        <v>32.299999999999997</v>
      </c>
      <c r="DU232">
        <v>12.6</v>
      </c>
      <c r="DV232">
        <v>169.3</v>
      </c>
      <c r="DW232">
        <v>157.6</v>
      </c>
      <c r="DX232">
        <v>11.7</v>
      </c>
      <c r="DY232">
        <v>152.30000000000001</v>
      </c>
      <c r="DZ232"/>
      <c r="EA232"/>
      <c r="EB232">
        <v>79</v>
      </c>
      <c r="EC232">
        <v>66</v>
      </c>
      <c r="ED232">
        <v>13</v>
      </c>
    </row>
    <row r="233" spans="1:134" ht="14.5" x14ac:dyDescent="0.35">
      <c r="A233" s="28">
        <v>39629</v>
      </c>
      <c r="B233" s="32">
        <v>230</v>
      </c>
      <c r="C233">
        <v>20.2</v>
      </c>
      <c r="D233">
        <v>30.9</v>
      </c>
      <c r="E233">
        <v>-10.8</v>
      </c>
      <c r="F233">
        <v>140</v>
      </c>
      <c r="G233">
        <v>140.6</v>
      </c>
      <c r="H233">
        <v>-0.5</v>
      </c>
      <c r="I233">
        <v>191.2</v>
      </c>
      <c r="J233">
        <v>176.6</v>
      </c>
      <c r="K233">
        <v>14.7</v>
      </c>
      <c r="L233">
        <v>179.4</v>
      </c>
      <c r="M233">
        <v>168.6</v>
      </c>
      <c r="N233">
        <v>10.8</v>
      </c>
      <c r="O233">
        <v>51.2</v>
      </c>
      <c r="P233">
        <v>48</v>
      </c>
      <c r="Q233">
        <v>3.1</v>
      </c>
      <c r="R233">
        <v>162.9</v>
      </c>
      <c r="S233">
        <v>160.4</v>
      </c>
      <c r="T233">
        <v>2.5</v>
      </c>
      <c r="U233">
        <v>195.5</v>
      </c>
      <c r="V233">
        <v>199.9</v>
      </c>
      <c r="W233">
        <v>-4.3</v>
      </c>
      <c r="X233">
        <v>98.9</v>
      </c>
      <c r="Y233">
        <v>106.5</v>
      </c>
      <c r="Z233">
        <v>-7.6</v>
      </c>
      <c r="AA233">
        <v>116.6</v>
      </c>
      <c r="AB233">
        <v>127.3</v>
      </c>
      <c r="AC233">
        <v>-10.7</v>
      </c>
      <c r="AD233">
        <v>42</v>
      </c>
      <c r="AE233">
        <v>37.9</v>
      </c>
      <c r="AF233">
        <v>4.0999999999999996</v>
      </c>
      <c r="AG233">
        <v>71.400000000000006</v>
      </c>
      <c r="AH233">
        <v>57.5</v>
      </c>
      <c r="AI233">
        <v>13.9</v>
      </c>
      <c r="AJ233">
        <v>117.2</v>
      </c>
      <c r="AK233">
        <v>129.69999999999999</v>
      </c>
      <c r="AL233">
        <v>-12.5</v>
      </c>
      <c r="AM233">
        <v>232.6</v>
      </c>
      <c r="AN233">
        <v>202.2</v>
      </c>
      <c r="AO233">
        <v>30.4</v>
      </c>
      <c r="AP233">
        <v>211.4</v>
      </c>
      <c r="AQ233">
        <v>177.3</v>
      </c>
      <c r="AR233">
        <v>34.1</v>
      </c>
      <c r="AS233">
        <v>149</v>
      </c>
      <c r="AT233">
        <v>136.69999999999999</v>
      </c>
      <c r="AU233">
        <v>12.3</v>
      </c>
      <c r="AV233">
        <v>160.6</v>
      </c>
      <c r="AW233">
        <v>153.5</v>
      </c>
      <c r="AX233">
        <v>7.1</v>
      </c>
      <c r="AY233">
        <v>187.1</v>
      </c>
      <c r="AZ233">
        <v>181.3</v>
      </c>
      <c r="BA233">
        <v>5.8</v>
      </c>
      <c r="BB233">
        <v>108.4</v>
      </c>
      <c r="BC233">
        <v>83.3</v>
      </c>
      <c r="BD233">
        <v>25.1</v>
      </c>
      <c r="BE233">
        <v>185.9</v>
      </c>
      <c r="BF233">
        <v>172.9</v>
      </c>
      <c r="BG233">
        <v>13</v>
      </c>
      <c r="BH233">
        <v>105.1</v>
      </c>
      <c r="BI233">
        <v>83.2</v>
      </c>
      <c r="BJ233">
        <v>21.9</v>
      </c>
      <c r="BK233">
        <v>27</v>
      </c>
      <c r="BL233">
        <v>29.3</v>
      </c>
      <c r="BM233">
        <v>-2.2999999999999998</v>
      </c>
      <c r="BN233">
        <v>248.7</v>
      </c>
      <c r="BO233">
        <v>189</v>
      </c>
      <c r="BP233">
        <v>59.7</v>
      </c>
      <c r="BQ233">
        <v>128.30000000000001</v>
      </c>
      <c r="BR233">
        <v>133.5</v>
      </c>
      <c r="BS233">
        <v>-5.2</v>
      </c>
      <c r="BT233">
        <v>55.1</v>
      </c>
      <c r="BU233">
        <v>45.9</v>
      </c>
      <c r="BV233">
        <v>9.1999999999999993</v>
      </c>
      <c r="BW233">
        <v>116.5</v>
      </c>
      <c r="BX233">
        <v>100.6</v>
      </c>
      <c r="BY233">
        <v>15.9</v>
      </c>
      <c r="BZ233">
        <v>160.69999999999999</v>
      </c>
      <c r="CA233">
        <v>173</v>
      </c>
      <c r="CB233">
        <v>-12.2</v>
      </c>
      <c r="CC233">
        <v>161.30000000000001</v>
      </c>
      <c r="CD233">
        <v>155.80000000000001</v>
      </c>
      <c r="CE233">
        <v>5.5</v>
      </c>
      <c r="CF233">
        <v>332.5</v>
      </c>
      <c r="CG233"/>
      <c r="CH233"/>
      <c r="CI233">
        <v>28</v>
      </c>
      <c r="CJ233">
        <v>25.5</v>
      </c>
      <c r="CK233">
        <v>2.5</v>
      </c>
      <c r="CL233">
        <v>104.6</v>
      </c>
      <c r="CM233">
        <v>137</v>
      </c>
      <c r="CN233">
        <v>-32.4</v>
      </c>
      <c r="CO233">
        <v>236.6</v>
      </c>
      <c r="CP233">
        <v>244.5</v>
      </c>
      <c r="CQ233">
        <v>-8</v>
      </c>
      <c r="CR233">
        <v>207.6</v>
      </c>
      <c r="CS233">
        <v>187.6</v>
      </c>
      <c r="CT233">
        <v>19.899999999999999</v>
      </c>
      <c r="CU233">
        <v>193.9</v>
      </c>
      <c r="CV233">
        <v>182.9</v>
      </c>
      <c r="CW233">
        <v>11</v>
      </c>
      <c r="CX233">
        <v>60.1</v>
      </c>
      <c r="CY233">
        <v>54.6</v>
      </c>
      <c r="CZ233">
        <v>5.6</v>
      </c>
      <c r="DA233">
        <v>202.5</v>
      </c>
      <c r="DB233">
        <v>182.7</v>
      </c>
      <c r="DC233">
        <v>19.8</v>
      </c>
      <c r="DD233">
        <v>50.8</v>
      </c>
      <c r="DE233">
        <v>43.2</v>
      </c>
      <c r="DF233">
        <v>7.6</v>
      </c>
      <c r="DG233">
        <v>44.6</v>
      </c>
      <c r="DH233">
        <v>42.3</v>
      </c>
      <c r="DI233">
        <v>2.2999999999999998</v>
      </c>
      <c r="DJ233">
        <v>203.1</v>
      </c>
      <c r="DK233">
        <v>176.3</v>
      </c>
      <c r="DL233">
        <v>26.8</v>
      </c>
      <c r="DM233">
        <v>122.7</v>
      </c>
      <c r="DN233">
        <v>126.2</v>
      </c>
      <c r="DO233">
        <v>-3.6</v>
      </c>
      <c r="DP233">
        <v>90.7</v>
      </c>
      <c r="DQ233">
        <v>113.6</v>
      </c>
      <c r="DR233">
        <v>-22.9</v>
      </c>
      <c r="DS233">
        <v>46</v>
      </c>
      <c r="DT233">
        <v>33.299999999999997</v>
      </c>
      <c r="DU233">
        <v>12.7</v>
      </c>
      <c r="DV233">
        <v>169.1</v>
      </c>
      <c r="DW233">
        <v>158.9</v>
      </c>
      <c r="DX233">
        <v>10.199999999999999</v>
      </c>
      <c r="DY233">
        <v>153.9</v>
      </c>
      <c r="DZ233"/>
      <c r="EA233"/>
      <c r="EB233">
        <v>78.900000000000006</v>
      </c>
      <c r="EC233">
        <v>66.900000000000006</v>
      </c>
      <c r="ED233">
        <v>12</v>
      </c>
    </row>
    <row r="234" spans="1:134" ht="14.5" x14ac:dyDescent="0.35">
      <c r="A234" s="28">
        <v>39721</v>
      </c>
      <c r="B234" s="32">
        <v>231</v>
      </c>
      <c r="C234">
        <v>20</v>
      </c>
      <c r="D234">
        <v>30.2</v>
      </c>
      <c r="E234">
        <v>-10.199999999999999</v>
      </c>
      <c r="F234">
        <v>140.5</v>
      </c>
      <c r="G234">
        <v>141.1</v>
      </c>
      <c r="H234">
        <v>-0.6</v>
      </c>
      <c r="I234">
        <v>190.7</v>
      </c>
      <c r="J234">
        <v>178.4</v>
      </c>
      <c r="K234">
        <v>12.3</v>
      </c>
      <c r="L234">
        <v>184.3</v>
      </c>
      <c r="M234">
        <v>170.5</v>
      </c>
      <c r="N234">
        <v>13.7</v>
      </c>
      <c r="O234">
        <v>53.2</v>
      </c>
      <c r="P234">
        <v>48.4</v>
      </c>
      <c r="Q234">
        <v>4.8</v>
      </c>
      <c r="R234">
        <v>163.19999999999999</v>
      </c>
      <c r="S234">
        <v>160.9</v>
      </c>
      <c r="T234">
        <v>2.2000000000000002</v>
      </c>
      <c r="U234">
        <v>196.5</v>
      </c>
      <c r="V234">
        <v>199.8</v>
      </c>
      <c r="W234">
        <v>-3.3</v>
      </c>
      <c r="X234">
        <v>105</v>
      </c>
      <c r="Y234">
        <v>106.8</v>
      </c>
      <c r="Z234">
        <v>-1.8</v>
      </c>
      <c r="AA234">
        <v>116.1</v>
      </c>
      <c r="AB234">
        <v>127.4</v>
      </c>
      <c r="AC234">
        <v>-11.3</v>
      </c>
      <c r="AD234">
        <v>42.4</v>
      </c>
      <c r="AE234">
        <v>38</v>
      </c>
      <c r="AF234">
        <v>4.4000000000000004</v>
      </c>
      <c r="AG234">
        <v>73.8</v>
      </c>
      <c r="AH234">
        <v>58.1</v>
      </c>
      <c r="AI234">
        <v>15.7</v>
      </c>
      <c r="AJ234">
        <v>117.6</v>
      </c>
      <c r="AK234">
        <v>129.30000000000001</v>
      </c>
      <c r="AL234">
        <v>-11.7</v>
      </c>
      <c r="AM234">
        <v>233.9</v>
      </c>
      <c r="AN234">
        <v>205.1</v>
      </c>
      <c r="AO234">
        <v>28.8</v>
      </c>
      <c r="AP234">
        <v>212.4</v>
      </c>
      <c r="AQ234">
        <v>181</v>
      </c>
      <c r="AR234">
        <v>31.4</v>
      </c>
      <c r="AS234">
        <v>152.19999999999999</v>
      </c>
      <c r="AT234">
        <v>137.9</v>
      </c>
      <c r="AU234">
        <v>14.3</v>
      </c>
      <c r="AV234">
        <v>163</v>
      </c>
      <c r="AW234">
        <v>154.5</v>
      </c>
      <c r="AX234">
        <v>8.6</v>
      </c>
      <c r="AY234">
        <v>187.6</v>
      </c>
      <c r="AZ234">
        <v>182.9</v>
      </c>
      <c r="BA234">
        <v>4.8</v>
      </c>
      <c r="BB234">
        <v>111.5</v>
      </c>
      <c r="BC234">
        <v>85.7</v>
      </c>
      <c r="BD234">
        <v>25.8</v>
      </c>
      <c r="BE234">
        <v>188.2</v>
      </c>
      <c r="BF234">
        <v>174</v>
      </c>
      <c r="BG234">
        <v>14.2</v>
      </c>
      <c r="BH234">
        <v>110.9</v>
      </c>
      <c r="BI234">
        <v>85.3</v>
      </c>
      <c r="BJ234">
        <v>25.6</v>
      </c>
      <c r="BK234">
        <v>27.4</v>
      </c>
      <c r="BL234">
        <v>28.7</v>
      </c>
      <c r="BM234">
        <v>-1.4</v>
      </c>
      <c r="BN234">
        <v>262.2</v>
      </c>
      <c r="BO234">
        <v>194.9</v>
      </c>
      <c r="BP234">
        <v>67.3</v>
      </c>
      <c r="BQ234">
        <v>126.9</v>
      </c>
      <c r="BR234">
        <v>133.80000000000001</v>
      </c>
      <c r="BS234">
        <v>-6.9</v>
      </c>
      <c r="BT234">
        <v>56.2</v>
      </c>
      <c r="BU234">
        <v>46.8</v>
      </c>
      <c r="BV234">
        <v>9.4</v>
      </c>
      <c r="BW234">
        <v>116.5</v>
      </c>
      <c r="BX234">
        <v>102.1</v>
      </c>
      <c r="BY234">
        <v>14.3</v>
      </c>
      <c r="BZ234">
        <v>161.5</v>
      </c>
      <c r="CA234">
        <v>171.7</v>
      </c>
      <c r="CB234">
        <v>-10.3</v>
      </c>
      <c r="CC234">
        <v>164.6</v>
      </c>
      <c r="CD234">
        <v>156.6</v>
      </c>
      <c r="CE234">
        <v>7.9</v>
      </c>
      <c r="CF234">
        <v>331.9</v>
      </c>
      <c r="CG234"/>
      <c r="CH234"/>
      <c r="CI234">
        <v>28.8</v>
      </c>
      <c r="CJ234">
        <v>25.5</v>
      </c>
      <c r="CK234">
        <v>3.2</v>
      </c>
      <c r="CL234">
        <v>106.7</v>
      </c>
      <c r="CM234">
        <v>135.4</v>
      </c>
      <c r="CN234">
        <v>-28.7</v>
      </c>
      <c r="CO234">
        <v>235.4</v>
      </c>
      <c r="CP234">
        <v>245.1</v>
      </c>
      <c r="CQ234">
        <v>-9.6999999999999993</v>
      </c>
      <c r="CR234">
        <v>209.4</v>
      </c>
      <c r="CS234">
        <v>189.4</v>
      </c>
      <c r="CT234">
        <v>20</v>
      </c>
      <c r="CU234">
        <v>196.7</v>
      </c>
      <c r="CV234">
        <v>184.9</v>
      </c>
      <c r="CW234">
        <v>11.8</v>
      </c>
      <c r="CX234">
        <v>63</v>
      </c>
      <c r="CY234">
        <v>55.6</v>
      </c>
      <c r="CZ234">
        <v>7.4</v>
      </c>
      <c r="DA234">
        <v>203.9</v>
      </c>
      <c r="DB234">
        <v>185.2</v>
      </c>
      <c r="DC234">
        <v>18.7</v>
      </c>
      <c r="DD234">
        <v>51.5</v>
      </c>
      <c r="DE234">
        <v>44.4</v>
      </c>
      <c r="DF234">
        <v>7</v>
      </c>
      <c r="DG234">
        <v>43.4</v>
      </c>
      <c r="DH234">
        <v>42.6</v>
      </c>
      <c r="DI234">
        <v>0.7</v>
      </c>
      <c r="DJ234">
        <v>207.9</v>
      </c>
      <c r="DK234">
        <v>178.8</v>
      </c>
      <c r="DL234">
        <v>29.1</v>
      </c>
      <c r="DM234">
        <v>125.6</v>
      </c>
      <c r="DN234">
        <v>126.3</v>
      </c>
      <c r="DO234">
        <v>-0.7</v>
      </c>
      <c r="DP234">
        <v>90.7</v>
      </c>
      <c r="DQ234">
        <v>112.1</v>
      </c>
      <c r="DR234">
        <v>-21.4</v>
      </c>
      <c r="DS234">
        <v>46.9</v>
      </c>
      <c r="DT234">
        <v>34.299999999999997</v>
      </c>
      <c r="DU234">
        <v>12.6</v>
      </c>
      <c r="DV234">
        <v>170.1</v>
      </c>
      <c r="DW234">
        <v>160.19999999999999</v>
      </c>
      <c r="DX234">
        <v>9.9</v>
      </c>
      <c r="DY234">
        <v>155.4</v>
      </c>
      <c r="DZ234"/>
      <c r="EA234"/>
      <c r="EB234">
        <v>78.3</v>
      </c>
      <c r="EC234">
        <v>67.8</v>
      </c>
      <c r="ED234">
        <v>10.5</v>
      </c>
    </row>
    <row r="235" spans="1:134" ht="14.5" x14ac:dyDescent="0.35">
      <c r="A235" s="28">
        <v>39813</v>
      </c>
      <c r="B235" s="32">
        <v>232</v>
      </c>
      <c r="C235">
        <v>20.2</v>
      </c>
      <c r="D235">
        <v>29.5</v>
      </c>
      <c r="E235">
        <v>-9.3000000000000007</v>
      </c>
      <c r="F235">
        <v>142.80000000000001</v>
      </c>
      <c r="G235">
        <v>141.80000000000001</v>
      </c>
      <c r="H235">
        <v>1</v>
      </c>
      <c r="I235">
        <v>190.8</v>
      </c>
      <c r="J235">
        <v>180.2</v>
      </c>
      <c r="K235">
        <v>10.6</v>
      </c>
      <c r="L235">
        <v>192.1</v>
      </c>
      <c r="M235">
        <v>172.8</v>
      </c>
      <c r="N235">
        <v>19.3</v>
      </c>
      <c r="O235">
        <v>55.5</v>
      </c>
      <c r="P235">
        <v>49</v>
      </c>
      <c r="Q235">
        <v>6.5</v>
      </c>
      <c r="R235">
        <v>166.2</v>
      </c>
      <c r="S235">
        <v>161.6</v>
      </c>
      <c r="T235">
        <v>4.5999999999999996</v>
      </c>
      <c r="U235">
        <v>195.4</v>
      </c>
      <c r="V235">
        <v>199.7</v>
      </c>
      <c r="W235">
        <v>-4.3</v>
      </c>
      <c r="X235">
        <v>112.1</v>
      </c>
      <c r="Y235">
        <v>107.6</v>
      </c>
      <c r="Z235">
        <v>4.5999999999999996</v>
      </c>
      <c r="AA235">
        <v>115.6</v>
      </c>
      <c r="AB235">
        <v>127.3</v>
      </c>
      <c r="AC235">
        <v>-11.8</v>
      </c>
      <c r="AD235">
        <v>42.3</v>
      </c>
      <c r="AE235">
        <v>38</v>
      </c>
      <c r="AF235">
        <v>4.3</v>
      </c>
      <c r="AG235">
        <v>76.2</v>
      </c>
      <c r="AH235">
        <v>58.8</v>
      </c>
      <c r="AI235">
        <v>17.399999999999999</v>
      </c>
      <c r="AJ235">
        <v>118.6</v>
      </c>
      <c r="AK235">
        <v>128.9</v>
      </c>
      <c r="AL235">
        <v>-10.3</v>
      </c>
      <c r="AM235">
        <v>237.2</v>
      </c>
      <c r="AN235">
        <v>208.1</v>
      </c>
      <c r="AO235">
        <v>29.1</v>
      </c>
      <c r="AP235">
        <v>214.2</v>
      </c>
      <c r="AQ235">
        <v>184.7</v>
      </c>
      <c r="AR235">
        <v>29.5</v>
      </c>
      <c r="AS235">
        <v>156.1</v>
      </c>
      <c r="AT235">
        <v>139.1</v>
      </c>
      <c r="AU235">
        <v>17</v>
      </c>
      <c r="AV235">
        <v>164.2</v>
      </c>
      <c r="AW235">
        <v>155.4</v>
      </c>
      <c r="AX235">
        <v>8.8000000000000007</v>
      </c>
      <c r="AY235">
        <v>193.8</v>
      </c>
      <c r="AZ235">
        <v>184.7</v>
      </c>
      <c r="BA235">
        <v>9.1</v>
      </c>
      <c r="BB235">
        <v>113.5</v>
      </c>
      <c r="BC235">
        <v>88.1</v>
      </c>
      <c r="BD235">
        <v>25.4</v>
      </c>
      <c r="BE235">
        <v>181.3</v>
      </c>
      <c r="BF235">
        <v>174.7</v>
      </c>
      <c r="BG235">
        <v>6.6</v>
      </c>
      <c r="BH235">
        <v>118.1</v>
      </c>
      <c r="BI235">
        <v>87.7</v>
      </c>
      <c r="BJ235">
        <v>30.3</v>
      </c>
      <c r="BK235">
        <v>27.4</v>
      </c>
      <c r="BL235">
        <v>28.2</v>
      </c>
      <c r="BM235">
        <v>-0.8</v>
      </c>
      <c r="BN235">
        <v>280.8</v>
      </c>
      <c r="BO235">
        <v>201.6</v>
      </c>
      <c r="BP235">
        <v>79.2</v>
      </c>
      <c r="BQ235">
        <v>123</v>
      </c>
      <c r="BR235">
        <v>133.80000000000001</v>
      </c>
      <c r="BS235">
        <v>-10.8</v>
      </c>
      <c r="BT235">
        <v>56.6</v>
      </c>
      <c r="BU235">
        <v>47.7</v>
      </c>
      <c r="BV235">
        <v>8.9</v>
      </c>
      <c r="BW235">
        <v>116.2</v>
      </c>
      <c r="BX235">
        <v>103.6</v>
      </c>
      <c r="BY235">
        <v>12.6</v>
      </c>
      <c r="BZ235">
        <v>165.5</v>
      </c>
      <c r="CA235">
        <v>170.8</v>
      </c>
      <c r="CB235">
        <v>-5.3</v>
      </c>
      <c r="CC235">
        <v>168.3</v>
      </c>
      <c r="CD235">
        <v>157.69999999999999</v>
      </c>
      <c r="CE235">
        <v>10.7</v>
      </c>
      <c r="CF235">
        <v>333.3</v>
      </c>
      <c r="CG235"/>
      <c r="CH235"/>
      <c r="CI235">
        <v>30</v>
      </c>
      <c r="CJ235">
        <v>25.6</v>
      </c>
      <c r="CK235">
        <v>4.4000000000000004</v>
      </c>
      <c r="CL235">
        <v>108</v>
      </c>
      <c r="CM235">
        <v>134</v>
      </c>
      <c r="CN235">
        <v>-26</v>
      </c>
      <c r="CO235">
        <v>234.9</v>
      </c>
      <c r="CP235">
        <v>245.7</v>
      </c>
      <c r="CQ235">
        <v>-10.8</v>
      </c>
      <c r="CR235">
        <v>215.8</v>
      </c>
      <c r="CS235">
        <v>191.4</v>
      </c>
      <c r="CT235">
        <v>24.4</v>
      </c>
      <c r="CU235">
        <v>199.1</v>
      </c>
      <c r="CV235">
        <v>186.9</v>
      </c>
      <c r="CW235">
        <v>12.2</v>
      </c>
      <c r="CX235">
        <v>69.8</v>
      </c>
      <c r="CY235">
        <v>57</v>
      </c>
      <c r="CZ235">
        <v>12.8</v>
      </c>
      <c r="DA235">
        <v>206.3</v>
      </c>
      <c r="DB235">
        <v>187.8</v>
      </c>
      <c r="DC235">
        <v>18.5</v>
      </c>
      <c r="DD235">
        <v>54.3</v>
      </c>
      <c r="DE235">
        <v>45.7</v>
      </c>
      <c r="DF235">
        <v>8.6</v>
      </c>
      <c r="DG235">
        <v>45.9</v>
      </c>
      <c r="DH235">
        <v>43.1</v>
      </c>
      <c r="DI235">
        <v>2.8</v>
      </c>
      <c r="DJ235">
        <v>218</v>
      </c>
      <c r="DK235">
        <v>181.7</v>
      </c>
      <c r="DL235">
        <v>36.4</v>
      </c>
      <c r="DM235">
        <v>128</v>
      </c>
      <c r="DN235">
        <v>126.6</v>
      </c>
      <c r="DO235">
        <v>1.5</v>
      </c>
      <c r="DP235">
        <v>92.3</v>
      </c>
      <c r="DQ235">
        <v>110.8</v>
      </c>
      <c r="DR235">
        <v>-18.399999999999999</v>
      </c>
      <c r="DS235">
        <v>47.8</v>
      </c>
      <c r="DT235">
        <v>35.299999999999997</v>
      </c>
      <c r="DU235">
        <v>12.5</v>
      </c>
      <c r="DV235">
        <v>168.4</v>
      </c>
      <c r="DW235">
        <v>161.30000000000001</v>
      </c>
      <c r="DX235">
        <v>7.1</v>
      </c>
      <c r="DY235">
        <v>156.80000000000001</v>
      </c>
      <c r="DZ235"/>
      <c r="EA235"/>
      <c r="EB235">
        <v>78.2</v>
      </c>
      <c r="EC235">
        <v>68.599999999999994</v>
      </c>
      <c r="ED235">
        <v>9.6</v>
      </c>
    </row>
    <row r="236" spans="1:134" ht="14.5" x14ac:dyDescent="0.35">
      <c r="A236" s="28">
        <v>39903</v>
      </c>
      <c r="B236" s="32">
        <v>233</v>
      </c>
      <c r="C236">
        <v>20.5</v>
      </c>
      <c r="D236">
        <v>28.8</v>
      </c>
      <c r="E236">
        <v>-8.4</v>
      </c>
      <c r="F236">
        <v>143.1</v>
      </c>
      <c r="G236">
        <v>142.5</v>
      </c>
      <c r="H236">
        <v>0.6</v>
      </c>
      <c r="I236">
        <v>188.5</v>
      </c>
      <c r="J236">
        <v>181.8</v>
      </c>
      <c r="K236">
        <v>6.7</v>
      </c>
      <c r="L236">
        <v>197.3</v>
      </c>
      <c r="M236">
        <v>175.2</v>
      </c>
      <c r="N236">
        <v>22.1</v>
      </c>
      <c r="O236">
        <v>54.5</v>
      </c>
      <c r="P236">
        <v>49.4</v>
      </c>
      <c r="Q236">
        <v>5.0999999999999996</v>
      </c>
      <c r="R236">
        <v>169.5</v>
      </c>
      <c r="S236">
        <v>162.4</v>
      </c>
      <c r="T236">
        <v>7.1</v>
      </c>
      <c r="U236">
        <v>199.7</v>
      </c>
      <c r="V236">
        <v>199.9</v>
      </c>
      <c r="W236">
        <v>-0.1</v>
      </c>
      <c r="X236">
        <v>112.7</v>
      </c>
      <c r="Y236">
        <v>108.3</v>
      </c>
      <c r="Z236">
        <v>4.4000000000000004</v>
      </c>
      <c r="AA236">
        <v>128.80000000000001</v>
      </c>
      <c r="AB236">
        <v>128</v>
      </c>
      <c r="AC236">
        <v>0.8</v>
      </c>
      <c r="AD236">
        <v>42.3</v>
      </c>
      <c r="AE236">
        <v>38</v>
      </c>
      <c r="AF236">
        <v>4.3</v>
      </c>
      <c r="AG236">
        <v>75.5</v>
      </c>
      <c r="AH236">
        <v>59.5</v>
      </c>
      <c r="AI236">
        <v>16</v>
      </c>
      <c r="AJ236">
        <v>120.1</v>
      </c>
      <c r="AK236">
        <v>128.69999999999999</v>
      </c>
      <c r="AL236">
        <v>-8.5</v>
      </c>
      <c r="AM236">
        <v>241.4</v>
      </c>
      <c r="AN236">
        <v>211.2</v>
      </c>
      <c r="AO236">
        <v>30.2</v>
      </c>
      <c r="AP236">
        <v>216.7</v>
      </c>
      <c r="AQ236">
        <v>188.3</v>
      </c>
      <c r="AR236">
        <v>28.4</v>
      </c>
      <c r="AS236">
        <v>161.30000000000001</v>
      </c>
      <c r="AT236">
        <v>140.69999999999999</v>
      </c>
      <c r="AU236">
        <v>20.6</v>
      </c>
      <c r="AV236">
        <v>166.5</v>
      </c>
      <c r="AW236">
        <v>156.5</v>
      </c>
      <c r="AX236">
        <v>9.9</v>
      </c>
      <c r="AY236">
        <v>193.5</v>
      </c>
      <c r="AZ236">
        <v>186.4</v>
      </c>
      <c r="BA236">
        <v>7.1</v>
      </c>
      <c r="BB236">
        <v>114.3</v>
      </c>
      <c r="BC236">
        <v>90.4</v>
      </c>
      <c r="BD236">
        <v>23.9</v>
      </c>
      <c r="BE236">
        <v>176.8</v>
      </c>
      <c r="BF236">
        <v>175.1</v>
      </c>
      <c r="BG236">
        <v>1.7</v>
      </c>
      <c r="BH236">
        <v>136</v>
      </c>
      <c r="BI236">
        <v>91.1</v>
      </c>
      <c r="BJ236">
        <v>44.9</v>
      </c>
      <c r="BK236">
        <v>26.4</v>
      </c>
      <c r="BL236">
        <v>27.7</v>
      </c>
      <c r="BM236">
        <v>-1.3</v>
      </c>
      <c r="BN236">
        <v>291.39999999999998</v>
      </c>
      <c r="BO236">
        <v>208.7</v>
      </c>
      <c r="BP236">
        <v>82.7</v>
      </c>
      <c r="BQ236">
        <v>124.8</v>
      </c>
      <c r="BR236">
        <v>134</v>
      </c>
      <c r="BS236">
        <v>-9.1999999999999993</v>
      </c>
      <c r="BT236">
        <v>58.7</v>
      </c>
      <c r="BU236">
        <v>48.7</v>
      </c>
      <c r="BV236">
        <v>10</v>
      </c>
      <c r="BW236">
        <v>119.7</v>
      </c>
      <c r="BX236">
        <v>105.2</v>
      </c>
      <c r="BY236">
        <v>14.5</v>
      </c>
      <c r="BZ236">
        <v>167.1</v>
      </c>
      <c r="CA236">
        <v>170</v>
      </c>
      <c r="CB236">
        <v>-2.8</v>
      </c>
      <c r="CC236">
        <v>170.7</v>
      </c>
      <c r="CD236">
        <v>158.80000000000001</v>
      </c>
      <c r="CE236">
        <v>11.9</v>
      </c>
      <c r="CF236">
        <v>348.3</v>
      </c>
      <c r="CG236">
        <v>318.10000000000002</v>
      </c>
      <c r="CH236">
        <v>30.2</v>
      </c>
      <c r="CI236">
        <v>30.7</v>
      </c>
      <c r="CJ236">
        <v>25.8</v>
      </c>
      <c r="CK236">
        <v>5</v>
      </c>
      <c r="CL236">
        <v>111.3</v>
      </c>
      <c r="CM236">
        <v>132.69999999999999</v>
      </c>
      <c r="CN236">
        <v>-21.4</v>
      </c>
      <c r="CO236">
        <v>238.6</v>
      </c>
      <c r="CP236">
        <v>246.3</v>
      </c>
      <c r="CQ236">
        <v>-7.7</v>
      </c>
      <c r="CR236">
        <v>220</v>
      </c>
      <c r="CS236">
        <v>193.6</v>
      </c>
      <c r="CT236">
        <v>26.4</v>
      </c>
      <c r="CU236">
        <v>201.3</v>
      </c>
      <c r="CV236">
        <v>188.9</v>
      </c>
      <c r="CW236">
        <v>12.4</v>
      </c>
      <c r="CX236">
        <v>74</v>
      </c>
      <c r="CY236">
        <v>58.7</v>
      </c>
      <c r="CZ236">
        <v>15.3</v>
      </c>
      <c r="DA236">
        <v>211.1</v>
      </c>
      <c r="DB236">
        <v>190.6</v>
      </c>
      <c r="DC236">
        <v>20.5</v>
      </c>
      <c r="DD236">
        <v>58.4</v>
      </c>
      <c r="DE236">
        <v>47.2</v>
      </c>
      <c r="DF236">
        <v>11.2</v>
      </c>
      <c r="DG236">
        <v>48.6</v>
      </c>
      <c r="DH236">
        <v>43.7</v>
      </c>
      <c r="DI236">
        <v>4.9000000000000004</v>
      </c>
      <c r="DJ236">
        <v>221.1</v>
      </c>
      <c r="DK236">
        <v>184.6</v>
      </c>
      <c r="DL236">
        <v>36.4</v>
      </c>
      <c r="DM236">
        <v>126.4</v>
      </c>
      <c r="DN236">
        <v>126.7</v>
      </c>
      <c r="DO236">
        <v>-0.3</v>
      </c>
      <c r="DP236">
        <v>92.6</v>
      </c>
      <c r="DQ236">
        <v>109.5</v>
      </c>
      <c r="DR236">
        <v>-16.8</v>
      </c>
      <c r="DS236">
        <v>47.5</v>
      </c>
      <c r="DT236">
        <v>36.299999999999997</v>
      </c>
      <c r="DU236">
        <v>11.2</v>
      </c>
      <c r="DV236">
        <v>167.9</v>
      </c>
      <c r="DW236">
        <v>162.4</v>
      </c>
      <c r="DX236">
        <v>5.5</v>
      </c>
      <c r="DY236">
        <v>159.5</v>
      </c>
      <c r="DZ236">
        <v>155.6</v>
      </c>
      <c r="EA236">
        <v>3.9</v>
      </c>
      <c r="EB236">
        <v>78.3</v>
      </c>
      <c r="EC236">
        <v>69.400000000000006</v>
      </c>
      <c r="ED236">
        <v>8.9</v>
      </c>
    </row>
    <row r="237" spans="1:134" ht="14.5" x14ac:dyDescent="0.35">
      <c r="A237" s="28">
        <v>39994</v>
      </c>
      <c r="B237" s="32">
        <v>234</v>
      </c>
      <c r="C237">
        <v>20.7</v>
      </c>
      <c r="D237">
        <v>28.2</v>
      </c>
      <c r="E237">
        <v>-7.5</v>
      </c>
      <c r="F237">
        <v>143.69999999999999</v>
      </c>
      <c r="G237">
        <v>143.1</v>
      </c>
      <c r="H237">
        <v>0.6</v>
      </c>
      <c r="I237">
        <v>187</v>
      </c>
      <c r="J237">
        <v>183.2</v>
      </c>
      <c r="K237">
        <v>3.8</v>
      </c>
      <c r="L237">
        <v>200.8</v>
      </c>
      <c r="M237">
        <v>177.7</v>
      </c>
      <c r="N237">
        <v>23</v>
      </c>
      <c r="O237">
        <v>55.3</v>
      </c>
      <c r="P237">
        <v>49.9</v>
      </c>
      <c r="Q237">
        <v>5.3</v>
      </c>
      <c r="R237">
        <v>175.4</v>
      </c>
      <c r="S237">
        <v>163.5</v>
      </c>
      <c r="T237">
        <v>11.9</v>
      </c>
      <c r="U237">
        <v>204.6</v>
      </c>
      <c r="V237">
        <v>200.2</v>
      </c>
      <c r="W237">
        <v>4.4000000000000004</v>
      </c>
      <c r="X237">
        <v>109.8</v>
      </c>
      <c r="Y237">
        <v>108.8</v>
      </c>
      <c r="Z237">
        <v>1</v>
      </c>
      <c r="AA237">
        <v>138.69999999999999</v>
      </c>
      <c r="AB237">
        <v>129.30000000000001</v>
      </c>
      <c r="AC237">
        <v>9.5</v>
      </c>
      <c r="AD237">
        <v>43.2</v>
      </c>
      <c r="AE237">
        <v>38.200000000000003</v>
      </c>
      <c r="AF237">
        <v>5</v>
      </c>
      <c r="AG237">
        <v>77</v>
      </c>
      <c r="AH237">
        <v>60.2</v>
      </c>
      <c r="AI237">
        <v>16.8</v>
      </c>
      <c r="AJ237">
        <v>121.6</v>
      </c>
      <c r="AK237">
        <v>128.5</v>
      </c>
      <c r="AL237">
        <v>-6.9</v>
      </c>
      <c r="AM237">
        <v>245.3</v>
      </c>
      <c r="AN237">
        <v>214.4</v>
      </c>
      <c r="AO237">
        <v>30.9</v>
      </c>
      <c r="AP237">
        <v>219.3</v>
      </c>
      <c r="AQ237">
        <v>192</v>
      </c>
      <c r="AR237">
        <v>27.3</v>
      </c>
      <c r="AS237">
        <v>167.2</v>
      </c>
      <c r="AT237">
        <v>142.5</v>
      </c>
      <c r="AU237">
        <v>24.7</v>
      </c>
      <c r="AV237">
        <v>168.8</v>
      </c>
      <c r="AW237">
        <v>157.69999999999999</v>
      </c>
      <c r="AX237">
        <v>11.1</v>
      </c>
      <c r="AY237">
        <v>189.5</v>
      </c>
      <c r="AZ237">
        <v>187.8</v>
      </c>
      <c r="BA237">
        <v>1.7</v>
      </c>
      <c r="BB237">
        <v>114</v>
      </c>
      <c r="BC237">
        <v>92.6</v>
      </c>
      <c r="BD237">
        <v>21.3</v>
      </c>
      <c r="BE237">
        <v>183.2</v>
      </c>
      <c r="BF237">
        <v>175.9</v>
      </c>
      <c r="BG237">
        <v>7.3</v>
      </c>
      <c r="BH237">
        <v>126.5</v>
      </c>
      <c r="BI237">
        <v>93.8</v>
      </c>
      <c r="BJ237">
        <v>32.700000000000003</v>
      </c>
      <c r="BK237">
        <v>25.6</v>
      </c>
      <c r="BL237">
        <v>27.2</v>
      </c>
      <c r="BM237">
        <v>-1.6</v>
      </c>
      <c r="BN237">
        <v>295.89999999999998</v>
      </c>
      <c r="BO237">
        <v>215.7</v>
      </c>
      <c r="BP237">
        <v>80.2</v>
      </c>
      <c r="BQ237">
        <v>123.8</v>
      </c>
      <c r="BR237">
        <v>134</v>
      </c>
      <c r="BS237">
        <v>-10.3</v>
      </c>
      <c r="BT237">
        <v>56.9</v>
      </c>
      <c r="BU237">
        <v>49.5</v>
      </c>
      <c r="BV237">
        <v>7.4</v>
      </c>
      <c r="BW237">
        <v>123.5</v>
      </c>
      <c r="BX237">
        <v>106.9</v>
      </c>
      <c r="BY237">
        <v>16.7</v>
      </c>
      <c r="BZ237">
        <v>168.6</v>
      </c>
      <c r="CA237">
        <v>169.3</v>
      </c>
      <c r="CB237">
        <v>-0.6</v>
      </c>
      <c r="CC237">
        <v>173.2</v>
      </c>
      <c r="CD237">
        <v>160</v>
      </c>
      <c r="CE237">
        <v>13.2</v>
      </c>
      <c r="CF237">
        <v>367</v>
      </c>
      <c r="CG237">
        <v>327.5</v>
      </c>
      <c r="CH237">
        <v>39.5</v>
      </c>
      <c r="CI237">
        <v>30.3</v>
      </c>
      <c r="CJ237">
        <v>25.9</v>
      </c>
      <c r="CK237">
        <v>4.4000000000000004</v>
      </c>
      <c r="CL237">
        <v>115.5</v>
      </c>
      <c r="CM237">
        <v>131.80000000000001</v>
      </c>
      <c r="CN237">
        <v>-16.3</v>
      </c>
      <c r="CO237">
        <v>243</v>
      </c>
      <c r="CP237">
        <v>247.2</v>
      </c>
      <c r="CQ237">
        <v>-4.2</v>
      </c>
      <c r="CR237">
        <v>226</v>
      </c>
      <c r="CS237">
        <v>196.1</v>
      </c>
      <c r="CT237">
        <v>29.9</v>
      </c>
      <c r="CU237">
        <v>200.5</v>
      </c>
      <c r="CV237">
        <v>190.8</v>
      </c>
      <c r="CW237">
        <v>9.6999999999999993</v>
      </c>
      <c r="CX237">
        <v>72.400000000000006</v>
      </c>
      <c r="CY237">
        <v>60.1</v>
      </c>
      <c r="CZ237">
        <v>12.3</v>
      </c>
      <c r="DA237">
        <v>215</v>
      </c>
      <c r="DB237">
        <v>193.4</v>
      </c>
      <c r="DC237">
        <v>21.6</v>
      </c>
      <c r="DD237">
        <v>56</v>
      </c>
      <c r="DE237">
        <v>48.5</v>
      </c>
      <c r="DF237">
        <v>7.5</v>
      </c>
      <c r="DG237">
        <v>54.1</v>
      </c>
      <c r="DH237">
        <v>44.7</v>
      </c>
      <c r="DI237">
        <v>9.5</v>
      </c>
      <c r="DJ237">
        <v>225.2</v>
      </c>
      <c r="DK237">
        <v>187.7</v>
      </c>
      <c r="DL237">
        <v>37.5</v>
      </c>
      <c r="DM237">
        <v>127.6</v>
      </c>
      <c r="DN237">
        <v>126.8</v>
      </c>
      <c r="DO237">
        <v>0.8</v>
      </c>
      <c r="DP237">
        <v>94.1</v>
      </c>
      <c r="DQ237">
        <v>108.3</v>
      </c>
      <c r="DR237">
        <v>-14.2</v>
      </c>
      <c r="DS237">
        <v>47.1</v>
      </c>
      <c r="DT237">
        <v>37.200000000000003</v>
      </c>
      <c r="DU237">
        <v>9.9</v>
      </c>
      <c r="DV237">
        <v>168.5</v>
      </c>
      <c r="DW237">
        <v>163.4</v>
      </c>
      <c r="DX237">
        <v>5.0999999999999996</v>
      </c>
      <c r="DY237">
        <v>162</v>
      </c>
      <c r="DZ237">
        <v>157</v>
      </c>
      <c r="EA237">
        <v>4.9000000000000004</v>
      </c>
      <c r="EB237">
        <v>75.900000000000006</v>
      </c>
      <c r="EC237">
        <v>70</v>
      </c>
      <c r="ED237">
        <v>5.8</v>
      </c>
    </row>
    <row r="238" spans="1:134" ht="14.5" x14ac:dyDescent="0.35">
      <c r="A238" s="28">
        <v>40086</v>
      </c>
      <c r="B238" s="32">
        <v>235</v>
      </c>
      <c r="C238">
        <v>20.3</v>
      </c>
      <c r="D238">
        <v>27.6</v>
      </c>
      <c r="E238">
        <v>-7.3</v>
      </c>
      <c r="F238">
        <v>145.1</v>
      </c>
      <c r="G238">
        <v>143.80000000000001</v>
      </c>
      <c r="H238">
        <v>1.3</v>
      </c>
      <c r="I238">
        <v>188.1</v>
      </c>
      <c r="J238">
        <v>184.6</v>
      </c>
      <c r="K238">
        <v>3.5</v>
      </c>
      <c r="L238">
        <v>203.6</v>
      </c>
      <c r="M238">
        <v>180.3</v>
      </c>
      <c r="N238">
        <v>23.3</v>
      </c>
      <c r="O238">
        <v>56.6</v>
      </c>
      <c r="P238">
        <v>50.5</v>
      </c>
      <c r="Q238">
        <v>6.1</v>
      </c>
      <c r="R238">
        <v>180.4</v>
      </c>
      <c r="S238">
        <v>164.8</v>
      </c>
      <c r="T238">
        <v>15.6</v>
      </c>
      <c r="U238">
        <v>208.1</v>
      </c>
      <c r="V238">
        <v>200.8</v>
      </c>
      <c r="W238">
        <v>7.3</v>
      </c>
      <c r="X238">
        <v>111.3</v>
      </c>
      <c r="Y238">
        <v>109.4</v>
      </c>
      <c r="Z238">
        <v>1.9</v>
      </c>
      <c r="AA238">
        <v>143.4</v>
      </c>
      <c r="AB238">
        <v>130.69999999999999</v>
      </c>
      <c r="AC238">
        <v>12.7</v>
      </c>
      <c r="AD238">
        <v>43.1</v>
      </c>
      <c r="AE238">
        <v>38.299999999999997</v>
      </c>
      <c r="AF238">
        <v>4.9000000000000004</v>
      </c>
      <c r="AG238">
        <v>78.400000000000006</v>
      </c>
      <c r="AH238">
        <v>61</v>
      </c>
      <c r="AI238">
        <v>17.399999999999999</v>
      </c>
      <c r="AJ238">
        <v>121.9</v>
      </c>
      <c r="AK238">
        <v>128.30000000000001</v>
      </c>
      <c r="AL238">
        <v>-6.4</v>
      </c>
      <c r="AM238">
        <v>250.1</v>
      </c>
      <c r="AN238">
        <v>217.7</v>
      </c>
      <c r="AO238">
        <v>32.4</v>
      </c>
      <c r="AP238">
        <v>221.3</v>
      </c>
      <c r="AQ238">
        <v>195.6</v>
      </c>
      <c r="AR238">
        <v>25.7</v>
      </c>
      <c r="AS238">
        <v>164.6</v>
      </c>
      <c r="AT238">
        <v>144.1</v>
      </c>
      <c r="AU238">
        <v>20.5</v>
      </c>
      <c r="AV238">
        <v>170.4</v>
      </c>
      <c r="AW238">
        <v>158.9</v>
      </c>
      <c r="AX238">
        <v>11.5</v>
      </c>
      <c r="AY238">
        <v>192.6</v>
      </c>
      <c r="AZ238">
        <v>189.3</v>
      </c>
      <c r="BA238">
        <v>3.3</v>
      </c>
      <c r="BB238">
        <v>116</v>
      </c>
      <c r="BC238">
        <v>94.9</v>
      </c>
      <c r="BD238">
        <v>21.1</v>
      </c>
      <c r="BE238">
        <v>187.9</v>
      </c>
      <c r="BF238">
        <v>176.9</v>
      </c>
      <c r="BG238">
        <v>11</v>
      </c>
      <c r="BH238">
        <v>125.3</v>
      </c>
      <c r="BI238">
        <v>96.3</v>
      </c>
      <c r="BJ238">
        <v>28.9</v>
      </c>
      <c r="BK238">
        <v>25.3</v>
      </c>
      <c r="BL238">
        <v>26.6</v>
      </c>
      <c r="BM238">
        <v>-1.3</v>
      </c>
      <c r="BN238">
        <v>305.8</v>
      </c>
      <c r="BO238">
        <v>223</v>
      </c>
      <c r="BP238">
        <v>82.8</v>
      </c>
      <c r="BQ238">
        <v>124.2</v>
      </c>
      <c r="BR238">
        <v>134.1</v>
      </c>
      <c r="BS238">
        <v>-9.9</v>
      </c>
      <c r="BT238">
        <v>57.8</v>
      </c>
      <c r="BU238">
        <v>50.3</v>
      </c>
      <c r="BV238">
        <v>7.4</v>
      </c>
      <c r="BW238">
        <v>124</v>
      </c>
      <c r="BX238">
        <v>108.5</v>
      </c>
      <c r="BY238">
        <v>15.5</v>
      </c>
      <c r="BZ238">
        <v>170.3</v>
      </c>
      <c r="CA238">
        <v>168.7</v>
      </c>
      <c r="CB238">
        <v>1.6</v>
      </c>
      <c r="CC238">
        <v>174.2</v>
      </c>
      <c r="CD238">
        <v>161.19999999999999</v>
      </c>
      <c r="CE238">
        <v>13</v>
      </c>
      <c r="CF238">
        <v>383.7</v>
      </c>
      <c r="CG238">
        <v>337.6</v>
      </c>
      <c r="CH238">
        <v>46.1</v>
      </c>
      <c r="CI238">
        <v>30.5</v>
      </c>
      <c r="CJ238">
        <v>26</v>
      </c>
      <c r="CK238">
        <v>4.5</v>
      </c>
      <c r="CL238">
        <v>121.6</v>
      </c>
      <c r="CM238">
        <v>131.19999999999999</v>
      </c>
      <c r="CN238">
        <v>-9.6</v>
      </c>
      <c r="CO238">
        <v>246.6</v>
      </c>
      <c r="CP238">
        <v>248.2</v>
      </c>
      <c r="CQ238">
        <v>-1.6</v>
      </c>
      <c r="CR238">
        <v>226.5</v>
      </c>
      <c r="CS238">
        <v>198.5</v>
      </c>
      <c r="CT238">
        <v>28.1</v>
      </c>
      <c r="CU238">
        <v>198.4</v>
      </c>
      <c r="CV238">
        <v>192.5</v>
      </c>
      <c r="CW238">
        <v>5.9</v>
      </c>
      <c r="CX238">
        <v>71.400000000000006</v>
      </c>
      <c r="CY238">
        <v>61.4</v>
      </c>
      <c r="CZ238">
        <v>10</v>
      </c>
      <c r="DA238">
        <v>216.2</v>
      </c>
      <c r="DB238">
        <v>196.2</v>
      </c>
      <c r="DC238">
        <v>20</v>
      </c>
      <c r="DD238">
        <v>58</v>
      </c>
      <c r="DE238">
        <v>49.8</v>
      </c>
      <c r="DF238">
        <v>8.1999999999999993</v>
      </c>
      <c r="DG238">
        <v>57.8</v>
      </c>
      <c r="DH238">
        <v>45.8</v>
      </c>
      <c r="DI238">
        <v>12</v>
      </c>
      <c r="DJ238">
        <v>229.7</v>
      </c>
      <c r="DK238">
        <v>190.9</v>
      </c>
      <c r="DL238">
        <v>38.799999999999997</v>
      </c>
      <c r="DM238">
        <v>128.5</v>
      </c>
      <c r="DN238">
        <v>127.1</v>
      </c>
      <c r="DO238">
        <v>1.4</v>
      </c>
      <c r="DP238">
        <v>95.6</v>
      </c>
      <c r="DQ238">
        <v>107.2</v>
      </c>
      <c r="DR238">
        <v>-11.6</v>
      </c>
      <c r="DS238">
        <v>48.3</v>
      </c>
      <c r="DT238">
        <v>38.1</v>
      </c>
      <c r="DU238">
        <v>10.1</v>
      </c>
      <c r="DV238">
        <v>168.6</v>
      </c>
      <c r="DW238">
        <v>164.4</v>
      </c>
      <c r="DX238">
        <v>4.2</v>
      </c>
      <c r="DY238">
        <v>163.19999999999999</v>
      </c>
      <c r="DZ238">
        <v>158.5</v>
      </c>
      <c r="EA238">
        <v>4.7</v>
      </c>
      <c r="EB238">
        <v>74.599999999999994</v>
      </c>
      <c r="EC238">
        <v>70.599999999999994</v>
      </c>
      <c r="ED238">
        <v>4</v>
      </c>
    </row>
    <row r="239" spans="1:134" ht="14.5" x14ac:dyDescent="0.35">
      <c r="A239" s="28">
        <v>40178</v>
      </c>
      <c r="B239" s="32">
        <v>236</v>
      </c>
      <c r="C239">
        <v>19.8</v>
      </c>
      <c r="D239">
        <v>27</v>
      </c>
      <c r="E239">
        <v>-7.2</v>
      </c>
      <c r="F239">
        <v>145.1</v>
      </c>
      <c r="G239">
        <v>144.5</v>
      </c>
      <c r="H239">
        <v>0.6</v>
      </c>
      <c r="I239">
        <v>189.1</v>
      </c>
      <c r="J239">
        <v>186</v>
      </c>
      <c r="K239">
        <v>3.1</v>
      </c>
      <c r="L239">
        <v>204.4</v>
      </c>
      <c r="M239">
        <v>182.8</v>
      </c>
      <c r="N239">
        <v>21.6</v>
      </c>
      <c r="O239">
        <v>57.9</v>
      </c>
      <c r="P239">
        <v>51.1</v>
      </c>
      <c r="Q239">
        <v>6.8</v>
      </c>
      <c r="R239">
        <v>181.7</v>
      </c>
      <c r="S239">
        <v>166.1</v>
      </c>
      <c r="T239">
        <v>15.6</v>
      </c>
      <c r="U239">
        <v>211</v>
      </c>
      <c r="V239">
        <v>201.5</v>
      </c>
      <c r="W239">
        <v>9.5</v>
      </c>
      <c r="X239">
        <v>108.9</v>
      </c>
      <c r="Y239">
        <v>109.8</v>
      </c>
      <c r="Z239">
        <v>-0.9</v>
      </c>
      <c r="AA239">
        <v>145.1</v>
      </c>
      <c r="AB239">
        <v>132.19999999999999</v>
      </c>
      <c r="AC239">
        <v>12.9</v>
      </c>
      <c r="AD239">
        <v>44.2</v>
      </c>
      <c r="AE239">
        <v>38.5</v>
      </c>
      <c r="AF239">
        <v>5.7</v>
      </c>
      <c r="AG239">
        <v>80.599999999999994</v>
      </c>
      <c r="AH239">
        <v>61.9</v>
      </c>
      <c r="AI239">
        <v>18.7</v>
      </c>
      <c r="AJ239">
        <v>121.9</v>
      </c>
      <c r="AK239">
        <v>128.1</v>
      </c>
      <c r="AL239">
        <v>-6.2</v>
      </c>
      <c r="AM239">
        <v>252.7</v>
      </c>
      <c r="AN239">
        <v>221</v>
      </c>
      <c r="AO239">
        <v>31.7</v>
      </c>
      <c r="AP239">
        <v>222.8</v>
      </c>
      <c r="AQ239">
        <v>199.1</v>
      </c>
      <c r="AR239">
        <v>23.7</v>
      </c>
      <c r="AS239">
        <v>165.2</v>
      </c>
      <c r="AT239">
        <v>145.69999999999999</v>
      </c>
      <c r="AU239">
        <v>19.5</v>
      </c>
      <c r="AV239">
        <v>172.1</v>
      </c>
      <c r="AW239">
        <v>160.1</v>
      </c>
      <c r="AX239">
        <v>12</v>
      </c>
      <c r="AY239">
        <v>192.1</v>
      </c>
      <c r="AZ239">
        <v>190.7</v>
      </c>
      <c r="BA239">
        <v>1.5</v>
      </c>
      <c r="BB239">
        <v>116.7</v>
      </c>
      <c r="BC239">
        <v>97.1</v>
      </c>
      <c r="BD239">
        <v>19.600000000000001</v>
      </c>
      <c r="BE239">
        <v>183.9</v>
      </c>
      <c r="BF239">
        <v>177.6</v>
      </c>
      <c r="BG239">
        <v>6.3</v>
      </c>
      <c r="BH239">
        <v>129.4</v>
      </c>
      <c r="BI239">
        <v>99</v>
      </c>
      <c r="BJ239">
        <v>30.4</v>
      </c>
      <c r="BK239">
        <v>25.8</v>
      </c>
      <c r="BL239">
        <v>26.2</v>
      </c>
      <c r="BM239">
        <v>-0.4</v>
      </c>
      <c r="BN239">
        <v>317.3</v>
      </c>
      <c r="BO239">
        <v>230.7</v>
      </c>
      <c r="BP239">
        <v>86.6</v>
      </c>
      <c r="BQ239">
        <v>124.6</v>
      </c>
      <c r="BR239">
        <v>134.19999999999999</v>
      </c>
      <c r="BS239">
        <v>-9.6</v>
      </c>
      <c r="BT239">
        <v>56.7</v>
      </c>
      <c r="BU239">
        <v>51.1</v>
      </c>
      <c r="BV239">
        <v>5.7</v>
      </c>
      <c r="BW239">
        <v>125</v>
      </c>
      <c r="BX239">
        <v>110.2</v>
      </c>
      <c r="BY239">
        <v>14.7</v>
      </c>
      <c r="BZ239">
        <v>171.2</v>
      </c>
      <c r="CA239">
        <v>168.2</v>
      </c>
      <c r="CB239">
        <v>3</v>
      </c>
      <c r="CC239">
        <v>173.5</v>
      </c>
      <c r="CD239">
        <v>162.30000000000001</v>
      </c>
      <c r="CE239">
        <v>11.2</v>
      </c>
      <c r="CF239">
        <v>383.7</v>
      </c>
      <c r="CG239">
        <v>346.8</v>
      </c>
      <c r="CH239">
        <v>36.799999999999997</v>
      </c>
      <c r="CI239">
        <v>30.2</v>
      </c>
      <c r="CJ239">
        <v>26.1</v>
      </c>
      <c r="CK239">
        <v>4.0999999999999996</v>
      </c>
      <c r="CL239">
        <v>123.5</v>
      </c>
      <c r="CM239">
        <v>130.69999999999999</v>
      </c>
      <c r="CN239">
        <v>-7.2</v>
      </c>
      <c r="CO239">
        <v>251.3</v>
      </c>
      <c r="CP239">
        <v>249.4</v>
      </c>
      <c r="CQ239">
        <v>1.9</v>
      </c>
      <c r="CR239">
        <v>225.1</v>
      </c>
      <c r="CS239">
        <v>200.7</v>
      </c>
      <c r="CT239">
        <v>24.5</v>
      </c>
      <c r="CU239">
        <v>195.4</v>
      </c>
      <c r="CV239">
        <v>193.9</v>
      </c>
      <c r="CW239">
        <v>1.5</v>
      </c>
      <c r="CX239">
        <v>69.599999999999994</v>
      </c>
      <c r="CY239">
        <v>62.5</v>
      </c>
      <c r="CZ239">
        <v>7.1</v>
      </c>
      <c r="DA239">
        <v>215.4</v>
      </c>
      <c r="DB239">
        <v>198.8</v>
      </c>
      <c r="DC239">
        <v>16.600000000000001</v>
      </c>
      <c r="DD239">
        <v>58.3</v>
      </c>
      <c r="DE239">
        <v>51</v>
      </c>
      <c r="DF239">
        <v>7.3</v>
      </c>
      <c r="DG239">
        <v>53.6</v>
      </c>
      <c r="DH239">
        <v>46.6</v>
      </c>
      <c r="DI239">
        <v>7</v>
      </c>
      <c r="DJ239">
        <v>232.8</v>
      </c>
      <c r="DK239">
        <v>194.2</v>
      </c>
      <c r="DL239">
        <v>38.700000000000003</v>
      </c>
      <c r="DM239">
        <v>128.6</v>
      </c>
      <c r="DN239">
        <v>127.3</v>
      </c>
      <c r="DO239">
        <v>1.3</v>
      </c>
      <c r="DP239">
        <v>95.5</v>
      </c>
      <c r="DQ239">
        <v>106.2</v>
      </c>
      <c r="DR239">
        <v>-10.7</v>
      </c>
      <c r="DS239">
        <v>49.3</v>
      </c>
      <c r="DT239">
        <v>39.1</v>
      </c>
      <c r="DU239">
        <v>10.199999999999999</v>
      </c>
      <c r="DV239">
        <v>166.9</v>
      </c>
      <c r="DW239">
        <v>165.3</v>
      </c>
      <c r="DX239">
        <v>1.6</v>
      </c>
      <c r="DY239">
        <v>165</v>
      </c>
      <c r="DZ239">
        <v>160</v>
      </c>
      <c r="EA239">
        <v>5</v>
      </c>
      <c r="EB239">
        <v>74.2</v>
      </c>
      <c r="EC239">
        <v>71.099999999999994</v>
      </c>
      <c r="ED239">
        <v>3.2</v>
      </c>
    </row>
    <row r="240" spans="1:134" ht="14.5" x14ac:dyDescent="0.35">
      <c r="A240" s="28">
        <v>40268</v>
      </c>
      <c r="B240" s="32">
        <v>237</v>
      </c>
      <c r="C240">
        <v>19.100000000000001</v>
      </c>
      <c r="D240">
        <v>26.3</v>
      </c>
      <c r="E240">
        <v>-7.3</v>
      </c>
      <c r="F240">
        <v>146.1</v>
      </c>
      <c r="G240">
        <v>145.19999999999999</v>
      </c>
      <c r="H240">
        <v>0.9</v>
      </c>
      <c r="I240">
        <v>188.7</v>
      </c>
      <c r="J240">
        <v>187.3</v>
      </c>
      <c r="K240">
        <v>1.4</v>
      </c>
      <c r="L240">
        <v>200.3</v>
      </c>
      <c r="M240">
        <v>185</v>
      </c>
      <c r="N240">
        <v>15.3</v>
      </c>
      <c r="O240">
        <v>56.4</v>
      </c>
      <c r="P240">
        <v>51.5</v>
      </c>
      <c r="Q240">
        <v>4.8</v>
      </c>
      <c r="R240">
        <v>180.5</v>
      </c>
      <c r="S240">
        <v>167.4</v>
      </c>
      <c r="T240">
        <v>13.1</v>
      </c>
      <c r="U240">
        <v>213.3</v>
      </c>
      <c r="V240">
        <v>202.3</v>
      </c>
      <c r="W240">
        <v>11</v>
      </c>
      <c r="X240">
        <v>108.4</v>
      </c>
      <c r="Y240">
        <v>110.2</v>
      </c>
      <c r="Z240">
        <v>-1.7</v>
      </c>
      <c r="AA240">
        <v>148.30000000000001</v>
      </c>
      <c r="AB240">
        <v>133.69999999999999</v>
      </c>
      <c r="AC240">
        <v>14.6</v>
      </c>
      <c r="AD240">
        <v>44.2</v>
      </c>
      <c r="AE240">
        <v>38.6</v>
      </c>
      <c r="AF240">
        <v>5.6</v>
      </c>
      <c r="AG240">
        <v>81.099999999999994</v>
      </c>
      <c r="AH240">
        <v>62.8</v>
      </c>
      <c r="AI240">
        <v>18.3</v>
      </c>
      <c r="AJ240">
        <v>120.9</v>
      </c>
      <c r="AK240">
        <v>127.9</v>
      </c>
      <c r="AL240">
        <v>-7</v>
      </c>
      <c r="AM240">
        <v>254.6</v>
      </c>
      <c r="AN240">
        <v>224.3</v>
      </c>
      <c r="AO240">
        <v>30.2</v>
      </c>
      <c r="AP240">
        <v>223.8</v>
      </c>
      <c r="AQ240">
        <v>202.5</v>
      </c>
      <c r="AR240">
        <v>21.3</v>
      </c>
      <c r="AS240">
        <v>169</v>
      </c>
      <c r="AT240">
        <v>147.4</v>
      </c>
      <c r="AU240">
        <v>21.6</v>
      </c>
      <c r="AV240">
        <v>172.2</v>
      </c>
      <c r="AW240">
        <v>161.4</v>
      </c>
      <c r="AX240">
        <v>10.8</v>
      </c>
      <c r="AY240">
        <v>193.6</v>
      </c>
      <c r="AZ240">
        <v>192.1</v>
      </c>
      <c r="BA240">
        <v>1.5</v>
      </c>
      <c r="BB240">
        <v>117.1</v>
      </c>
      <c r="BC240">
        <v>99.2</v>
      </c>
      <c r="BD240">
        <v>17.899999999999999</v>
      </c>
      <c r="BE240">
        <v>189.8</v>
      </c>
      <c r="BF240">
        <v>178.6</v>
      </c>
      <c r="BG240">
        <v>11.2</v>
      </c>
      <c r="BH240">
        <v>128.6</v>
      </c>
      <c r="BI240">
        <v>101.5</v>
      </c>
      <c r="BJ240">
        <v>27</v>
      </c>
      <c r="BK240">
        <v>24.3</v>
      </c>
      <c r="BL240">
        <v>25.6</v>
      </c>
      <c r="BM240">
        <v>-1.4</v>
      </c>
      <c r="BN240">
        <v>325.3</v>
      </c>
      <c r="BO240">
        <v>238.5</v>
      </c>
      <c r="BP240">
        <v>86.8</v>
      </c>
      <c r="BQ240">
        <v>122.6</v>
      </c>
      <c r="BR240">
        <v>134.1</v>
      </c>
      <c r="BS240">
        <v>-11.5</v>
      </c>
      <c r="BT240">
        <v>58.6</v>
      </c>
      <c r="BU240">
        <v>51.9</v>
      </c>
      <c r="BV240">
        <v>6.7</v>
      </c>
      <c r="BW240">
        <v>125.2</v>
      </c>
      <c r="BX240">
        <v>111.8</v>
      </c>
      <c r="BY240">
        <v>13.4</v>
      </c>
      <c r="BZ240">
        <v>169.3</v>
      </c>
      <c r="CA240">
        <v>167.7</v>
      </c>
      <c r="CB240">
        <v>1.6</v>
      </c>
      <c r="CC240">
        <v>171.6</v>
      </c>
      <c r="CD240">
        <v>163.30000000000001</v>
      </c>
      <c r="CE240">
        <v>8.1999999999999993</v>
      </c>
      <c r="CF240">
        <v>378.5</v>
      </c>
      <c r="CG240">
        <v>354.9</v>
      </c>
      <c r="CH240">
        <v>23.6</v>
      </c>
      <c r="CI240">
        <v>30</v>
      </c>
      <c r="CJ240">
        <v>26.2</v>
      </c>
      <c r="CK240">
        <v>3.8</v>
      </c>
      <c r="CL240">
        <v>120.7</v>
      </c>
      <c r="CM240">
        <v>130.1</v>
      </c>
      <c r="CN240">
        <v>-9.4</v>
      </c>
      <c r="CO240">
        <v>257.10000000000002</v>
      </c>
      <c r="CP240">
        <v>250.9</v>
      </c>
      <c r="CQ240">
        <v>6.2</v>
      </c>
      <c r="CR240">
        <v>223.4</v>
      </c>
      <c r="CS240">
        <v>202.7</v>
      </c>
      <c r="CT240">
        <v>20.6</v>
      </c>
      <c r="CU240">
        <v>193.9</v>
      </c>
      <c r="CV240">
        <v>195.2</v>
      </c>
      <c r="CW240">
        <v>-1.4</v>
      </c>
      <c r="CX240">
        <v>69.900000000000006</v>
      </c>
      <c r="CY240">
        <v>63.6</v>
      </c>
      <c r="CZ240">
        <v>6.3</v>
      </c>
      <c r="DA240">
        <v>215</v>
      </c>
      <c r="DB240">
        <v>201.3</v>
      </c>
      <c r="DC240">
        <v>13.7</v>
      </c>
      <c r="DD240">
        <v>54.4</v>
      </c>
      <c r="DE240">
        <v>51.9</v>
      </c>
      <c r="DF240">
        <v>2.5</v>
      </c>
      <c r="DG240">
        <v>51.3</v>
      </c>
      <c r="DH240">
        <v>47.2</v>
      </c>
      <c r="DI240">
        <v>4.0999999999999996</v>
      </c>
      <c r="DJ240">
        <v>229.7</v>
      </c>
      <c r="DK240">
        <v>197.2</v>
      </c>
      <c r="DL240">
        <v>32.5</v>
      </c>
      <c r="DM240">
        <v>123.6</v>
      </c>
      <c r="DN240">
        <v>127.2</v>
      </c>
      <c r="DO240">
        <v>-3.6</v>
      </c>
      <c r="DP240">
        <v>92.5</v>
      </c>
      <c r="DQ240">
        <v>105.1</v>
      </c>
      <c r="DR240">
        <v>-12.5</v>
      </c>
      <c r="DS240">
        <v>50.4</v>
      </c>
      <c r="DT240">
        <v>40.1</v>
      </c>
      <c r="DU240">
        <v>10.3</v>
      </c>
      <c r="DV240">
        <v>164.8</v>
      </c>
      <c r="DW240">
        <v>166</v>
      </c>
      <c r="DX240">
        <v>-1.1000000000000001</v>
      </c>
      <c r="DY240">
        <v>164.9</v>
      </c>
      <c r="DZ240">
        <v>161.30000000000001</v>
      </c>
      <c r="EA240">
        <v>3.6</v>
      </c>
      <c r="EB240">
        <v>73.3</v>
      </c>
      <c r="EC240">
        <v>71.5</v>
      </c>
      <c r="ED240">
        <v>1.8</v>
      </c>
    </row>
    <row r="241" spans="1:134" ht="14.5" x14ac:dyDescent="0.35">
      <c r="A241" s="28">
        <v>40359</v>
      </c>
      <c r="B241" s="32">
        <v>238</v>
      </c>
      <c r="C241">
        <v>18.7</v>
      </c>
      <c r="D241">
        <v>25.7</v>
      </c>
      <c r="E241">
        <v>-7</v>
      </c>
      <c r="F241">
        <v>147.6</v>
      </c>
      <c r="G241">
        <v>145.9</v>
      </c>
      <c r="H241">
        <v>1.6</v>
      </c>
      <c r="I241">
        <v>187.2</v>
      </c>
      <c r="J241">
        <v>188.4</v>
      </c>
      <c r="K241">
        <v>-1.2</v>
      </c>
      <c r="L241">
        <v>199.3</v>
      </c>
      <c r="M241">
        <v>187.1</v>
      </c>
      <c r="N241">
        <v>12.3</v>
      </c>
      <c r="O241">
        <v>55.9</v>
      </c>
      <c r="P241">
        <v>51.9</v>
      </c>
      <c r="Q241">
        <v>4</v>
      </c>
      <c r="R241">
        <v>180.9</v>
      </c>
      <c r="S241">
        <v>168.6</v>
      </c>
      <c r="T241">
        <v>12.3</v>
      </c>
      <c r="U241">
        <v>210</v>
      </c>
      <c r="V241">
        <v>202.9</v>
      </c>
      <c r="W241">
        <v>7.1</v>
      </c>
      <c r="X241">
        <v>108.8</v>
      </c>
      <c r="Y241">
        <v>110.5</v>
      </c>
      <c r="Z241">
        <v>-1.7</v>
      </c>
      <c r="AA241">
        <v>150.5</v>
      </c>
      <c r="AB241">
        <v>135.4</v>
      </c>
      <c r="AC241">
        <v>15.1</v>
      </c>
      <c r="AD241">
        <v>45</v>
      </c>
      <c r="AE241">
        <v>38.9</v>
      </c>
      <c r="AF241">
        <v>6.2</v>
      </c>
      <c r="AG241">
        <v>82</v>
      </c>
      <c r="AH241">
        <v>63.7</v>
      </c>
      <c r="AI241">
        <v>18.2</v>
      </c>
      <c r="AJ241">
        <v>120</v>
      </c>
      <c r="AK241">
        <v>127.6</v>
      </c>
      <c r="AL241">
        <v>-7.6</v>
      </c>
      <c r="AM241">
        <v>251</v>
      </c>
      <c r="AN241">
        <v>227.3</v>
      </c>
      <c r="AO241">
        <v>23.7</v>
      </c>
      <c r="AP241">
        <v>226.8</v>
      </c>
      <c r="AQ241">
        <v>205.9</v>
      </c>
      <c r="AR241">
        <v>20.8</v>
      </c>
      <c r="AS241">
        <v>172.4</v>
      </c>
      <c r="AT241">
        <v>149.30000000000001</v>
      </c>
      <c r="AU241">
        <v>23.2</v>
      </c>
      <c r="AV241">
        <v>171.8</v>
      </c>
      <c r="AW241">
        <v>162.5</v>
      </c>
      <c r="AX241">
        <v>9.4</v>
      </c>
      <c r="AY241">
        <v>189.9</v>
      </c>
      <c r="AZ241">
        <v>193.2</v>
      </c>
      <c r="BA241">
        <v>-3.3</v>
      </c>
      <c r="BB241">
        <v>123.2</v>
      </c>
      <c r="BC241">
        <v>101.6</v>
      </c>
      <c r="BD241">
        <v>21.6</v>
      </c>
      <c r="BE241">
        <v>200.9</v>
      </c>
      <c r="BF241">
        <v>180.2</v>
      </c>
      <c r="BG241">
        <v>20.7</v>
      </c>
      <c r="BH241">
        <v>135.4</v>
      </c>
      <c r="BI241">
        <v>104.3</v>
      </c>
      <c r="BJ241">
        <v>31.1</v>
      </c>
      <c r="BK241">
        <v>25.8</v>
      </c>
      <c r="BL241">
        <v>25.2</v>
      </c>
      <c r="BM241">
        <v>0.5</v>
      </c>
      <c r="BN241">
        <v>328</v>
      </c>
      <c r="BO241">
        <v>246.2</v>
      </c>
      <c r="BP241">
        <v>81.8</v>
      </c>
      <c r="BQ241">
        <v>124.3</v>
      </c>
      <c r="BR241">
        <v>134.19999999999999</v>
      </c>
      <c r="BS241">
        <v>-9.9</v>
      </c>
      <c r="BT241">
        <v>57.5</v>
      </c>
      <c r="BU241">
        <v>52.6</v>
      </c>
      <c r="BV241">
        <v>4.9000000000000004</v>
      </c>
      <c r="BW241">
        <v>125.6</v>
      </c>
      <c r="BX241">
        <v>113.4</v>
      </c>
      <c r="BY241">
        <v>12.2</v>
      </c>
      <c r="BZ241">
        <v>167.3</v>
      </c>
      <c r="CA241">
        <v>167</v>
      </c>
      <c r="CB241">
        <v>0.2</v>
      </c>
      <c r="CC241">
        <v>171</v>
      </c>
      <c r="CD241">
        <v>164.2</v>
      </c>
      <c r="CE241">
        <v>6.8</v>
      </c>
      <c r="CF241">
        <v>366.7</v>
      </c>
      <c r="CG241">
        <v>361.2</v>
      </c>
      <c r="CH241">
        <v>5.5</v>
      </c>
      <c r="CI241">
        <v>30.1</v>
      </c>
      <c r="CJ241">
        <v>26.3</v>
      </c>
      <c r="CK241">
        <v>3.8</v>
      </c>
      <c r="CL241">
        <v>119.5</v>
      </c>
      <c r="CM241">
        <v>129.4</v>
      </c>
      <c r="CN241">
        <v>-9.9</v>
      </c>
      <c r="CO241">
        <v>262.10000000000002</v>
      </c>
      <c r="CP241">
        <v>252.6</v>
      </c>
      <c r="CQ241">
        <v>9.5</v>
      </c>
      <c r="CR241">
        <v>226.6</v>
      </c>
      <c r="CS241">
        <v>204.9</v>
      </c>
      <c r="CT241">
        <v>21.7</v>
      </c>
      <c r="CU241">
        <v>191.4</v>
      </c>
      <c r="CV241">
        <v>196.3</v>
      </c>
      <c r="CW241">
        <v>-4.9000000000000004</v>
      </c>
      <c r="CX241">
        <v>72.599999999999994</v>
      </c>
      <c r="CY241">
        <v>64.8</v>
      </c>
      <c r="CZ241">
        <v>7.8</v>
      </c>
      <c r="DA241">
        <v>216.5</v>
      </c>
      <c r="DB241">
        <v>203.8</v>
      </c>
      <c r="DC241">
        <v>12.7</v>
      </c>
      <c r="DD241">
        <v>53.9</v>
      </c>
      <c r="DE241">
        <v>52.7</v>
      </c>
      <c r="DF241">
        <v>1.2</v>
      </c>
      <c r="DG241">
        <v>49.2</v>
      </c>
      <c r="DH241">
        <v>47.7</v>
      </c>
      <c r="DI241">
        <v>1.5</v>
      </c>
      <c r="DJ241">
        <v>228.1</v>
      </c>
      <c r="DK241">
        <v>199.9</v>
      </c>
      <c r="DL241">
        <v>28.2</v>
      </c>
      <c r="DM241">
        <v>118.1</v>
      </c>
      <c r="DN241">
        <v>126.8</v>
      </c>
      <c r="DO241">
        <v>-8.6999999999999993</v>
      </c>
      <c r="DP241">
        <v>92.3</v>
      </c>
      <c r="DQ241">
        <v>104</v>
      </c>
      <c r="DR241">
        <v>-11.6</v>
      </c>
      <c r="DS241">
        <v>53.1</v>
      </c>
      <c r="DT241">
        <v>41.2</v>
      </c>
      <c r="DU241">
        <v>11.9</v>
      </c>
      <c r="DV241">
        <v>162.30000000000001</v>
      </c>
      <c r="DW241">
        <v>166.5</v>
      </c>
      <c r="DX241">
        <v>-4.2</v>
      </c>
      <c r="DY241">
        <v>165.3</v>
      </c>
      <c r="DZ241">
        <v>162.6</v>
      </c>
      <c r="EA241">
        <v>2.7</v>
      </c>
      <c r="EB241">
        <v>72</v>
      </c>
      <c r="EC241">
        <v>71.8</v>
      </c>
      <c r="ED241">
        <v>0.1</v>
      </c>
    </row>
    <row r="242" spans="1:134" ht="14.5" x14ac:dyDescent="0.35">
      <c r="A242" s="28">
        <v>40451</v>
      </c>
      <c r="B242" s="32">
        <v>239</v>
      </c>
      <c r="C242">
        <v>18.3</v>
      </c>
      <c r="D242">
        <v>25.1</v>
      </c>
      <c r="E242">
        <v>-6.7</v>
      </c>
      <c r="F242">
        <v>147.1</v>
      </c>
      <c r="G242">
        <v>146.6</v>
      </c>
      <c r="H242">
        <v>0.5</v>
      </c>
      <c r="I242">
        <v>184.4</v>
      </c>
      <c r="J242">
        <v>189.3</v>
      </c>
      <c r="K242">
        <v>-4.9000000000000004</v>
      </c>
      <c r="L242">
        <v>194.7</v>
      </c>
      <c r="M242">
        <v>188.8</v>
      </c>
      <c r="N242">
        <v>5.9</v>
      </c>
      <c r="O242">
        <v>57.6</v>
      </c>
      <c r="P242">
        <v>52.4</v>
      </c>
      <c r="Q242">
        <v>5.2</v>
      </c>
      <c r="R242">
        <v>179.7</v>
      </c>
      <c r="S242">
        <v>169.7</v>
      </c>
      <c r="T242">
        <v>10.1</v>
      </c>
      <c r="U242">
        <v>210.3</v>
      </c>
      <c r="V242">
        <v>203.5</v>
      </c>
      <c r="W242">
        <v>6.7</v>
      </c>
      <c r="X242">
        <v>103.2</v>
      </c>
      <c r="Y242">
        <v>110.6</v>
      </c>
      <c r="Z242">
        <v>-7.4</v>
      </c>
      <c r="AA242">
        <v>150.4</v>
      </c>
      <c r="AB242">
        <v>136.9</v>
      </c>
      <c r="AC242">
        <v>13.5</v>
      </c>
      <c r="AD242">
        <v>46.4</v>
      </c>
      <c r="AE242">
        <v>39.200000000000003</v>
      </c>
      <c r="AF242">
        <v>7.2</v>
      </c>
      <c r="AG242">
        <v>82.2</v>
      </c>
      <c r="AH242">
        <v>64.599999999999994</v>
      </c>
      <c r="AI242">
        <v>17.5</v>
      </c>
      <c r="AJ242">
        <v>118.6</v>
      </c>
      <c r="AK242">
        <v>127.3</v>
      </c>
      <c r="AL242">
        <v>-8.6</v>
      </c>
      <c r="AM242">
        <v>246.6</v>
      </c>
      <c r="AN242">
        <v>229.9</v>
      </c>
      <c r="AO242">
        <v>16.7</v>
      </c>
      <c r="AP242">
        <v>225.1</v>
      </c>
      <c r="AQ242">
        <v>209.1</v>
      </c>
      <c r="AR242">
        <v>16</v>
      </c>
      <c r="AS242">
        <v>170.6</v>
      </c>
      <c r="AT242">
        <v>151</v>
      </c>
      <c r="AU242">
        <v>19.7</v>
      </c>
      <c r="AV242">
        <v>171.5</v>
      </c>
      <c r="AW242">
        <v>163.6</v>
      </c>
      <c r="AX242">
        <v>7.9</v>
      </c>
      <c r="AY242">
        <v>189.9</v>
      </c>
      <c r="AZ242">
        <v>194.3</v>
      </c>
      <c r="BA242">
        <v>-4.3</v>
      </c>
      <c r="BB242">
        <v>123.5</v>
      </c>
      <c r="BC242">
        <v>103.9</v>
      </c>
      <c r="BD242">
        <v>19.600000000000001</v>
      </c>
      <c r="BE242">
        <v>214.7</v>
      </c>
      <c r="BF242">
        <v>182.5</v>
      </c>
      <c r="BG242">
        <v>32.200000000000003</v>
      </c>
      <c r="BH242">
        <v>127.8</v>
      </c>
      <c r="BI242">
        <v>106.6</v>
      </c>
      <c r="BJ242">
        <v>21.2</v>
      </c>
      <c r="BK242">
        <v>25.8</v>
      </c>
      <c r="BL242">
        <v>24.8</v>
      </c>
      <c r="BM242">
        <v>1</v>
      </c>
      <c r="BN242">
        <v>316.5</v>
      </c>
      <c r="BO242">
        <v>252.9</v>
      </c>
      <c r="BP242">
        <v>63.5</v>
      </c>
      <c r="BQ242">
        <v>124.3</v>
      </c>
      <c r="BR242">
        <v>134.19999999999999</v>
      </c>
      <c r="BS242">
        <v>-9.9</v>
      </c>
      <c r="BT242">
        <v>57.2</v>
      </c>
      <c r="BU242">
        <v>53.3</v>
      </c>
      <c r="BV242">
        <v>3.9</v>
      </c>
      <c r="BW242">
        <v>125.6</v>
      </c>
      <c r="BX242">
        <v>114.9</v>
      </c>
      <c r="BY242">
        <v>10.8</v>
      </c>
      <c r="BZ242">
        <v>165.2</v>
      </c>
      <c r="CA242">
        <v>166.3</v>
      </c>
      <c r="CB242">
        <v>-1.1000000000000001</v>
      </c>
      <c r="CC242">
        <v>170.3</v>
      </c>
      <c r="CD242">
        <v>165.1</v>
      </c>
      <c r="CE242">
        <v>5.3</v>
      </c>
      <c r="CF242">
        <v>357.3</v>
      </c>
      <c r="CG242">
        <v>366.3</v>
      </c>
      <c r="CH242">
        <v>-9</v>
      </c>
      <c r="CI242">
        <v>29.8</v>
      </c>
      <c r="CJ242">
        <v>26.4</v>
      </c>
      <c r="CK242">
        <v>3.4</v>
      </c>
      <c r="CL242">
        <v>118.3</v>
      </c>
      <c r="CM242">
        <v>128.69999999999999</v>
      </c>
      <c r="CN242">
        <v>-10.4</v>
      </c>
      <c r="CO242">
        <v>263.10000000000002</v>
      </c>
      <c r="CP242">
        <v>254.2</v>
      </c>
      <c r="CQ242">
        <v>8.8000000000000007</v>
      </c>
      <c r="CR242">
        <v>226.9</v>
      </c>
      <c r="CS242">
        <v>207</v>
      </c>
      <c r="CT242">
        <v>20</v>
      </c>
      <c r="CU242">
        <v>188.9</v>
      </c>
      <c r="CV242">
        <v>197.2</v>
      </c>
      <c r="CW242">
        <v>-8.3000000000000007</v>
      </c>
      <c r="CX242">
        <v>72.099999999999994</v>
      </c>
      <c r="CY242">
        <v>65.900000000000006</v>
      </c>
      <c r="CZ242">
        <v>6.3</v>
      </c>
      <c r="DA242">
        <v>214.8</v>
      </c>
      <c r="DB242">
        <v>206</v>
      </c>
      <c r="DC242">
        <v>8.8000000000000007</v>
      </c>
      <c r="DD242">
        <v>53.5</v>
      </c>
      <c r="DE242">
        <v>53.5</v>
      </c>
      <c r="DF242">
        <v>0.1</v>
      </c>
      <c r="DG242">
        <v>48.5</v>
      </c>
      <c r="DH242">
        <v>48</v>
      </c>
      <c r="DI242">
        <v>0.4</v>
      </c>
      <c r="DJ242">
        <v>225.3</v>
      </c>
      <c r="DK242">
        <v>202.4</v>
      </c>
      <c r="DL242">
        <v>22.8</v>
      </c>
      <c r="DM242">
        <v>119.9</v>
      </c>
      <c r="DN242">
        <v>126.6</v>
      </c>
      <c r="DO242">
        <v>-6.7</v>
      </c>
      <c r="DP242">
        <v>92</v>
      </c>
      <c r="DQ242">
        <v>102.9</v>
      </c>
      <c r="DR242">
        <v>-10.8</v>
      </c>
      <c r="DS242">
        <v>53.3</v>
      </c>
      <c r="DT242">
        <v>42.2</v>
      </c>
      <c r="DU242">
        <v>11</v>
      </c>
      <c r="DV242">
        <v>160.5</v>
      </c>
      <c r="DW242">
        <v>166.9</v>
      </c>
      <c r="DX242">
        <v>-6.4</v>
      </c>
      <c r="DY242">
        <v>164.2</v>
      </c>
      <c r="DZ242">
        <v>163.6</v>
      </c>
      <c r="EA242">
        <v>0.6</v>
      </c>
      <c r="EB242">
        <v>71.900000000000006</v>
      </c>
      <c r="EC242">
        <v>72.2</v>
      </c>
      <c r="ED242">
        <v>-0.2</v>
      </c>
    </row>
    <row r="243" spans="1:134" ht="14.5" x14ac:dyDescent="0.35">
      <c r="A243" s="28">
        <v>40543</v>
      </c>
      <c r="B243" s="32">
        <v>240</v>
      </c>
      <c r="C243">
        <v>18.399999999999999</v>
      </c>
      <c r="D243">
        <v>24.5</v>
      </c>
      <c r="E243">
        <v>-6.1</v>
      </c>
      <c r="F243">
        <v>147.5</v>
      </c>
      <c r="G243">
        <v>147.19999999999999</v>
      </c>
      <c r="H243">
        <v>0.3</v>
      </c>
      <c r="I243">
        <v>180.6</v>
      </c>
      <c r="J243">
        <v>190</v>
      </c>
      <c r="K243">
        <v>-9.4</v>
      </c>
      <c r="L243">
        <v>190.5</v>
      </c>
      <c r="M243">
        <v>190.1</v>
      </c>
      <c r="N243">
        <v>0.4</v>
      </c>
      <c r="O243">
        <v>58.9</v>
      </c>
      <c r="P243">
        <v>53</v>
      </c>
      <c r="Q243">
        <v>5.9</v>
      </c>
      <c r="R243">
        <v>178.8</v>
      </c>
      <c r="S243">
        <v>170.7</v>
      </c>
      <c r="T243">
        <v>8.1</v>
      </c>
      <c r="U243">
        <v>211.7</v>
      </c>
      <c r="V243">
        <v>204.2</v>
      </c>
      <c r="W243">
        <v>7.5</v>
      </c>
      <c r="X243">
        <v>101.5</v>
      </c>
      <c r="Y243">
        <v>110.5</v>
      </c>
      <c r="Z243">
        <v>-9</v>
      </c>
      <c r="AA243">
        <v>149.9</v>
      </c>
      <c r="AB243">
        <v>138.4</v>
      </c>
      <c r="AC243">
        <v>11.5</v>
      </c>
      <c r="AD243">
        <v>48.1</v>
      </c>
      <c r="AE243">
        <v>39.6</v>
      </c>
      <c r="AF243">
        <v>8.5</v>
      </c>
      <c r="AG243">
        <v>82.2</v>
      </c>
      <c r="AH243">
        <v>65.5</v>
      </c>
      <c r="AI243">
        <v>16.7</v>
      </c>
      <c r="AJ243">
        <v>115.4</v>
      </c>
      <c r="AK243">
        <v>126.7</v>
      </c>
      <c r="AL243">
        <v>-11.4</v>
      </c>
      <c r="AM243">
        <v>242.4</v>
      </c>
      <c r="AN243">
        <v>232.2</v>
      </c>
      <c r="AO243">
        <v>10.199999999999999</v>
      </c>
      <c r="AP243">
        <v>224</v>
      </c>
      <c r="AQ243">
        <v>212.1</v>
      </c>
      <c r="AR243">
        <v>12</v>
      </c>
      <c r="AS243">
        <v>167.2</v>
      </c>
      <c r="AT243">
        <v>152.4</v>
      </c>
      <c r="AU243">
        <v>14.8</v>
      </c>
      <c r="AV243">
        <v>172.6</v>
      </c>
      <c r="AW243">
        <v>164.6</v>
      </c>
      <c r="AX243">
        <v>8</v>
      </c>
      <c r="AY243">
        <v>185.8</v>
      </c>
      <c r="AZ243">
        <v>195</v>
      </c>
      <c r="BA243">
        <v>-9.3000000000000007</v>
      </c>
      <c r="BB243">
        <v>127.7</v>
      </c>
      <c r="BC243">
        <v>106.3</v>
      </c>
      <c r="BD243">
        <v>21.4</v>
      </c>
      <c r="BE243">
        <v>213.8</v>
      </c>
      <c r="BF243">
        <v>184.7</v>
      </c>
      <c r="BG243">
        <v>29.1</v>
      </c>
      <c r="BH243">
        <v>126.6</v>
      </c>
      <c r="BI243">
        <v>108.7</v>
      </c>
      <c r="BJ243">
        <v>17.8</v>
      </c>
      <c r="BK243">
        <v>27</v>
      </c>
      <c r="BL243">
        <v>24.5</v>
      </c>
      <c r="BM243">
        <v>2.5</v>
      </c>
      <c r="BN243">
        <v>317.39999999999998</v>
      </c>
      <c r="BO243">
        <v>259.5</v>
      </c>
      <c r="BP243">
        <v>57.9</v>
      </c>
      <c r="BQ243">
        <v>123.7</v>
      </c>
      <c r="BR243">
        <v>134.1</v>
      </c>
      <c r="BS243">
        <v>-10.5</v>
      </c>
      <c r="BT243">
        <v>59.5</v>
      </c>
      <c r="BU243">
        <v>54.1</v>
      </c>
      <c r="BV243">
        <v>5.5</v>
      </c>
      <c r="BW243">
        <v>125.7</v>
      </c>
      <c r="BX243">
        <v>116.3</v>
      </c>
      <c r="BY243">
        <v>9.4</v>
      </c>
      <c r="BZ243">
        <v>163.4</v>
      </c>
      <c r="CA243">
        <v>165.5</v>
      </c>
      <c r="CB243">
        <v>-2.1</v>
      </c>
      <c r="CC243">
        <v>168.7</v>
      </c>
      <c r="CD243">
        <v>165.8</v>
      </c>
      <c r="CE243">
        <v>2.9</v>
      </c>
      <c r="CF243">
        <v>349.4</v>
      </c>
      <c r="CG243">
        <v>370.2</v>
      </c>
      <c r="CH243">
        <v>-20.8</v>
      </c>
      <c r="CI243">
        <v>29.8</v>
      </c>
      <c r="CJ243">
        <v>26.5</v>
      </c>
      <c r="CK243">
        <v>3.3</v>
      </c>
      <c r="CL243">
        <v>120</v>
      </c>
      <c r="CM243">
        <v>128.1</v>
      </c>
      <c r="CN243">
        <v>-8.1</v>
      </c>
      <c r="CO243">
        <v>264.8</v>
      </c>
      <c r="CP243">
        <v>255.9</v>
      </c>
      <c r="CQ243">
        <v>8.9</v>
      </c>
      <c r="CR243">
        <v>225.9</v>
      </c>
      <c r="CS243">
        <v>208.9</v>
      </c>
      <c r="CT243">
        <v>17</v>
      </c>
      <c r="CU243">
        <v>186.9</v>
      </c>
      <c r="CV243">
        <v>197.9</v>
      </c>
      <c r="CW243">
        <v>-11</v>
      </c>
      <c r="CX243">
        <v>72.8</v>
      </c>
      <c r="CY243">
        <v>67</v>
      </c>
      <c r="CZ243">
        <v>5.8</v>
      </c>
      <c r="DA243">
        <v>218</v>
      </c>
      <c r="DB243">
        <v>208.3</v>
      </c>
      <c r="DC243">
        <v>9.6999999999999993</v>
      </c>
      <c r="DD243">
        <v>52.3</v>
      </c>
      <c r="DE243">
        <v>54.1</v>
      </c>
      <c r="DF243">
        <v>-1.8</v>
      </c>
      <c r="DG243">
        <v>46.2</v>
      </c>
      <c r="DH243">
        <v>48.3</v>
      </c>
      <c r="DI243">
        <v>-2.1</v>
      </c>
      <c r="DJ243">
        <v>219.9</v>
      </c>
      <c r="DK243">
        <v>204.6</v>
      </c>
      <c r="DL243">
        <v>15.3</v>
      </c>
      <c r="DM243">
        <v>121.1</v>
      </c>
      <c r="DN243">
        <v>126.4</v>
      </c>
      <c r="DO243">
        <v>-5.3</v>
      </c>
      <c r="DP243">
        <v>95.3</v>
      </c>
      <c r="DQ243">
        <v>102</v>
      </c>
      <c r="DR243">
        <v>-6.7</v>
      </c>
      <c r="DS243">
        <v>56.2</v>
      </c>
      <c r="DT243">
        <v>43.4</v>
      </c>
      <c r="DU243">
        <v>12.8</v>
      </c>
      <c r="DV243">
        <v>158.5</v>
      </c>
      <c r="DW243">
        <v>167.1</v>
      </c>
      <c r="DX243">
        <v>-8.6999999999999993</v>
      </c>
      <c r="DY243">
        <v>164.5</v>
      </c>
      <c r="DZ243">
        <v>164.7</v>
      </c>
      <c r="EA243">
        <v>-0.1</v>
      </c>
      <c r="EB243">
        <v>69.8</v>
      </c>
      <c r="EC243">
        <v>72.3</v>
      </c>
      <c r="ED243">
        <v>-2.6</v>
      </c>
    </row>
    <row r="244" spans="1:134" ht="14.5" x14ac:dyDescent="0.35">
      <c r="A244" s="28">
        <v>40633</v>
      </c>
      <c r="B244" s="32">
        <v>241</v>
      </c>
      <c r="C244">
        <v>18.100000000000001</v>
      </c>
      <c r="D244">
        <v>23.9</v>
      </c>
      <c r="E244">
        <v>-5.8</v>
      </c>
      <c r="F244">
        <v>145.19999999999999</v>
      </c>
      <c r="G244">
        <v>147.69999999999999</v>
      </c>
      <c r="H244">
        <v>-2.5</v>
      </c>
      <c r="I244">
        <v>179.2</v>
      </c>
      <c r="J244">
        <v>190.5</v>
      </c>
      <c r="K244">
        <v>-11.4</v>
      </c>
      <c r="L244">
        <v>192.5</v>
      </c>
      <c r="M244">
        <v>191.5</v>
      </c>
      <c r="N244">
        <v>0.9</v>
      </c>
      <c r="O244">
        <v>59.1</v>
      </c>
      <c r="P244">
        <v>53.5</v>
      </c>
      <c r="Q244">
        <v>5.5</v>
      </c>
      <c r="R244">
        <v>178.6</v>
      </c>
      <c r="S244">
        <v>171.6</v>
      </c>
      <c r="T244">
        <v>7</v>
      </c>
      <c r="U244">
        <v>212.5</v>
      </c>
      <c r="V244">
        <v>204.8</v>
      </c>
      <c r="W244">
        <v>7.7</v>
      </c>
      <c r="X244">
        <v>101.2</v>
      </c>
      <c r="Y244">
        <v>110.4</v>
      </c>
      <c r="Z244">
        <v>-9.1999999999999993</v>
      </c>
      <c r="AA244">
        <v>150.19999999999999</v>
      </c>
      <c r="AB244">
        <v>139.80000000000001</v>
      </c>
      <c r="AC244">
        <v>10.4</v>
      </c>
      <c r="AD244">
        <v>48.3</v>
      </c>
      <c r="AE244">
        <v>40.1</v>
      </c>
      <c r="AF244">
        <v>8.1999999999999993</v>
      </c>
      <c r="AG244">
        <v>81.599999999999994</v>
      </c>
      <c r="AH244">
        <v>66.3</v>
      </c>
      <c r="AI244">
        <v>15.3</v>
      </c>
      <c r="AJ244">
        <v>111.5</v>
      </c>
      <c r="AK244">
        <v>126</v>
      </c>
      <c r="AL244">
        <v>-14.5</v>
      </c>
      <c r="AM244">
        <v>241.4</v>
      </c>
      <c r="AN244">
        <v>234.3</v>
      </c>
      <c r="AO244">
        <v>7.2</v>
      </c>
      <c r="AP244">
        <v>221.7</v>
      </c>
      <c r="AQ244">
        <v>214.8</v>
      </c>
      <c r="AR244">
        <v>7</v>
      </c>
      <c r="AS244">
        <v>168</v>
      </c>
      <c r="AT244">
        <v>153.80000000000001</v>
      </c>
      <c r="AU244">
        <v>14.1</v>
      </c>
      <c r="AV244">
        <v>172.8</v>
      </c>
      <c r="AW244">
        <v>165.7</v>
      </c>
      <c r="AX244">
        <v>7.2</v>
      </c>
      <c r="AY244">
        <v>184.2</v>
      </c>
      <c r="AZ244">
        <v>195.7</v>
      </c>
      <c r="BA244">
        <v>-11.5</v>
      </c>
      <c r="BB244">
        <v>129.5</v>
      </c>
      <c r="BC244">
        <v>108.8</v>
      </c>
      <c r="BD244">
        <v>20.7</v>
      </c>
      <c r="BE244">
        <v>226.2</v>
      </c>
      <c r="BF244">
        <v>187.4</v>
      </c>
      <c r="BG244">
        <v>38.700000000000003</v>
      </c>
      <c r="BH244">
        <v>120</v>
      </c>
      <c r="BI244">
        <v>110.4</v>
      </c>
      <c r="BJ244">
        <v>9.6</v>
      </c>
      <c r="BK244">
        <v>26.5</v>
      </c>
      <c r="BL244">
        <v>24.2</v>
      </c>
      <c r="BM244">
        <v>2.2999999999999998</v>
      </c>
      <c r="BN244">
        <v>320.2</v>
      </c>
      <c r="BO244">
        <v>265.89999999999998</v>
      </c>
      <c r="BP244">
        <v>54.3</v>
      </c>
      <c r="BQ244">
        <v>123.1</v>
      </c>
      <c r="BR244">
        <v>134.1</v>
      </c>
      <c r="BS244">
        <v>-11</v>
      </c>
      <c r="BT244">
        <v>59.3</v>
      </c>
      <c r="BU244">
        <v>54.8</v>
      </c>
      <c r="BV244">
        <v>4.5</v>
      </c>
      <c r="BW244">
        <v>125.6</v>
      </c>
      <c r="BX244">
        <v>117.7</v>
      </c>
      <c r="BY244">
        <v>8</v>
      </c>
      <c r="BZ244">
        <v>162.6</v>
      </c>
      <c r="CA244">
        <v>164.7</v>
      </c>
      <c r="CB244">
        <v>-2.2000000000000002</v>
      </c>
      <c r="CC244">
        <v>169</v>
      </c>
      <c r="CD244">
        <v>166.5</v>
      </c>
      <c r="CE244">
        <v>2.5</v>
      </c>
      <c r="CF244">
        <v>343.8</v>
      </c>
      <c r="CG244">
        <v>373.4</v>
      </c>
      <c r="CH244">
        <v>-29.5</v>
      </c>
      <c r="CI244">
        <v>30.2</v>
      </c>
      <c r="CJ244">
        <v>26.6</v>
      </c>
      <c r="CK244">
        <v>3.6</v>
      </c>
      <c r="CL244">
        <v>118.8</v>
      </c>
      <c r="CM244">
        <v>127.4</v>
      </c>
      <c r="CN244">
        <v>-8.6999999999999993</v>
      </c>
      <c r="CO244">
        <v>266</v>
      </c>
      <c r="CP244">
        <v>257.5</v>
      </c>
      <c r="CQ244">
        <v>8.4</v>
      </c>
      <c r="CR244">
        <v>225.6</v>
      </c>
      <c r="CS244">
        <v>210.7</v>
      </c>
      <c r="CT244">
        <v>14.9</v>
      </c>
      <c r="CU244">
        <v>185.5</v>
      </c>
      <c r="CV244">
        <v>198.5</v>
      </c>
      <c r="CW244">
        <v>-12.9</v>
      </c>
      <c r="CX244">
        <v>72</v>
      </c>
      <c r="CY244">
        <v>67.900000000000006</v>
      </c>
      <c r="CZ244">
        <v>4.0999999999999996</v>
      </c>
      <c r="DA244">
        <v>220.2</v>
      </c>
      <c r="DB244">
        <v>210.6</v>
      </c>
      <c r="DC244">
        <v>9.6</v>
      </c>
      <c r="DD244">
        <v>49.8</v>
      </c>
      <c r="DE244">
        <v>54.4</v>
      </c>
      <c r="DF244">
        <v>-4.7</v>
      </c>
      <c r="DG244">
        <v>45.4</v>
      </c>
      <c r="DH244">
        <v>48.4</v>
      </c>
      <c r="DI244">
        <v>-3</v>
      </c>
      <c r="DJ244">
        <v>220.6</v>
      </c>
      <c r="DK244">
        <v>206.6</v>
      </c>
      <c r="DL244">
        <v>13.9</v>
      </c>
      <c r="DM244">
        <v>127</v>
      </c>
      <c r="DN244">
        <v>126.5</v>
      </c>
      <c r="DO244">
        <v>0.5</v>
      </c>
      <c r="DP244">
        <v>96.8</v>
      </c>
      <c r="DQ244">
        <v>101.3</v>
      </c>
      <c r="DR244">
        <v>-4.5</v>
      </c>
      <c r="DS244">
        <v>58</v>
      </c>
      <c r="DT244">
        <v>44.7</v>
      </c>
      <c r="DU244">
        <v>13.3</v>
      </c>
      <c r="DV244">
        <v>156.9</v>
      </c>
      <c r="DW244">
        <v>167.3</v>
      </c>
      <c r="DX244">
        <v>-10.4</v>
      </c>
      <c r="DY244">
        <v>163.1</v>
      </c>
      <c r="DZ244">
        <v>165.5</v>
      </c>
      <c r="EA244">
        <v>-2.4</v>
      </c>
      <c r="EB244">
        <v>69.2</v>
      </c>
      <c r="EC244">
        <v>72.5</v>
      </c>
      <c r="ED244">
        <v>-3.3</v>
      </c>
    </row>
    <row r="245" spans="1:134" ht="14.5" x14ac:dyDescent="0.35">
      <c r="A245" s="28">
        <v>40724</v>
      </c>
      <c r="B245" s="32">
        <v>242</v>
      </c>
      <c r="C245">
        <v>18.100000000000001</v>
      </c>
      <c r="D245">
        <v>23.3</v>
      </c>
      <c r="E245">
        <v>-5.2</v>
      </c>
      <c r="F245">
        <v>145.19999999999999</v>
      </c>
      <c r="G245">
        <v>148.19999999999999</v>
      </c>
      <c r="H245">
        <v>-2.9</v>
      </c>
      <c r="I245">
        <v>177.1</v>
      </c>
      <c r="J245">
        <v>190.9</v>
      </c>
      <c r="K245">
        <v>-13.8</v>
      </c>
      <c r="L245">
        <v>196.2</v>
      </c>
      <c r="M245">
        <v>193.1</v>
      </c>
      <c r="N245">
        <v>3.1</v>
      </c>
      <c r="O245">
        <v>59.7</v>
      </c>
      <c r="P245">
        <v>54.1</v>
      </c>
      <c r="Q245">
        <v>5.6</v>
      </c>
      <c r="R245">
        <v>178.6</v>
      </c>
      <c r="S245">
        <v>172.5</v>
      </c>
      <c r="T245">
        <v>6.1</v>
      </c>
      <c r="U245">
        <v>215.4</v>
      </c>
      <c r="V245">
        <v>205.6</v>
      </c>
      <c r="W245">
        <v>9.6999999999999993</v>
      </c>
      <c r="X245">
        <v>101.8</v>
      </c>
      <c r="Y245">
        <v>110.3</v>
      </c>
      <c r="Z245">
        <v>-8.6</v>
      </c>
      <c r="AA245">
        <v>150</v>
      </c>
      <c r="AB245">
        <v>141.19999999999999</v>
      </c>
      <c r="AC245">
        <v>8.8000000000000007</v>
      </c>
      <c r="AD245">
        <v>48.9</v>
      </c>
      <c r="AE245">
        <v>40.5</v>
      </c>
      <c r="AF245">
        <v>8.4</v>
      </c>
      <c r="AG245">
        <v>83.5</v>
      </c>
      <c r="AH245">
        <v>67.2</v>
      </c>
      <c r="AI245">
        <v>16.3</v>
      </c>
      <c r="AJ245">
        <v>110.6</v>
      </c>
      <c r="AK245">
        <v>125.3</v>
      </c>
      <c r="AL245">
        <v>-14.7</v>
      </c>
      <c r="AM245">
        <v>241.5</v>
      </c>
      <c r="AN245">
        <v>236.3</v>
      </c>
      <c r="AO245">
        <v>5.2</v>
      </c>
      <c r="AP245">
        <v>221.7</v>
      </c>
      <c r="AQ245">
        <v>217.3</v>
      </c>
      <c r="AR245">
        <v>4.4000000000000004</v>
      </c>
      <c r="AS245">
        <v>167.8</v>
      </c>
      <c r="AT245">
        <v>155.19999999999999</v>
      </c>
      <c r="AU245">
        <v>12.6</v>
      </c>
      <c r="AV245">
        <v>175.3</v>
      </c>
      <c r="AW245">
        <v>166.8</v>
      </c>
      <c r="AX245">
        <v>8.4</v>
      </c>
      <c r="AY245">
        <v>183.4</v>
      </c>
      <c r="AZ245">
        <v>196.2</v>
      </c>
      <c r="BA245">
        <v>-12.8</v>
      </c>
      <c r="BB245">
        <v>131.9</v>
      </c>
      <c r="BC245">
        <v>111.2</v>
      </c>
      <c r="BD245">
        <v>20.6</v>
      </c>
      <c r="BE245">
        <v>230</v>
      </c>
      <c r="BF245">
        <v>190.3</v>
      </c>
      <c r="BG245">
        <v>39.700000000000003</v>
      </c>
      <c r="BH245">
        <v>120.5</v>
      </c>
      <c r="BI245">
        <v>112</v>
      </c>
      <c r="BJ245">
        <v>8.4</v>
      </c>
      <c r="BK245">
        <v>27.7</v>
      </c>
      <c r="BL245">
        <v>24</v>
      </c>
      <c r="BM245">
        <v>3.7</v>
      </c>
      <c r="BN245">
        <v>318.5</v>
      </c>
      <c r="BO245">
        <v>271.89999999999998</v>
      </c>
      <c r="BP245">
        <v>46.6</v>
      </c>
      <c r="BQ245">
        <v>122.1</v>
      </c>
      <c r="BR245">
        <v>133.9</v>
      </c>
      <c r="BS245">
        <v>-11.8</v>
      </c>
      <c r="BT245">
        <v>58.1</v>
      </c>
      <c r="BU245">
        <v>55.4</v>
      </c>
      <c r="BV245">
        <v>2.7</v>
      </c>
      <c r="BW245">
        <v>125.8</v>
      </c>
      <c r="BX245">
        <v>119</v>
      </c>
      <c r="BY245">
        <v>6.9</v>
      </c>
      <c r="BZ245">
        <v>162.5</v>
      </c>
      <c r="CA245">
        <v>164</v>
      </c>
      <c r="CB245">
        <v>-1.5</v>
      </c>
      <c r="CC245">
        <v>170.2</v>
      </c>
      <c r="CD245">
        <v>167.2</v>
      </c>
      <c r="CE245">
        <v>2.9</v>
      </c>
      <c r="CF245">
        <v>351.6</v>
      </c>
      <c r="CG245">
        <v>376.8</v>
      </c>
      <c r="CH245">
        <v>-25.2</v>
      </c>
      <c r="CI245">
        <v>30.1</v>
      </c>
      <c r="CJ245">
        <v>26.7</v>
      </c>
      <c r="CK245">
        <v>3.4</v>
      </c>
      <c r="CL245">
        <v>119.5</v>
      </c>
      <c r="CM245">
        <v>126.9</v>
      </c>
      <c r="CN245">
        <v>-7.4</v>
      </c>
      <c r="CO245">
        <v>270.39999999999998</v>
      </c>
      <c r="CP245">
        <v>259.39999999999998</v>
      </c>
      <c r="CQ245">
        <v>11</v>
      </c>
      <c r="CR245">
        <v>223.8</v>
      </c>
      <c r="CS245">
        <v>212.4</v>
      </c>
      <c r="CT245">
        <v>11.4</v>
      </c>
      <c r="CU245">
        <v>183.7</v>
      </c>
      <c r="CV245">
        <v>198.9</v>
      </c>
      <c r="CW245">
        <v>-15.1</v>
      </c>
      <c r="CX245">
        <v>72.8</v>
      </c>
      <c r="CY245">
        <v>68.900000000000006</v>
      </c>
      <c r="CZ245">
        <v>3.9</v>
      </c>
      <c r="DA245">
        <v>221.5</v>
      </c>
      <c r="DB245">
        <v>212.9</v>
      </c>
      <c r="DC245">
        <v>8.6</v>
      </c>
      <c r="DD245">
        <v>49.6</v>
      </c>
      <c r="DE245">
        <v>54.8</v>
      </c>
      <c r="DF245">
        <v>-5.2</v>
      </c>
      <c r="DG245">
        <v>43.6</v>
      </c>
      <c r="DH245">
        <v>48.4</v>
      </c>
      <c r="DI245">
        <v>-4.8</v>
      </c>
      <c r="DJ245">
        <v>221</v>
      </c>
      <c r="DK245">
        <v>208.6</v>
      </c>
      <c r="DL245">
        <v>12.4</v>
      </c>
      <c r="DM245">
        <v>130.80000000000001</v>
      </c>
      <c r="DN245">
        <v>126.8</v>
      </c>
      <c r="DO245">
        <v>4</v>
      </c>
      <c r="DP245">
        <v>99.3</v>
      </c>
      <c r="DQ245">
        <v>100.7</v>
      </c>
      <c r="DR245">
        <v>-1.4</v>
      </c>
      <c r="DS245">
        <v>61.4</v>
      </c>
      <c r="DT245">
        <v>46</v>
      </c>
      <c r="DU245">
        <v>15.4</v>
      </c>
      <c r="DV245">
        <v>155.4</v>
      </c>
      <c r="DW245">
        <v>167.3</v>
      </c>
      <c r="DX245">
        <v>-11.9</v>
      </c>
      <c r="DY245">
        <v>163.6</v>
      </c>
      <c r="DZ245">
        <v>166.2</v>
      </c>
      <c r="EA245">
        <v>-2.7</v>
      </c>
      <c r="EB245">
        <v>68.8</v>
      </c>
      <c r="EC245">
        <v>72.599999999999994</v>
      </c>
      <c r="ED245">
        <v>-3.8</v>
      </c>
    </row>
    <row r="246" spans="1:134" ht="14.5" x14ac:dyDescent="0.35">
      <c r="A246" s="28">
        <v>40816</v>
      </c>
      <c r="B246" s="32">
        <v>243</v>
      </c>
      <c r="C246">
        <v>18.5</v>
      </c>
      <c r="D246">
        <v>22.8</v>
      </c>
      <c r="E246">
        <v>-4.3</v>
      </c>
      <c r="F246">
        <v>144.9</v>
      </c>
      <c r="G246">
        <v>148.6</v>
      </c>
      <c r="H246">
        <v>-3.7</v>
      </c>
      <c r="I246">
        <v>177.4</v>
      </c>
      <c r="J246">
        <v>191.2</v>
      </c>
      <c r="K246">
        <v>-13.8</v>
      </c>
      <c r="L246">
        <v>198</v>
      </c>
      <c r="M246">
        <v>194.6</v>
      </c>
      <c r="N246">
        <v>3.3</v>
      </c>
      <c r="O246">
        <v>60.5</v>
      </c>
      <c r="P246">
        <v>54.7</v>
      </c>
      <c r="Q246">
        <v>5.8</v>
      </c>
      <c r="R246">
        <v>179.9</v>
      </c>
      <c r="S246">
        <v>173.4</v>
      </c>
      <c r="T246">
        <v>6.5</v>
      </c>
      <c r="U246">
        <v>216.9</v>
      </c>
      <c r="V246">
        <v>206.5</v>
      </c>
      <c r="W246">
        <v>10.4</v>
      </c>
      <c r="X246">
        <v>105.9</v>
      </c>
      <c r="Y246">
        <v>110.5</v>
      </c>
      <c r="Z246">
        <v>-4.5999999999999996</v>
      </c>
      <c r="AA246">
        <v>148.4</v>
      </c>
      <c r="AB246">
        <v>142.4</v>
      </c>
      <c r="AC246">
        <v>6.1</v>
      </c>
      <c r="AD246">
        <v>49.4</v>
      </c>
      <c r="AE246">
        <v>41</v>
      </c>
      <c r="AF246">
        <v>8.4</v>
      </c>
      <c r="AG246">
        <v>83.5</v>
      </c>
      <c r="AH246">
        <v>68.099999999999994</v>
      </c>
      <c r="AI246">
        <v>15.5</v>
      </c>
      <c r="AJ246">
        <v>110.7</v>
      </c>
      <c r="AK246">
        <v>124.5</v>
      </c>
      <c r="AL246">
        <v>-13.9</v>
      </c>
      <c r="AM246">
        <v>247</v>
      </c>
      <c r="AN246">
        <v>238.5</v>
      </c>
      <c r="AO246">
        <v>8.5</v>
      </c>
      <c r="AP246">
        <v>220.4</v>
      </c>
      <c r="AQ246">
        <v>219.7</v>
      </c>
      <c r="AR246">
        <v>0.7</v>
      </c>
      <c r="AS246">
        <v>167.4</v>
      </c>
      <c r="AT246">
        <v>156.5</v>
      </c>
      <c r="AU246">
        <v>10.9</v>
      </c>
      <c r="AV246">
        <v>177.4</v>
      </c>
      <c r="AW246">
        <v>168</v>
      </c>
      <c r="AX246">
        <v>9.3000000000000007</v>
      </c>
      <c r="AY246">
        <v>181.9</v>
      </c>
      <c r="AZ246">
        <v>196.6</v>
      </c>
      <c r="BA246">
        <v>-14.7</v>
      </c>
      <c r="BB246">
        <v>133.6</v>
      </c>
      <c r="BC246">
        <v>113.7</v>
      </c>
      <c r="BD246">
        <v>19.899999999999999</v>
      </c>
      <c r="BE246">
        <v>231.8</v>
      </c>
      <c r="BF246">
        <v>193.2</v>
      </c>
      <c r="BG246">
        <v>38.6</v>
      </c>
      <c r="BH246">
        <v>125.3</v>
      </c>
      <c r="BI246">
        <v>113.8</v>
      </c>
      <c r="BJ246">
        <v>11.4</v>
      </c>
      <c r="BK246">
        <v>29.1</v>
      </c>
      <c r="BL246">
        <v>23.8</v>
      </c>
      <c r="BM246">
        <v>5.3</v>
      </c>
      <c r="BN246">
        <v>323.8</v>
      </c>
      <c r="BO246">
        <v>278</v>
      </c>
      <c r="BP246">
        <v>45.8</v>
      </c>
      <c r="BQ246">
        <v>122.3</v>
      </c>
      <c r="BR246">
        <v>133.80000000000001</v>
      </c>
      <c r="BS246">
        <v>-11.5</v>
      </c>
      <c r="BT246">
        <v>57.6</v>
      </c>
      <c r="BU246">
        <v>56</v>
      </c>
      <c r="BV246">
        <v>1.6</v>
      </c>
      <c r="BW246">
        <v>125.3</v>
      </c>
      <c r="BX246">
        <v>120.2</v>
      </c>
      <c r="BY246">
        <v>5.0999999999999996</v>
      </c>
      <c r="BZ246">
        <v>163.6</v>
      </c>
      <c r="CA246">
        <v>163.30000000000001</v>
      </c>
      <c r="CB246">
        <v>0.2</v>
      </c>
      <c r="CC246">
        <v>172.8</v>
      </c>
      <c r="CD246">
        <v>168</v>
      </c>
      <c r="CE246">
        <v>4.8</v>
      </c>
      <c r="CF246">
        <v>351.5</v>
      </c>
      <c r="CG246">
        <v>380</v>
      </c>
      <c r="CH246">
        <v>-28.5</v>
      </c>
      <c r="CI246">
        <v>31.7</v>
      </c>
      <c r="CJ246">
        <v>26.9</v>
      </c>
      <c r="CK246">
        <v>4.8</v>
      </c>
      <c r="CL246">
        <v>120.5</v>
      </c>
      <c r="CM246">
        <v>126.3</v>
      </c>
      <c r="CN246">
        <v>-5.9</v>
      </c>
      <c r="CO246">
        <v>271.89999999999998</v>
      </c>
      <c r="CP246">
        <v>261.2</v>
      </c>
      <c r="CQ246">
        <v>10.8</v>
      </c>
      <c r="CR246">
        <v>220.7</v>
      </c>
      <c r="CS246">
        <v>213.8</v>
      </c>
      <c r="CT246">
        <v>6.9</v>
      </c>
      <c r="CU246">
        <v>180.9</v>
      </c>
      <c r="CV246">
        <v>199.1</v>
      </c>
      <c r="CW246">
        <v>-18.2</v>
      </c>
      <c r="CX246">
        <v>76</v>
      </c>
      <c r="CY246">
        <v>70</v>
      </c>
      <c r="CZ246">
        <v>6</v>
      </c>
      <c r="DA246">
        <v>222.8</v>
      </c>
      <c r="DB246">
        <v>215.1</v>
      </c>
      <c r="DC246">
        <v>7.7</v>
      </c>
      <c r="DD246">
        <v>51.9</v>
      </c>
      <c r="DE246">
        <v>55.3</v>
      </c>
      <c r="DF246">
        <v>-3.3</v>
      </c>
      <c r="DG246">
        <v>43.1</v>
      </c>
      <c r="DH246">
        <v>48.4</v>
      </c>
      <c r="DI246">
        <v>-5.3</v>
      </c>
      <c r="DJ246">
        <v>222.3</v>
      </c>
      <c r="DK246">
        <v>210.6</v>
      </c>
      <c r="DL246">
        <v>11.7</v>
      </c>
      <c r="DM246">
        <v>130.80000000000001</v>
      </c>
      <c r="DN246">
        <v>127.1</v>
      </c>
      <c r="DO246">
        <v>3.6</v>
      </c>
      <c r="DP246">
        <v>100.9</v>
      </c>
      <c r="DQ246">
        <v>100.3</v>
      </c>
      <c r="DR246">
        <v>0.6</v>
      </c>
      <c r="DS246">
        <v>62.3</v>
      </c>
      <c r="DT246">
        <v>47.4</v>
      </c>
      <c r="DU246">
        <v>14.9</v>
      </c>
      <c r="DV246">
        <v>154.30000000000001</v>
      </c>
      <c r="DW246">
        <v>167.3</v>
      </c>
      <c r="DX246">
        <v>-13</v>
      </c>
      <c r="DY246">
        <v>163.19999999999999</v>
      </c>
      <c r="DZ246">
        <v>166.9</v>
      </c>
      <c r="EA246">
        <v>-3.7</v>
      </c>
      <c r="EB246">
        <v>67.8</v>
      </c>
      <c r="EC246">
        <v>72.599999999999994</v>
      </c>
      <c r="ED246">
        <v>-4.8</v>
      </c>
    </row>
    <row r="247" spans="1:134" ht="14.5" x14ac:dyDescent="0.35">
      <c r="A247" s="28">
        <v>40908</v>
      </c>
      <c r="B247" s="32">
        <v>244</v>
      </c>
      <c r="C247">
        <v>18.399999999999999</v>
      </c>
      <c r="D247">
        <v>22.3</v>
      </c>
      <c r="E247">
        <v>-3.9</v>
      </c>
      <c r="F247">
        <v>145.1</v>
      </c>
      <c r="G247">
        <v>149</v>
      </c>
      <c r="H247">
        <v>-3.8</v>
      </c>
      <c r="I247">
        <v>176.1</v>
      </c>
      <c r="J247">
        <v>191.5</v>
      </c>
      <c r="K247">
        <v>-15.4</v>
      </c>
      <c r="L247">
        <v>200.8</v>
      </c>
      <c r="M247">
        <v>196.3</v>
      </c>
      <c r="N247">
        <v>4.5</v>
      </c>
      <c r="O247">
        <v>62.7</v>
      </c>
      <c r="P247">
        <v>55.4</v>
      </c>
      <c r="Q247">
        <v>7.4</v>
      </c>
      <c r="R247">
        <v>177.9</v>
      </c>
      <c r="S247">
        <v>174.2</v>
      </c>
      <c r="T247">
        <v>3.7</v>
      </c>
      <c r="U247">
        <v>218</v>
      </c>
      <c r="V247">
        <v>207.4</v>
      </c>
      <c r="W247">
        <v>10.7</v>
      </c>
      <c r="X247">
        <v>109</v>
      </c>
      <c r="Y247">
        <v>110.8</v>
      </c>
      <c r="Z247">
        <v>-1.7</v>
      </c>
      <c r="AA247">
        <v>149.6</v>
      </c>
      <c r="AB247">
        <v>143.6</v>
      </c>
      <c r="AC247">
        <v>6</v>
      </c>
      <c r="AD247">
        <v>49.8</v>
      </c>
      <c r="AE247">
        <v>41.4</v>
      </c>
      <c r="AF247">
        <v>8.4</v>
      </c>
      <c r="AG247">
        <v>85.3</v>
      </c>
      <c r="AH247">
        <v>69</v>
      </c>
      <c r="AI247">
        <v>16.3</v>
      </c>
      <c r="AJ247">
        <v>110.6</v>
      </c>
      <c r="AK247">
        <v>123.8</v>
      </c>
      <c r="AL247">
        <v>-13.3</v>
      </c>
      <c r="AM247">
        <v>248.9</v>
      </c>
      <c r="AN247">
        <v>240.7</v>
      </c>
      <c r="AO247">
        <v>8.1999999999999993</v>
      </c>
      <c r="AP247">
        <v>219.6</v>
      </c>
      <c r="AQ247">
        <v>221.9</v>
      </c>
      <c r="AR247">
        <v>-2.2999999999999998</v>
      </c>
      <c r="AS247">
        <v>168.2</v>
      </c>
      <c r="AT247">
        <v>157.80000000000001</v>
      </c>
      <c r="AU247">
        <v>10.5</v>
      </c>
      <c r="AV247">
        <v>178.7</v>
      </c>
      <c r="AW247">
        <v>169.3</v>
      </c>
      <c r="AX247">
        <v>9.5</v>
      </c>
      <c r="AY247">
        <v>179.6</v>
      </c>
      <c r="AZ247">
        <v>196.8</v>
      </c>
      <c r="BA247">
        <v>-17.2</v>
      </c>
      <c r="BB247">
        <v>130</v>
      </c>
      <c r="BC247">
        <v>115.8</v>
      </c>
      <c r="BD247">
        <v>14.2</v>
      </c>
      <c r="BE247">
        <v>225</v>
      </c>
      <c r="BF247">
        <v>195.6</v>
      </c>
      <c r="BG247">
        <v>29.3</v>
      </c>
      <c r="BH247">
        <v>126.7</v>
      </c>
      <c r="BI247">
        <v>115.6</v>
      </c>
      <c r="BJ247">
        <v>11</v>
      </c>
      <c r="BK247">
        <v>30.2</v>
      </c>
      <c r="BL247">
        <v>23.8</v>
      </c>
      <c r="BM247">
        <v>6.4</v>
      </c>
      <c r="BN247">
        <v>325.2</v>
      </c>
      <c r="BO247">
        <v>283.89999999999998</v>
      </c>
      <c r="BP247">
        <v>41.3</v>
      </c>
      <c r="BQ247">
        <v>121</v>
      </c>
      <c r="BR247">
        <v>133.5</v>
      </c>
      <c r="BS247">
        <v>-12.5</v>
      </c>
      <c r="BT247">
        <v>59.2</v>
      </c>
      <c r="BU247">
        <v>56.6</v>
      </c>
      <c r="BV247">
        <v>2.6</v>
      </c>
      <c r="BW247">
        <v>124.7</v>
      </c>
      <c r="BX247">
        <v>121.3</v>
      </c>
      <c r="BY247">
        <v>3.3</v>
      </c>
      <c r="BZ247">
        <v>163.69999999999999</v>
      </c>
      <c r="CA247">
        <v>162.69999999999999</v>
      </c>
      <c r="CB247">
        <v>0.9</v>
      </c>
      <c r="CC247">
        <v>172.8</v>
      </c>
      <c r="CD247">
        <v>168.8</v>
      </c>
      <c r="CE247">
        <v>4</v>
      </c>
      <c r="CF247">
        <v>356</v>
      </c>
      <c r="CG247">
        <v>383.2</v>
      </c>
      <c r="CH247">
        <v>-27.2</v>
      </c>
      <c r="CI247">
        <v>31.9</v>
      </c>
      <c r="CJ247">
        <v>27.1</v>
      </c>
      <c r="CK247">
        <v>4.8</v>
      </c>
      <c r="CL247">
        <v>121.9</v>
      </c>
      <c r="CM247">
        <v>125.9</v>
      </c>
      <c r="CN247">
        <v>-4</v>
      </c>
      <c r="CO247">
        <v>276.60000000000002</v>
      </c>
      <c r="CP247">
        <v>263.2</v>
      </c>
      <c r="CQ247">
        <v>13.4</v>
      </c>
      <c r="CR247">
        <v>218.6</v>
      </c>
      <c r="CS247">
        <v>215.1</v>
      </c>
      <c r="CT247">
        <v>3.6</v>
      </c>
      <c r="CU247">
        <v>177.7</v>
      </c>
      <c r="CV247">
        <v>199.1</v>
      </c>
      <c r="CW247">
        <v>-21.4</v>
      </c>
      <c r="CX247">
        <v>76.7</v>
      </c>
      <c r="CY247">
        <v>71.099999999999994</v>
      </c>
      <c r="CZ247">
        <v>5.6</v>
      </c>
      <c r="DA247">
        <v>223.2</v>
      </c>
      <c r="DB247">
        <v>217.3</v>
      </c>
      <c r="DC247">
        <v>5.9</v>
      </c>
      <c r="DD247">
        <v>52.7</v>
      </c>
      <c r="DE247">
        <v>55.7</v>
      </c>
      <c r="DF247">
        <v>-3</v>
      </c>
      <c r="DG247">
        <v>39.1</v>
      </c>
      <c r="DH247">
        <v>48.2</v>
      </c>
      <c r="DI247">
        <v>-9.1</v>
      </c>
      <c r="DJ247">
        <v>224.8</v>
      </c>
      <c r="DK247">
        <v>212.6</v>
      </c>
      <c r="DL247">
        <v>12.1</v>
      </c>
      <c r="DM247">
        <v>132.1</v>
      </c>
      <c r="DN247">
        <v>127.5</v>
      </c>
      <c r="DO247">
        <v>4.5999999999999996</v>
      </c>
      <c r="DP247">
        <v>106.2</v>
      </c>
      <c r="DQ247">
        <v>100.1</v>
      </c>
      <c r="DR247">
        <v>6</v>
      </c>
      <c r="DS247">
        <v>61.6</v>
      </c>
      <c r="DT247">
        <v>48.7</v>
      </c>
      <c r="DU247">
        <v>12.9</v>
      </c>
      <c r="DV247">
        <v>153.5</v>
      </c>
      <c r="DW247">
        <v>167.1</v>
      </c>
      <c r="DX247">
        <v>-13.6</v>
      </c>
      <c r="DY247">
        <v>166.1</v>
      </c>
      <c r="DZ247">
        <v>167.8</v>
      </c>
      <c r="EA247">
        <v>-1.7</v>
      </c>
      <c r="EB247">
        <v>67.900000000000006</v>
      </c>
      <c r="EC247">
        <v>72.599999999999994</v>
      </c>
      <c r="ED247">
        <v>-4.8</v>
      </c>
    </row>
    <row r="248" spans="1:134" ht="14.5" x14ac:dyDescent="0.35">
      <c r="A248" s="28">
        <v>40999</v>
      </c>
      <c r="B248" s="32">
        <v>245</v>
      </c>
      <c r="C248">
        <v>18.100000000000001</v>
      </c>
      <c r="D248">
        <v>21.7</v>
      </c>
      <c r="E248">
        <v>-3.7</v>
      </c>
      <c r="F248">
        <v>144.5</v>
      </c>
      <c r="G248">
        <v>149.30000000000001</v>
      </c>
      <c r="H248">
        <v>-4.8</v>
      </c>
      <c r="I248">
        <v>175.8</v>
      </c>
      <c r="J248">
        <v>191.7</v>
      </c>
      <c r="K248">
        <v>-15.9</v>
      </c>
      <c r="L248">
        <v>205.2</v>
      </c>
      <c r="M248">
        <v>198.1</v>
      </c>
      <c r="N248">
        <v>7.1</v>
      </c>
      <c r="O248">
        <v>63.1</v>
      </c>
      <c r="P248">
        <v>56</v>
      </c>
      <c r="Q248">
        <v>7</v>
      </c>
      <c r="R248">
        <v>178.6</v>
      </c>
      <c r="S248">
        <v>175</v>
      </c>
      <c r="T248">
        <v>3.6</v>
      </c>
      <c r="U248">
        <v>220.2</v>
      </c>
      <c r="V248">
        <v>208.4</v>
      </c>
      <c r="W248">
        <v>11.9</v>
      </c>
      <c r="X248">
        <v>109.6</v>
      </c>
      <c r="Y248">
        <v>111.1</v>
      </c>
      <c r="Z248">
        <v>-1.5</v>
      </c>
      <c r="AA248">
        <v>153</v>
      </c>
      <c r="AB248">
        <v>144.9</v>
      </c>
      <c r="AC248">
        <v>8.1</v>
      </c>
      <c r="AD248">
        <v>49</v>
      </c>
      <c r="AE248">
        <v>41.8</v>
      </c>
      <c r="AF248">
        <v>7.2</v>
      </c>
      <c r="AG248">
        <v>85.3</v>
      </c>
      <c r="AH248">
        <v>69.900000000000006</v>
      </c>
      <c r="AI248">
        <v>15.5</v>
      </c>
      <c r="AJ248">
        <v>110.1</v>
      </c>
      <c r="AK248">
        <v>123.1</v>
      </c>
      <c r="AL248">
        <v>-13</v>
      </c>
      <c r="AM248">
        <v>251.1</v>
      </c>
      <c r="AN248">
        <v>242.9</v>
      </c>
      <c r="AO248">
        <v>8.1999999999999993</v>
      </c>
      <c r="AP248">
        <v>220.1</v>
      </c>
      <c r="AQ248">
        <v>224</v>
      </c>
      <c r="AR248">
        <v>-3.9</v>
      </c>
      <c r="AS248">
        <v>169.3</v>
      </c>
      <c r="AT248">
        <v>159.1</v>
      </c>
      <c r="AU248">
        <v>10.199999999999999</v>
      </c>
      <c r="AV248">
        <v>180.6</v>
      </c>
      <c r="AW248">
        <v>170.5</v>
      </c>
      <c r="AX248">
        <v>10.1</v>
      </c>
      <c r="AY248">
        <v>181.5</v>
      </c>
      <c r="AZ248">
        <v>197.1</v>
      </c>
      <c r="BA248">
        <v>-15.6</v>
      </c>
      <c r="BB248">
        <v>130.19999999999999</v>
      </c>
      <c r="BC248">
        <v>117.9</v>
      </c>
      <c r="BD248">
        <v>12.3</v>
      </c>
      <c r="BE248">
        <v>228.1</v>
      </c>
      <c r="BF248">
        <v>198.1</v>
      </c>
      <c r="BG248">
        <v>30</v>
      </c>
      <c r="BH248">
        <v>120.6</v>
      </c>
      <c r="BI248">
        <v>117</v>
      </c>
      <c r="BJ248">
        <v>3.6</v>
      </c>
      <c r="BK248">
        <v>31</v>
      </c>
      <c r="BL248">
        <v>23.8</v>
      </c>
      <c r="BM248">
        <v>7.2</v>
      </c>
      <c r="BN248">
        <v>323.3</v>
      </c>
      <c r="BO248">
        <v>289.5</v>
      </c>
      <c r="BP248">
        <v>33.9</v>
      </c>
      <c r="BQ248">
        <v>121.2</v>
      </c>
      <c r="BR248">
        <v>133.30000000000001</v>
      </c>
      <c r="BS248">
        <v>-12.1</v>
      </c>
      <c r="BT248">
        <v>61.2</v>
      </c>
      <c r="BU248">
        <v>57.3</v>
      </c>
      <c r="BV248">
        <v>3.8</v>
      </c>
      <c r="BW248">
        <v>125.2</v>
      </c>
      <c r="BX248">
        <v>122.4</v>
      </c>
      <c r="BY248">
        <v>2.8</v>
      </c>
      <c r="BZ248">
        <v>162.69999999999999</v>
      </c>
      <c r="CA248">
        <v>162.1</v>
      </c>
      <c r="CB248">
        <v>0.6</v>
      </c>
      <c r="CC248">
        <v>173.3</v>
      </c>
      <c r="CD248">
        <v>169.6</v>
      </c>
      <c r="CE248">
        <v>3.6</v>
      </c>
      <c r="CF248">
        <v>367.9</v>
      </c>
      <c r="CG248">
        <v>387.1</v>
      </c>
      <c r="CH248">
        <v>-19.2</v>
      </c>
      <c r="CI248">
        <v>31.1</v>
      </c>
      <c r="CJ248">
        <v>27.3</v>
      </c>
      <c r="CK248">
        <v>3.8</v>
      </c>
      <c r="CL248">
        <v>118.7</v>
      </c>
      <c r="CM248">
        <v>125.4</v>
      </c>
      <c r="CN248">
        <v>-6.7</v>
      </c>
      <c r="CO248">
        <v>278.39999999999998</v>
      </c>
      <c r="CP248">
        <v>265.2</v>
      </c>
      <c r="CQ248">
        <v>13.2</v>
      </c>
      <c r="CR248">
        <v>227.8</v>
      </c>
      <c r="CS248">
        <v>216.7</v>
      </c>
      <c r="CT248">
        <v>11</v>
      </c>
      <c r="CU248">
        <v>177.6</v>
      </c>
      <c r="CV248">
        <v>199.1</v>
      </c>
      <c r="CW248">
        <v>-21.5</v>
      </c>
      <c r="CX248">
        <v>75.7</v>
      </c>
      <c r="CY248">
        <v>72.099999999999994</v>
      </c>
      <c r="CZ248">
        <v>3.6</v>
      </c>
      <c r="DA248">
        <v>224.3</v>
      </c>
      <c r="DB248">
        <v>219.4</v>
      </c>
      <c r="DC248">
        <v>4.9000000000000004</v>
      </c>
      <c r="DD248">
        <v>50.3</v>
      </c>
      <c r="DE248">
        <v>56</v>
      </c>
      <c r="DF248">
        <v>-5.7</v>
      </c>
      <c r="DG248">
        <v>41.2</v>
      </c>
      <c r="DH248">
        <v>48</v>
      </c>
      <c r="DI248">
        <v>-6.8</v>
      </c>
      <c r="DJ248">
        <v>230</v>
      </c>
      <c r="DK248">
        <v>214.8</v>
      </c>
      <c r="DL248">
        <v>15.1</v>
      </c>
      <c r="DM248">
        <v>133</v>
      </c>
      <c r="DN248">
        <v>127.9</v>
      </c>
      <c r="DO248">
        <v>5</v>
      </c>
      <c r="DP248">
        <v>107</v>
      </c>
      <c r="DQ248">
        <v>100.1</v>
      </c>
      <c r="DR248">
        <v>6.9</v>
      </c>
      <c r="DS248">
        <v>61</v>
      </c>
      <c r="DT248">
        <v>49.9</v>
      </c>
      <c r="DU248">
        <v>11.1</v>
      </c>
      <c r="DV248">
        <v>152</v>
      </c>
      <c r="DW248">
        <v>166.9</v>
      </c>
      <c r="DX248">
        <v>-15</v>
      </c>
      <c r="DY248">
        <v>167.2</v>
      </c>
      <c r="DZ248">
        <v>168.7</v>
      </c>
      <c r="EA248">
        <v>-1.5</v>
      </c>
      <c r="EB248">
        <v>68.900000000000006</v>
      </c>
      <c r="EC248">
        <v>72.7</v>
      </c>
      <c r="ED248">
        <v>-3.8</v>
      </c>
    </row>
    <row r="249" spans="1:134" ht="14.5" x14ac:dyDescent="0.35">
      <c r="A249" s="28">
        <v>41090</v>
      </c>
      <c r="B249" s="32">
        <v>246</v>
      </c>
      <c r="C249">
        <v>18.3</v>
      </c>
      <c r="D249">
        <v>21.3</v>
      </c>
      <c r="E249">
        <v>-3</v>
      </c>
      <c r="F249">
        <v>145.6</v>
      </c>
      <c r="G249">
        <v>149.69999999999999</v>
      </c>
      <c r="H249">
        <v>-4</v>
      </c>
      <c r="I249">
        <v>176.9</v>
      </c>
      <c r="J249">
        <v>191.9</v>
      </c>
      <c r="K249">
        <v>-15</v>
      </c>
      <c r="L249">
        <v>208.7</v>
      </c>
      <c r="M249">
        <v>200</v>
      </c>
      <c r="N249">
        <v>8.6999999999999993</v>
      </c>
      <c r="O249">
        <v>64.8</v>
      </c>
      <c r="P249">
        <v>56.8</v>
      </c>
      <c r="Q249">
        <v>8.1</v>
      </c>
      <c r="R249">
        <v>180.2</v>
      </c>
      <c r="S249">
        <v>175.8</v>
      </c>
      <c r="T249">
        <v>4.4000000000000004</v>
      </c>
      <c r="U249">
        <v>221.9</v>
      </c>
      <c r="V249">
        <v>209.4</v>
      </c>
      <c r="W249">
        <v>12.5</v>
      </c>
      <c r="X249">
        <v>112.6</v>
      </c>
      <c r="Y249">
        <v>111.5</v>
      </c>
      <c r="Z249">
        <v>1.1000000000000001</v>
      </c>
      <c r="AA249">
        <v>155.80000000000001</v>
      </c>
      <c r="AB249">
        <v>146.30000000000001</v>
      </c>
      <c r="AC249">
        <v>9.5</v>
      </c>
      <c r="AD249">
        <v>49</v>
      </c>
      <c r="AE249">
        <v>42.2</v>
      </c>
      <c r="AF249">
        <v>6.8</v>
      </c>
      <c r="AG249">
        <v>86.1</v>
      </c>
      <c r="AH249">
        <v>70.8</v>
      </c>
      <c r="AI249">
        <v>15.3</v>
      </c>
      <c r="AJ249">
        <v>110.4</v>
      </c>
      <c r="AK249">
        <v>122.4</v>
      </c>
      <c r="AL249">
        <v>-12</v>
      </c>
      <c r="AM249">
        <v>251</v>
      </c>
      <c r="AN249">
        <v>245</v>
      </c>
      <c r="AO249">
        <v>6</v>
      </c>
      <c r="AP249">
        <v>220.3</v>
      </c>
      <c r="AQ249">
        <v>225.9</v>
      </c>
      <c r="AR249">
        <v>-5.6</v>
      </c>
      <c r="AS249">
        <v>169.9</v>
      </c>
      <c r="AT249">
        <v>160.30000000000001</v>
      </c>
      <c r="AU249">
        <v>9.6</v>
      </c>
      <c r="AV249">
        <v>182.6</v>
      </c>
      <c r="AW249">
        <v>171.9</v>
      </c>
      <c r="AX249">
        <v>10.7</v>
      </c>
      <c r="AY249">
        <v>182.4</v>
      </c>
      <c r="AZ249">
        <v>197.4</v>
      </c>
      <c r="BA249">
        <v>-15</v>
      </c>
      <c r="BB249">
        <v>132.69999999999999</v>
      </c>
      <c r="BC249">
        <v>120</v>
      </c>
      <c r="BD249">
        <v>12.7</v>
      </c>
      <c r="BE249">
        <v>228.4</v>
      </c>
      <c r="BF249">
        <v>200.6</v>
      </c>
      <c r="BG249">
        <v>27.8</v>
      </c>
      <c r="BH249">
        <v>119.3</v>
      </c>
      <c r="BI249">
        <v>118.3</v>
      </c>
      <c r="BJ249">
        <v>1</v>
      </c>
      <c r="BK249">
        <v>32.5</v>
      </c>
      <c r="BL249">
        <v>23.8</v>
      </c>
      <c r="BM249">
        <v>8.6999999999999993</v>
      </c>
      <c r="BN249">
        <v>328.4</v>
      </c>
      <c r="BO249">
        <v>295</v>
      </c>
      <c r="BP249">
        <v>33.4</v>
      </c>
      <c r="BQ249">
        <v>119.9</v>
      </c>
      <c r="BR249">
        <v>133</v>
      </c>
      <c r="BS249">
        <v>-13.1</v>
      </c>
      <c r="BT249">
        <v>61.4</v>
      </c>
      <c r="BU249">
        <v>58</v>
      </c>
      <c r="BV249">
        <v>3.4</v>
      </c>
      <c r="BW249">
        <v>125.8</v>
      </c>
      <c r="BX249">
        <v>123.5</v>
      </c>
      <c r="BY249">
        <v>2.2999999999999998</v>
      </c>
      <c r="BZ249">
        <v>159.4</v>
      </c>
      <c r="CA249">
        <v>161.30000000000001</v>
      </c>
      <c r="CB249">
        <v>-1.9</v>
      </c>
      <c r="CC249">
        <v>174.6</v>
      </c>
      <c r="CD249">
        <v>170.4</v>
      </c>
      <c r="CE249">
        <v>4.0999999999999996</v>
      </c>
      <c r="CF249">
        <v>371.5</v>
      </c>
      <c r="CG249">
        <v>390.9</v>
      </c>
      <c r="CH249">
        <v>-19.399999999999999</v>
      </c>
      <c r="CI249">
        <v>31.4</v>
      </c>
      <c r="CJ249">
        <v>27.4</v>
      </c>
      <c r="CK249">
        <v>4</v>
      </c>
      <c r="CL249">
        <v>122.7</v>
      </c>
      <c r="CM249">
        <v>125</v>
      </c>
      <c r="CN249">
        <v>-2.2999999999999998</v>
      </c>
      <c r="CO249">
        <v>281.8</v>
      </c>
      <c r="CP249">
        <v>267.3</v>
      </c>
      <c r="CQ249">
        <v>14.6</v>
      </c>
      <c r="CR249">
        <v>226.3</v>
      </c>
      <c r="CS249">
        <v>218.3</v>
      </c>
      <c r="CT249">
        <v>8</v>
      </c>
      <c r="CU249">
        <v>176.7</v>
      </c>
      <c r="CV249">
        <v>199</v>
      </c>
      <c r="CW249">
        <v>-22.3</v>
      </c>
      <c r="CX249">
        <v>76.2</v>
      </c>
      <c r="CY249">
        <v>73</v>
      </c>
      <c r="CZ249">
        <v>3.2</v>
      </c>
      <c r="DA249">
        <v>226.1</v>
      </c>
      <c r="DB249">
        <v>221.5</v>
      </c>
      <c r="DC249">
        <v>4.5999999999999996</v>
      </c>
      <c r="DD249">
        <v>53.5</v>
      </c>
      <c r="DE249">
        <v>56.5</v>
      </c>
      <c r="DF249">
        <v>-3</v>
      </c>
      <c r="DG249">
        <v>40.5</v>
      </c>
      <c r="DH249">
        <v>47.9</v>
      </c>
      <c r="DI249">
        <v>-7.3</v>
      </c>
      <c r="DJ249">
        <v>228.8</v>
      </c>
      <c r="DK249">
        <v>216.9</v>
      </c>
      <c r="DL249">
        <v>11.9</v>
      </c>
      <c r="DM249">
        <v>133.80000000000001</v>
      </c>
      <c r="DN249">
        <v>128.4</v>
      </c>
      <c r="DO249">
        <v>5.5</v>
      </c>
      <c r="DP249">
        <v>109.4</v>
      </c>
      <c r="DQ249">
        <v>100.1</v>
      </c>
      <c r="DR249">
        <v>9.3000000000000007</v>
      </c>
      <c r="DS249">
        <v>62.2</v>
      </c>
      <c r="DT249">
        <v>51.1</v>
      </c>
      <c r="DU249">
        <v>11.1</v>
      </c>
      <c r="DV249">
        <v>150.69999999999999</v>
      </c>
      <c r="DW249">
        <v>166.6</v>
      </c>
      <c r="DX249">
        <v>-15.9</v>
      </c>
      <c r="DY249">
        <v>168.4</v>
      </c>
      <c r="DZ249">
        <v>169.6</v>
      </c>
      <c r="EA249">
        <v>-1.2</v>
      </c>
      <c r="EB249">
        <v>68.400000000000006</v>
      </c>
      <c r="EC249">
        <v>72.7</v>
      </c>
      <c r="ED249">
        <v>-4.4000000000000004</v>
      </c>
    </row>
    <row r="250" spans="1:134" ht="14.5" x14ac:dyDescent="0.35">
      <c r="A250" s="28">
        <v>41182</v>
      </c>
      <c r="B250" s="32">
        <v>247</v>
      </c>
      <c r="C250">
        <v>18.5</v>
      </c>
      <c r="D250">
        <v>20.8</v>
      </c>
      <c r="E250">
        <v>-2.4</v>
      </c>
      <c r="F250">
        <v>145.30000000000001</v>
      </c>
      <c r="G250">
        <v>150</v>
      </c>
      <c r="H250">
        <v>-4.7</v>
      </c>
      <c r="I250">
        <v>177.2</v>
      </c>
      <c r="J250">
        <v>192.1</v>
      </c>
      <c r="K250">
        <v>-14.9</v>
      </c>
      <c r="L250">
        <v>208.9</v>
      </c>
      <c r="M250">
        <v>201.8</v>
      </c>
      <c r="N250">
        <v>7.1</v>
      </c>
      <c r="O250">
        <v>65.400000000000006</v>
      </c>
      <c r="P250">
        <v>57.5</v>
      </c>
      <c r="Q250">
        <v>7.8</v>
      </c>
      <c r="R250">
        <v>182</v>
      </c>
      <c r="S250">
        <v>176.7</v>
      </c>
      <c r="T250">
        <v>5.2</v>
      </c>
      <c r="U250">
        <v>223.3</v>
      </c>
      <c r="V250">
        <v>210.5</v>
      </c>
      <c r="W250">
        <v>12.9</v>
      </c>
      <c r="X250">
        <v>112.7</v>
      </c>
      <c r="Y250">
        <v>112</v>
      </c>
      <c r="Z250">
        <v>0.7</v>
      </c>
      <c r="AA250">
        <v>159.5</v>
      </c>
      <c r="AB250">
        <v>147.9</v>
      </c>
      <c r="AC250">
        <v>11.6</v>
      </c>
      <c r="AD250">
        <v>49.1</v>
      </c>
      <c r="AE250">
        <v>42.6</v>
      </c>
      <c r="AF250">
        <v>6.6</v>
      </c>
      <c r="AG250">
        <v>87.5</v>
      </c>
      <c r="AH250">
        <v>71.8</v>
      </c>
      <c r="AI250">
        <v>15.8</v>
      </c>
      <c r="AJ250">
        <v>110.9</v>
      </c>
      <c r="AK250">
        <v>121.8</v>
      </c>
      <c r="AL250">
        <v>-10.8</v>
      </c>
      <c r="AM250">
        <v>248.1</v>
      </c>
      <c r="AN250">
        <v>246.8</v>
      </c>
      <c r="AO250">
        <v>1.3</v>
      </c>
      <c r="AP250">
        <v>219.1</v>
      </c>
      <c r="AQ250">
        <v>227.7</v>
      </c>
      <c r="AR250">
        <v>-8.6</v>
      </c>
      <c r="AS250">
        <v>170.6</v>
      </c>
      <c r="AT250">
        <v>161.6</v>
      </c>
      <c r="AU250">
        <v>9</v>
      </c>
      <c r="AV250">
        <v>182.5</v>
      </c>
      <c r="AW250">
        <v>173.1</v>
      </c>
      <c r="AX250">
        <v>9.4</v>
      </c>
      <c r="AY250">
        <v>182</v>
      </c>
      <c r="AZ250">
        <v>197.6</v>
      </c>
      <c r="BA250">
        <v>-15.6</v>
      </c>
      <c r="BB250">
        <v>132.19999999999999</v>
      </c>
      <c r="BC250">
        <v>122</v>
      </c>
      <c r="BD250">
        <v>10.199999999999999</v>
      </c>
      <c r="BE250">
        <v>228.5</v>
      </c>
      <c r="BF250">
        <v>202.9</v>
      </c>
      <c r="BG250">
        <v>25.6</v>
      </c>
      <c r="BH250">
        <v>114.6</v>
      </c>
      <c r="BI250">
        <v>119.2</v>
      </c>
      <c r="BJ250">
        <v>-4.5999999999999996</v>
      </c>
      <c r="BK250">
        <v>33.200000000000003</v>
      </c>
      <c r="BL250">
        <v>24</v>
      </c>
      <c r="BM250">
        <v>9.1999999999999993</v>
      </c>
      <c r="BN250">
        <v>327</v>
      </c>
      <c r="BO250">
        <v>300.3</v>
      </c>
      <c r="BP250">
        <v>26.7</v>
      </c>
      <c r="BQ250">
        <v>118.9</v>
      </c>
      <c r="BR250">
        <v>132.69999999999999</v>
      </c>
      <c r="BS250">
        <v>-13.8</v>
      </c>
      <c r="BT250">
        <v>59.3</v>
      </c>
      <c r="BU250">
        <v>58.6</v>
      </c>
      <c r="BV250">
        <v>0.8</v>
      </c>
      <c r="BW250">
        <v>125.9</v>
      </c>
      <c r="BX250">
        <v>124.5</v>
      </c>
      <c r="BY250">
        <v>1.4</v>
      </c>
      <c r="BZ250">
        <v>160.6</v>
      </c>
      <c r="CA250">
        <v>160.69999999999999</v>
      </c>
      <c r="CB250">
        <v>-0.1</v>
      </c>
      <c r="CC250">
        <v>176.2</v>
      </c>
      <c r="CD250">
        <v>171.3</v>
      </c>
      <c r="CE250">
        <v>4.9000000000000004</v>
      </c>
      <c r="CF250">
        <v>377.8</v>
      </c>
      <c r="CG250">
        <v>394.9</v>
      </c>
      <c r="CH250">
        <v>-17.100000000000001</v>
      </c>
      <c r="CI250">
        <v>31.6</v>
      </c>
      <c r="CJ250">
        <v>27.6</v>
      </c>
      <c r="CK250">
        <v>4</v>
      </c>
      <c r="CL250">
        <v>123.3</v>
      </c>
      <c r="CM250">
        <v>124.8</v>
      </c>
      <c r="CN250">
        <v>-1.5</v>
      </c>
      <c r="CO250">
        <v>282.7</v>
      </c>
      <c r="CP250">
        <v>269.3</v>
      </c>
      <c r="CQ250">
        <v>13.4</v>
      </c>
      <c r="CR250">
        <v>225.6</v>
      </c>
      <c r="CS250">
        <v>219.7</v>
      </c>
      <c r="CT250">
        <v>5.9</v>
      </c>
      <c r="CU250">
        <v>177.2</v>
      </c>
      <c r="CV250">
        <v>198.9</v>
      </c>
      <c r="CW250">
        <v>-21.6</v>
      </c>
      <c r="CX250">
        <v>76</v>
      </c>
      <c r="CY250">
        <v>73.900000000000006</v>
      </c>
      <c r="CZ250">
        <v>2.1</v>
      </c>
      <c r="DA250">
        <v>229</v>
      </c>
      <c r="DB250">
        <v>223.6</v>
      </c>
      <c r="DC250">
        <v>5.4</v>
      </c>
      <c r="DD250">
        <v>52.7</v>
      </c>
      <c r="DE250">
        <v>56.9</v>
      </c>
      <c r="DF250">
        <v>-4.2</v>
      </c>
      <c r="DG250">
        <v>38.799999999999997</v>
      </c>
      <c r="DH250">
        <v>47.6</v>
      </c>
      <c r="DI250">
        <v>-8.8000000000000007</v>
      </c>
      <c r="DJ250">
        <v>233.2</v>
      </c>
      <c r="DK250">
        <v>219.1</v>
      </c>
      <c r="DL250">
        <v>14.1</v>
      </c>
      <c r="DM250">
        <v>139.6</v>
      </c>
      <c r="DN250">
        <v>129.1</v>
      </c>
      <c r="DO250">
        <v>10.5</v>
      </c>
      <c r="DP250">
        <v>110.1</v>
      </c>
      <c r="DQ250">
        <v>100.2</v>
      </c>
      <c r="DR250">
        <v>9.9</v>
      </c>
      <c r="DS250">
        <v>62</v>
      </c>
      <c r="DT250">
        <v>52.2</v>
      </c>
      <c r="DU250">
        <v>9.8000000000000007</v>
      </c>
      <c r="DV250">
        <v>150.4</v>
      </c>
      <c r="DW250">
        <v>166.3</v>
      </c>
      <c r="DX250">
        <v>-15.9</v>
      </c>
      <c r="DY250">
        <v>168.5</v>
      </c>
      <c r="DZ250">
        <v>170.4</v>
      </c>
      <c r="EA250">
        <v>-1.9</v>
      </c>
      <c r="EB250">
        <v>69.5</v>
      </c>
      <c r="EC250">
        <v>72.8</v>
      </c>
      <c r="ED250">
        <v>-3.3</v>
      </c>
    </row>
    <row r="251" spans="1:134" ht="14.5" x14ac:dyDescent="0.35">
      <c r="A251" s="28">
        <v>41274</v>
      </c>
      <c r="B251" s="32">
        <v>248</v>
      </c>
      <c r="C251">
        <v>19.2</v>
      </c>
      <c r="D251">
        <v>20.5</v>
      </c>
      <c r="E251">
        <v>-1.3</v>
      </c>
      <c r="F251">
        <v>143.5</v>
      </c>
      <c r="G251">
        <v>150.19999999999999</v>
      </c>
      <c r="H251">
        <v>-6.7</v>
      </c>
      <c r="I251">
        <v>177.8</v>
      </c>
      <c r="J251">
        <v>192.2</v>
      </c>
      <c r="K251">
        <v>-14.4</v>
      </c>
      <c r="L251">
        <v>205.7</v>
      </c>
      <c r="M251">
        <v>203.3</v>
      </c>
      <c r="N251">
        <v>2.4</v>
      </c>
      <c r="O251">
        <v>67.2</v>
      </c>
      <c r="P251">
        <v>58.4</v>
      </c>
      <c r="Q251">
        <v>8.8000000000000007</v>
      </c>
      <c r="R251">
        <v>182.9</v>
      </c>
      <c r="S251">
        <v>177.6</v>
      </c>
      <c r="T251">
        <v>5.2</v>
      </c>
      <c r="U251">
        <v>226.7</v>
      </c>
      <c r="V251">
        <v>211.7</v>
      </c>
      <c r="W251">
        <v>15</v>
      </c>
      <c r="X251">
        <v>116.2</v>
      </c>
      <c r="Y251">
        <v>112.6</v>
      </c>
      <c r="Z251">
        <v>3.6</v>
      </c>
      <c r="AA251">
        <v>162.5</v>
      </c>
      <c r="AB251">
        <v>149.6</v>
      </c>
      <c r="AC251">
        <v>13</v>
      </c>
      <c r="AD251">
        <v>50</v>
      </c>
      <c r="AE251">
        <v>43</v>
      </c>
      <c r="AF251">
        <v>7.1</v>
      </c>
      <c r="AG251">
        <v>90.2</v>
      </c>
      <c r="AH251">
        <v>72.8</v>
      </c>
      <c r="AI251">
        <v>17.3</v>
      </c>
      <c r="AJ251">
        <v>110.6</v>
      </c>
      <c r="AK251">
        <v>121.1</v>
      </c>
      <c r="AL251">
        <v>-10.6</v>
      </c>
      <c r="AM251">
        <v>249.9</v>
      </c>
      <c r="AN251">
        <v>248.6</v>
      </c>
      <c r="AO251">
        <v>1.2</v>
      </c>
      <c r="AP251">
        <v>211.4</v>
      </c>
      <c r="AQ251">
        <v>229</v>
      </c>
      <c r="AR251">
        <v>-17.600000000000001</v>
      </c>
      <c r="AS251">
        <v>171.6</v>
      </c>
      <c r="AT251">
        <v>162.80000000000001</v>
      </c>
      <c r="AU251">
        <v>8.8000000000000007</v>
      </c>
      <c r="AV251">
        <v>182.9</v>
      </c>
      <c r="AW251">
        <v>174.4</v>
      </c>
      <c r="AX251">
        <v>8.5</v>
      </c>
      <c r="AY251">
        <v>179.6</v>
      </c>
      <c r="AZ251">
        <v>197.7</v>
      </c>
      <c r="BA251">
        <v>-18.100000000000001</v>
      </c>
      <c r="BB251">
        <v>132.5</v>
      </c>
      <c r="BC251">
        <v>123.9</v>
      </c>
      <c r="BD251">
        <v>8.6</v>
      </c>
      <c r="BE251">
        <v>227.4</v>
      </c>
      <c r="BF251">
        <v>205.1</v>
      </c>
      <c r="BG251">
        <v>22.3</v>
      </c>
      <c r="BH251">
        <v>115.7</v>
      </c>
      <c r="BI251">
        <v>120.1</v>
      </c>
      <c r="BJ251">
        <v>-4.4000000000000004</v>
      </c>
      <c r="BK251">
        <v>34.6</v>
      </c>
      <c r="BL251">
        <v>24.2</v>
      </c>
      <c r="BM251">
        <v>10.4</v>
      </c>
      <c r="BN251">
        <v>314.10000000000002</v>
      </c>
      <c r="BO251">
        <v>304.5</v>
      </c>
      <c r="BP251">
        <v>9.6</v>
      </c>
      <c r="BQ251">
        <v>118.6</v>
      </c>
      <c r="BR251">
        <v>132.30000000000001</v>
      </c>
      <c r="BS251">
        <v>-13.7</v>
      </c>
      <c r="BT251">
        <v>60.8</v>
      </c>
      <c r="BU251">
        <v>59.2</v>
      </c>
      <c r="BV251">
        <v>1.7</v>
      </c>
      <c r="BW251">
        <v>126.7</v>
      </c>
      <c r="BX251">
        <v>125.5</v>
      </c>
      <c r="BY251">
        <v>1.1000000000000001</v>
      </c>
      <c r="BZ251">
        <v>161.5</v>
      </c>
      <c r="CA251">
        <v>160.1</v>
      </c>
      <c r="CB251">
        <v>1.4</v>
      </c>
      <c r="CC251">
        <v>175.3</v>
      </c>
      <c r="CD251">
        <v>172.1</v>
      </c>
      <c r="CE251">
        <v>3.3</v>
      </c>
      <c r="CF251">
        <v>379.4</v>
      </c>
      <c r="CG251">
        <v>398.7</v>
      </c>
      <c r="CH251">
        <v>-19.3</v>
      </c>
      <c r="CI251">
        <v>32</v>
      </c>
      <c r="CJ251">
        <v>27.8</v>
      </c>
      <c r="CK251">
        <v>4.2</v>
      </c>
      <c r="CL251">
        <v>124.2</v>
      </c>
      <c r="CM251">
        <v>124.5</v>
      </c>
      <c r="CN251">
        <v>-0.4</v>
      </c>
      <c r="CO251">
        <v>281.60000000000002</v>
      </c>
      <c r="CP251">
        <v>271.2</v>
      </c>
      <c r="CQ251">
        <v>10.4</v>
      </c>
      <c r="CR251">
        <v>225.9</v>
      </c>
      <c r="CS251">
        <v>221</v>
      </c>
      <c r="CT251">
        <v>4.9000000000000004</v>
      </c>
      <c r="CU251">
        <v>178.9</v>
      </c>
      <c r="CV251">
        <v>198.8</v>
      </c>
      <c r="CW251">
        <v>-19.899999999999999</v>
      </c>
      <c r="CX251">
        <v>76.599999999999994</v>
      </c>
      <c r="CY251">
        <v>74.8</v>
      </c>
      <c r="CZ251">
        <v>1.8</v>
      </c>
      <c r="DA251">
        <v>231.6</v>
      </c>
      <c r="DB251">
        <v>225.8</v>
      </c>
      <c r="DC251">
        <v>5.8</v>
      </c>
      <c r="DD251">
        <v>53.5</v>
      </c>
      <c r="DE251">
        <v>57.3</v>
      </c>
      <c r="DF251">
        <v>-3.8</v>
      </c>
      <c r="DG251">
        <v>38.799999999999997</v>
      </c>
      <c r="DH251">
        <v>47.3</v>
      </c>
      <c r="DI251">
        <v>-8.6</v>
      </c>
      <c r="DJ251">
        <v>227.3</v>
      </c>
      <c r="DK251">
        <v>220.9</v>
      </c>
      <c r="DL251">
        <v>6.4</v>
      </c>
      <c r="DM251">
        <v>143.80000000000001</v>
      </c>
      <c r="DN251">
        <v>130.1</v>
      </c>
      <c r="DO251">
        <v>13.7</v>
      </c>
      <c r="DP251">
        <v>109.3</v>
      </c>
      <c r="DQ251">
        <v>100.3</v>
      </c>
      <c r="DR251">
        <v>9</v>
      </c>
      <c r="DS251">
        <v>63</v>
      </c>
      <c r="DT251">
        <v>53.4</v>
      </c>
      <c r="DU251">
        <v>9.6999999999999993</v>
      </c>
      <c r="DV251">
        <v>150.5</v>
      </c>
      <c r="DW251">
        <v>166</v>
      </c>
      <c r="DX251">
        <v>-15.6</v>
      </c>
      <c r="DY251">
        <v>167.1</v>
      </c>
      <c r="DZ251">
        <v>171.1</v>
      </c>
      <c r="EA251">
        <v>-3.9</v>
      </c>
      <c r="EB251">
        <v>70.099999999999994</v>
      </c>
      <c r="EC251">
        <v>72.900000000000006</v>
      </c>
      <c r="ED251">
        <v>-2.9</v>
      </c>
    </row>
    <row r="252" spans="1:134" ht="14.5" x14ac:dyDescent="0.35">
      <c r="A252" s="28">
        <v>41364</v>
      </c>
      <c r="B252" s="32">
        <v>249</v>
      </c>
      <c r="C252">
        <v>18.899999999999999</v>
      </c>
      <c r="D252">
        <v>20.100000000000001</v>
      </c>
      <c r="E252">
        <v>-1.2</v>
      </c>
      <c r="F252">
        <v>142.9</v>
      </c>
      <c r="G252">
        <v>150.30000000000001</v>
      </c>
      <c r="H252">
        <v>-7.4</v>
      </c>
      <c r="I252">
        <v>178</v>
      </c>
      <c r="J252">
        <v>192.4</v>
      </c>
      <c r="K252">
        <v>-14.4</v>
      </c>
      <c r="L252">
        <v>208.9</v>
      </c>
      <c r="M252">
        <v>205</v>
      </c>
      <c r="N252">
        <v>3.9</v>
      </c>
      <c r="O252">
        <v>67.3</v>
      </c>
      <c r="P252">
        <v>59.2</v>
      </c>
      <c r="Q252">
        <v>8.1</v>
      </c>
      <c r="R252">
        <v>185.2</v>
      </c>
      <c r="S252">
        <v>178.6</v>
      </c>
      <c r="T252">
        <v>6.6</v>
      </c>
      <c r="U252">
        <v>226.7</v>
      </c>
      <c r="V252">
        <v>212.9</v>
      </c>
      <c r="W252">
        <v>13.8</v>
      </c>
      <c r="X252">
        <v>116.3</v>
      </c>
      <c r="Y252">
        <v>113.2</v>
      </c>
      <c r="Z252">
        <v>3.1</v>
      </c>
      <c r="AA252">
        <v>168.9</v>
      </c>
      <c r="AB252">
        <v>151.5</v>
      </c>
      <c r="AC252">
        <v>17.399999999999999</v>
      </c>
      <c r="AD252">
        <v>50.5</v>
      </c>
      <c r="AE252">
        <v>43.4</v>
      </c>
      <c r="AF252">
        <v>7.1</v>
      </c>
      <c r="AG252">
        <v>91.9</v>
      </c>
      <c r="AH252">
        <v>74</v>
      </c>
      <c r="AI252">
        <v>18</v>
      </c>
      <c r="AJ252">
        <v>110.6</v>
      </c>
      <c r="AK252">
        <v>120.5</v>
      </c>
      <c r="AL252">
        <v>-9.9</v>
      </c>
      <c r="AM252">
        <v>247.9</v>
      </c>
      <c r="AN252">
        <v>250.3</v>
      </c>
      <c r="AO252">
        <v>-2.4</v>
      </c>
      <c r="AP252">
        <v>208.8</v>
      </c>
      <c r="AQ252">
        <v>230</v>
      </c>
      <c r="AR252">
        <v>-21.2</v>
      </c>
      <c r="AS252">
        <v>176.5</v>
      </c>
      <c r="AT252">
        <v>164.3</v>
      </c>
      <c r="AU252">
        <v>12.2</v>
      </c>
      <c r="AV252">
        <v>182.9</v>
      </c>
      <c r="AW252">
        <v>175.5</v>
      </c>
      <c r="AX252">
        <v>7.3</v>
      </c>
      <c r="AY252">
        <v>176.7</v>
      </c>
      <c r="AZ252">
        <v>197.6</v>
      </c>
      <c r="BA252">
        <v>-21</v>
      </c>
      <c r="BB252">
        <v>132.5</v>
      </c>
      <c r="BC252">
        <v>125.7</v>
      </c>
      <c r="BD252">
        <v>6.8</v>
      </c>
      <c r="BE252">
        <v>234.1</v>
      </c>
      <c r="BF252">
        <v>207.6</v>
      </c>
      <c r="BG252">
        <v>26.5</v>
      </c>
      <c r="BH252">
        <v>118.2</v>
      </c>
      <c r="BI252">
        <v>121.2</v>
      </c>
      <c r="BJ252">
        <v>-2.9</v>
      </c>
      <c r="BK252">
        <v>34.5</v>
      </c>
      <c r="BL252">
        <v>24.4</v>
      </c>
      <c r="BM252">
        <v>10</v>
      </c>
      <c r="BN252">
        <v>306.39999999999998</v>
      </c>
      <c r="BO252">
        <v>308.2</v>
      </c>
      <c r="BP252">
        <v>-1.8</v>
      </c>
      <c r="BQ252">
        <v>116.6</v>
      </c>
      <c r="BR252">
        <v>131.80000000000001</v>
      </c>
      <c r="BS252">
        <v>-15.2</v>
      </c>
      <c r="BT252">
        <v>61.5</v>
      </c>
      <c r="BU252">
        <v>59.8</v>
      </c>
      <c r="BV252">
        <v>1.7</v>
      </c>
      <c r="BW252">
        <v>126</v>
      </c>
      <c r="BX252">
        <v>126.5</v>
      </c>
      <c r="BY252">
        <v>-0.5</v>
      </c>
      <c r="BZ252">
        <v>161.5</v>
      </c>
      <c r="CA252">
        <v>159.5</v>
      </c>
      <c r="CB252">
        <v>1.9</v>
      </c>
      <c r="CC252">
        <v>177.3</v>
      </c>
      <c r="CD252">
        <v>172.9</v>
      </c>
      <c r="CE252">
        <v>4.4000000000000004</v>
      </c>
      <c r="CF252">
        <v>383</v>
      </c>
      <c r="CG252">
        <v>402.5</v>
      </c>
      <c r="CH252">
        <v>-19.399999999999999</v>
      </c>
      <c r="CI252">
        <v>31.8</v>
      </c>
      <c r="CJ252">
        <v>28</v>
      </c>
      <c r="CK252">
        <v>3.8</v>
      </c>
      <c r="CL252">
        <v>125.5</v>
      </c>
      <c r="CM252">
        <v>124.4</v>
      </c>
      <c r="CN252">
        <v>1.1000000000000001</v>
      </c>
      <c r="CO252">
        <v>281.60000000000002</v>
      </c>
      <c r="CP252">
        <v>273</v>
      </c>
      <c r="CQ252">
        <v>8.6</v>
      </c>
      <c r="CR252">
        <v>226.5</v>
      </c>
      <c r="CS252">
        <v>222.4</v>
      </c>
      <c r="CT252">
        <v>4.0999999999999996</v>
      </c>
      <c r="CU252">
        <v>179.2</v>
      </c>
      <c r="CV252">
        <v>198.8</v>
      </c>
      <c r="CW252">
        <v>-19.5</v>
      </c>
      <c r="CX252">
        <v>77.400000000000006</v>
      </c>
      <c r="CY252">
        <v>75.7</v>
      </c>
      <c r="CZ252">
        <v>1.7</v>
      </c>
      <c r="DA252">
        <v>230.1</v>
      </c>
      <c r="DB252">
        <v>227.8</v>
      </c>
      <c r="DC252">
        <v>2.2999999999999998</v>
      </c>
      <c r="DD252">
        <v>55.4</v>
      </c>
      <c r="DE252">
        <v>57.8</v>
      </c>
      <c r="DF252">
        <v>-2.4</v>
      </c>
      <c r="DG252">
        <v>40.6</v>
      </c>
      <c r="DH252">
        <v>47.2</v>
      </c>
      <c r="DI252">
        <v>-6.6</v>
      </c>
      <c r="DJ252">
        <v>231.9</v>
      </c>
      <c r="DK252">
        <v>222.8</v>
      </c>
      <c r="DL252">
        <v>9.1</v>
      </c>
      <c r="DM252">
        <v>148.80000000000001</v>
      </c>
      <c r="DN252">
        <v>131.30000000000001</v>
      </c>
      <c r="DO252">
        <v>17.600000000000001</v>
      </c>
      <c r="DP252">
        <v>108.6</v>
      </c>
      <c r="DQ252">
        <v>100.4</v>
      </c>
      <c r="DR252">
        <v>8.1999999999999993</v>
      </c>
      <c r="DS252">
        <v>64</v>
      </c>
      <c r="DT252">
        <v>54.5</v>
      </c>
      <c r="DU252">
        <v>9.5</v>
      </c>
      <c r="DV252">
        <v>149.4</v>
      </c>
      <c r="DW252">
        <v>165.6</v>
      </c>
      <c r="DX252">
        <v>-16.3</v>
      </c>
      <c r="DY252">
        <v>166.7</v>
      </c>
      <c r="DZ252">
        <v>171.6</v>
      </c>
      <c r="EA252">
        <v>-4.9000000000000004</v>
      </c>
      <c r="EB252">
        <v>70.5</v>
      </c>
      <c r="EC252">
        <v>73.099999999999994</v>
      </c>
      <c r="ED252">
        <v>-2.6</v>
      </c>
    </row>
    <row r="253" spans="1:134" ht="14.5" x14ac:dyDescent="0.35">
      <c r="A253" s="28">
        <v>41455</v>
      </c>
      <c r="B253" s="32">
        <v>250</v>
      </c>
      <c r="C253">
        <v>19</v>
      </c>
      <c r="D253">
        <v>19.7</v>
      </c>
      <c r="E253">
        <v>-0.8</v>
      </c>
      <c r="F253">
        <v>142.19999999999999</v>
      </c>
      <c r="G253">
        <v>150.4</v>
      </c>
      <c r="H253">
        <v>-8.1999999999999993</v>
      </c>
      <c r="I253">
        <v>181.2</v>
      </c>
      <c r="J253">
        <v>192.7</v>
      </c>
      <c r="K253">
        <v>-11.5</v>
      </c>
      <c r="L253">
        <v>212.1</v>
      </c>
      <c r="M253">
        <v>206.7</v>
      </c>
      <c r="N253">
        <v>5.4</v>
      </c>
      <c r="O253">
        <v>67.900000000000006</v>
      </c>
      <c r="P253">
        <v>60</v>
      </c>
      <c r="Q253">
        <v>7.9</v>
      </c>
      <c r="R253">
        <v>187.5</v>
      </c>
      <c r="S253">
        <v>179.7</v>
      </c>
      <c r="T253">
        <v>7.8</v>
      </c>
      <c r="U253">
        <v>225.5</v>
      </c>
      <c r="V253">
        <v>213.9</v>
      </c>
      <c r="W253">
        <v>11.6</v>
      </c>
      <c r="X253">
        <v>119.1</v>
      </c>
      <c r="Y253">
        <v>113.9</v>
      </c>
      <c r="Z253">
        <v>5.2</v>
      </c>
      <c r="AA253">
        <v>172.2</v>
      </c>
      <c r="AB253">
        <v>153.5</v>
      </c>
      <c r="AC253">
        <v>18.7</v>
      </c>
      <c r="AD253">
        <v>52.2</v>
      </c>
      <c r="AE253">
        <v>43.9</v>
      </c>
      <c r="AF253">
        <v>8.3000000000000007</v>
      </c>
      <c r="AG253">
        <v>94.8</v>
      </c>
      <c r="AH253">
        <v>75.3</v>
      </c>
      <c r="AI253">
        <v>19.600000000000001</v>
      </c>
      <c r="AJ253">
        <v>110.8</v>
      </c>
      <c r="AK253">
        <v>119.9</v>
      </c>
      <c r="AL253">
        <v>-9.1</v>
      </c>
      <c r="AM253">
        <v>246.1</v>
      </c>
      <c r="AN253">
        <v>251.7</v>
      </c>
      <c r="AO253">
        <v>-5.6</v>
      </c>
      <c r="AP253">
        <v>206.8</v>
      </c>
      <c r="AQ253">
        <v>230.9</v>
      </c>
      <c r="AR253">
        <v>-24.1</v>
      </c>
      <c r="AS253">
        <v>176.3</v>
      </c>
      <c r="AT253">
        <v>165.7</v>
      </c>
      <c r="AU253">
        <v>10.6</v>
      </c>
      <c r="AV253">
        <v>181.5</v>
      </c>
      <c r="AW253">
        <v>176.6</v>
      </c>
      <c r="AX253">
        <v>4.9000000000000004</v>
      </c>
      <c r="AY253">
        <v>177.5</v>
      </c>
      <c r="AZ253">
        <v>197.5</v>
      </c>
      <c r="BA253">
        <v>-20</v>
      </c>
      <c r="BB253">
        <v>132.69999999999999</v>
      </c>
      <c r="BC253">
        <v>127.5</v>
      </c>
      <c r="BD253">
        <v>5.2</v>
      </c>
      <c r="BE253">
        <v>247.8</v>
      </c>
      <c r="BF253">
        <v>210.7</v>
      </c>
      <c r="BG253">
        <v>37.1</v>
      </c>
      <c r="BH253">
        <v>114.6</v>
      </c>
      <c r="BI253">
        <v>121.9</v>
      </c>
      <c r="BJ253">
        <v>-7.3</v>
      </c>
      <c r="BK253">
        <v>36.1</v>
      </c>
      <c r="BL253">
        <v>24.7</v>
      </c>
      <c r="BM253">
        <v>11.4</v>
      </c>
      <c r="BN253">
        <v>297</v>
      </c>
      <c r="BO253">
        <v>311.10000000000002</v>
      </c>
      <c r="BP253">
        <v>-14.1</v>
      </c>
      <c r="BQ253">
        <v>115.4</v>
      </c>
      <c r="BR253">
        <v>131.30000000000001</v>
      </c>
      <c r="BS253">
        <v>-15.9</v>
      </c>
      <c r="BT253">
        <v>62</v>
      </c>
      <c r="BU253">
        <v>60.4</v>
      </c>
      <c r="BV253">
        <v>1.6</v>
      </c>
      <c r="BW253">
        <v>125.7</v>
      </c>
      <c r="BX253">
        <v>127.3</v>
      </c>
      <c r="BY253">
        <v>-1.6</v>
      </c>
      <c r="BZ253">
        <v>160.1</v>
      </c>
      <c r="CA253">
        <v>159</v>
      </c>
      <c r="CB253">
        <v>1.2</v>
      </c>
      <c r="CC253">
        <v>177.5</v>
      </c>
      <c r="CD253">
        <v>173.8</v>
      </c>
      <c r="CE253">
        <v>3.8</v>
      </c>
      <c r="CF253">
        <v>384.7</v>
      </c>
      <c r="CG253">
        <v>406</v>
      </c>
      <c r="CH253">
        <v>-21.4</v>
      </c>
      <c r="CI253">
        <v>32.799999999999997</v>
      </c>
      <c r="CJ253">
        <v>28.2</v>
      </c>
      <c r="CK253">
        <v>4.5999999999999996</v>
      </c>
      <c r="CL253">
        <v>128</v>
      </c>
      <c r="CM253">
        <v>124.4</v>
      </c>
      <c r="CN253">
        <v>3.6</v>
      </c>
      <c r="CO253">
        <v>282.39999999999998</v>
      </c>
      <c r="CP253">
        <v>274.8</v>
      </c>
      <c r="CQ253">
        <v>7.6</v>
      </c>
      <c r="CR253">
        <v>227.6</v>
      </c>
      <c r="CS253">
        <v>223.7</v>
      </c>
      <c r="CT253">
        <v>3.9</v>
      </c>
      <c r="CU253">
        <v>179.6</v>
      </c>
      <c r="CV253">
        <v>198.7</v>
      </c>
      <c r="CW253">
        <v>-19.100000000000001</v>
      </c>
      <c r="CX253">
        <v>79.099999999999994</v>
      </c>
      <c r="CY253">
        <v>76.599999999999994</v>
      </c>
      <c r="CZ253">
        <v>2.5</v>
      </c>
      <c r="DA253">
        <v>228.1</v>
      </c>
      <c r="DB253">
        <v>229.5</v>
      </c>
      <c r="DC253">
        <v>-1.4</v>
      </c>
      <c r="DD253">
        <v>57.6</v>
      </c>
      <c r="DE253">
        <v>58.4</v>
      </c>
      <c r="DF253">
        <v>-0.8</v>
      </c>
      <c r="DG253">
        <v>42.9</v>
      </c>
      <c r="DH253">
        <v>47.2</v>
      </c>
      <c r="DI253">
        <v>-4.2</v>
      </c>
      <c r="DJ253">
        <v>234.6</v>
      </c>
      <c r="DK253">
        <v>224.8</v>
      </c>
      <c r="DL253">
        <v>9.8000000000000007</v>
      </c>
      <c r="DM253">
        <v>151.5</v>
      </c>
      <c r="DN253">
        <v>132.6</v>
      </c>
      <c r="DO253">
        <v>18.899999999999999</v>
      </c>
      <c r="DP253">
        <v>111.8</v>
      </c>
      <c r="DQ253">
        <v>100.6</v>
      </c>
      <c r="DR253">
        <v>11.1</v>
      </c>
      <c r="DS253">
        <v>68.400000000000006</v>
      </c>
      <c r="DT253">
        <v>55.9</v>
      </c>
      <c r="DU253">
        <v>12.5</v>
      </c>
      <c r="DV253">
        <v>149.19999999999999</v>
      </c>
      <c r="DW253">
        <v>165.2</v>
      </c>
      <c r="DX253">
        <v>-16</v>
      </c>
      <c r="DY253">
        <v>166.1</v>
      </c>
      <c r="DZ253">
        <v>172.1</v>
      </c>
      <c r="EA253">
        <v>-6</v>
      </c>
      <c r="EB253">
        <v>70.5</v>
      </c>
      <c r="EC253">
        <v>73.2</v>
      </c>
      <c r="ED253">
        <v>-2.7</v>
      </c>
    </row>
    <row r="254" spans="1:134" ht="14.5" x14ac:dyDescent="0.35">
      <c r="A254" s="28">
        <v>41547</v>
      </c>
      <c r="B254" s="32">
        <v>251</v>
      </c>
      <c r="C254">
        <v>19.2</v>
      </c>
      <c r="D254">
        <v>19.399999999999999</v>
      </c>
      <c r="E254">
        <v>-0.2</v>
      </c>
      <c r="F254">
        <v>142</v>
      </c>
      <c r="G254">
        <v>150.5</v>
      </c>
      <c r="H254">
        <v>-8.5</v>
      </c>
      <c r="I254">
        <v>181.2</v>
      </c>
      <c r="J254">
        <v>193</v>
      </c>
      <c r="K254">
        <v>-11.8</v>
      </c>
      <c r="L254">
        <v>206.8</v>
      </c>
      <c r="M254">
        <v>208.1</v>
      </c>
      <c r="N254">
        <v>-1.2</v>
      </c>
      <c r="O254">
        <v>68.400000000000006</v>
      </c>
      <c r="P254">
        <v>60.7</v>
      </c>
      <c r="Q254">
        <v>7.7</v>
      </c>
      <c r="R254">
        <v>188.2</v>
      </c>
      <c r="S254">
        <v>180.8</v>
      </c>
      <c r="T254">
        <v>7.5</v>
      </c>
      <c r="U254">
        <v>224.8</v>
      </c>
      <c r="V254">
        <v>214.9</v>
      </c>
      <c r="W254">
        <v>9.9</v>
      </c>
      <c r="X254">
        <v>120</v>
      </c>
      <c r="Y254">
        <v>114.6</v>
      </c>
      <c r="Z254">
        <v>5.3</v>
      </c>
      <c r="AA254">
        <v>175.5</v>
      </c>
      <c r="AB254">
        <v>155.69999999999999</v>
      </c>
      <c r="AC254">
        <v>19.8</v>
      </c>
      <c r="AD254">
        <v>52.9</v>
      </c>
      <c r="AE254">
        <v>44.4</v>
      </c>
      <c r="AF254">
        <v>8.4</v>
      </c>
      <c r="AG254">
        <v>96.3</v>
      </c>
      <c r="AH254">
        <v>76.599999999999994</v>
      </c>
      <c r="AI254">
        <v>19.7</v>
      </c>
      <c r="AJ254">
        <v>110.8</v>
      </c>
      <c r="AK254">
        <v>119.3</v>
      </c>
      <c r="AL254">
        <v>-8.6</v>
      </c>
      <c r="AM254">
        <v>245.1</v>
      </c>
      <c r="AN254">
        <v>253</v>
      </c>
      <c r="AO254">
        <v>-7.8</v>
      </c>
      <c r="AP254">
        <v>204.3</v>
      </c>
      <c r="AQ254">
        <v>231.5</v>
      </c>
      <c r="AR254">
        <v>-27.1</v>
      </c>
      <c r="AS254">
        <v>176.1</v>
      </c>
      <c r="AT254">
        <v>167</v>
      </c>
      <c r="AU254">
        <v>9.1</v>
      </c>
      <c r="AV254">
        <v>181.9</v>
      </c>
      <c r="AW254">
        <v>177.6</v>
      </c>
      <c r="AX254">
        <v>4.3</v>
      </c>
      <c r="AY254">
        <v>174.8</v>
      </c>
      <c r="AZ254">
        <v>197.2</v>
      </c>
      <c r="BA254">
        <v>-22.5</v>
      </c>
      <c r="BB254">
        <v>132.6</v>
      </c>
      <c r="BC254">
        <v>129.1</v>
      </c>
      <c r="BD254">
        <v>3.5</v>
      </c>
      <c r="BE254">
        <v>252.5</v>
      </c>
      <c r="BF254">
        <v>214</v>
      </c>
      <c r="BG254">
        <v>38.5</v>
      </c>
      <c r="BH254">
        <v>112</v>
      </c>
      <c r="BI254">
        <v>122.5</v>
      </c>
      <c r="BJ254">
        <v>-10.5</v>
      </c>
      <c r="BK254">
        <v>37.9</v>
      </c>
      <c r="BL254">
        <v>25.1</v>
      </c>
      <c r="BM254">
        <v>12.7</v>
      </c>
      <c r="BN254">
        <v>291.89999999999998</v>
      </c>
      <c r="BO254">
        <v>313.60000000000002</v>
      </c>
      <c r="BP254">
        <v>-21.7</v>
      </c>
      <c r="BQ254">
        <v>115</v>
      </c>
      <c r="BR254">
        <v>130.69999999999999</v>
      </c>
      <c r="BS254">
        <v>-15.7</v>
      </c>
      <c r="BT254">
        <v>61.8</v>
      </c>
      <c r="BU254">
        <v>60.9</v>
      </c>
      <c r="BV254">
        <v>0.9</v>
      </c>
      <c r="BW254">
        <v>125.4</v>
      </c>
      <c r="BX254">
        <v>128.1</v>
      </c>
      <c r="BY254">
        <v>-2.7</v>
      </c>
      <c r="BZ254">
        <v>160</v>
      </c>
      <c r="CA254">
        <v>158.4</v>
      </c>
      <c r="CB254">
        <v>1.6</v>
      </c>
      <c r="CC254">
        <v>177.2</v>
      </c>
      <c r="CD254">
        <v>174.5</v>
      </c>
      <c r="CE254">
        <v>2.7</v>
      </c>
      <c r="CF254">
        <v>384.7</v>
      </c>
      <c r="CG254">
        <v>409.3</v>
      </c>
      <c r="CH254">
        <v>-24.6</v>
      </c>
      <c r="CI254">
        <v>34</v>
      </c>
      <c r="CJ254">
        <v>28.5</v>
      </c>
      <c r="CK254">
        <v>5.5</v>
      </c>
      <c r="CL254">
        <v>128.4</v>
      </c>
      <c r="CM254">
        <v>124.4</v>
      </c>
      <c r="CN254">
        <v>3.9</v>
      </c>
      <c r="CO254">
        <v>282.60000000000002</v>
      </c>
      <c r="CP254">
        <v>276.5</v>
      </c>
      <c r="CQ254">
        <v>6.1</v>
      </c>
      <c r="CR254">
        <v>225.3</v>
      </c>
      <c r="CS254">
        <v>224.8</v>
      </c>
      <c r="CT254">
        <v>0.5</v>
      </c>
      <c r="CU254">
        <v>178.4</v>
      </c>
      <c r="CV254">
        <v>198.5</v>
      </c>
      <c r="CW254">
        <v>-20.100000000000001</v>
      </c>
      <c r="CX254">
        <v>79.5</v>
      </c>
      <c r="CY254">
        <v>77.5</v>
      </c>
      <c r="CZ254">
        <v>2</v>
      </c>
      <c r="DA254">
        <v>224</v>
      </c>
      <c r="DB254">
        <v>231</v>
      </c>
      <c r="DC254">
        <v>-6.9</v>
      </c>
      <c r="DD254">
        <v>59.2</v>
      </c>
      <c r="DE254">
        <v>59.1</v>
      </c>
      <c r="DF254">
        <v>0.1</v>
      </c>
      <c r="DG254">
        <v>43.7</v>
      </c>
      <c r="DH254">
        <v>47.2</v>
      </c>
      <c r="DI254">
        <v>-3.4</v>
      </c>
      <c r="DJ254">
        <v>232.6</v>
      </c>
      <c r="DK254">
        <v>226.6</v>
      </c>
      <c r="DL254">
        <v>6</v>
      </c>
      <c r="DM254">
        <v>153.80000000000001</v>
      </c>
      <c r="DN254">
        <v>133.9</v>
      </c>
      <c r="DO254">
        <v>19.8</v>
      </c>
      <c r="DP254">
        <v>113.2</v>
      </c>
      <c r="DQ254">
        <v>100.9</v>
      </c>
      <c r="DR254">
        <v>12.2</v>
      </c>
      <c r="DS254">
        <v>70.7</v>
      </c>
      <c r="DT254">
        <v>57.3</v>
      </c>
      <c r="DU254">
        <v>13.4</v>
      </c>
      <c r="DV254">
        <v>149.30000000000001</v>
      </c>
      <c r="DW254">
        <v>164.8</v>
      </c>
      <c r="DX254">
        <v>-15.5</v>
      </c>
      <c r="DY254">
        <v>165.5</v>
      </c>
      <c r="DZ254">
        <v>172.6</v>
      </c>
      <c r="EA254">
        <v>-7.1</v>
      </c>
      <c r="EB254">
        <v>70</v>
      </c>
      <c r="EC254">
        <v>73.3</v>
      </c>
      <c r="ED254">
        <v>-3.2</v>
      </c>
    </row>
    <row r="255" spans="1:134" ht="14.5" x14ac:dyDescent="0.35">
      <c r="A255" s="28">
        <v>41639</v>
      </c>
      <c r="B255" s="32">
        <v>252</v>
      </c>
      <c r="C255">
        <v>19.8</v>
      </c>
      <c r="D255">
        <v>19.100000000000001</v>
      </c>
      <c r="E255">
        <v>0.7</v>
      </c>
      <c r="F255">
        <v>146.6</v>
      </c>
      <c r="G255">
        <v>150.80000000000001</v>
      </c>
      <c r="H255">
        <v>-4.2</v>
      </c>
      <c r="I255">
        <v>183.3</v>
      </c>
      <c r="J255">
        <v>193.4</v>
      </c>
      <c r="K255">
        <v>-10.1</v>
      </c>
      <c r="L255">
        <v>205.3</v>
      </c>
      <c r="M255">
        <v>209.3</v>
      </c>
      <c r="N255">
        <v>-4</v>
      </c>
      <c r="O255">
        <v>69.5</v>
      </c>
      <c r="P255">
        <v>61.6</v>
      </c>
      <c r="Q255">
        <v>7.9</v>
      </c>
      <c r="R255">
        <v>188.3</v>
      </c>
      <c r="S255">
        <v>181.8</v>
      </c>
      <c r="T255">
        <v>6.5</v>
      </c>
      <c r="U255">
        <v>226.8</v>
      </c>
      <c r="V255">
        <v>216</v>
      </c>
      <c r="W255">
        <v>10.8</v>
      </c>
      <c r="X255">
        <v>123.4</v>
      </c>
      <c r="Y255">
        <v>115.5</v>
      </c>
      <c r="Z255">
        <v>7.9</v>
      </c>
      <c r="AA255">
        <v>176.4</v>
      </c>
      <c r="AB255">
        <v>157.80000000000001</v>
      </c>
      <c r="AC255">
        <v>18.600000000000001</v>
      </c>
      <c r="AD255">
        <v>53.6</v>
      </c>
      <c r="AE255">
        <v>45</v>
      </c>
      <c r="AF255">
        <v>8.6</v>
      </c>
      <c r="AG255">
        <v>97.6</v>
      </c>
      <c r="AH255">
        <v>77.900000000000006</v>
      </c>
      <c r="AI255">
        <v>19.7</v>
      </c>
      <c r="AJ255">
        <v>110.4</v>
      </c>
      <c r="AK255">
        <v>118.8</v>
      </c>
      <c r="AL255">
        <v>-8.4</v>
      </c>
      <c r="AM255">
        <v>239.4</v>
      </c>
      <c r="AN255">
        <v>253.9</v>
      </c>
      <c r="AO255">
        <v>-14.5</v>
      </c>
      <c r="AP255">
        <v>202</v>
      </c>
      <c r="AQ255">
        <v>231.9</v>
      </c>
      <c r="AR255">
        <v>-29.9</v>
      </c>
      <c r="AS255">
        <v>176.2</v>
      </c>
      <c r="AT255">
        <v>168.2</v>
      </c>
      <c r="AU255">
        <v>8</v>
      </c>
      <c r="AV255">
        <v>181.3</v>
      </c>
      <c r="AW255">
        <v>178.6</v>
      </c>
      <c r="AX255">
        <v>2.7</v>
      </c>
      <c r="AY255">
        <v>171.8</v>
      </c>
      <c r="AZ255">
        <v>196.8</v>
      </c>
      <c r="BA255">
        <v>-25</v>
      </c>
      <c r="BB255">
        <v>132.4</v>
      </c>
      <c r="BC255">
        <v>130.69999999999999</v>
      </c>
      <c r="BD255">
        <v>1.7</v>
      </c>
      <c r="BE255">
        <v>250.2</v>
      </c>
      <c r="BF255">
        <v>217</v>
      </c>
      <c r="BG255">
        <v>33.200000000000003</v>
      </c>
      <c r="BH255">
        <v>108.3</v>
      </c>
      <c r="BI255">
        <v>122.8</v>
      </c>
      <c r="BJ255">
        <v>-14.5</v>
      </c>
      <c r="BK255">
        <v>38.799999999999997</v>
      </c>
      <c r="BL255">
        <v>25.6</v>
      </c>
      <c r="BM255">
        <v>13.2</v>
      </c>
      <c r="BN255">
        <v>296.3</v>
      </c>
      <c r="BO255">
        <v>316.10000000000002</v>
      </c>
      <c r="BP255">
        <v>-19.8</v>
      </c>
      <c r="BQ255">
        <v>114</v>
      </c>
      <c r="BR255">
        <v>130.1</v>
      </c>
      <c r="BS255">
        <v>-16.100000000000001</v>
      </c>
      <c r="BT255">
        <v>61.4</v>
      </c>
      <c r="BU255">
        <v>61.4</v>
      </c>
      <c r="BV255">
        <v>-0.1</v>
      </c>
      <c r="BW255">
        <v>124.5</v>
      </c>
      <c r="BX255">
        <v>128.80000000000001</v>
      </c>
      <c r="BY255">
        <v>-4.3</v>
      </c>
      <c r="BZ255">
        <v>159.6</v>
      </c>
      <c r="CA255">
        <v>157.80000000000001</v>
      </c>
      <c r="CB255">
        <v>1.8</v>
      </c>
      <c r="CC255">
        <v>176.2</v>
      </c>
      <c r="CD255">
        <v>175.2</v>
      </c>
      <c r="CE255">
        <v>1</v>
      </c>
      <c r="CF255">
        <v>383.8</v>
      </c>
      <c r="CG255">
        <v>412.3</v>
      </c>
      <c r="CH255">
        <v>-28.5</v>
      </c>
      <c r="CI255">
        <v>35.1</v>
      </c>
      <c r="CJ255">
        <v>28.8</v>
      </c>
      <c r="CK255">
        <v>6.3</v>
      </c>
      <c r="CL255">
        <v>130.4</v>
      </c>
      <c r="CM255">
        <v>124.6</v>
      </c>
      <c r="CN255">
        <v>5.8</v>
      </c>
      <c r="CO255">
        <v>281.39999999999998</v>
      </c>
      <c r="CP255">
        <v>278.10000000000002</v>
      </c>
      <c r="CQ255">
        <v>3.4</v>
      </c>
      <c r="CR255">
        <v>223.5</v>
      </c>
      <c r="CS255">
        <v>225.8</v>
      </c>
      <c r="CT255">
        <v>-2.2999999999999998</v>
      </c>
      <c r="CU255">
        <v>175.4</v>
      </c>
      <c r="CV255">
        <v>198.2</v>
      </c>
      <c r="CW255">
        <v>-22.8</v>
      </c>
      <c r="CX255">
        <v>78.8</v>
      </c>
      <c r="CY255">
        <v>78.3</v>
      </c>
      <c r="CZ255">
        <v>0.5</v>
      </c>
      <c r="DA255">
        <v>220.1</v>
      </c>
      <c r="DB255">
        <v>232.1</v>
      </c>
      <c r="DC255">
        <v>-12</v>
      </c>
      <c r="DD255">
        <v>59.6</v>
      </c>
      <c r="DE255">
        <v>59.7</v>
      </c>
      <c r="DF255">
        <v>-0.1</v>
      </c>
      <c r="DG255">
        <v>44</v>
      </c>
      <c r="DH255">
        <v>47.2</v>
      </c>
      <c r="DI255">
        <v>-3.2</v>
      </c>
      <c r="DJ255">
        <v>232.2</v>
      </c>
      <c r="DK255">
        <v>228.3</v>
      </c>
      <c r="DL255">
        <v>4</v>
      </c>
      <c r="DM255">
        <v>156.80000000000001</v>
      </c>
      <c r="DN255">
        <v>135.5</v>
      </c>
      <c r="DO255">
        <v>21.4</v>
      </c>
      <c r="DP255">
        <v>117</v>
      </c>
      <c r="DQ255">
        <v>101.5</v>
      </c>
      <c r="DR255">
        <v>15.5</v>
      </c>
      <c r="DS255">
        <v>72</v>
      </c>
      <c r="DT255">
        <v>58.8</v>
      </c>
      <c r="DU255">
        <v>13.3</v>
      </c>
      <c r="DV255">
        <v>148.80000000000001</v>
      </c>
      <c r="DW255">
        <v>164.4</v>
      </c>
      <c r="DX255">
        <v>-15.6</v>
      </c>
      <c r="DY255">
        <v>163.9</v>
      </c>
      <c r="DZ255">
        <v>172.8</v>
      </c>
      <c r="EA255">
        <v>-8.9</v>
      </c>
      <c r="EB255">
        <v>70</v>
      </c>
      <c r="EC255">
        <v>73.3</v>
      </c>
      <c r="ED255">
        <v>-3.3</v>
      </c>
    </row>
    <row r="256" spans="1:134" ht="14.5" x14ac:dyDescent="0.35">
      <c r="A256" s="28">
        <v>41729</v>
      </c>
      <c r="B256" s="32">
        <v>253</v>
      </c>
      <c r="C256">
        <v>19.600000000000001</v>
      </c>
      <c r="D256">
        <v>18.899999999999999</v>
      </c>
      <c r="E256">
        <v>0.7</v>
      </c>
      <c r="F256">
        <v>144.9</v>
      </c>
      <c r="G256">
        <v>151</v>
      </c>
      <c r="H256">
        <v>-6.1</v>
      </c>
      <c r="I256">
        <v>182.5</v>
      </c>
      <c r="J256">
        <v>193.6</v>
      </c>
      <c r="K256">
        <v>-11.2</v>
      </c>
      <c r="L256">
        <v>199.5</v>
      </c>
      <c r="M256">
        <v>210.1</v>
      </c>
      <c r="N256">
        <v>-10.6</v>
      </c>
      <c r="O256">
        <v>69</v>
      </c>
      <c r="P256">
        <v>62.3</v>
      </c>
      <c r="Q256">
        <v>6.7</v>
      </c>
      <c r="R256">
        <v>189.9</v>
      </c>
      <c r="S256">
        <v>182.8</v>
      </c>
      <c r="T256">
        <v>7.1</v>
      </c>
      <c r="U256">
        <v>226.5</v>
      </c>
      <c r="V256">
        <v>217</v>
      </c>
      <c r="W256">
        <v>9.5</v>
      </c>
      <c r="X256">
        <v>125.6</v>
      </c>
      <c r="Y256">
        <v>116.5</v>
      </c>
      <c r="Z256">
        <v>9.1999999999999993</v>
      </c>
      <c r="AA256">
        <v>181.1</v>
      </c>
      <c r="AB256">
        <v>160.1</v>
      </c>
      <c r="AC256">
        <v>21</v>
      </c>
      <c r="AD256">
        <v>54.2</v>
      </c>
      <c r="AE256">
        <v>45.6</v>
      </c>
      <c r="AF256">
        <v>8.6999999999999993</v>
      </c>
      <c r="AG256">
        <v>96</v>
      </c>
      <c r="AH256">
        <v>79.099999999999994</v>
      </c>
      <c r="AI256">
        <v>16.899999999999999</v>
      </c>
      <c r="AJ256">
        <v>109.6</v>
      </c>
      <c r="AK256">
        <v>118.2</v>
      </c>
      <c r="AL256">
        <v>-8.5</v>
      </c>
      <c r="AM256">
        <v>239.3</v>
      </c>
      <c r="AN256">
        <v>254.7</v>
      </c>
      <c r="AO256">
        <v>-15.4</v>
      </c>
      <c r="AP256">
        <v>198.6</v>
      </c>
      <c r="AQ256">
        <v>232</v>
      </c>
      <c r="AR256">
        <v>-33.4</v>
      </c>
      <c r="AS256">
        <v>175.3</v>
      </c>
      <c r="AT256">
        <v>169.4</v>
      </c>
      <c r="AU256">
        <v>5.9</v>
      </c>
      <c r="AV256">
        <v>182.7</v>
      </c>
      <c r="AW256">
        <v>179.5</v>
      </c>
      <c r="AX256">
        <v>3.1</v>
      </c>
      <c r="AY256">
        <v>168.3</v>
      </c>
      <c r="AZ256">
        <v>196.1</v>
      </c>
      <c r="BA256">
        <v>-27.8</v>
      </c>
      <c r="BB256">
        <v>132.4</v>
      </c>
      <c r="BC256">
        <v>132.1</v>
      </c>
      <c r="BD256">
        <v>0.2</v>
      </c>
      <c r="BE256">
        <v>264.3</v>
      </c>
      <c r="BF256">
        <v>220.7</v>
      </c>
      <c r="BG256">
        <v>43.6</v>
      </c>
      <c r="BH256">
        <v>107.7</v>
      </c>
      <c r="BI256">
        <v>123</v>
      </c>
      <c r="BJ256">
        <v>-15.3</v>
      </c>
      <c r="BK256">
        <v>37.6</v>
      </c>
      <c r="BL256">
        <v>26</v>
      </c>
      <c r="BM256">
        <v>11.6</v>
      </c>
      <c r="BN256">
        <v>292.2</v>
      </c>
      <c r="BO256">
        <v>318.3</v>
      </c>
      <c r="BP256">
        <v>-26</v>
      </c>
      <c r="BQ256">
        <v>112.2</v>
      </c>
      <c r="BR256">
        <v>129.4</v>
      </c>
      <c r="BS256">
        <v>-17.3</v>
      </c>
      <c r="BT256">
        <v>61.7</v>
      </c>
      <c r="BU256">
        <v>61.9</v>
      </c>
      <c r="BV256">
        <v>-0.2</v>
      </c>
      <c r="BW256">
        <v>124.3</v>
      </c>
      <c r="BX256">
        <v>129.5</v>
      </c>
      <c r="BY256">
        <v>-5.2</v>
      </c>
      <c r="BZ256">
        <v>158.4</v>
      </c>
      <c r="CA256">
        <v>157.30000000000001</v>
      </c>
      <c r="CB256">
        <v>1.1000000000000001</v>
      </c>
      <c r="CC256">
        <v>176.5</v>
      </c>
      <c r="CD256">
        <v>175.8</v>
      </c>
      <c r="CE256">
        <v>0.6</v>
      </c>
      <c r="CF256">
        <v>385.8</v>
      </c>
      <c r="CG256">
        <v>415.2</v>
      </c>
      <c r="CH256">
        <v>-29.4</v>
      </c>
      <c r="CI256">
        <v>35.1</v>
      </c>
      <c r="CJ256">
        <v>29.2</v>
      </c>
      <c r="CK256">
        <v>6</v>
      </c>
      <c r="CL256">
        <v>129.4</v>
      </c>
      <c r="CM256">
        <v>124.7</v>
      </c>
      <c r="CN256">
        <v>4.7</v>
      </c>
      <c r="CO256">
        <v>280.7</v>
      </c>
      <c r="CP256">
        <v>279.5</v>
      </c>
      <c r="CQ256">
        <v>1.2</v>
      </c>
      <c r="CR256">
        <v>223.8</v>
      </c>
      <c r="CS256">
        <v>226.7</v>
      </c>
      <c r="CT256">
        <v>-2.9</v>
      </c>
      <c r="CU256">
        <v>173.9</v>
      </c>
      <c r="CV256">
        <v>197.8</v>
      </c>
      <c r="CW256">
        <v>-23.9</v>
      </c>
      <c r="CX256">
        <v>79.2</v>
      </c>
      <c r="CY256">
        <v>79.099999999999994</v>
      </c>
      <c r="CZ256">
        <v>0.2</v>
      </c>
      <c r="DA256">
        <v>215.8</v>
      </c>
      <c r="DB256">
        <v>233</v>
      </c>
      <c r="DC256">
        <v>-17.2</v>
      </c>
      <c r="DD256">
        <v>61.4</v>
      </c>
      <c r="DE256">
        <v>60.4</v>
      </c>
      <c r="DF256">
        <v>0.9</v>
      </c>
      <c r="DG256">
        <v>46.4</v>
      </c>
      <c r="DH256">
        <v>47.4</v>
      </c>
      <c r="DI256">
        <v>-1</v>
      </c>
      <c r="DJ256">
        <v>237.3</v>
      </c>
      <c r="DK256">
        <v>230.2</v>
      </c>
      <c r="DL256">
        <v>7.1</v>
      </c>
      <c r="DM256">
        <v>158.19999999999999</v>
      </c>
      <c r="DN256">
        <v>137</v>
      </c>
      <c r="DO256">
        <v>21.2</v>
      </c>
      <c r="DP256">
        <v>116.7</v>
      </c>
      <c r="DQ256">
        <v>102</v>
      </c>
      <c r="DR256">
        <v>14.8</v>
      </c>
      <c r="DS256">
        <v>71.400000000000006</v>
      </c>
      <c r="DT256">
        <v>60.1</v>
      </c>
      <c r="DU256">
        <v>11.3</v>
      </c>
      <c r="DV256">
        <v>148.5</v>
      </c>
      <c r="DW256">
        <v>164</v>
      </c>
      <c r="DX256">
        <v>-15.5</v>
      </c>
      <c r="DY256">
        <v>165.1</v>
      </c>
      <c r="DZ256">
        <v>173.1</v>
      </c>
      <c r="EA256">
        <v>-8.1</v>
      </c>
      <c r="EB256">
        <v>70.5</v>
      </c>
      <c r="EC256">
        <v>73.400000000000006</v>
      </c>
      <c r="ED256">
        <v>-2.9</v>
      </c>
    </row>
    <row r="257" spans="1:134" ht="14.5" x14ac:dyDescent="0.35">
      <c r="A257" s="28">
        <v>41820</v>
      </c>
      <c r="B257" s="32">
        <v>254</v>
      </c>
      <c r="C257">
        <v>18.2</v>
      </c>
      <c r="D257">
        <v>18.5</v>
      </c>
      <c r="E257">
        <v>-0.4</v>
      </c>
      <c r="F257">
        <v>145.5</v>
      </c>
      <c r="G257">
        <v>151.19999999999999</v>
      </c>
      <c r="H257">
        <v>-5.7</v>
      </c>
      <c r="I257">
        <v>184.4</v>
      </c>
      <c r="J257">
        <v>194</v>
      </c>
      <c r="K257">
        <v>-9.6</v>
      </c>
      <c r="L257">
        <v>201.8</v>
      </c>
      <c r="M257">
        <v>211</v>
      </c>
      <c r="N257">
        <v>-9.1999999999999993</v>
      </c>
      <c r="O257">
        <v>70</v>
      </c>
      <c r="P257">
        <v>63.1</v>
      </c>
      <c r="Q257">
        <v>7</v>
      </c>
      <c r="R257">
        <v>190.2</v>
      </c>
      <c r="S257">
        <v>183.9</v>
      </c>
      <c r="T257">
        <v>6.3</v>
      </c>
      <c r="U257">
        <v>227.3</v>
      </c>
      <c r="V257">
        <v>218</v>
      </c>
      <c r="W257">
        <v>9.4</v>
      </c>
      <c r="X257">
        <v>126.4</v>
      </c>
      <c r="Y257">
        <v>117.4</v>
      </c>
      <c r="Z257">
        <v>9</v>
      </c>
      <c r="AA257">
        <v>184.7</v>
      </c>
      <c r="AB257">
        <v>162.4</v>
      </c>
      <c r="AC257">
        <v>22.2</v>
      </c>
      <c r="AD257">
        <v>55.9</v>
      </c>
      <c r="AE257">
        <v>46.2</v>
      </c>
      <c r="AF257">
        <v>9.6999999999999993</v>
      </c>
      <c r="AG257">
        <v>95.3</v>
      </c>
      <c r="AH257">
        <v>80.2</v>
      </c>
      <c r="AI257">
        <v>15.1</v>
      </c>
      <c r="AJ257">
        <v>109.8</v>
      </c>
      <c r="AK257">
        <v>117.6</v>
      </c>
      <c r="AL257">
        <v>-7.8</v>
      </c>
      <c r="AM257">
        <v>236.9</v>
      </c>
      <c r="AN257">
        <v>255.3</v>
      </c>
      <c r="AO257">
        <v>-18.399999999999999</v>
      </c>
      <c r="AP257">
        <v>197.6</v>
      </c>
      <c r="AQ257">
        <v>232.1</v>
      </c>
      <c r="AR257">
        <v>-34.5</v>
      </c>
      <c r="AS257">
        <v>175.8</v>
      </c>
      <c r="AT257">
        <v>170.5</v>
      </c>
      <c r="AU257">
        <v>5.3</v>
      </c>
      <c r="AV257">
        <v>184.7</v>
      </c>
      <c r="AW257">
        <v>180.6</v>
      </c>
      <c r="AX257">
        <v>4.2</v>
      </c>
      <c r="AY257">
        <v>165.6</v>
      </c>
      <c r="AZ257">
        <v>195.3</v>
      </c>
      <c r="BA257">
        <v>-29.7</v>
      </c>
      <c r="BB257">
        <v>133.19999999999999</v>
      </c>
      <c r="BC257">
        <v>133.6</v>
      </c>
      <c r="BD257">
        <v>-0.4</v>
      </c>
      <c r="BE257">
        <v>274.60000000000002</v>
      </c>
      <c r="BF257">
        <v>224.8</v>
      </c>
      <c r="BG257">
        <v>49.8</v>
      </c>
      <c r="BH257">
        <v>107.3</v>
      </c>
      <c r="BI257">
        <v>123.2</v>
      </c>
      <c r="BJ257">
        <v>-15.8</v>
      </c>
      <c r="BK257">
        <v>38.6</v>
      </c>
      <c r="BL257">
        <v>26.4</v>
      </c>
      <c r="BM257">
        <v>12.2</v>
      </c>
      <c r="BN257">
        <v>293.89999999999998</v>
      </c>
      <c r="BO257">
        <v>320.3</v>
      </c>
      <c r="BP257">
        <v>-26.4</v>
      </c>
      <c r="BQ257">
        <v>112.5</v>
      </c>
      <c r="BR257">
        <v>128.80000000000001</v>
      </c>
      <c r="BS257">
        <v>-16.3</v>
      </c>
      <c r="BT257">
        <v>60.9</v>
      </c>
      <c r="BU257">
        <v>62.3</v>
      </c>
      <c r="BV257">
        <v>-1.4</v>
      </c>
      <c r="BW257">
        <v>124.3</v>
      </c>
      <c r="BX257">
        <v>130.1</v>
      </c>
      <c r="BY257">
        <v>-5.7</v>
      </c>
      <c r="BZ257">
        <v>156.69999999999999</v>
      </c>
      <c r="CA257">
        <v>156.6</v>
      </c>
      <c r="CB257">
        <v>0.1</v>
      </c>
      <c r="CC257">
        <v>176.7</v>
      </c>
      <c r="CD257">
        <v>176.5</v>
      </c>
      <c r="CE257">
        <v>0.3</v>
      </c>
      <c r="CF257">
        <v>387.4</v>
      </c>
      <c r="CG257">
        <v>418</v>
      </c>
      <c r="CH257">
        <v>-30.6</v>
      </c>
      <c r="CI257">
        <v>35.4</v>
      </c>
      <c r="CJ257">
        <v>29.5</v>
      </c>
      <c r="CK257">
        <v>5.9</v>
      </c>
      <c r="CL257">
        <v>129.30000000000001</v>
      </c>
      <c r="CM257">
        <v>124.8</v>
      </c>
      <c r="CN257">
        <v>4.5</v>
      </c>
      <c r="CO257">
        <v>282.10000000000002</v>
      </c>
      <c r="CP257">
        <v>280.89999999999998</v>
      </c>
      <c r="CQ257">
        <v>1.2</v>
      </c>
      <c r="CR257">
        <v>224.6</v>
      </c>
      <c r="CS257">
        <v>227.6</v>
      </c>
      <c r="CT257">
        <v>-3</v>
      </c>
      <c r="CU257">
        <v>173</v>
      </c>
      <c r="CV257">
        <v>197.3</v>
      </c>
      <c r="CW257">
        <v>-24.3</v>
      </c>
      <c r="CX257">
        <v>80.5</v>
      </c>
      <c r="CY257">
        <v>79.900000000000006</v>
      </c>
      <c r="CZ257">
        <v>0.6</v>
      </c>
      <c r="DA257">
        <v>212.2</v>
      </c>
      <c r="DB257">
        <v>233.5</v>
      </c>
      <c r="DC257">
        <v>-21.3</v>
      </c>
      <c r="DD257">
        <v>60.9</v>
      </c>
      <c r="DE257">
        <v>61.1</v>
      </c>
      <c r="DF257">
        <v>-0.2</v>
      </c>
      <c r="DG257">
        <v>47.8</v>
      </c>
      <c r="DH257">
        <v>47.6</v>
      </c>
      <c r="DI257">
        <v>0.2</v>
      </c>
      <c r="DJ257">
        <v>235.5</v>
      </c>
      <c r="DK257">
        <v>231.8</v>
      </c>
      <c r="DL257">
        <v>3.7</v>
      </c>
      <c r="DM257">
        <v>161.9</v>
      </c>
      <c r="DN257">
        <v>138.69999999999999</v>
      </c>
      <c r="DO257">
        <v>23.2</v>
      </c>
      <c r="DP257">
        <v>117.4</v>
      </c>
      <c r="DQ257">
        <v>102.5</v>
      </c>
      <c r="DR257">
        <v>14.9</v>
      </c>
      <c r="DS257">
        <v>72.099999999999994</v>
      </c>
      <c r="DT257">
        <v>61.4</v>
      </c>
      <c r="DU257">
        <v>10.7</v>
      </c>
      <c r="DV257">
        <v>148.4</v>
      </c>
      <c r="DW257">
        <v>163.5</v>
      </c>
      <c r="DX257">
        <v>-15.1</v>
      </c>
      <c r="DY257">
        <v>165.6</v>
      </c>
      <c r="DZ257">
        <v>173.5</v>
      </c>
      <c r="EA257">
        <v>-7.8</v>
      </c>
      <c r="EB257">
        <v>70.2</v>
      </c>
      <c r="EC257">
        <v>73.5</v>
      </c>
      <c r="ED257">
        <v>-3.3</v>
      </c>
    </row>
    <row r="258" spans="1:134" ht="14.5" x14ac:dyDescent="0.35">
      <c r="A258" s="28">
        <v>41912</v>
      </c>
      <c r="B258" s="32">
        <v>255</v>
      </c>
      <c r="C258">
        <v>17.600000000000001</v>
      </c>
      <c r="D258">
        <v>18.2</v>
      </c>
      <c r="E258">
        <v>-0.6</v>
      </c>
      <c r="F258">
        <v>145.5</v>
      </c>
      <c r="G258">
        <v>151.30000000000001</v>
      </c>
      <c r="H258">
        <v>-5.9</v>
      </c>
      <c r="I258">
        <v>186.9</v>
      </c>
      <c r="J258">
        <v>194.4</v>
      </c>
      <c r="K258">
        <v>-7.5</v>
      </c>
      <c r="L258">
        <v>203.8</v>
      </c>
      <c r="M258">
        <v>211.9</v>
      </c>
      <c r="N258">
        <v>-8.1</v>
      </c>
      <c r="O258">
        <v>70.8</v>
      </c>
      <c r="P258">
        <v>63.8</v>
      </c>
      <c r="Q258">
        <v>7</v>
      </c>
      <c r="R258">
        <v>192</v>
      </c>
      <c r="S258">
        <v>184.9</v>
      </c>
      <c r="T258">
        <v>7.1</v>
      </c>
      <c r="U258">
        <v>227</v>
      </c>
      <c r="V258">
        <v>218.9</v>
      </c>
      <c r="W258">
        <v>8</v>
      </c>
      <c r="X258">
        <v>131.1</v>
      </c>
      <c r="Y258">
        <v>118.6</v>
      </c>
      <c r="Z258">
        <v>12.5</v>
      </c>
      <c r="AA258">
        <v>185.4</v>
      </c>
      <c r="AB258">
        <v>164.7</v>
      </c>
      <c r="AC258">
        <v>20.7</v>
      </c>
      <c r="AD258">
        <v>56.7</v>
      </c>
      <c r="AE258">
        <v>46.9</v>
      </c>
      <c r="AF258">
        <v>9.8000000000000007</v>
      </c>
      <c r="AG258">
        <v>94.1</v>
      </c>
      <c r="AH258">
        <v>81.2</v>
      </c>
      <c r="AI258">
        <v>12.9</v>
      </c>
      <c r="AJ258">
        <v>108.7</v>
      </c>
      <c r="AK258">
        <v>117</v>
      </c>
      <c r="AL258">
        <v>-8.3000000000000007</v>
      </c>
      <c r="AM258">
        <v>241.2</v>
      </c>
      <c r="AN258">
        <v>256.10000000000002</v>
      </c>
      <c r="AO258">
        <v>-14.9</v>
      </c>
      <c r="AP258">
        <v>195.3</v>
      </c>
      <c r="AQ258">
        <v>231.9</v>
      </c>
      <c r="AR258">
        <v>-36.700000000000003</v>
      </c>
      <c r="AS258">
        <v>176.2</v>
      </c>
      <c r="AT258">
        <v>171.6</v>
      </c>
      <c r="AU258">
        <v>4.5999999999999996</v>
      </c>
      <c r="AV258">
        <v>186</v>
      </c>
      <c r="AW258">
        <v>181.6</v>
      </c>
      <c r="AX258">
        <v>4.4000000000000004</v>
      </c>
      <c r="AY258">
        <v>164.2</v>
      </c>
      <c r="AZ258">
        <v>194.4</v>
      </c>
      <c r="BA258">
        <v>-30.2</v>
      </c>
      <c r="BB258">
        <v>132.4</v>
      </c>
      <c r="BC258">
        <v>134.9</v>
      </c>
      <c r="BD258">
        <v>-2.5</v>
      </c>
      <c r="BE258">
        <v>275.10000000000002</v>
      </c>
      <c r="BF258">
        <v>228.8</v>
      </c>
      <c r="BG258">
        <v>46.3</v>
      </c>
      <c r="BH258">
        <v>105.9</v>
      </c>
      <c r="BI258">
        <v>123.2</v>
      </c>
      <c r="BJ258">
        <v>-17.399999999999999</v>
      </c>
      <c r="BK258">
        <v>39</v>
      </c>
      <c r="BL258">
        <v>26.9</v>
      </c>
      <c r="BM258">
        <v>12.1</v>
      </c>
      <c r="BN258">
        <v>292.10000000000002</v>
      </c>
      <c r="BO258">
        <v>322.2</v>
      </c>
      <c r="BP258">
        <v>-30.1</v>
      </c>
      <c r="BQ258">
        <v>113.9</v>
      </c>
      <c r="BR258">
        <v>128.19999999999999</v>
      </c>
      <c r="BS258">
        <v>-14.3</v>
      </c>
      <c r="BT258">
        <v>59.5</v>
      </c>
      <c r="BU258">
        <v>62.7</v>
      </c>
      <c r="BV258">
        <v>-3.2</v>
      </c>
      <c r="BW258">
        <v>124</v>
      </c>
      <c r="BX258">
        <v>130.6</v>
      </c>
      <c r="BY258">
        <v>-6.6</v>
      </c>
      <c r="BZ258">
        <v>156.9</v>
      </c>
      <c r="CA258">
        <v>156</v>
      </c>
      <c r="CB258">
        <v>0.9</v>
      </c>
      <c r="CC258">
        <v>178.8</v>
      </c>
      <c r="CD258">
        <v>177.2</v>
      </c>
      <c r="CE258">
        <v>1.6</v>
      </c>
      <c r="CF258">
        <v>393.1</v>
      </c>
      <c r="CG258">
        <v>420.9</v>
      </c>
      <c r="CH258">
        <v>-27.8</v>
      </c>
      <c r="CI258">
        <v>35.700000000000003</v>
      </c>
      <c r="CJ258">
        <v>29.8</v>
      </c>
      <c r="CK258">
        <v>5.8</v>
      </c>
      <c r="CL258">
        <v>129.1</v>
      </c>
      <c r="CM258">
        <v>124.9</v>
      </c>
      <c r="CN258">
        <v>4.2</v>
      </c>
      <c r="CO258">
        <v>282.39999999999998</v>
      </c>
      <c r="CP258">
        <v>282.3</v>
      </c>
      <c r="CQ258">
        <v>0.1</v>
      </c>
      <c r="CR258">
        <v>226.2</v>
      </c>
      <c r="CS258">
        <v>228.6</v>
      </c>
      <c r="CT258">
        <v>-2.4</v>
      </c>
      <c r="CU258">
        <v>172.9</v>
      </c>
      <c r="CV258">
        <v>196.7</v>
      </c>
      <c r="CW258">
        <v>-23.8</v>
      </c>
      <c r="CX258">
        <v>81.2</v>
      </c>
      <c r="CY258">
        <v>80.7</v>
      </c>
      <c r="CZ258">
        <v>0.5</v>
      </c>
      <c r="DA258">
        <v>210</v>
      </c>
      <c r="DB258">
        <v>233.9</v>
      </c>
      <c r="DC258">
        <v>-23.8</v>
      </c>
      <c r="DD258">
        <v>63.1</v>
      </c>
      <c r="DE258">
        <v>61.8</v>
      </c>
      <c r="DF258">
        <v>1.3</v>
      </c>
      <c r="DG258">
        <v>49</v>
      </c>
      <c r="DH258">
        <v>47.9</v>
      </c>
      <c r="DI258">
        <v>1.1000000000000001</v>
      </c>
      <c r="DJ258">
        <v>232.5</v>
      </c>
      <c r="DK258">
        <v>233.3</v>
      </c>
      <c r="DL258">
        <v>-0.8</v>
      </c>
      <c r="DM258">
        <v>166.1</v>
      </c>
      <c r="DN258">
        <v>140.5</v>
      </c>
      <c r="DO258">
        <v>25.6</v>
      </c>
      <c r="DP258">
        <v>117.7</v>
      </c>
      <c r="DQ258">
        <v>103</v>
      </c>
      <c r="DR258">
        <v>14.6</v>
      </c>
      <c r="DS258">
        <v>73.900000000000006</v>
      </c>
      <c r="DT258">
        <v>62.8</v>
      </c>
      <c r="DU258">
        <v>11.1</v>
      </c>
      <c r="DV258">
        <v>148.1</v>
      </c>
      <c r="DW258">
        <v>163</v>
      </c>
      <c r="DX258">
        <v>-14.9</v>
      </c>
      <c r="DY258">
        <v>165.3</v>
      </c>
      <c r="DZ258">
        <v>173.7</v>
      </c>
      <c r="EA258">
        <v>-8.4</v>
      </c>
      <c r="EB258">
        <v>70.7</v>
      </c>
      <c r="EC258">
        <v>73.5</v>
      </c>
      <c r="ED258">
        <v>-2.9</v>
      </c>
    </row>
    <row r="259" spans="1:134" ht="14.5" x14ac:dyDescent="0.35">
      <c r="A259" s="28">
        <v>42004</v>
      </c>
      <c r="B259" s="32">
        <v>256</v>
      </c>
      <c r="C259">
        <v>17.2</v>
      </c>
      <c r="D259">
        <v>17.8</v>
      </c>
      <c r="E259">
        <v>-0.7</v>
      </c>
      <c r="F259">
        <v>141.9</v>
      </c>
      <c r="G259">
        <v>151.30000000000001</v>
      </c>
      <c r="H259">
        <v>-9.4</v>
      </c>
      <c r="I259">
        <v>189.5</v>
      </c>
      <c r="J259">
        <v>195</v>
      </c>
      <c r="K259">
        <v>-5.5</v>
      </c>
      <c r="L259">
        <v>206.9</v>
      </c>
      <c r="M259">
        <v>212.9</v>
      </c>
      <c r="N259">
        <v>-6.1</v>
      </c>
      <c r="O259">
        <v>72.400000000000006</v>
      </c>
      <c r="P259">
        <v>64.7</v>
      </c>
      <c r="Q259">
        <v>7.8</v>
      </c>
      <c r="R259">
        <v>191.8</v>
      </c>
      <c r="S259">
        <v>186</v>
      </c>
      <c r="T259">
        <v>5.8</v>
      </c>
      <c r="U259">
        <v>225.8</v>
      </c>
      <c r="V259">
        <v>219.8</v>
      </c>
      <c r="W259">
        <v>6</v>
      </c>
      <c r="X259">
        <v>134.6</v>
      </c>
      <c r="Y259">
        <v>120</v>
      </c>
      <c r="Z259">
        <v>14.6</v>
      </c>
      <c r="AA259">
        <v>187.7</v>
      </c>
      <c r="AB259">
        <v>167.1</v>
      </c>
      <c r="AC259">
        <v>20.6</v>
      </c>
      <c r="AD259">
        <v>58.1</v>
      </c>
      <c r="AE259">
        <v>47.6</v>
      </c>
      <c r="AF259">
        <v>10.5</v>
      </c>
      <c r="AG259">
        <v>93.4</v>
      </c>
      <c r="AH259">
        <v>82.1</v>
      </c>
      <c r="AI259">
        <v>11.3</v>
      </c>
      <c r="AJ259">
        <v>107.2</v>
      </c>
      <c r="AK259">
        <v>116.3</v>
      </c>
      <c r="AL259">
        <v>-9.1</v>
      </c>
      <c r="AM259">
        <v>240</v>
      </c>
      <c r="AN259">
        <v>256.8</v>
      </c>
      <c r="AO259">
        <v>-16.8</v>
      </c>
      <c r="AP259">
        <v>190.4</v>
      </c>
      <c r="AQ259">
        <v>231.5</v>
      </c>
      <c r="AR259">
        <v>-41.1</v>
      </c>
      <c r="AS259">
        <v>182.5</v>
      </c>
      <c r="AT259">
        <v>173</v>
      </c>
      <c r="AU259">
        <v>9.5</v>
      </c>
      <c r="AV259">
        <v>186.9</v>
      </c>
      <c r="AW259">
        <v>182.7</v>
      </c>
      <c r="AX259">
        <v>4.2</v>
      </c>
      <c r="AY259">
        <v>162.9</v>
      </c>
      <c r="AZ259">
        <v>193.4</v>
      </c>
      <c r="BA259">
        <v>-30.5</v>
      </c>
      <c r="BB259">
        <v>131</v>
      </c>
      <c r="BC259">
        <v>136</v>
      </c>
      <c r="BD259">
        <v>-5.0999999999999996</v>
      </c>
      <c r="BE259">
        <v>271</v>
      </c>
      <c r="BF259">
        <v>232.4</v>
      </c>
      <c r="BG259">
        <v>38.6</v>
      </c>
      <c r="BH259">
        <v>105.1</v>
      </c>
      <c r="BI259">
        <v>123.2</v>
      </c>
      <c r="BJ259">
        <v>-18.2</v>
      </c>
      <c r="BK259">
        <v>39.6</v>
      </c>
      <c r="BL259">
        <v>27.4</v>
      </c>
      <c r="BM259">
        <v>12.2</v>
      </c>
      <c r="BN259">
        <v>301</v>
      </c>
      <c r="BO259">
        <v>324.3</v>
      </c>
      <c r="BP259">
        <v>-23.3</v>
      </c>
      <c r="BQ259">
        <v>111.8</v>
      </c>
      <c r="BR259">
        <v>127.5</v>
      </c>
      <c r="BS259">
        <v>-15.7</v>
      </c>
      <c r="BT259">
        <v>59.7</v>
      </c>
      <c r="BU259">
        <v>63</v>
      </c>
      <c r="BV259">
        <v>-3.2</v>
      </c>
      <c r="BW259">
        <v>122.5</v>
      </c>
      <c r="BX259">
        <v>131</v>
      </c>
      <c r="BY259">
        <v>-8.5</v>
      </c>
      <c r="BZ259">
        <v>157.4</v>
      </c>
      <c r="CA259">
        <v>155.5</v>
      </c>
      <c r="CB259">
        <v>1.9</v>
      </c>
      <c r="CC259">
        <v>179.6</v>
      </c>
      <c r="CD259">
        <v>177.9</v>
      </c>
      <c r="CE259">
        <v>1.7</v>
      </c>
      <c r="CF259">
        <v>396.5</v>
      </c>
      <c r="CG259">
        <v>423.8</v>
      </c>
      <c r="CH259">
        <v>-27.3</v>
      </c>
      <c r="CI259">
        <v>36.5</v>
      </c>
      <c r="CJ259">
        <v>30.2</v>
      </c>
      <c r="CK259">
        <v>6.3</v>
      </c>
      <c r="CL259">
        <v>132.80000000000001</v>
      </c>
      <c r="CM259">
        <v>125.2</v>
      </c>
      <c r="CN259">
        <v>7.7</v>
      </c>
      <c r="CO259">
        <v>288.3</v>
      </c>
      <c r="CP259">
        <v>283.89999999999998</v>
      </c>
      <c r="CQ259">
        <v>4.4000000000000004</v>
      </c>
      <c r="CR259">
        <v>229.5</v>
      </c>
      <c r="CS259">
        <v>229.7</v>
      </c>
      <c r="CT259">
        <v>-0.1</v>
      </c>
      <c r="CU259">
        <v>173.8</v>
      </c>
      <c r="CV259">
        <v>196.3</v>
      </c>
      <c r="CW259">
        <v>-22.4</v>
      </c>
      <c r="CX259">
        <v>81.7</v>
      </c>
      <c r="CY259">
        <v>81.5</v>
      </c>
      <c r="CZ259">
        <v>0.3</v>
      </c>
      <c r="DA259">
        <v>208.2</v>
      </c>
      <c r="DB259">
        <v>234.1</v>
      </c>
      <c r="DC259">
        <v>-25.9</v>
      </c>
      <c r="DD259">
        <v>71.7</v>
      </c>
      <c r="DE259">
        <v>63</v>
      </c>
      <c r="DF259">
        <v>8.6999999999999993</v>
      </c>
      <c r="DG259">
        <v>48.7</v>
      </c>
      <c r="DH259">
        <v>48.2</v>
      </c>
      <c r="DI259">
        <v>0.6</v>
      </c>
      <c r="DJ259">
        <v>233.4</v>
      </c>
      <c r="DK259">
        <v>234.7</v>
      </c>
      <c r="DL259">
        <v>-1.3</v>
      </c>
      <c r="DM259">
        <v>165.5</v>
      </c>
      <c r="DN259">
        <v>142.30000000000001</v>
      </c>
      <c r="DO259">
        <v>23.3</v>
      </c>
      <c r="DP259">
        <v>119.8</v>
      </c>
      <c r="DQ259">
        <v>103.7</v>
      </c>
      <c r="DR259">
        <v>16.100000000000001</v>
      </c>
      <c r="DS259">
        <v>74.900000000000006</v>
      </c>
      <c r="DT259">
        <v>64.2</v>
      </c>
      <c r="DU259">
        <v>10.8</v>
      </c>
      <c r="DV259">
        <v>148.1</v>
      </c>
      <c r="DW259">
        <v>162.6</v>
      </c>
      <c r="DX259">
        <v>-14.5</v>
      </c>
      <c r="DY259">
        <v>165.9</v>
      </c>
      <c r="DZ259">
        <v>174</v>
      </c>
      <c r="EA259">
        <v>-8.1</v>
      </c>
      <c r="EB259">
        <v>69.7</v>
      </c>
      <c r="EC259">
        <v>73.599999999999994</v>
      </c>
      <c r="ED259">
        <v>-3.9</v>
      </c>
    </row>
    <row r="260" spans="1:134" ht="14.5" x14ac:dyDescent="0.35">
      <c r="A260" s="28">
        <v>42094</v>
      </c>
      <c r="B260" s="32">
        <v>257</v>
      </c>
      <c r="C260">
        <v>16.899999999999999</v>
      </c>
      <c r="D260">
        <v>17.5</v>
      </c>
      <c r="E260">
        <v>-0.6</v>
      </c>
      <c r="F260">
        <v>144.19999999999999</v>
      </c>
      <c r="G260">
        <v>151.4</v>
      </c>
      <c r="H260">
        <v>-7.2</v>
      </c>
      <c r="I260">
        <v>193.7</v>
      </c>
      <c r="J260">
        <v>195.7</v>
      </c>
      <c r="K260">
        <v>-2.1</v>
      </c>
      <c r="L260">
        <v>216</v>
      </c>
      <c r="M260">
        <v>214.4</v>
      </c>
      <c r="N260">
        <v>1.6</v>
      </c>
      <c r="O260">
        <v>73.5</v>
      </c>
      <c r="P260">
        <v>65.5</v>
      </c>
      <c r="Q260">
        <v>7.9</v>
      </c>
      <c r="R260">
        <v>198</v>
      </c>
      <c r="S260">
        <v>187.3</v>
      </c>
      <c r="T260">
        <v>10.7</v>
      </c>
      <c r="U260">
        <v>226.9</v>
      </c>
      <c r="V260">
        <v>220.6</v>
      </c>
      <c r="W260">
        <v>6.2</v>
      </c>
      <c r="X260">
        <v>135.6</v>
      </c>
      <c r="Y260">
        <v>121.3</v>
      </c>
      <c r="Z260">
        <v>14.3</v>
      </c>
      <c r="AA260">
        <v>192</v>
      </c>
      <c r="AB260">
        <v>169.6</v>
      </c>
      <c r="AC260">
        <v>22.4</v>
      </c>
      <c r="AD260">
        <v>58.4</v>
      </c>
      <c r="AE260">
        <v>48.3</v>
      </c>
      <c r="AF260">
        <v>10.1</v>
      </c>
      <c r="AG260">
        <v>93.1</v>
      </c>
      <c r="AH260">
        <v>83</v>
      </c>
      <c r="AI260">
        <v>10.199999999999999</v>
      </c>
      <c r="AJ260">
        <v>108.2</v>
      </c>
      <c r="AK260">
        <v>115.7</v>
      </c>
      <c r="AL260">
        <v>-7.5</v>
      </c>
      <c r="AM260">
        <v>240</v>
      </c>
      <c r="AN260">
        <v>257.39999999999998</v>
      </c>
      <c r="AO260">
        <v>-17.399999999999999</v>
      </c>
      <c r="AP260">
        <v>189.6</v>
      </c>
      <c r="AQ260">
        <v>230.9</v>
      </c>
      <c r="AR260">
        <v>-41.3</v>
      </c>
      <c r="AS260">
        <v>187.2</v>
      </c>
      <c r="AT260">
        <v>174.6</v>
      </c>
      <c r="AU260">
        <v>12.6</v>
      </c>
      <c r="AV260">
        <v>189.6</v>
      </c>
      <c r="AW260">
        <v>183.8</v>
      </c>
      <c r="AX260">
        <v>5.8</v>
      </c>
      <c r="AY260">
        <v>164</v>
      </c>
      <c r="AZ260">
        <v>192.6</v>
      </c>
      <c r="BA260">
        <v>-28.5</v>
      </c>
      <c r="BB260">
        <v>130.69999999999999</v>
      </c>
      <c r="BC260">
        <v>137.1</v>
      </c>
      <c r="BD260">
        <v>-6.5</v>
      </c>
      <c r="BE260">
        <v>282</v>
      </c>
      <c r="BF260">
        <v>236.5</v>
      </c>
      <c r="BG260">
        <v>45.5</v>
      </c>
      <c r="BH260">
        <v>100</v>
      </c>
      <c r="BI260">
        <v>122.9</v>
      </c>
      <c r="BJ260">
        <v>-22.9</v>
      </c>
      <c r="BK260">
        <v>39.1</v>
      </c>
      <c r="BL260">
        <v>27.8</v>
      </c>
      <c r="BM260">
        <v>11.3</v>
      </c>
      <c r="BN260">
        <v>401.2</v>
      </c>
      <c r="BO260">
        <v>331.8</v>
      </c>
      <c r="BP260">
        <v>69.3</v>
      </c>
      <c r="BQ260">
        <v>111.7</v>
      </c>
      <c r="BR260">
        <v>126.8</v>
      </c>
      <c r="BS260">
        <v>-15.1</v>
      </c>
      <c r="BT260">
        <v>60.3</v>
      </c>
      <c r="BU260">
        <v>63.3</v>
      </c>
      <c r="BV260">
        <v>-3</v>
      </c>
      <c r="BW260">
        <v>122.6</v>
      </c>
      <c r="BX260">
        <v>131.4</v>
      </c>
      <c r="BY260">
        <v>-8.8000000000000007</v>
      </c>
      <c r="BZ260">
        <v>156</v>
      </c>
      <c r="CA260">
        <v>154.9</v>
      </c>
      <c r="CB260">
        <v>1.1000000000000001</v>
      </c>
      <c r="CC260">
        <v>179.6</v>
      </c>
      <c r="CD260">
        <v>178.6</v>
      </c>
      <c r="CE260">
        <v>1</v>
      </c>
      <c r="CF260">
        <v>403.7</v>
      </c>
      <c r="CG260">
        <v>427</v>
      </c>
      <c r="CH260">
        <v>-23.2</v>
      </c>
      <c r="CI260">
        <v>36.9</v>
      </c>
      <c r="CJ260">
        <v>30.6</v>
      </c>
      <c r="CK260">
        <v>6.2</v>
      </c>
      <c r="CL260">
        <v>134</v>
      </c>
      <c r="CM260">
        <v>125.5</v>
      </c>
      <c r="CN260">
        <v>8.5</v>
      </c>
      <c r="CO260">
        <v>293.3</v>
      </c>
      <c r="CP260">
        <v>285.7</v>
      </c>
      <c r="CQ260">
        <v>7.6</v>
      </c>
      <c r="CR260">
        <v>235.4</v>
      </c>
      <c r="CS260">
        <v>231</v>
      </c>
      <c r="CT260">
        <v>4.4000000000000004</v>
      </c>
      <c r="CU260">
        <v>174.7</v>
      </c>
      <c r="CV260">
        <v>195.8</v>
      </c>
      <c r="CW260">
        <v>-21.1</v>
      </c>
      <c r="CX260">
        <v>82.7</v>
      </c>
      <c r="CY260">
        <v>82.3</v>
      </c>
      <c r="CZ260">
        <v>0.4</v>
      </c>
      <c r="DA260">
        <v>205.3</v>
      </c>
      <c r="DB260">
        <v>234.1</v>
      </c>
      <c r="DC260">
        <v>-28.8</v>
      </c>
      <c r="DD260">
        <v>67.900000000000006</v>
      </c>
      <c r="DE260">
        <v>63.9</v>
      </c>
      <c r="DF260">
        <v>4</v>
      </c>
      <c r="DG260">
        <v>51.5</v>
      </c>
      <c r="DH260">
        <v>48.6</v>
      </c>
      <c r="DI260">
        <v>3</v>
      </c>
      <c r="DJ260">
        <v>236.5</v>
      </c>
      <c r="DK260">
        <v>236.2</v>
      </c>
      <c r="DL260">
        <v>0.3</v>
      </c>
      <c r="DM260">
        <v>163</v>
      </c>
      <c r="DN260">
        <v>143.80000000000001</v>
      </c>
      <c r="DO260">
        <v>19.2</v>
      </c>
      <c r="DP260">
        <v>119.9</v>
      </c>
      <c r="DQ260">
        <v>104.4</v>
      </c>
      <c r="DR260">
        <v>15.5</v>
      </c>
      <c r="DS260">
        <v>77.5</v>
      </c>
      <c r="DT260">
        <v>65.599999999999994</v>
      </c>
      <c r="DU260">
        <v>11.8</v>
      </c>
      <c r="DV260">
        <v>147.5</v>
      </c>
      <c r="DW260">
        <v>162.1</v>
      </c>
      <c r="DX260">
        <v>-14.6</v>
      </c>
      <c r="DY260">
        <v>171.6</v>
      </c>
      <c r="DZ260">
        <v>174.6</v>
      </c>
      <c r="EA260">
        <v>-3</v>
      </c>
      <c r="EB260">
        <v>71.2</v>
      </c>
      <c r="EC260">
        <v>73.7</v>
      </c>
      <c r="ED260">
        <v>-2.5</v>
      </c>
    </row>
    <row r="261" spans="1:134" ht="14.5" x14ac:dyDescent="0.35">
      <c r="A261" s="28">
        <v>42185</v>
      </c>
      <c r="B261" s="32">
        <v>258</v>
      </c>
      <c r="C261">
        <v>17.2</v>
      </c>
      <c r="D261">
        <v>17.2</v>
      </c>
      <c r="E261">
        <v>0</v>
      </c>
      <c r="F261">
        <v>142.30000000000001</v>
      </c>
      <c r="G261">
        <v>151.30000000000001</v>
      </c>
      <c r="H261">
        <v>-9</v>
      </c>
      <c r="I261">
        <v>196.1</v>
      </c>
      <c r="J261">
        <v>196.6</v>
      </c>
      <c r="K261">
        <v>-0.5</v>
      </c>
      <c r="L261">
        <v>206.5</v>
      </c>
      <c r="M261">
        <v>215.3</v>
      </c>
      <c r="N261">
        <v>-8.8000000000000007</v>
      </c>
      <c r="O261">
        <v>74.900000000000006</v>
      </c>
      <c r="P261">
        <v>66.400000000000006</v>
      </c>
      <c r="Q261">
        <v>8.5</v>
      </c>
      <c r="R261">
        <v>200.5</v>
      </c>
      <c r="S261">
        <v>188.7</v>
      </c>
      <c r="T261">
        <v>11.8</v>
      </c>
      <c r="U261">
        <v>227.8</v>
      </c>
      <c r="V261">
        <v>221.5</v>
      </c>
      <c r="W261">
        <v>6.3</v>
      </c>
      <c r="X261">
        <v>136</v>
      </c>
      <c r="Y261">
        <v>122.6</v>
      </c>
      <c r="Z261">
        <v>13.4</v>
      </c>
      <c r="AA261">
        <v>194.3</v>
      </c>
      <c r="AB261">
        <v>172.1</v>
      </c>
      <c r="AC261">
        <v>22.2</v>
      </c>
      <c r="AD261">
        <v>59.8</v>
      </c>
      <c r="AE261">
        <v>49.1</v>
      </c>
      <c r="AF261">
        <v>10.7</v>
      </c>
      <c r="AG261">
        <v>91.8</v>
      </c>
      <c r="AH261">
        <v>83.7</v>
      </c>
      <c r="AI261">
        <v>8.1</v>
      </c>
      <c r="AJ261">
        <v>108.2</v>
      </c>
      <c r="AK261">
        <v>115.1</v>
      </c>
      <c r="AL261">
        <v>-6.9</v>
      </c>
      <c r="AM261">
        <v>237</v>
      </c>
      <c r="AN261">
        <v>257.8</v>
      </c>
      <c r="AO261">
        <v>-20.7</v>
      </c>
      <c r="AP261">
        <v>185.2</v>
      </c>
      <c r="AQ261">
        <v>230.1</v>
      </c>
      <c r="AR261">
        <v>-44.9</v>
      </c>
      <c r="AS261">
        <v>190.6</v>
      </c>
      <c r="AT261">
        <v>176.3</v>
      </c>
      <c r="AU261">
        <v>14.3</v>
      </c>
      <c r="AV261">
        <v>190</v>
      </c>
      <c r="AW261">
        <v>184.9</v>
      </c>
      <c r="AX261">
        <v>5</v>
      </c>
      <c r="AY261">
        <v>160</v>
      </c>
      <c r="AZ261">
        <v>191.4</v>
      </c>
      <c r="BA261">
        <v>-31.5</v>
      </c>
      <c r="BB261">
        <v>129.4</v>
      </c>
      <c r="BC261">
        <v>138.1</v>
      </c>
      <c r="BD261">
        <v>-8.6</v>
      </c>
      <c r="BE261">
        <v>278.39999999999998</v>
      </c>
      <c r="BF261">
        <v>240.2</v>
      </c>
      <c r="BG261">
        <v>38.1</v>
      </c>
      <c r="BH261">
        <v>100.5</v>
      </c>
      <c r="BI261">
        <v>122.6</v>
      </c>
      <c r="BJ261">
        <v>-22.1</v>
      </c>
      <c r="BK261">
        <v>39.9</v>
      </c>
      <c r="BL261">
        <v>28.3</v>
      </c>
      <c r="BM261">
        <v>11.7</v>
      </c>
      <c r="BN261">
        <v>365.1</v>
      </c>
      <c r="BO261">
        <v>337</v>
      </c>
      <c r="BP261">
        <v>28</v>
      </c>
      <c r="BQ261">
        <v>109.5</v>
      </c>
      <c r="BR261">
        <v>126.1</v>
      </c>
      <c r="BS261">
        <v>-16.600000000000001</v>
      </c>
      <c r="BT261">
        <v>59.8</v>
      </c>
      <c r="BU261">
        <v>63.6</v>
      </c>
      <c r="BV261">
        <v>-3.7</v>
      </c>
      <c r="BW261">
        <v>121.7</v>
      </c>
      <c r="BX261">
        <v>131.69999999999999</v>
      </c>
      <c r="BY261">
        <v>-10</v>
      </c>
      <c r="BZ261">
        <v>153.30000000000001</v>
      </c>
      <c r="CA261">
        <v>154.19999999999999</v>
      </c>
      <c r="CB261">
        <v>-0.9</v>
      </c>
      <c r="CC261">
        <v>179.6</v>
      </c>
      <c r="CD261">
        <v>179.2</v>
      </c>
      <c r="CE261">
        <v>0.4</v>
      </c>
      <c r="CF261">
        <v>400.8</v>
      </c>
      <c r="CG261">
        <v>429.7</v>
      </c>
      <c r="CH261">
        <v>-28.9</v>
      </c>
      <c r="CI261">
        <v>37.5</v>
      </c>
      <c r="CJ261">
        <v>31</v>
      </c>
      <c r="CK261">
        <v>6.5</v>
      </c>
      <c r="CL261">
        <v>135.4</v>
      </c>
      <c r="CM261">
        <v>125.9</v>
      </c>
      <c r="CN261">
        <v>9.5</v>
      </c>
      <c r="CO261">
        <v>291.2</v>
      </c>
      <c r="CP261">
        <v>287.3</v>
      </c>
      <c r="CQ261">
        <v>3.9</v>
      </c>
      <c r="CR261">
        <v>239.9</v>
      </c>
      <c r="CS261">
        <v>232.5</v>
      </c>
      <c r="CT261">
        <v>7.3</v>
      </c>
      <c r="CU261">
        <v>175</v>
      </c>
      <c r="CV261">
        <v>195.4</v>
      </c>
      <c r="CW261">
        <v>-20.399999999999999</v>
      </c>
      <c r="CX261">
        <v>83.7</v>
      </c>
      <c r="CY261">
        <v>83.1</v>
      </c>
      <c r="CZ261">
        <v>0.6</v>
      </c>
      <c r="DA261">
        <v>202.1</v>
      </c>
      <c r="DB261">
        <v>233.9</v>
      </c>
      <c r="DC261">
        <v>-31.8</v>
      </c>
      <c r="DD261">
        <v>66.2</v>
      </c>
      <c r="DE261">
        <v>64.7</v>
      </c>
      <c r="DF261">
        <v>1.5</v>
      </c>
      <c r="DG261">
        <v>55.1</v>
      </c>
      <c r="DH261">
        <v>49.1</v>
      </c>
      <c r="DI261">
        <v>5.9</v>
      </c>
      <c r="DJ261">
        <v>235.1</v>
      </c>
      <c r="DK261">
        <v>237.5</v>
      </c>
      <c r="DL261">
        <v>-2.5</v>
      </c>
      <c r="DM261">
        <v>165.4</v>
      </c>
      <c r="DN261">
        <v>145.5</v>
      </c>
      <c r="DO261">
        <v>19.899999999999999</v>
      </c>
      <c r="DP261">
        <v>120.6</v>
      </c>
      <c r="DQ261">
        <v>105</v>
      </c>
      <c r="DR261">
        <v>15.6</v>
      </c>
      <c r="DS261">
        <v>79.8</v>
      </c>
      <c r="DT261">
        <v>67.099999999999994</v>
      </c>
      <c r="DU261">
        <v>12.6</v>
      </c>
      <c r="DV261">
        <v>148.1</v>
      </c>
      <c r="DW261">
        <v>161.6</v>
      </c>
      <c r="DX261">
        <v>-13.6</v>
      </c>
      <c r="DY261">
        <v>170.2</v>
      </c>
      <c r="DZ261">
        <v>175.1</v>
      </c>
      <c r="EA261">
        <v>-4.9000000000000004</v>
      </c>
      <c r="EB261">
        <v>70.8</v>
      </c>
      <c r="EC261">
        <v>73.7</v>
      </c>
      <c r="ED261">
        <v>-2.9</v>
      </c>
    </row>
    <row r="262" spans="1:134" ht="14.5" x14ac:dyDescent="0.35">
      <c r="A262" s="28">
        <v>42277</v>
      </c>
      <c r="B262" s="32">
        <v>259</v>
      </c>
      <c r="C262">
        <v>17.100000000000001</v>
      </c>
      <c r="D262">
        <v>16.899999999999999</v>
      </c>
      <c r="E262">
        <v>0.2</v>
      </c>
      <c r="F262">
        <v>142</v>
      </c>
      <c r="G262">
        <v>151.19999999999999</v>
      </c>
      <c r="H262">
        <v>-9.1999999999999993</v>
      </c>
      <c r="I262">
        <v>198.5</v>
      </c>
      <c r="J262">
        <v>197.5</v>
      </c>
      <c r="K262">
        <v>1</v>
      </c>
      <c r="L262">
        <v>212.5</v>
      </c>
      <c r="M262">
        <v>216.4</v>
      </c>
      <c r="N262">
        <v>-3.9</v>
      </c>
      <c r="O262">
        <v>76.7</v>
      </c>
      <c r="P262">
        <v>67.400000000000006</v>
      </c>
      <c r="Q262">
        <v>9.3000000000000007</v>
      </c>
      <c r="R262">
        <v>204</v>
      </c>
      <c r="S262">
        <v>190.2</v>
      </c>
      <c r="T262">
        <v>13.8</v>
      </c>
      <c r="U262">
        <v>231.2</v>
      </c>
      <c r="V262">
        <v>222.5</v>
      </c>
      <c r="W262">
        <v>8.6999999999999993</v>
      </c>
      <c r="X262">
        <v>145.30000000000001</v>
      </c>
      <c r="Y262">
        <v>124.4</v>
      </c>
      <c r="Z262">
        <v>20.9</v>
      </c>
      <c r="AA262">
        <v>195.3</v>
      </c>
      <c r="AB262">
        <v>174.6</v>
      </c>
      <c r="AC262">
        <v>20.7</v>
      </c>
      <c r="AD262">
        <v>60.5</v>
      </c>
      <c r="AE262">
        <v>49.9</v>
      </c>
      <c r="AF262">
        <v>10.6</v>
      </c>
      <c r="AG262">
        <v>90.7</v>
      </c>
      <c r="AH262">
        <v>84.4</v>
      </c>
      <c r="AI262">
        <v>6.3</v>
      </c>
      <c r="AJ262">
        <v>107.9</v>
      </c>
      <c r="AK262">
        <v>114.6</v>
      </c>
      <c r="AL262">
        <v>-6.6</v>
      </c>
      <c r="AM262">
        <v>238.9</v>
      </c>
      <c r="AN262">
        <v>258.2</v>
      </c>
      <c r="AO262">
        <v>-19.2</v>
      </c>
      <c r="AP262">
        <v>181.3</v>
      </c>
      <c r="AQ262">
        <v>229.1</v>
      </c>
      <c r="AR262">
        <v>-47.7</v>
      </c>
      <c r="AS262">
        <v>193.2</v>
      </c>
      <c r="AT262">
        <v>178.1</v>
      </c>
      <c r="AU262">
        <v>15.2</v>
      </c>
      <c r="AV262">
        <v>190.4</v>
      </c>
      <c r="AW262">
        <v>186</v>
      </c>
      <c r="AX262">
        <v>4.4000000000000004</v>
      </c>
      <c r="AY262">
        <v>160.5</v>
      </c>
      <c r="AZ262">
        <v>190.4</v>
      </c>
      <c r="BA262">
        <v>-29.9</v>
      </c>
      <c r="BB262">
        <v>128.4</v>
      </c>
      <c r="BC262">
        <v>138.9</v>
      </c>
      <c r="BD262">
        <v>-10.5</v>
      </c>
      <c r="BE262">
        <v>274</v>
      </c>
      <c r="BF262">
        <v>243.6</v>
      </c>
      <c r="BG262">
        <v>30.4</v>
      </c>
      <c r="BH262">
        <v>96.4</v>
      </c>
      <c r="BI262">
        <v>122.1</v>
      </c>
      <c r="BJ262">
        <v>-25.7</v>
      </c>
      <c r="BK262">
        <v>40.299999999999997</v>
      </c>
      <c r="BL262">
        <v>28.8</v>
      </c>
      <c r="BM262">
        <v>11.6</v>
      </c>
      <c r="BN262">
        <v>336.2</v>
      </c>
      <c r="BO262">
        <v>340.4</v>
      </c>
      <c r="BP262">
        <v>-4.2</v>
      </c>
      <c r="BQ262">
        <v>109.7</v>
      </c>
      <c r="BR262">
        <v>125.3</v>
      </c>
      <c r="BS262">
        <v>-15.6</v>
      </c>
      <c r="BT262">
        <v>59.1</v>
      </c>
      <c r="BU262">
        <v>63.8</v>
      </c>
      <c r="BV262">
        <v>-4.5999999999999996</v>
      </c>
      <c r="BW262">
        <v>120.8</v>
      </c>
      <c r="BX262">
        <v>131.9</v>
      </c>
      <c r="BY262">
        <v>-11.2</v>
      </c>
      <c r="BZ262">
        <v>152.80000000000001</v>
      </c>
      <c r="CA262">
        <v>153.5</v>
      </c>
      <c r="CB262">
        <v>-0.7</v>
      </c>
      <c r="CC262">
        <v>180.7</v>
      </c>
      <c r="CD262">
        <v>179.9</v>
      </c>
      <c r="CE262">
        <v>0.8</v>
      </c>
      <c r="CF262">
        <v>404</v>
      </c>
      <c r="CG262">
        <v>432.5</v>
      </c>
      <c r="CH262">
        <v>-28.5</v>
      </c>
      <c r="CI262">
        <v>39.200000000000003</v>
      </c>
      <c r="CJ262">
        <v>31.5</v>
      </c>
      <c r="CK262">
        <v>7.7</v>
      </c>
      <c r="CL262">
        <v>136.69999999999999</v>
      </c>
      <c r="CM262">
        <v>126.4</v>
      </c>
      <c r="CN262">
        <v>10.3</v>
      </c>
      <c r="CO262">
        <v>288.5</v>
      </c>
      <c r="CP262">
        <v>288.7</v>
      </c>
      <c r="CQ262">
        <v>-0.2</v>
      </c>
      <c r="CR262">
        <v>244.5</v>
      </c>
      <c r="CS262">
        <v>234.2</v>
      </c>
      <c r="CT262">
        <v>10.199999999999999</v>
      </c>
      <c r="CU262">
        <v>175.8</v>
      </c>
      <c r="CV262">
        <v>195</v>
      </c>
      <c r="CW262">
        <v>-19.2</v>
      </c>
      <c r="CX262">
        <v>84.3</v>
      </c>
      <c r="CY262">
        <v>83.9</v>
      </c>
      <c r="CZ262">
        <v>0.4</v>
      </c>
      <c r="DA262">
        <v>199.3</v>
      </c>
      <c r="DB262">
        <v>233.5</v>
      </c>
      <c r="DC262">
        <v>-34.200000000000003</v>
      </c>
      <c r="DD262">
        <v>68.400000000000006</v>
      </c>
      <c r="DE262">
        <v>65.5</v>
      </c>
      <c r="DF262">
        <v>2.8</v>
      </c>
      <c r="DG262">
        <v>58</v>
      </c>
      <c r="DH262">
        <v>49.9</v>
      </c>
      <c r="DI262">
        <v>8.1</v>
      </c>
      <c r="DJ262">
        <v>233.8</v>
      </c>
      <c r="DK262">
        <v>238.7</v>
      </c>
      <c r="DL262">
        <v>-4.9000000000000004</v>
      </c>
      <c r="DM262">
        <v>164.9</v>
      </c>
      <c r="DN262">
        <v>147</v>
      </c>
      <c r="DO262">
        <v>17.899999999999999</v>
      </c>
      <c r="DP262">
        <v>121.1</v>
      </c>
      <c r="DQ262">
        <v>105.7</v>
      </c>
      <c r="DR262">
        <v>15.3</v>
      </c>
      <c r="DS262">
        <v>82.3</v>
      </c>
      <c r="DT262">
        <v>68.7</v>
      </c>
      <c r="DU262">
        <v>13.6</v>
      </c>
      <c r="DV262">
        <v>148</v>
      </c>
      <c r="DW262">
        <v>161.19999999999999</v>
      </c>
      <c r="DX262">
        <v>-13.2</v>
      </c>
      <c r="DY262">
        <v>169.6</v>
      </c>
      <c r="DZ262">
        <v>175.5</v>
      </c>
      <c r="EA262">
        <v>-6</v>
      </c>
      <c r="EB262">
        <v>71.2</v>
      </c>
      <c r="EC262">
        <v>73.8</v>
      </c>
      <c r="ED262">
        <v>-2.6</v>
      </c>
    </row>
    <row r="263" spans="1:134" ht="14.5" x14ac:dyDescent="0.35">
      <c r="A263" s="28">
        <v>42369</v>
      </c>
      <c r="B263" s="32">
        <v>260</v>
      </c>
      <c r="C263">
        <v>18.7</v>
      </c>
      <c r="D263">
        <v>16.7</v>
      </c>
      <c r="E263">
        <v>2</v>
      </c>
      <c r="F263">
        <v>141.69999999999999</v>
      </c>
      <c r="G263">
        <v>151.1</v>
      </c>
      <c r="H263">
        <v>-9.5</v>
      </c>
      <c r="I263">
        <v>199.5</v>
      </c>
      <c r="J263">
        <v>198.4</v>
      </c>
      <c r="K263">
        <v>1</v>
      </c>
      <c r="L263">
        <v>208.6</v>
      </c>
      <c r="M263">
        <v>217.2</v>
      </c>
      <c r="N263">
        <v>-8.6</v>
      </c>
      <c r="O263">
        <v>78.3</v>
      </c>
      <c r="P263">
        <v>68.400000000000006</v>
      </c>
      <c r="Q263">
        <v>9.9</v>
      </c>
      <c r="R263">
        <v>207.2</v>
      </c>
      <c r="S263">
        <v>191.9</v>
      </c>
      <c r="T263">
        <v>15.3</v>
      </c>
      <c r="U263">
        <v>229.2</v>
      </c>
      <c r="V263">
        <v>223.4</v>
      </c>
      <c r="W263">
        <v>5.7</v>
      </c>
      <c r="X263">
        <v>145.30000000000001</v>
      </c>
      <c r="Y263">
        <v>126.1</v>
      </c>
      <c r="Z263">
        <v>19.2</v>
      </c>
      <c r="AA263">
        <v>196.8</v>
      </c>
      <c r="AB263">
        <v>177</v>
      </c>
      <c r="AC263">
        <v>19.8</v>
      </c>
      <c r="AD263">
        <v>61.3</v>
      </c>
      <c r="AE263">
        <v>50.7</v>
      </c>
      <c r="AF263">
        <v>10.6</v>
      </c>
      <c r="AG263">
        <v>89.3</v>
      </c>
      <c r="AH263">
        <v>84.9</v>
      </c>
      <c r="AI263">
        <v>4.4000000000000004</v>
      </c>
      <c r="AJ263">
        <v>107.5</v>
      </c>
      <c r="AK263">
        <v>114</v>
      </c>
      <c r="AL263">
        <v>-6.5</v>
      </c>
      <c r="AM263">
        <v>237.9</v>
      </c>
      <c r="AN263">
        <v>258.5</v>
      </c>
      <c r="AO263">
        <v>-20.6</v>
      </c>
      <c r="AP263">
        <v>177.9</v>
      </c>
      <c r="AQ263">
        <v>227.8</v>
      </c>
      <c r="AR263">
        <v>-49.9</v>
      </c>
      <c r="AS263">
        <v>189.3</v>
      </c>
      <c r="AT263">
        <v>179.6</v>
      </c>
      <c r="AU263">
        <v>9.6999999999999993</v>
      </c>
      <c r="AV263">
        <v>192.6</v>
      </c>
      <c r="AW263">
        <v>187.2</v>
      </c>
      <c r="AX263">
        <v>5.4</v>
      </c>
      <c r="AY263">
        <v>160.6</v>
      </c>
      <c r="AZ263">
        <v>189.3</v>
      </c>
      <c r="BA263">
        <v>-28.7</v>
      </c>
      <c r="BB263">
        <v>128.19999999999999</v>
      </c>
      <c r="BC263">
        <v>139.6</v>
      </c>
      <c r="BD263">
        <v>-11.4</v>
      </c>
      <c r="BE263">
        <v>271.10000000000002</v>
      </c>
      <c r="BF263">
        <v>246.6</v>
      </c>
      <c r="BG263">
        <v>24.5</v>
      </c>
      <c r="BH263">
        <v>95.2</v>
      </c>
      <c r="BI263">
        <v>121.4</v>
      </c>
      <c r="BJ263">
        <v>-26.2</v>
      </c>
      <c r="BK263">
        <v>40.700000000000003</v>
      </c>
      <c r="BL263">
        <v>29.3</v>
      </c>
      <c r="BM263">
        <v>11.4</v>
      </c>
      <c r="BN263">
        <v>323.39999999999998</v>
      </c>
      <c r="BO263">
        <v>342.9</v>
      </c>
      <c r="BP263">
        <v>-19.5</v>
      </c>
      <c r="BQ263">
        <v>110.2</v>
      </c>
      <c r="BR263">
        <v>124.6</v>
      </c>
      <c r="BS263">
        <v>-14.4</v>
      </c>
      <c r="BT263">
        <v>60.2</v>
      </c>
      <c r="BU263">
        <v>64</v>
      </c>
      <c r="BV263">
        <v>-3.8</v>
      </c>
      <c r="BW263">
        <v>118.4</v>
      </c>
      <c r="BX263">
        <v>132</v>
      </c>
      <c r="BY263">
        <v>-13.6</v>
      </c>
      <c r="BZ263">
        <v>153.19999999999999</v>
      </c>
      <c r="CA263">
        <v>152.9</v>
      </c>
      <c r="CB263">
        <v>0.3</v>
      </c>
      <c r="CC263">
        <v>180.9</v>
      </c>
      <c r="CD263">
        <v>180.6</v>
      </c>
      <c r="CE263">
        <v>0.3</v>
      </c>
      <c r="CF263">
        <v>404.3</v>
      </c>
      <c r="CG263">
        <v>435</v>
      </c>
      <c r="CH263">
        <v>-30.7</v>
      </c>
      <c r="CI263">
        <v>39.700000000000003</v>
      </c>
      <c r="CJ263">
        <v>32</v>
      </c>
      <c r="CK263">
        <v>7.7</v>
      </c>
      <c r="CL263">
        <v>136.4</v>
      </c>
      <c r="CM263">
        <v>126.9</v>
      </c>
      <c r="CN263">
        <v>9.5</v>
      </c>
      <c r="CO263">
        <v>286</v>
      </c>
      <c r="CP263">
        <v>289.89999999999998</v>
      </c>
      <c r="CQ263">
        <v>-3.9</v>
      </c>
      <c r="CR263">
        <v>249.6</v>
      </c>
      <c r="CS263">
        <v>236.1</v>
      </c>
      <c r="CT263">
        <v>13.4</v>
      </c>
      <c r="CU263">
        <v>175.9</v>
      </c>
      <c r="CV263">
        <v>194.6</v>
      </c>
      <c r="CW263">
        <v>-18.8</v>
      </c>
      <c r="CX263">
        <v>83.4</v>
      </c>
      <c r="CY263">
        <v>84.6</v>
      </c>
      <c r="CZ263">
        <v>-1.2</v>
      </c>
      <c r="DA263">
        <v>196.7</v>
      </c>
      <c r="DB263">
        <v>232.9</v>
      </c>
      <c r="DC263">
        <v>-36.200000000000003</v>
      </c>
      <c r="DD263">
        <v>74.099999999999994</v>
      </c>
      <c r="DE263">
        <v>66.7</v>
      </c>
      <c r="DF263">
        <v>7.4</v>
      </c>
      <c r="DG263">
        <v>62.4</v>
      </c>
      <c r="DH263">
        <v>50.8</v>
      </c>
      <c r="DI263">
        <v>11.6</v>
      </c>
      <c r="DJ263">
        <v>237.5</v>
      </c>
      <c r="DK263">
        <v>240</v>
      </c>
      <c r="DL263">
        <v>-2.5</v>
      </c>
      <c r="DM263">
        <v>168</v>
      </c>
      <c r="DN263">
        <v>148.69999999999999</v>
      </c>
      <c r="DO263">
        <v>19.3</v>
      </c>
      <c r="DP263">
        <v>121.9</v>
      </c>
      <c r="DQ263">
        <v>106.4</v>
      </c>
      <c r="DR263">
        <v>15.5</v>
      </c>
      <c r="DS263">
        <v>79.900000000000006</v>
      </c>
      <c r="DT263">
        <v>70.099999999999994</v>
      </c>
      <c r="DU263">
        <v>9.8000000000000007</v>
      </c>
      <c r="DV263">
        <v>147.9</v>
      </c>
      <c r="DW263">
        <v>160.69999999999999</v>
      </c>
      <c r="DX263">
        <v>-12.8</v>
      </c>
      <c r="DY263">
        <v>168.2</v>
      </c>
      <c r="DZ263">
        <v>175.8</v>
      </c>
      <c r="EA263">
        <v>-7.6</v>
      </c>
      <c r="EB263">
        <v>73.3</v>
      </c>
      <c r="EC263">
        <v>74</v>
      </c>
      <c r="ED263">
        <v>-0.6</v>
      </c>
    </row>
    <row r="264" spans="1:134" ht="14.5" x14ac:dyDescent="0.35">
      <c r="A264" s="28">
        <v>42460</v>
      </c>
      <c r="B264" s="32">
        <v>261</v>
      </c>
      <c r="C264">
        <v>18.399999999999999</v>
      </c>
      <c r="D264">
        <v>16.5</v>
      </c>
      <c r="E264">
        <v>1.9</v>
      </c>
      <c r="F264">
        <v>141.6</v>
      </c>
      <c r="G264">
        <v>151</v>
      </c>
      <c r="H264">
        <v>-9.4</v>
      </c>
      <c r="I264">
        <v>201</v>
      </c>
      <c r="J264">
        <v>199.4</v>
      </c>
      <c r="K264">
        <v>1.6</v>
      </c>
      <c r="L264">
        <v>224.9</v>
      </c>
      <c r="M264">
        <v>218.9</v>
      </c>
      <c r="N264">
        <v>6</v>
      </c>
      <c r="O264">
        <v>76.3</v>
      </c>
      <c r="P264">
        <v>69.3</v>
      </c>
      <c r="Q264">
        <v>7</v>
      </c>
      <c r="R264">
        <v>206</v>
      </c>
      <c r="S264">
        <v>193.4</v>
      </c>
      <c r="T264">
        <v>12.6</v>
      </c>
      <c r="U264">
        <v>232.6</v>
      </c>
      <c r="V264">
        <v>224.4</v>
      </c>
      <c r="W264">
        <v>8.1999999999999993</v>
      </c>
      <c r="X264">
        <v>142.5</v>
      </c>
      <c r="Y264">
        <v>127.6</v>
      </c>
      <c r="Z264">
        <v>14.9</v>
      </c>
      <c r="AA264">
        <v>201.9</v>
      </c>
      <c r="AB264">
        <v>179.6</v>
      </c>
      <c r="AC264">
        <v>22.3</v>
      </c>
      <c r="AD264">
        <v>60.7</v>
      </c>
      <c r="AE264">
        <v>51.4</v>
      </c>
      <c r="AF264">
        <v>9.3000000000000007</v>
      </c>
      <c r="AG264">
        <v>88.2</v>
      </c>
      <c r="AH264">
        <v>85.4</v>
      </c>
      <c r="AI264">
        <v>2.8</v>
      </c>
      <c r="AJ264">
        <v>108</v>
      </c>
      <c r="AK264">
        <v>113.5</v>
      </c>
      <c r="AL264">
        <v>-5.5</v>
      </c>
      <c r="AM264">
        <v>237.4</v>
      </c>
      <c r="AN264">
        <v>258.7</v>
      </c>
      <c r="AO264">
        <v>-21.4</v>
      </c>
      <c r="AP264">
        <v>174.3</v>
      </c>
      <c r="AQ264">
        <v>226.3</v>
      </c>
      <c r="AR264">
        <v>-52.1</v>
      </c>
      <c r="AS264">
        <v>186.2</v>
      </c>
      <c r="AT264">
        <v>180.8</v>
      </c>
      <c r="AU264">
        <v>5.4</v>
      </c>
      <c r="AV264">
        <v>195.2</v>
      </c>
      <c r="AW264">
        <v>188.4</v>
      </c>
      <c r="AX264">
        <v>6.8</v>
      </c>
      <c r="AY264">
        <v>161.19999999999999</v>
      </c>
      <c r="AZ264">
        <v>188.3</v>
      </c>
      <c r="BA264">
        <v>-27.2</v>
      </c>
      <c r="BB264">
        <v>127.9</v>
      </c>
      <c r="BC264">
        <v>140.30000000000001</v>
      </c>
      <c r="BD264">
        <v>-12.4</v>
      </c>
      <c r="BE264">
        <v>270.60000000000002</v>
      </c>
      <c r="BF264">
        <v>249.5</v>
      </c>
      <c r="BG264">
        <v>21.1</v>
      </c>
      <c r="BH264">
        <v>94.2</v>
      </c>
      <c r="BI264">
        <v>120.8</v>
      </c>
      <c r="BJ264">
        <v>-26.6</v>
      </c>
      <c r="BK264">
        <v>39.700000000000003</v>
      </c>
      <c r="BL264">
        <v>29.7</v>
      </c>
      <c r="BM264">
        <v>10</v>
      </c>
      <c r="BN264">
        <v>322.7</v>
      </c>
      <c r="BO264">
        <v>345.2</v>
      </c>
      <c r="BP264">
        <v>-22.6</v>
      </c>
      <c r="BQ264">
        <v>109.6</v>
      </c>
      <c r="BR264">
        <v>123.9</v>
      </c>
      <c r="BS264">
        <v>-14.3</v>
      </c>
      <c r="BT264">
        <v>60.4</v>
      </c>
      <c r="BU264">
        <v>64.3</v>
      </c>
      <c r="BV264">
        <v>-3.8</v>
      </c>
      <c r="BW264">
        <v>117.2</v>
      </c>
      <c r="BX264">
        <v>132</v>
      </c>
      <c r="BY264">
        <v>-14.7</v>
      </c>
      <c r="BZ264">
        <v>153.19999999999999</v>
      </c>
      <c r="CA264">
        <v>152.30000000000001</v>
      </c>
      <c r="CB264">
        <v>0.9</v>
      </c>
      <c r="CC264">
        <v>180.8</v>
      </c>
      <c r="CD264">
        <v>181.2</v>
      </c>
      <c r="CE264">
        <v>-0.4</v>
      </c>
      <c r="CF264">
        <v>401.6</v>
      </c>
      <c r="CG264">
        <v>437.2</v>
      </c>
      <c r="CH264">
        <v>-35.6</v>
      </c>
      <c r="CI264">
        <v>40.700000000000003</v>
      </c>
      <c r="CJ264">
        <v>32.6</v>
      </c>
      <c r="CK264">
        <v>8.1</v>
      </c>
      <c r="CL264">
        <v>134.80000000000001</v>
      </c>
      <c r="CM264">
        <v>127.2</v>
      </c>
      <c r="CN264">
        <v>7.5</v>
      </c>
      <c r="CO264">
        <v>284.2</v>
      </c>
      <c r="CP264">
        <v>290.89999999999998</v>
      </c>
      <c r="CQ264">
        <v>-6.6</v>
      </c>
      <c r="CR264">
        <v>251</v>
      </c>
      <c r="CS264">
        <v>238</v>
      </c>
      <c r="CT264">
        <v>13</v>
      </c>
      <c r="CU264">
        <v>176.4</v>
      </c>
      <c r="CV264">
        <v>194.2</v>
      </c>
      <c r="CW264">
        <v>-17.8</v>
      </c>
      <c r="CX264">
        <v>83.9</v>
      </c>
      <c r="CY264">
        <v>85.3</v>
      </c>
      <c r="CZ264">
        <v>-1.4</v>
      </c>
      <c r="DA264">
        <v>192.8</v>
      </c>
      <c r="DB264">
        <v>232.1</v>
      </c>
      <c r="DC264">
        <v>-39.299999999999997</v>
      </c>
      <c r="DD264">
        <v>71.599999999999994</v>
      </c>
      <c r="DE264">
        <v>67.599999999999994</v>
      </c>
      <c r="DF264">
        <v>4</v>
      </c>
      <c r="DG264">
        <v>65.3</v>
      </c>
      <c r="DH264">
        <v>51.9</v>
      </c>
      <c r="DI264">
        <v>13.4</v>
      </c>
      <c r="DJ264">
        <v>232.8</v>
      </c>
      <c r="DK264">
        <v>241</v>
      </c>
      <c r="DL264">
        <v>-8.1999999999999993</v>
      </c>
      <c r="DM264">
        <v>167.3</v>
      </c>
      <c r="DN264">
        <v>150.30000000000001</v>
      </c>
      <c r="DO264">
        <v>17</v>
      </c>
      <c r="DP264">
        <v>120.2</v>
      </c>
      <c r="DQ264">
        <v>107.1</v>
      </c>
      <c r="DR264">
        <v>13.1</v>
      </c>
      <c r="DS264">
        <v>78.900000000000006</v>
      </c>
      <c r="DT264">
        <v>71.400000000000006</v>
      </c>
      <c r="DU264">
        <v>7.5</v>
      </c>
      <c r="DV264">
        <v>148.5</v>
      </c>
      <c r="DW264">
        <v>160.30000000000001</v>
      </c>
      <c r="DX264">
        <v>-11.8</v>
      </c>
      <c r="DY264">
        <v>168.4</v>
      </c>
      <c r="DZ264">
        <v>176.1</v>
      </c>
      <c r="EA264">
        <v>-7.7</v>
      </c>
      <c r="EB264">
        <v>74.3</v>
      </c>
      <c r="EC264">
        <v>74.2</v>
      </c>
      <c r="ED264">
        <v>0.1</v>
      </c>
    </row>
    <row r="265" spans="1:134" ht="14.5" x14ac:dyDescent="0.35">
      <c r="A265" s="28">
        <v>42551</v>
      </c>
      <c r="B265" s="32">
        <v>262</v>
      </c>
      <c r="C265">
        <v>17.899999999999999</v>
      </c>
      <c r="D265">
        <v>16.3</v>
      </c>
      <c r="E265">
        <v>1.6</v>
      </c>
      <c r="F265">
        <v>141.5</v>
      </c>
      <c r="G265">
        <v>150.9</v>
      </c>
      <c r="H265">
        <v>-9.4</v>
      </c>
      <c r="I265">
        <v>202.3</v>
      </c>
      <c r="J265">
        <v>200.4</v>
      </c>
      <c r="K265">
        <v>1.9</v>
      </c>
      <c r="L265">
        <v>229.7</v>
      </c>
      <c r="M265">
        <v>220.8</v>
      </c>
      <c r="N265">
        <v>8.9</v>
      </c>
      <c r="O265">
        <v>74.7</v>
      </c>
      <c r="P265">
        <v>70</v>
      </c>
      <c r="Q265">
        <v>4.7</v>
      </c>
      <c r="R265">
        <v>210</v>
      </c>
      <c r="S265">
        <v>195</v>
      </c>
      <c r="T265">
        <v>15</v>
      </c>
      <c r="U265">
        <v>235.3</v>
      </c>
      <c r="V265">
        <v>225.6</v>
      </c>
      <c r="W265">
        <v>9.8000000000000007</v>
      </c>
      <c r="X265">
        <v>142.30000000000001</v>
      </c>
      <c r="Y265">
        <v>129</v>
      </c>
      <c r="Z265">
        <v>13.3</v>
      </c>
      <c r="AA265">
        <v>202.4</v>
      </c>
      <c r="AB265">
        <v>182.2</v>
      </c>
      <c r="AC265">
        <v>20.2</v>
      </c>
      <c r="AD265">
        <v>60.4</v>
      </c>
      <c r="AE265">
        <v>52.1</v>
      </c>
      <c r="AF265">
        <v>8.3000000000000007</v>
      </c>
      <c r="AG265">
        <v>89</v>
      </c>
      <c r="AH265">
        <v>85.9</v>
      </c>
      <c r="AI265">
        <v>3.1</v>
      </c>
      <c r="AJ265">
        <v>107.9</v>
      </c>
      <c r="AK265">
        <v>113</v>
      </c>
      <c r="AL265">
        <v>-5</v>
      </c>
      <c r="AM265">
        <v>238.1</v>
      </c>
      <c r="AN265">
        <v>259</v>
      </c>
      <c r="AO265">
        <v>-20.9</v>
      </c>
      <c r="AP265">
        <v>174.2</v>
      </c>
      <c r="AQ265">
        <v>224.9</v>
      </c>
      <c r="AR265">
        <v>-50.7</v>
      </c>
      <c r="AS265">
        <v>184.3</v>
      </c>
      <c r="AT265">
        <v>181.9</v>
      </c>
      <c r="AU265">
        <v>2.4</v>
      </c>
      <c r="AV265">
        <v>197.6</v>
      </c>
      <c r="AW265">
        <v>189.7</v>
      </c>
      <c r="AX265">
        <v>7.9</v>
      </c>
      <c r="AY265">
        <v>164.4</v>
      </c>
      <c r="AZ265">
        <v>187.5</v>
      </c>
      <c r="BA265">
        <v>-23.1</v>
      </c>
      <c r="BB265">
        <v>127</v>
      </c>
      <c r="BC265">
        <v>140.80000000000001</v>
      </c>
      <c r="BD265">
        <v>-13.8</v>
      </c>
      <c r="BE265">
        <v>271.8</v>
      </c>
      <c r="BF265">
        <v>252.4</v>
      </c>
      <c r="BG265">
        <v>19.399999999999999</v>
      </c>
      <c r="BH265">
        <v>94.9</v>
      </c>
      <c r="BI265">
        <v>120.1</v>
      </c>
      <c r="BJ265">
        <v>-25.3</v>
      </c>
      <c r="BK265">
        <v>40</v>
      </c>
      <c r="BL265">
        <v>30.2</v>
      </c>
      <c r="BM265">
        <v>9.9</v>
      </c>
      <c r="BN265">
        <v>321.60000000000002</v>
      </c>
      <c r="BO265">
        <v>347.3</v>
      </c>
      <c r="BP265">
        <v>-25.7</v>
      </c>
      <c r="BQ265">
        <v>111.2</v>
      </c>
      <c r="BR265">
        <v>123.3</v>
      </c>
      <c r="BS265">
        <v>-12.1</v>
      </c>
      <c r="BT265">
        <v>58.8</v>
      </c>
      <c r="BU265">
        <v>64.400000000000006</v>
      </c>
      <c r="BV265">
        <v>-5.6</v>
      </c>
      <c r="BW265">
        <v>117.5</v>
      </c>
      <c r="BX265">
        <v>131.9</v>
      </c>
      <c r="BY265">
        <v>-14.4</v>
      </c>
      <c r="BZ265">
        <v>153.5</v>
      </c>
      <c r="CA265">
        <v>151.80000000000001</v>
      </c>
      <c r="CB265">
        <v>1.8</v>
      </c>
      <c r="CC265">
        <v>181.3</v>
      </c>
      <c r="CD265">
        <v>181.8</v>
      </c>
      <c r="CE265">
        <v>-0.5</v>
      </c>
      <c r="CF265">
        <v>395.7</v>
      </c>
      <c r="CG265">
        <v>438.8</v>
      </c>
      <c r="CH265">
        <v>-43.2</v>
      </c>
      <c r="CI265">
        <v>41.7</v>
      </c>
      <c r="CJ265">
        <v>33.200000000000003</v>
      </c>
      <c r="CK265">
        <v>8.6</v>
      </c>
      <c r="CL265">
        <v>134.4</v>
      </c>
      <c r="CM265">
        <v>127.5</v>
      </c>
      <c r="CN265">
        <v>6.8</v>
      </c>
      <c r="CO265">
        <v>283.60000000000002</v>
      </c>
      <c r="CP265">
        <v>291.8</v>
      </c>
      <c r="CQ265">
        <v>-8.1</v>
      </c>
      <c r="CR265">
        <v>254.3</v>
      </c>
      <c r="CS265">
        <v>240</v>
      </c>
      <c r="CT265">
        <v>14.3</v>
      </c>
      <c r="CU265">
        <v>176.6</v>
      </c>
      <c r="CV265">
        <v>193.9</v>
      </c>
      <c r="CW265">
        <v>-17.2</v>
      </c>
      <c r="CX265">
        <v>84.8</v>
      </c>
      <c r="CY265">
        <v>86</v>
      </c>
      <c r="CZ265">
        <v>-1.2</v>
      </c>
      <c r="DA265">
        <v>190.7</v>
      </c>
      <c r="DB265">
        <v>231.2</v>
      </c>
      <c r="DC265">
        <v>-40.5</v>
      </c>
      <c r="DD265">
        <v>68.5</v>
      </c>
      <c r="DE265">
        <v>68.3</v>
      </c>
      <c r="DF265">
        <v>0.2</v>
      </c>
      <c r="DG265">
        <v>68.599999999999994</v>
      </c>
      <c r="DH265">
        <v>53.1</v>
      </c>
      <c r="DI265">
        <v>15.5</v>
      </c>
      <c r="DJ265">
        <v>233.1</v>
      </c>
      <c r="DK265">
        <v>241.9</v>
      </c>
      <c r="DL265">
        <v>-8.8000000000000007</v>
      </c>
      <c r="DM265">
        <v>168.8</v>
      </c>
      <c r="DN265">
        <v>151.9</v>
      </c>
      <c r="DO265">
        <v>17</v>
      </c>
      <c r="DP265">
        <v>119.3</v>
      </c>
      <c r="DQ265">
        <v>107.6</v>
      </c>
      <c r="DR265">
        <v>11.7</v>
      </c>
      <c r="DS265">
        <v>79.7</v>
      </c>
      <c r="DT265">
        <v>72.599999999999994</v>
      </c>
      <c r="DU265">
        <v>7.1</v>
      </c>
      <c r="DV265">
        <v>149.19999999999999</v>
      </c>
      <c r="DW265">
        <v>159.9</v>
      </c>
      <c r="DX265">
        <v>-10.7</v>
      </c>
      <c r="DY265">
        <v>169</v>
      </c>
      <c r="DZ265">
        <v>176.4</v>
      </c>
      <c r="EA265">
        <v>-7.4</v>
      </c>
      <c r="EB265">
        <v>72.5</v>
      </c>
      <c r="EC265">
        <v>74.3</v>
      </c>
      <c r="ED265">
        <v>-1.8</v>
      </c>
    </row>
    <row r="266" spans="1:134" ht="14.5" x14ac:dyDescent="0.35">
      <c r="A266" s="28">
        <v>42643</v>
      </c>
      <c r="B266" s="32">
        <v>263</v>
      </c>
      <c r="C266">
        <v>17.899999999999999</v>
      </c>
      <c r="D266">
        <v>16.100000000000001</v>
      </c>
      <c r="E266">
        <v>1.8</v>
      </c>
      <c r="F266">
        <v>142.6</v>
      </c>
      <c r="G266">
        <v>150.80000000000001</v>
      </c>
      <c r="H266">
        <v>-8.1999999999999993</v>
      </c>
      <c r="I266">
        <v>201.6</v>
      </c>
      <c r="J266">
        <v>201.3</v>
      </c>
      <c r="K266">
        <v>0.3</v>
      </c>
      <c r="L266">
        <v>229.1</v>
      </c>
      <c r="M266">
        <v>222.5</v>
      </c>
      <c r="N266">
        <v>6.5</v>
      </c>
      <c r="O266">
        <v>72.5</v>
      </c>
      <c r="P266">
        <v>70.599999999999994</v>
      </c>
      <c r="Q266">
        <v>1.9</v>
      </c>
      <c r="R266">
        <v>212.2</v>
      </c>
      <c r="S266">
        <v>196.8</v>
      </c>
      <c r="T266">
        <v>15.4</v>
      </c>
      <c r="U266">
        <v>237.1</v>
      </c>
      <c r="V266">
        <v>226.7</v>
      </c>
      <c r="W266">
        <v>10.3</v>
      </c>
      <c r="X266">
        <v>142.1</v>
      </c>
      <c r="Y266">
        <v>130.4</v>
      </c>
      <c r="Z266">
        <v>11.7</v>
      </c>
      <c r="AA266">
        <v>202.7</v>
      </c>
      <c r="AB266">
        <v>184.6</v>
      </c>
      <c r="AC266">
        <v>18.100000000000001</v>
      </c>
      <c r="AD266">
        <v>60.5</v>
      </c>
      <c r="AE266">
        <v>52.7</v>
      </c>
      <c r="AF266">
        <v>7.8</v>
      </c>
      <c r="AG266">
        <v>89.7</v>
      </c>
      <c r="AH266">
        <v>86.4</v>
      </c>
      <c r="AI266">
        <v>3.3</v>
      </c>
      <c r="AJ266">
        <v>108.3</v>
      </c>
      <c r="AK266">
        <v>112.5</v>
      </c>
      <c r="AL266">
        <v>-4.2</v>
      </c>
      <c r="AM266">
        <v>239.6</v>
      </c>
      <c r="AN266">
        <v>259.2</v>
      </c>
      <c r="AO266">
        <v>-19.600000000000001</v>
      </c>
      <c r="AP266">
        <v>171.3</v>
      </c>
      <c r="AQ266">
        <v>223.3</v>
      </c>
      <c r="AR266">
        <v>-51.9</v>
      </c>
      <c r="AS266">
        <v>181.9</v>
      </c>
      <c r="AT266">
        <v>182.8</v>
      </c>
      <c r="AU266">
        <v>-0.9</v>
      </c>
      <c r="AV266">
        <v>198.8</v>
      </c>
      <c r="AW266">
        <v>191</v>
      </c>
      <c r="AX266">
        <v>7.8</v>
      </c>
      <c r="AY266">
        <v>167.6</v>
      </c>
      <c r="AZ266">
        <v>186.9</v>
      </c>
      <c r="BA266">
        <v>-19.3</v>
      </c>
      <c r="BB266">
        <v>125.4</v>
      </c>
      <c r="BC266">
        <v>141.30000000000001</v>
      </c>
      <c r="BD266">
        <v>-15.9</v>
      </c>
      <c r="BE266">
        <v>273.5</v>
      </c>
      <c r="BF266">
        <v>255.2</v>
      </c>
      <c r="BG266">
        <v>18.3</v>
      </c>
      <c r="BH266">
        <v>90.2</v>
      </c>
      <c r="BI266">
        <v>119.2</v>
      </c>
      <c r="BJ266">
        <v>-29</v>
      </c>
      <c r="BK266">
        <v>39.799999999999997</v>
      </c>
      <c r="BL266">
        <v>30.6</v>
      </c>
      <c r="BM266">
        <v>9.1999999999999993</v>
      </c>
      <c r="BN266">
        <v>302.89999999999998</v>
      </c>
      <c r="BO266">
        <v>348.2</v>
      </c>
      <c r="BP266">
        <v>-45.3</v>
      </c>
      <c r="BQ266">
        <v>111</v>
      </c>
      <c r="BR266">
        <v>122.7</v>
      </c>
      <c r="BS266">
        <v>-11.7</v>
      </c>
      <c r="BT266">
        <v>58.9</v>
      </c>
      <c r="BU266">
        <v>64.5</v>
      </c>
      <c r="BV266">
        <v>-5.6</v>
      </c>
      <c r="BW266">
        <v>116.7</v>
      </c>
      <c r="BX266">
        <v>131.80000000000001</v>
      </c>
      <c r="BY266">
        <v>-15.1</v>
      </c>
      <c r="BZ266">
        <v>154.69999999999999</v>
      </c>
      <c r="CA266">
        <v>151.30000000000001</v>
      </c>
      <c r="CB266">
        <v>3.4</v>
      </c>
      <c r="CC266">
        <v>181.5</v>
      </c>
      <c r="CD266">
        <v>182.3</v>
      </c>
      <c r="CE266">
        <v>-0.9</v>
      </c>
      <c r="CF266">
        <v>387.8</v>
      </c>
      <c r="CG266">
        <v>439.8</v>
      </c>
      <c r="CH266">
        <v>-52</v>
      </c>
      <c r="CI266">
        <v>42.5</v>
      </c>
      <c r="CJ266">
        <v>33.799999999999997</v>
      </c>
      <c r="CK266">
        <v>8.6999999999999993</v>
      </c>
      <c r="CL266">
        <v>135.1</v>
      </c>
      <c r="CM266">
        <v>127.9</v>
      </c>
      <c r="CN266">
        <v>7.2</v>
      </c>
      <c r="CO266">
        <v>289.89999999999998</v>
      </c>
      <c r="CP266">
        <v>292.89999999999998</v>
      </c>
      <c r="CQ266">
        <v>-3.1</v>
      </c>
      <c r="CR266">
        <v>257.3</v>
      </c>
      <c r="CS266">
        <v>242.1</v>
      </c>
      <c r="CT266">
        <v>15.2</v>
      </c>
      <c r="CU266">
        <v>178</v>
      </c>
      <c r="CV266">
        <v>193.6</v>
      </c>
      <c r="CW266">
        <v>-15.6</v>
      </c>
      <c r="CX266">
        <v>84.1</v>
      </c>
      <c r="CY266">
        <v>86.6</v>
      </c>
      <c r="CZ266">
        <v>-2.5</v>
      </c>
      <c r="DA266">
        <v>188.3</v>
      </c>
      <c r="DB266">
        <v>230.1</v>
      </c>
      <c r="DC266">
        <v>-41.8</v>
      </c>
      <c r="DD266">
        <v>68.2</v>
      </c>
      <c r="DE266">
        <v>69</v>
      </c>
      <c r="DF266">
        <v>-0.8</v>
      </c>
      <c r="DG266">
        <v>68.3</v>
      </c>
      <c r="DH266">
        <v>54.2</v>
      </c>
      <c r="DI266">
        <v>14.1</v>
      </c>
      <c r="DJ266">
        <v>235.3</v>
      </c>
      <c r="DK266">
        <v>242.9</v>
      </c>
      <c r="DL266">
        <v>-7.7</v>
      </c>
      <c r="DM266">
        <v>169.3</v>
      </c>
      <c r="DN266">
        <v>153.4</v>
      </c>
      <c r="DO266">
        <v>15.9</v>
      </c>
      <c r="DP266">
        <v>118.3</v>
      </c>
      <c r="DQ266">
        <v>108.1</v>
      </c>
      <c r="DR266">
        <v>10.199999999999999</v>
      </c>
      <c r="DS266">
        <v>80.900000000000006</v>
      </c>
      <c r="DT266">
        <v>73.900000000000006</v>
      </c>
      <c r="DU266">
        <v>7</v>
      </c>
      <c r="DV266">
        <v>150.4</v>
      </c>
      <c r="DW266">
        <v>159.6</v>
      </c>
      <c r="DX266">
        <v>-9.3000000000000007</v>
      </c>
      <c r="DY266">
        <v>168.8</v>
      </c>
      <c r="DZ266">
        <v>176.6</v>
      </c>
      <c r="EA266">
        <v>-7.9</v>
      </c>
      <c r="EB266">
        <v>72.2</v>
      </c>
      <c r="EC266">
        <v>74.400000000000006</v>
      </c>
      <c r="ED266">
        <v>-2.2000000000000002</v>
      </c>
    </row>
    <row r="267" spans="1:134" ht="14.5" x14ac:dyDescent="0.35">
      <c r="A267" s="28">
        <v>42735</v>
      </c>
      <c r="B267" s="32">
        <v>264</v>
      </c>
      <c r="C267">
        <v>18.100000000000001</v>
      </c>
      <c r="D267">
        <v>15.9</v>
      </c>
      <c r="E267">
        <v>2.2000000000000002</v>
      </c>
      <c r="F267">
        <v>142.1</v>
      </c>
      <c r="G267">
        <v>150.69999999999999</v>
      </c>
      <c r="H267">
        <v>-8.6</v>
      </c>
      <c r="I267">
        <v>200.4</v>
      </c>
      <c r="J267">
        <v>202</v>
      </c>
      <c r="K267">
        <v>-1.6</v>
      </c>
      <c r="L267">
        <v>228.9</v>
      </c>
      <c r="M267">
        <v>224.2</v>
      </c>
      <c r="N267">
        <v>4.7</v>
      </c>
      <c r="O267">
        <v>71.5</v>
      </c>
      <c r="P267">
        <v>71</v>
      </c>
      <c r="Q267">
        <v>0.5</v>
      </c>
      <c r="R267">
        <v>211.1</v>
      </c>
      <c r="S267">
        <v>198.3</v>
      </c>
      <c r="T267">
        <v>12.8</v>
      </c>
      <c r="U267">
        <v>237.7</v>
      </c>
      <c r="V267">
        <v>227.9</v>
      </c>
      <c r="W267">
        <v>9.8000000000000007</v>
      </c>
      <c r="X267">
        <v>142.6</v>
      </c>
      <c r="Y267">
        <v>131.69999999999999</v>
      </c>
      <c r="Z267">
        <v>10.9</v>
      </c>
      <c r="AA267">
        <v>203.7</v>
      </c>
      <c r="AB267">
        <v>187</v>
      </c>
      <c r="AC267">
        <v>16.7</v>
      </c>
      <c r="AD267">
        <v>60.2</v>
      </c>
      <c r="AE267">
        <v>53.3</v>
      </c>
      <c r="AF267">
        <v>6.9</v>
      </c>
      <c r="AG267">
        <v>89.7</v>
      </c>
      <c r="AH267">
        <v>86.9</v>
      </c>
      <c r="AI267">
        <v>2.8</v>
      </c>
      <c r="AJ267">
        <v>107.6</v>
      </c>
      <c r="AK267">
        <v>112</v>
      </c>
      <c r="AL267">
        <v>-4.4000000000000004</v>
      </c>
      <c r="AM267">
        <v>235.4</v>
      </c>
      <c r="AN267">
        <v>259.2</v>
      </c>
      <c r="AO267">
        <v>-23.9</v>
      </c>
      <c r="AP267">
        <v>169</v>
      </c>
      <c r="AQ267">
        <v>221.5</v>
      </c>
      <c r="AR267">
        <v>-52.5</v>
      </c>
      <c r="AS267">
        <v>179.6</v>
      </c>
      <c r="AT267">
        <v>183.5</v>
      </c>
      <c r="AU267">
        <v>-3.9</v>
      </c>
      <c r="AV267">
        <v>200</v>
      </c>
      <c r="AW267">
        <v>192.3</v>
      </c>
      <c r="AX267">
        <v>7.7</v>
      </c>
      <c r="AY267">
        <v>165.4</v>
      </c>
      <c r="AZ267">
        <v>186.1</v>
      </c>
      <c r="BA267">
        <v>-20.8</v>
      </c>
      <c r="BB267">
        <v>125.2</v>
      </c>
      <c r="BC267">
        <v>141.6</v>
      </c>
      <c r="BD267">
        <v>-16.399999999999999</v>
      </c>
      <c r="BE267">
        <v>279.2</v>
      </c>
      <c r="BF267">
        <v>258.10000000000002</v>
      </c>
      <c r="BG267">
        <v>21.1</v>
      </c>
      <c r="BH267">
        <v>90.4</v>
      </c>
      <c r="BI267">
        <v>118.3</v>
      </c>
      <c r="BJ267">
        <v>-27.9</v>
      </c>
      <c r="BK267">
        <v>40.5</v>
      </c>
      <c r="BL267">
        <v>31.1</v>
      </c>
      <c r="BM267">
        <v>9.4</v>
      </c>
      <c r="BN267">
        <v>301.8</v>
      </c>
      <c r="BO267">
        <v>348.9</v>
      </c>
      <c r="BP267">
        <v>-47.2</v>
      </c>
      <c r="BQ267">
        <v>111</v>
      </c>
      <c r="BR267">
        <v>122.1</v>
      </c>
      <c r="BS267">
        <v>-11.1</v>
      </c>
      <c r="BT267">
        <v>56.1</v>
      </c>
      <c r="BU267">
        <v>64.5</v>
      </c>
      <c r="BV267">
        <v>-8.4</v>
      </c>
      <c r="BW267">
        <v>114.8</v>
      </c>
      <c r="BX267">
        <v>131.6</v>
      </c>
      <c r="BY267">
        <v>-16.8</v>
      </c>
      <c r="BZ267">
        <v>156.1</v>
      </c>
      <c r="CA267">
        <v>151</v>
      </c>
      <c r="CB267">
        <v>5.2</v>
      </c>
      <c r="CC267">
        <v>181.8</v>
      </c>
      <c r="CD267">
        <v>182.9</v>
      </c>
      <c r="CE267">
        <v>-1.1000000000000001</v>
      </c>
      <c r="CF267">
        <v>386.7</v>
      </c>
      <c r="CG267">
        <v>440.6</v>
      </c>
      <c r="CH267">
        <v>-53.9</v>
      </c>
      <c r="CI267">
        <v>42.8</v>
      </c>
      <c r="CJ267">
        <v>34.4</v>
      </c>
      <c r="CK267">
        <v>8.5</v>
      </c>
      <c r="CL267">
        <v>136.6</v>
      </c>
      <c r="CM267">
        <v>128.30000000000001</v>
      </c>
      <c r="CN267">
        <v>8.3000000000000007</v>
      </c>
      <c r="CO267">
        <v>286</v>
      </c>
      <c r="CP267">
        <v>293.8</v>
      </c>
      <c r="CQ267">
        <v>-7.9</v>
      </c>
      <c r="CR267">
        <v>257.2</v>
      </c>
      <c r="CS267">
        <v>244.1</v>
      </c>
      <c r="CT267">
        <v>13.2</v>
      </c>
      <c r="CU267">
        <v>177.8</v>
      </c>
      <c r="CV267">
        <v>193.3</v>
      </c>
      <c r="CW267">
        <v>-15.5</v>
      </c>
      <c r="CX267">
        <v>86.3</v>
      </c>
      <c r="CY267">
        <v>87.4</v>
      </c>
      <c r="CZ267">
        <v>-1.1000000000000001</v>
      </c>
      <c r="DA267">
        <v>184.8</v>
      </c>
      <c r="DB267">
        <v>228.8</v>
      </c>
      <c r="DC267">
        <v>-44</v>
      </c>
      <c r="DD267">
        <v>66.900000000000006</v>
      </c>
      <c r="DE267">
        <v>69.5</v>
      </c>
      <c r="DF267">
        <v>-2.6</v>
      </c>
      <c r="DG267">
        <v>65.599999999999994</v>
      </c>
      <c r="DH267">
        <v>55.2</v>
      </c>
      <c r="DI267">
        <v>10.4</v>
      </c>
      <c r="DJ267">
        <v>236.2</v>
      </c>
      <c r="DK267">
        <v>243.9</v>
      </c>
      <c r="DL267">
        <v>-7.8</v>
      </c>
      <c r="DM267">
        <v>167.4</v>
      </c>
      <c r="DN267">
        <v>154.80000000000001</v>
      </c>
      <c r="DO267">
        <v>12.6</v>
      </c>
      <c r="DP267">
        <v>119.1</v>
      </c>
      <c r="DQ267">
        <v>108.6</v>
      </c>
      <c r="DR267">
        <v>10.5</v>
      </c>
      <c r="DS267">
        <v>85.2</v>
      </c>
      <c r="DT267">
        <v>75.3</v>
      </c>
      <c r="DU267">
        <v>9.8000000000000007</v>
      </c>
      <c r="DV267">
        <v>150</v>
      </c>
      <c r="DW267">
        <v>159.30000000000001</v>
      </c>
      <c r="DX267">
        <v>-9.3000000000000007</v>
      </c>
      <c r="DY267">
        <v>167.8</v>
      </c>
      <c r="DZ267">
        <v>176.8</v>
      </c>
      <c r="EA267">
        <v>-9</v>
      </c>
      <c r="EB267">
        <v>71.5</v>
      </c>
      <c r="EC267">
        <v>74.400000000000006</v>
      </c>
      <c r="ED267">
        <v>-3</v>
      </c>
    </row>
    <row r="268" spans="1:134" ht="14.5" x14ac:dyDescent="0.35">
      <c r="A268" s="28">
        <v>42825</v>
      </c>
      <c r="B268" s="32">
        <v>265</v>
      </c>
      <c r="C268">
        <v>17.8</v>
      </c>
      <c r="D268">
        <v>15.7</v>
      </c>
      <c r="E268">
        <v>2</v>
      </c>
      <c r="F268">
        <v>142.69999999999999</v>
      </c>
      <c r="G268">
        <v>150.6</v>
      </c>
      <c r="H268">
        <v>-7.9</v>
      </c>
      <c r="I268">
        <v>196.8</v>
      </c>
      <c r="J268">
        <v>202.6</v>
      </c>
      <c r="K268">
        <v>-5.8</v>
      </c>
      <c r="L268">
        <v>227.1</v>
      </c>
      <c r="M268">
        <v>225.7</v>
      </c>
      <c r="N268">
        <v>1.5</v>
      </c>
      <c r="O268">
        <v>70.400000000000006</v>
      </c>
      <c r="P268">
        <v>71.400000000000006</v>
      </c>
      <c r="Q268">
        <v>-1</v>
      </c>
      <c r="R268">
        <v>211.3</v>
      </c>
      <c r="S268">
        <v>199.9</v>
      </c>
      <c r="T268">
        <v>11.5</v>
      </c>
      <c r="U268">
        <v>239.7</v>
      </c>
      <c r="V268">
        <v>229.1</v>
      </c>
      <c r="W268">
        <v>10.6</v>
      </c>
      <c r="X268">
        <v>142</v>
      </c>
      <c r="Y268">
        <v>132.9</v>
      </c>
      <c r="Z268">
        <v>9</v>
      </c>
      <c r="AA268">
        <v>206.5</v>
      </c>
      <c r="AB268">
        <v>189.4</v>
      </c>
      <c r="AC268">
        <v>17</v>
      </c>
      <c r="AD268">
        <v>59.9</v>
      </c>
      <c r="AE268">
        <v>53.9</v>
      </c>
      <c r="AF268">
        <v>6</v>
      </c>
      <c r="AG268">
        <v>89.6</v>
      </c>
      <c r="AH268">
        <v>87.3</v>
      </c>
      <c r="AI268">
        <v>2.2000000000000002</v>
      </c>
      <c r="AJ268">
        <v>108.5</v>
      </c>
      <c r="AK268">
        <v>111.6</v>
      </c>
      <c r="AL268">
        <v>-3.1</v>
      </c>
      <c r="AM268">
        <v>232.9</v>
      </c>
      <c r="AN268">
        <v>259.10000000000002</v>
      </c>
      <c r="AO268">
        <v>-26.1</v>
      </c>
      <c r="AP268">
        <v>168</v>
      </c>
      <c r="AQ268">
        <v>219.7</v>
      </c>
      <c r="AR268">
        <v>-51.7</v>
      </c>
      <c r="AS268">
        <v>181.2</v>
      </c>
      <c r="AT268">
        <v>184.3</v>
      </c>
      <c r="AU268">
        <v>-3.1</v>
      </c>
      <c r="AV268">
        <v>203.3</v>
      </c>
      <c r="AW268">
        <v>193.8</v>
      </c>
      <c r="AX268">
        <v>9.5</v>
      </c>
      <c r="AY268">
        <v>166.6</v>
      </c>
      <c r="AZ268">
        <v>185.4</v>
      </c>
      <c r="BA268">
        <v>-18.8</v>
      </c>
      <c r="BB268">
        <v>124</v>
      </c>
      <c r="BC268">
        <v>141.9</v>
      </c>
      <c r="BD268">
        <v>-17.899999999999999</v>
      </c>
      <c r="BE268">
        <v>286.2</v>
      </c>
      <c r="BF268">
        <v>261.39999999999998</v>
      </c>
      <c r="BG268">
        <v>24.9</v>
      </c>
      <c r="BH268">
        <v>88.7</v>
      </c>
      <c r="BI268">
        <v>117.3</v>
      </c>
      <c r="BJ268">
        <v>-28.6</v>
      </c>
      <c r="BK268">
        <v>39.4</v>
      </c>
      <c r="BL268">
        <v>31.5</v>
      </c>
      <c r="BM268">
        <v>7.9</v>
      </c>
      <c r="BN268">
        <v>300.39999999999998</v>
      </c>
      <c r="BO268">
        <v>349.5</v>
      </c>
      <c r="BP268">
        <v>-49</v>
      </c>
      <c r="BQ268">
        <v>110.2</v>
      </c>
      <c r="BR268">
        <v>121.5</v>
      </c>
      <c r="BS268">
        <v>-11.3</v>
      </c>
      <c r="BT268">
        <v>57.9</v>
      </c>
      <c r="BU268">
        <v>64.5</v>
      </c>
      <c r="BV268">
        <v>-6.7</v>
      </c>
      <c r="BW268">
        <v>114.6</v>
      </c>
      <c r="BX268">
        <v>131.4</v>
      </c>
      <c r="BY268">
        <v>-16.7</v>
      </c>
      <c r="BZ268">
        <v>156.6</v>
      </c>
      <c r="CA268">
        <v>150.69999999999999</v>
      </c>
      <c r="CB268">
        <v>5.9</v>
      </c>
      <c r="CC268">
        <v>181.4</v>
      </c>
      <c r="CD268">
        <v>183.4</v>
      </c>
      <c r="CE268">
        <v>-2</v>
      </c>
      <c r="CF268">
        <v>400.2</v>
      </c>
      <c r="CG268">
        <v>442.1</v>
      </c>
      <c r="CH268">
        <v>-41.9</v>
      </c>
      <c r="CI268">
        <v>41.1</v>
      </c>
      <c r="CJ268">
        <v>34.9</v>
      </c>
      <c r="CK268">
        <v>6.3</v>
      </c>
      <c r="CL268">
        <v>134.9</v>
      </c>
      <c r="CM268">
        <v>128.69999999999999</v>
      </c>
      <c r="CN268">
        <v>6.2</v>
      </c>
      <c r="CO268">
        <v>286</v>
      </c>
      <c r="CP268">
        <v>294.7</v>
      </c>
      <c r="CQ268">
        <v>-8.6999999999999993</v>
      </c>
      <c r="CR268">
        <v>253.7</v>
      </c>
      <c r="CS268">
        <v>245.8</v>
      </c>
      <c r="CT268">
        <v>7.9</v>
      </c>
      <c r="CU268">
        <v>177.1</v>
      </c>
      <c r="CV268">
        <v>192.9</v>
      </c>
      <c r="CW268">
        <v>-15.8</v>
      </c>
      <c r="CX268">
        <v>84.8</v>
      </c>
      <c r="CY268">
        <v>87.9</v>
      </c>
      <c r="CZ268">
        <v>-3.1</v>
      </c>
      <c r="DA268">
        <v>183.1</v>
      </c>
      <c r="DB268">
        <v>227.4</v>
      </c>
      <c r="DC268">
        <v>-44.3</v>
      </c>
      <c r="DD268">
        <v>64.400000000000006</v>
      </c>
      <c r="DE268">
        <v>69.900000000000006</v>
      </c>
      <c r="DF268">
        <v>-5.5</v>
      </c>
      <c r="DG268">
        <v>64.599999999999994</v>
      </c>
      <c r="DH268">
        <v>56.1</v>
      </c>
      <c r="DI268">
        <v>8.5</v>
      </c>
      <c r="DJ268">
        <v>240.6</v>
      </c>
      <c r="DK268">
        <v>245.1</v>
      </c>
      <c r="DL268">
        <v>-4.4000000000000004</v>
      </c>
      <c r="DM268">
        <v>164.4</v>
      </c>
      <c r="DN268">
        <v>156</v>
      </c>
      <c r="DO268">
        <v>8.4</v>
      </c>
      <c r="DP268">
        <v>117.2</v>
      </c>
      <c r="DQ268">
        <v>109</v>
      </c>
      <c r="DR268">
        <v>8.1999999999999993</v>
      </c>
      <c r="DS268">
        <v>85.9</v>
      </c>
      <c r="DT268">
        <v>76.8</v>
      </c>
      <c r="DU268">
        <v>9.1</v>
      </c>
      <c r="DV268">
        <v>150.1</v>
      </c>
      <c r="DW268">
        <v>159</v>
      </c>
      <c r="DX268">
        <v>-8.8000000000000007</v>
      </c>
      <c r="DY268">
        <v>169</v>
      </c>
      <c r="DZ268">
        <v>177</v>
      </c>
      <c r="EA268">
        <v>-8</v>
      </c>
      <c r="EB268">
        <v>72.099999999999994</v>
      </c>
      <c r="EC268">
        <v>74.5</v>
      </c>
      <c r="ED268">
        <v>-2.4</v>
      </c>
    </row>
    <row r="269" spans="1:134" ht="14.5" x14ac:dyDescent="0.35">
      <c r="A269" s="28">
        <v>42916</v>
      </c>
      <c r="B269" s="32">
        <v>266</v>
      </c>
      <c r="C269">
        <v>18.600000000000001</v>
      </c>
      <c r="D269">
        <v>15.6</v>
      </c>
      <c r="E269">
        <v>3</v>
      </c>
      <c r="F269">
        <v>141.5</v>
      </c>
      <c r="G269">
        <v>150.5</v>
      </c>
      <c r="H269">
        <v>-9</v>
      </c>
      <c r="I269">
        <v>196.5</v>
      </c>
      <c r="J269">
        <v>203.1</v>
      </c>
      <c r="K269">
        <v>-6.5</v>
      </c>
      <c r="L269">
        <v>224.4</v>
      </c>
      <c r="M269">
        <v>226.9</v>
      </c>
      <c r="N269">
        <v>-2.5</v>
      </c>
      <c r="O269">
        <v>68.8</v>
      </c>
      <c r="P269">
        <v>71.7</v>
      </c>
      <c r="Q269">
        <v>-2.9</v>
      </c>
      <c r="R269">
        <v>211.3</v>
      </c>
      <c r="S269">
        <v>201.3</v>
      </c>
      <c r="T269">
        <v>10</v>
      </c>
      <c r="U269">
        <v>241.8</v>
      </c>
      <c r="V269">
        <v>230.4</v>
      </c>
      <c r="W269">
        <v>11.4</v>
      </c>
      <c r="X269">
        <v>141.4</v>
      </c>
      <c r="Y269">
        <v>134.1</v>
      </c>
      <c r="Z269">
        <v>7.3</v>
      </c>
      <c r="AA269">
        <v>205.9</v>
      </c>
      <c r="AB269">
        <v>191.7</v>
      </c>
      <c r="AC269">
        <v>14.2</v>
      </c>
      <c r="AD269">
        <v>60.2</v>
      </c>
      <c r="AE269">
        <v>54.4</v>
      </c>
      <c r="AF269">
        <v>5.7</v>
      </c>
      <c r="AG269">
        <v>89</v>
      </c>
      <c r="AH269">
        <v>87.7</v>
      </c>
      <c r="AI269">
        <v>1.3</v>
      </c>
      <c r="AJ269">
        <v>108.4</v>
      </c>
      <c r="AK269">
        <v>111.2</v>
      </c>
      <c r="AL269">
        <v>-2.8</v>
      </c>
      <c r="AM269">
        <v>230.3</v>
      </c>
      <c r="AN269">
        <v>258.7</v>
      </c>
      <c r="AO269">
        <v>-28.4</v>
      </c>
      <c r="AP269">
        <v>166.2</v>
      </c>
      <c r="AQ269">
        <v>217.9</v>
      </c>
      <c r="AR269">
        <v>-51.7</v>
      </c>
      <c r="AS269">
        <v>181.9</v>
      </c>
      <c r="AT269">
        <v>185.1</v>
      </c>
      <c r="AU269">
        <v>-3.2</v>
      </c>
      <c r="AV269">
        <v>204.2</v>
      </c>
      <c r="AW269">
        <v>195.2</v>
      </c>
      <c r="AX269">
        <v>8.9</v>
      </c>
      <c r="AY269">
        <v>165.3</v>
      </c>
      <c r="AZ269">
        <v>184.7</v>
      </c>
      <c r="BA269">
        <v>-19.399999999999999</v>
      </c>
      <c r="BB269">
        <v>122.2</v>
      </c>
      <c r="BC269">
        <v>142</v>
      </c>
      <c r="BD269">
        <v>-19.8</v>
      </c>
      <c r="BE269">
        <v>297.8</v>
      </c>
      <c r="BF269">
        <v>265.10000000000002</v>
      </c>
      <c r="BG269">
        <v>32.700000000000003</v>
      </c>
      <c r="BH269">
        <v>87.4</v>
      </c>
      <c r="BI269">
        <v>116.3</v>
      </c>
      <c r="BJ269">
        <v>-28.9</v>
      </c>
      <c r="BK269">
        <v>39.6</v>
      </c>
      <c r="BL269">
        <v>31.9</v>
      </c>
      <c r="BM269">
        <v>7.7</v>
      </c>
      <c r="BN269">
        <v>288.3</v>
      </c>
      <c r="BO269">
        <v>349.2</v>
      </c>
      <c r="BP269">
        <v>-60.9</v>
      </c>
      <c r="BQ269">
        <v>110.4</v>
      </c>
      <c r="BR269">
        <v>120.9</v>
      </c>
      <c r="BS269">
        <v>-10.5</v>
      </c>
      <c r="BT269">
        <v>54.9</v>
      </c>
      <c r="BU269">
        <v>64.400000000000006</v>
      </c>
      <c r="BV269">
        <v>-9.5</v>
      </c>
      <c r="BW269">
        <v>113.6</v>
      </c>
      <c r="BX269">
        <v>131.1</v>
      </c>
      <c r="BY269">
        <v>-17.399999999999999</v>
      </c>
      <c r="BZ269">
        <v>155.69999999999999</v>
      </c>
      <c r="CA269">
        <v>150.4</v>
      </c>
      <c r="CB269">
        <v>5.3</v>
      </c>
      <c r="CC269">
        <v>182.9</v>
      </c>
      <c r="CD269">
        <v>184</v>
      </c>
      <c r="CE269">
        <v>-1.1000000000000001</v>
      </c>
      <c r="CF269">
        <v>407.2</v>
      </c>
      <c r="CG269">
        <v>443.9</v>
      </c>
      <c r="CH269">
        <v>-36.700000000000003</v>
      </c>
      <c r="CI269">
        <v>40.5</v>
      </c>
      <c r="CJ269">
        <v>35.299999999999997</v>
      </c>
      <c r="CK269">
        <v>5.2</v>
      </c>
      <c r="CL269">
        <v>134.1</v>
      </c>
      <c r="CM269">
        <v>128.9</v>
      </c>
      <c r="CN269">
        <v>5.0999999999999996</v>
      </c>
      <c r="CO269">
        <v>282.60000000000002</v>
      </c>
      <c r="CP269">
        <v>295.3</v>
      </c>
      <c r="CQ269">
        <v>-12.7</v>
      </c>
      <c r="CR269">
        <v>252.1</v>
      </c>
      <c r="CS269">
        <v>247.3</v>
      </c>
      <c r="CT269">
        <v>4.9000000000000004</v>
      </c>
      <c r="CU269">
        <v>176.6</v>
      </c>
      <c r="CV269">
        <v>192.5</v>
      </c>
      <c r="CW269">
        <v>-15.9</v>
      </c>
      <c r="CX269">
        <v>83.9</v>
      </c>
      <c r="CY269">
        <v>88.4</v>
      </c>
      <c r="CZ269">
        <v>-4.5</v>
      </c>
      <c r="DA269">
        <v>180.9</v>
      </c>
      <c r="DB269">
        <v>226</v>
      </c>
      <c r="DC269">
        <v>-45.1</v>
      </c>
      <c r="DD269">
        <v>64.400000000000006</v>
      </c>
      <c r="DE269">
        <v>70.2</v>
      </c>
      <c r="DF269">
        <v>-5.8</v>
      </c>
      <c r="DG269">
        <v>63.7</v>
      </c>
      <c r="DH269">
        <v>56.8</v>
      </c>
      <c r="DI269">
        <v>6.9</v>
      </c>
      <c r="DJ269">
        <v>240.2</v>
      </c>
      <c r="DK269">
        <v>246.1</v>
      </c>
      <c r="DL269">
        <v>-5.9</v>
      </c>
      <c r="DM269">
        <v>167.1</v>
      </c>
      <c r="DN269">
        <v>157.19999999999999</v>
      </c>
      <c r="DO269">
        <v>9.9</v>
      </c>
      <c r="DP269">
        <v>117.2</v>
      </c>
      <c r="DQ269">
        <v>109.4</v>
      </c>
      <c r="DR269">
        <v>7.8</v>
      </c>
      <c r="DS269">
        <v>85.9</v>
      </c>
      <c r="DT269">
        <v>78.099999999999994</v>
      </c>
      <c r="DU269">
        <v>7.7</v>
      </c>
      <c r="DV269">
        <v>150.69999999999999</v>
      </c>
      <c r="DW269">
        <v>158.69999999999999</v>
      </c>
      <c r="DX269">
        <v>-8</v>
      </c>
      <c r="DY269">
        <v>167.9</v>
      </c>
      <c r="DZ269">
        <v>177.1</v>
      </c>
      <c r="EA269">
        <v>-9.3000000000000007</v>
      </c>
      <c r="EB269">
        <v>71.599999999999994</v>
      </c>
      <c r="EC269">
        <v>74.5</v>
      </c>
      <c r="ED269">
        <v>-2.9</v>
      </c>
    </row>
    <row r="270" spans="1:134" ht="14.5" x14ac:dyDescent="0.35">
      <c r="A270" s="28">
        <v>43008</v>
      </c>
      <c r="B270" s="32">
        <v>267</v>
      </c>
      <c r="C270">
        <v>19.600000000000001</v>
      </c>
      <c r="D270">
        <v>15.6</v>
      </c>
      <c r="E270">
        <v>4</v>
      </c>
      <c r="F270">
        <v>141</v>
      </c>
      <c r="G270">
        <v>150.30000000000001</v>
      </c>
      <c r="H270">
        <v>-9.1999999999999993</v>
      </c>
      <c r="I270">
        <v>194.7</v>
      </c>
      <c r="J270">
        <v>203.4</v>
      </c>
      <c r="K270">
        <v>-8.6999999999999993</v>
      </c>
      <c r="L270">
        <v>220.3</v>
      </c>
      <c r="M270">
        <v>227.8</v>
      </c>
      <c r="N270">
        <v>-7.5</v>
      </c>
      <c r="O270">
        <v>70.3</v>
      </c>
      <c r="P270">
        <v>72</v>
      </c>
      <c r="Q270">
        <v>-1.8</v>
      </c>
      <c r="R270">
        <v>211</v>
      </c>
      <c r="S270">
        <v>202.7</v>
      </c>
      <c r="T270">
        <v>8.3000000000000007</v>
      </c>
      <c r="U270">
        <v>244.2</v>
      </c>
      <c r="V270">
        <v>231.8</v>
      </c>
      <c r="W270">
        <v>12.5</v>
      </c>
      <c r="X270">
        <v>139.6</v>
      </c>
      <c r="Y270">
        <v>135.1</v>
      </c>
      <c r="Z270">
        <v>4.5</v>
      </c>
      <c r="AA270">
        <v>205.8</v>
      </c>
      <c r="AB270">
        <v>193.9</v>
      </c>
      <c r="AC270">
        <v>11.9</v>
      </c>
      <c r="AD270">
        <v>59.6</v>
      </c>
      <c r="AE270">
        <v>54.9</v>
      </c>
      <c r="AF270">
        <v>4.7</v>
      </c>
      <c r="AG270">
        <v>88.3</v>
      </c>
      <c r="AH270">
        <v>88.1</v>
      </c>
      <c r="AI270">
        <v>0.2</v>
      </c>
      <c r="AJ270">
        <v>109.1</v>
      </c>
      <c r="AK270">
        <v>110.8</v>
      </c>
      <c r="AL270">
        <v>-1.7</v>
      </c>
      <c r="AM270">
        <v>229.7</v>
      </c>
      <c r="AN270">
        <v>258.3</v>
      </c>
      <c r="AO270">
        <v>-28.6</v>
      </c>
      <c r="AP270">
        <v>163</v>
      </c>
      <c r="AQ270">
        <v>215.9</v>
      </c>
      <c r="AR270">
        <v>-52.9</v>
      </c>
      <c r="AS270">
        <v>183.2</v>
      </c>
      <c r="AT270">
        <v>185.8</v>
      </c>
      <c r="AU270">
        <v>-2.6</v>
      </c>
      <c r="AV270">
        <v>204.6</v>
      </c>
      <c r="AW270">
        <v>196.6</v>
      </c>
      <c r="AX270">
        <v>8</v>
      </c>
      <c r="AY270">
        <v>167</v>
      </c>
      <c r="AZ270">
        <v>184.1</v>
      </c>
      <c r="BA270">
        <v>-17.100000000000001</v>
      </c>
      <c r="BB270">
        <v>119.9</v>
      </c>
      <c r="BC270">
        <v>141.9</v>
      </c>
      <c r="BD270">
        <v>-22</v>
      </c>
      <c r="BE270">
        <v>299.2</v>
      </c>
      <c r="BF270">
        <v>268.8</v>
      </c>
      <c r="BG270">
        <v>30.4</v>
      </c>
      <c r="BH270">
        <v>86.6</v>
      </c>
      <c r="BI270">
        <v>115.2</v>
      </c>
      <c r="BJ270">
        <v>-28.7</v>
      </c>
      <c r="BK270">
        <v>39</v>
      </c>
      <c r="BL270">
        <v>32.200000000000003</v>
      </c>
      <c r="BM270">
        <v>6.8</v>
      </c>
      <c r="BN270">
        <v>279.2</v>
      </c>
      <c r="BO270">
        <v>348.4</v>
      </c>
      <c r="BP270">
        <v>-69.2</v>
      </c>
      <c r="BQ270">
        <v>112</v>
      </c>
      <c r="BR270">
        <v>120.4</v>
      </c>
      <c r="BS270">
        <v>-8.4</v>
      </c>
      <c r="BT270">
        <v>55.7</v>
      </c>
      <c r="BU270">
        <v>64.3</v>
      </c>
      <c r="BV270">
        <v>-8.6</v>
      </c>
      <c r="BW270">
        <v>111.9</v>
      </c>
      <c r="BX270">
        <v>130.69999999999999</v>
      </c>
      <c r="BY270">
        <v>-18.7</v>
      </c>
      <c r="BZ270">
        <v>155.69999999999999</v>
      </c>
      <c r="CA270">
        <v>150.1</v>
      </c>
      <c r="CB270">
        <v>5.6</v>
      </c>
      <c r="CC270">
        <v>182.6</v>
      </c>
      <c r="CD270">
        <v>184.5</v>
      </c>
      <c r="CE270">
        <v>-1.9</v>
      </c>
      <c r="CF270">
        <v>416.5</v>
      </c>
      <c r="CG270">
        <v>446.1</v>
      </c>
      <c r="CH270">
        <v>-29.6</v>
      </c>
      <c r="CI270">
        <v>41.1</v>
      </c>
      <c r="CJ270">
        <v>35.799999999999997</v>
      </c>
      <c r="CK270">
        <v>5.4</v>
      </c>
      <c r="CL270">
        <v>132.1</v>
      </c>
      <c r="CM270">
        <v>129.1</v>
      </c>
      <c r="CN270">
        <v>3</v>
      </c>
      <c r="CO270">
        <v>281.39999999999998</v>
      </c>
      <c r="CP270">
        <v>295.8</v>
      </c>
      <c r="CQ270">
        <v>-14.4</v>
      </c>
      <c r="CR270">
        <v>247.9</v>
      </c>
      <c r="CS270">
        <v>248.5</v>
      </c>
      <c r="CT270">
        <v>-0.6</v>
      </c>
      <c r="CU270">
        <v>175.4</v>
      </c>
      <c r="CV270">
        <v>192</v>
      </c>
      <c r="CW270">
        <v>-16.7</v>
      </c>
      <c r="CX270">
        <v>82.8</v>
      </c>
      <c r="CY270">
        <v>88.8</v>
      </c>
      <c r="CZ270">
        <v>-6</v>
      </c>
      <c r="DA270">
        <v>178.5</v>
      </c>
      <c r="DB270">
        <v>224.3</v>
      </c>
      <c r="DC270">
        <v>-45.8</v>
      </c>
      <c r="DD270">
        <v>63.8</v>
      </c>
      <c r="DE270">
        <v>70.5</v>
      </c>
      <c r="DF270">
        <v>-6.7</v>
      </c>
      <c r="DG270">
        <v>62.1</v>
      </c>
      <c r="DH270">
        <v>57.5</v>
      </c>
      <c r="DI270">
        <v>4.5999999999999996</v>
      </c>
      <c r="DJ270">
        <v>239.2</v>
      </c>
      <c r="DK270">
        <v>247.1</v>
      </c>
      <c r="DL270">
        <v>-7.9</v>
      </c>
      <c r="DM270">
        <v>164.9</v>
      </c>
      <c r="DN270">
        <v>158.30000000000001</v>
      </c>
      <c r="DO270">
        <v>6.6</v>
      </c>
      <c r="DP270">
        <v>115.9</v>
      </c>
      <c r="DQ270">
        <v>109.7</v>
      </c>
      <c r="DR270">
        <v>6.2</v>
      </c>
      <c r="DS270">
        <v>84.6</v>
      </c>
      <c r="DT270">
        <v>79.3</v>
      </c>
      <c r="DU270">
        <v>5.2</v>
      </c>
      <c r="DV270">
        <v>150.80000000000001</v>
      </c>
      <c r="DW270">
        <v>158.4</v>
      </c>
      <c r="DX270">
        <v>-7.6</v>
      </c>
      <c r="DY270">
        <v>166.8</v>
      </c>
      <c r="DZ270">
        <v>177.2</v>
      </c>
      <c r="EA270">
        <v>-10.4</v>
      </c>
      <c r="EB270">
        <v>72</v>
      </c>
      <c r="EC270">
        <v>74.599999999999994</v>
      </c>
      <c r="ED270">
        <v>-2.6</v>
      </c>
    </row>
    <row r="271" spans="1:134" ht="14.5" x14ac:dyDescent="0.35">
      <c r="A271" s="28">
        <v>43100</v>
      </c>
      <c r="B271" s="32">
        <v>268</v>
      </c>
      <c r="C271">
        <v>21.2</v>
      </c>
      <c r="D271">
        <v>15.6</v>
      </c>
      <c r="E271">
        <v>5.6</v>
      </c>
      <c r="F271">
        <v>141.1</v>
      </c>
      <c r="G271">
        <v>150.1</v>
      </c>
      <c r="H271">
        <v>-9</v>
      </c>
      <c r="I271">
        <v>195</v>
      </c>
      <c r="J271">
        <v>203.7</v>
      </c>
      <c r="K271">
        <v>-8.6999999999999993</v>
      </c>
      <c r="L271">
        <v>218.3</v>
      </c>
      <c r="M271">
        <v>228.6</v>
      </c>
      <c r="N271">
        <v>-10.3</v>
      </c>
      <c r="O271">
        <v>69.2</v>
      </c>
      <c r="P271">
        <v>72.3</v>
      </c>
      <c r="Q271">
        <v>-3.1</v>
      </c>
      <c r="R271">
        <v>210.6</v>
      </c>
      <c r="S271">
        <v>204</v>
      </c>
      <c r="T271">
        <v>6.5</v>
      </c>
      <c r="U271">
        <v>246.5</v>
      </c>
      <c r="V271">
        <v>233.2</v>
      </c>
      <c r="W271">
        <v>13.3</v>
      </c>
      <c r="X271">
        <v>137.19999999999999</v>
      </c>
      <c r="Y271">
        <v>135.9</v>
      </c>
      <c r="Z271">
        <v>1.4</v>
      </c>
      <c r="AA271">
        <v>204.5</v>
      </c>
      <c r="AB271">
        <v>195.9</v>
      </c>
      <c r="AC271">
        <v>8.6</v>
      </c>
      <c r="AD271">
        <v>59.4</v>
      </c>
      <c r="AE271">
        <v>55.4</v>
      </c>
      <c r="AF271">
        <v>4</v>
      </c>
      <c r="AG271">
        <v>88</v>
      </c>
      <c r="AH271">
        <v>88.4</v>
      </c>
      <c r="AI271">
        <v>-0.4</v>
      </c>
      <c r="AJ271">
        <v>109.1</v>
      </c>
      <c r="AK271">
        <v>110.5</v>
      </c>
      <c r="AL271">
        <v>-1.4</v>
      </c>
      <c r="AM271">
        <v>228.3</v>
      </c>
      <c r="AN271">
        <v>257.8</v>
      </c>
      <c r="AO271">
        <v>-29.5</v>
      </c>
      <c r="AP271">
        <v>160.4</v>
      </c>
      <c r="AQ271">
        <v>213.7</v>
      </c>
      <c r="AR271">
        <v>-53.3</v>
      </c>
      <c r="AS271">
        <v>184.4</v>
      </c>
      <c r="AT271">
        <v>186.6</v>
      </c>
      <c r="AU271">
        <v>-2.2999999999999998</v>
      </c>
      <c r="AV271">
        <v>205.4</v>
      </c>
      <c r="AW271">
        <v>198</v>
      </c>
      <c r="AX271">
        <v>7.4</v>
      </c>
      <c r="AY271">
        <v>167.8</v>
      </c>
      <c r="AZ271">
        <v>183.5</v>
      </c>
      <c r="BA271">
        <v>-15.7</v>
      </c>
      <c r="BB271">
        <v>118.4</v>
      </c>
      <c r="BC271">
        <v>141.80000000000001</v>
      </c>
      <c r="BD271">
        <v>-23.4</v>
      </c>
      <c r="BE271">
        <v>302.7</v>
      </c>
      <c r="BF271">
        <v>272.5</v>
      </c>
      <c r="BG271">
        <v>30.2</v>
      </c>
      <c r="BH271">
        <v>84.7</v>
      </c>
      <c r="BI271">
        <v>114.1</v>
      </c>
      <c r="BJ271">
        <v>-29.4</v>
      </c>
      <c r="BK271">
        <v>39.4</v>
      </c>
      <c r="BL271">
        <v>32.6</v>
      </c>
      <c r="BM271">
        <v>6.8</v>
      </c>
      <c r="BN271">
        <v>269.10000000000002</v>
      </c>
      <c r="BO271">
        <v>347</v>
      </c>
      <c r="BP271">
        <v>-77.900000000000006</v>
      </c>
      <c r="BQ271">
        <v>110.6</v>
      </c>
      <c r="BR271">
        <v>119.9</v>
      </c>
      <c r="BS271">
        <v>-9.1999999999999993</v>
      </c>
      <c r="BT271">
        <v>54.8</v>
      </c>
      <c r="BU271">
        <v>64.2</v>
      </c>
      <c r="BV271">
        <v>-9.4</v>
      </c>
      <c r="BW271">
        <v>112</v>
      </c>
      <c r="BX271">
        <v>130.19999999999999</v>
      </c>
      <c r="BY271">
        <v>-18.2</v>
      </c>
      <c r="BZ271">
        <v>156.1</v>
      </c>
      <c r="CA271">
        <v>149.9</v>
      </c>
      <c r="CB271">
        <v>6.3</v>
      </c>
      <c r="CC271">
        <v>182.1</v>
      </c>
      <c r="CD271">
        <v>184.9</v>
      </c>
      <c r="CE271">
        <v>-2.9</v>
      </c>
      <c r="CF271">
        <v>420.6</v>
      </c>
      <c r="CG271">
        <v>448.3</v>
      </c>
      <c r="CH271">
        <v>-27.8</v>
      </c>
      <c r="CI271">
        <v>42.6</v>
      </c>
      <c r="CJ271">
        <v>36.299999999999997</v>
      </c>
      <c r="CK271">
        <v>6.3</v>
      </c>
      <c r="CL271">
        <v>132.6</v>
      </c>
      <c r="CM271">
        <v>129.30000000000001</v>
      </c>
      <c r="CN271">
        <v>3.3</v>
      </c>
      <c r="CO271">
        <v>275.39999999999998</v>
      </c>
      <c r="CP271">
        <v>295.89999999999998</v>
      </c>
      <c r="CQ271">
        <v>-20.5</v>
      </c>
      <c r="CR271">
        <v>245.6</v>
      </c>
      <c r="CS271">
        <v>249.5</v>
      </c>
      <c r="CT271">
        <v>-4</v>
      </c>
      <c r="CU271">
        <v>174.7</v>
      </c>
      <c r="CV271">
        <v>191.5</v>
      </c>
      <c r="CW271">
        <v>-16.899999999999999</v>
      </c>
      <c r="CX271">
        <v>81.400000000000006</v>
      </c>
      <c r="CY271">
        <v>89.1</v>
      </c>
      <c r="CZ271">
        <v>-7.8</v>
      </c>
      <c r="DA271">
        <v>176.2</v>
      </c>
      <c r="DB271">
        <v>222.6</v>
      </c>
      <c r="DC271">
        <v>-46.5</v>
      </c>
      <c r="DD271">
        <v>63.7</v>
      </c>
      <c r="DE271">
        <v>70.7</v>
      </c>
      <c r="DF271">
        <v>-7</v>
      </c>
      <c r="DG271">
        <v>60.7</v>
      </c>
      <c r="DH271">
        <v>58</v>
      </c>
      <c r="DI271">
        <v>2.7</v>
      </c>
      <c r="DJ271">
        <v>241.1</v>
      </c>
      <c r="DK271">
        <v>248</v>
      </c>
      <c r="DL271">
        <v>-6.9</v>
      </c>
      <c r="DM271">
        <v>167.4</v>
      </c>
      <c r="DN271">
        <v>159.5</v>
      </c>
      <c r="DO271">
        <v>7.9</v>
      </c>
      <c r="DP271">
        <v>116.5</v>
      </c>
      <c r="DQ271">
        <v>110.1</v>
      </c>
      <c r="DR271">
        <v>6.5</v>
      </c>
      <c r="DS271">
        <v>85.5</v>
      </c>
      <c r="DT271">
        <v>80.599999999999994</v>
      </c>
      <c r="DU271">
        <v>5</v>
      </c>
      <c r="DV271">
        <v>151.4</v>
      </c>
      <c r="DW271">
        <v>158.19999999999999</v>
      </c>
      <c r="DX271">
        <v>-6.8</v>
      </c>
      <c r="DY271">
        <v>165.8</v>
      </c>
      <c r="DZ271">
        <v>177.1</v>
      </c>
      <c r="EA271">
        <v>-11.4</v>
      </c>
      <c r="EB271">
        <v>71.2</v>
      </c>
      <c r="EC271">
        <v>74.599999999999994</v>
      </c>
      <c r="ED271">
        <v>-3.4</v>
      </c>
    </row>
    <row r="272" spans="1:134" ht="14.5" x14ac:dyDescent="0.35">
      <c r="A272" s="28">
        <v>43190</v>
      </c>
      <c r="B272" s="32">
        <v>269</v>
      </c>
      <c r="C272">
        <v>21.2</v>
      </c>
      <c r="D272">
        <v>15.6</v>
      </c>
      <c r="E272">
        <v>5.6</v>
      </c>
      <c r="F272">
        <v>141</v>
      </c>
      <c r="G272">
        <v>149.9</v>
      </c>
      <c r="H272">
        <v>-8.9</v>
      </c>
      <c r="I272">
        <v>195.7</v>
      </c>
      <c r="J272">
        <v>204.1</v>
      </c>
      <c r="K272">
        <v>-8.4</v>
      </c>
      <c r="L272">
        <v>218.2</v>
      </c>
      <c r="M272">
        <v>229.3</v>
      </c>
      <c r="N272">
        <v>-11.1</v>
      </c>
      <c r="O272">
        <v>68.8</v>
      </c>
      <c r="P272">
        <v>72.5</v>
      </c>
      <c r="Q272">
        <v>-3.7</v>
      </c>
      <c r="R272">
        <v>210.2</v>
      </c>
      <c r="S272">
        <v>205.2</v>
      </c>
      <c r="T272">
        <v>4.9000000000000004</v>
      </c>
      <c r="U272">
        <v>248.2</v>
      </c>
      <c r="V272">
        <v>234.7</v>
      </c>
      <c r="W272">
        <v>13.6</v>
      </c>
      <c r="X272">
        <v>136.30000000000001</v>
      </c>
      <c r="Y272">
        <v>136.6</v>
      </c>
      <c r="Z272">
        <v>-0.3</v>
      </c>
      <c r="AA272">
        <v>205.3</v>
      </c>
      <c r="AB272">
        <v>197.9</v>
      </c>
      <c r="AC272">
        <v>7.4</v>
      </c>
      <c r="AD272">
        <v>59.3</v>
      </c>
      <c r="AE272">
        <v>55.8</v>
      </c>
      <c r="AF272">
        <v>3.4</v>
      </c>
      <c r="AG272">
        <v>87.8</v>
      </c>
      <c r="AH272">
        <v>88.7</v>
      </c>
      <c r="AI272">
        <v>-0.9</v>
      </c>
      <c r="AJ272">
        <v>108.8</v>
      </c>
      <c r="AK272">
        <v>110.2</v>
      </c>
      <c r="AL272">
        <v>-1.4</v>
      </c>
      <c r="AM272">
        <v>226.5</v>
      </c>
      <c r="AN272">
        <v>257.2</v>
      </c>
      <c r="AO272">
        <v>-30.7</v>
      </c>
      <c r="AP272">
        <v>158.19999999999999</v>
      </c>
      <c r="AQ272">
        <v>211.5</v>
      </c>
      <c r="AR272">
        <v>-53.3</v>
      </c>
      <c r="AS272">
        <v>185.5</v>
      </c>
      <c r="AT272">
        <v>187.5</v>
      </c>
      <c r="AU272">
        <v>-2</v>
      </c>
      <c r="AV272">
        <v>207.1</v>
      </c>
      <c r="AW272">
        <v>199.4</v>
      </c>
      <c r="AX272">
        <v>7.8</v>
      </c>
      <c r="AY272">
        <v>166.9</v>
      </c>
      <c r="AZ272">
        <v>182.9</v>
      </c>
      <c r="BA272">
        <v>-15.9</v>
      </c>
      <c r="BB272">
        <v>117.3</v>
      </c>
      <c r="BC272">
        <v>141.5</v>
      </c>
      <c r="BD272">
        <v>-24.2</v>
      </c>
      <c r="BE272">
        <v>306.39999999999998</v>
      </c>
      <c r="BF272">
        <v>276.2</v>
      </c>
      <c r="BG272">
        <v>30.2</v>
      </c>
      <c r="BH272">
        <v>83.9</v>
      </c>
      <c r="BI272">
        <v>112.9</v>
      </c>
      <c r="BJ272">
        <v>-29</v>
      </c>
      <c r="BK272">
        <v>38.9</v>
      </c>
      <c r="BL272">
        <v>32.9</v>
      </c>
      <c r="BM272">
        <v>6</v>
      </c>
      <c r="BN272">
        <v>251.2</v>
      </c>
      <c r="BO272">
        <v>344.5</v>
      </c>
      <c r="BP272">
        <v>-93.4</v>
      </c>
      <c r="BQ272">
        <v>112.2</v>
      </c>
      <c r="BR272">
        <v>119.4</v>
      </c>
      <c r="BS272">
        <v>-7.3</v>
      </c>
      <c r="BT272">
        <v>56.9</v>
      </c>
      <c r="BU272">
        <v>64.099999999999994</v>
      </c>
      <c r="BV272">
        <v>-7.3</v>
      </c>
      <c r="BW272">
        <v>111.1</v>
      </c>
      <c r="BX272">
        <v>129.80000000000001</v>
      </c>
      <c r="BY272">
        <v>-18.7</v>
      </c>
      <c r="BZ272">
        <v>155.5</v>
      </c>
      <c r="CA272">
        <v>149.6</v>
      </c>
      <c r="CB272">
        <v>5.9</v>
      </c>
      <c r="CC272">
        <v>183.1</v>
      </c>
      <c r="CD272">
        <v>185.4</v>
      </c>
      <c r="CE272">
        <v>-2.2000000000000002</v>
      </c>
      <c r="CF272">
        <v>423.9</v>
      </c>
      <c r="CG272">
        <v>450.6</v>
      </c>
      <c r="CH272">
        <v>-26.7</v>
      </c>
      <c r="CI272">
        <v>41.5</v>
      </c>
      <c r="CJ272">
        <v>36.700000000000003</v>
      </c>
      <c r="CK272">
        <v>4.8</v>
      </c>
      <c r="CL272">
        <v>133.6</v>
      </c>
      <c r="CM272">
        <v>129.5</v>
      </c>
      <c r="CN272">
        <v>4.0999999999999996</v>
      </c>
      <c r="CO272">
        <v>276.89999999999998</v>
      </c>
      <c r="CP272">
        <v>296</v>
      </c>
      <c r="CQ272">
        <v>-19.100000000000001</v>
      </c>
      <c r="CR272">
        <v>241.8</v>
      </c>
      <c r="CS272">
        <v>250.3</v>
      </c>
      <c r="CT272">
        <v>-8.5</v>
      </c>
      <c r="CU272">
        <v>174</v>
      </c>
      <c r="CV272">
        <v>191</v>
      </c>
      <c r="CW272">
        <v>-17</v>
      </c>
      <c r="CX272">
        <v>82.1</v>
      </c>
      <c r="CY272">
        <v>89.4</v>
      </c>
      <c r="CZ272">
        <v>-7.4</v>
      </c>
      <c r="DA272">
        <v>173.6</v>
      </c>
      <c r="DB272">
        <v>220.8</v>
      </c>
      <c r="DC272">
        <v>-47.2</v>
      </c>
      <c r="DD272">
        <v>62.3</v>
      </c>
      <c r="DE272">
        <v>70.900000000000006</v>
      </c>
      <c r="DF272">
        <v>-8.6</v>
      </c>
      <c r="DG272">
        <v>58.9</v>
      </c>
      <c r="DH272">
        <v>58.5</v>
      </c>
      <c r="DI272">
        <v>0.4</v>
      </c>
      <c r="DJ272">
        <v>248.5</v>
      </c>
      <c r="DK272">
        <v>249.4</v>
      </c>
      <c r="DL272">
        <v>-0.8</v>
      </c>
      <c r="DM272">
        <v>166</v>
      </c>
      <c r="DN272">
        <v>160.5</v>
      </c>
      <c r="DO272">
        <v>5.5</v>
      </c>
      <c r="DP272">
        <v>115.7</v>
      </c>
      <c r="DQ272">
        <v>110.3</v>
      </c>
      <c r="DR272">
        <v>5.3</v>
      </c>
      <c r="DS272">
        <v>85.7</v>
      </c>
      <c r="DT272">
        <v>81.7</v>
      </c>
      <c r="DU272">
        <v>4</v>
      </c>
      <c r="DV272">
        <v>150.5</v>
      </c>
      <c r="DW272">
        <v>157.9</v>
      </c>
      <c r="DX272">
        <v>-7.4</v>
      </c>
      <c r="DY272">
        <v>165.4</v>
      </c>
      <c r="DZ272">
        <v>177.1</v>
      </c>
      <c r="EA272">
        <v>-11.7</v>
      </c>
      <c r="EB272">
        <v>71.7</v>
      </c>
      <c r="EC272">
        <v>74.599999999999994</v>
      </c>
      <c r="ED272">
        <v>-2.9</v>
      </c>
    </row>
    <row r="273" spans="1:134" ht="14.5" x14ac:dyDescent="0.35">
      <c r="A273" s="28">
        <v>43281</v>
      </c>
      <c r="B273" s="32">
        <v>270</v>
      </c>
      <c r="C273">
        <v>23.9</v>
      </c>
      <c r="D273">
        <v>15.8</v>
      </c>
      <c r="E273">
        <v>8</v>
      </c>
      <c r="F273">
        <v>140.4</v>
      </c>
      <c r="G273">
        <v>149.69999999999999</v>
      </c>
      <c r="H273">
        <v>-9.3000000000000007</v>
      </c>
      <c r="I273">
        <v>194.9</v>
      </c>
      <c r="J273">
        <v>204.3</v>
      </c>
      <c r="K273">
        <v>-9.4</v>
      </c>
      <c r="L273">
        <v>219.3</v>
      </c>
      <c r="M273">
        <v>230</v>
      </c>
      <c r="N273">
        <v>-10.8</v>
      </c>
      <c r="O273">
        <v>67.5</v>
      </c>
      <c r="P273">
        <v>72.599999999999994</v>
      </c>
      <c r="Q273">
        <v>-5.0999999999999996</v>
      </c>
      <c r="R273">
        <v>211.6</v>
      </c>
      <c r="S273">
        <v>206.5</v>
      </c>
      <c r="T273">
        <v>5.0999999999999996</v>
      </c>
      <c r="U273">
        <v>249.4</v>
      </c>
      <c r="V273">
        <v>236.1</v>
      </c>
      <c r="W273">
        <v>13.3</v>
      </c>
      <c r="X273">
        <v>138.1</v>
      </c>
      <c r="Y273">
        <v>137.4</v>
      </c>
      <c r="Z273">
        <v>0.7</v>
      </c>
      <c r="AA273">
        <v>203.9</v>
      </c>
      <c r="AB273">
        <v>199.7</v>
      </c>
      <c r="AC273">
        <v>4.2</v>
      </c>
      <c r="AD273">
        <v>59.3</v>
      </c>
      <c r="AE273">
        <v>56.3</v>
      </c>
      <c r="AF273">
        <v>3</v>
      </c>
      <c r="AG273">
        <v>88.9</v>
      </c>
      <c r="AH273">
        <v>89</v>
      </c>
      <c r="AI273">
        <v>-0.1</v>
      </c>
      <c r="AJ273">
        <v>109.7</v>
      </c>
      <c r="AK273">
        <v>109.9</v>
      </c>
      <c r="AL273">
        <v>-0.2</v>
      </c>
      <c r="AM273">
        <v>226.4</v>
      </c>
      <c r="AN273">
        <v>256.5</v>
      </c>
      <c r="AO273">
        <v>-30.1</v>
      </c>
      <c r="AP273">
        <v>158.5</v>
      </c>
      <c r="AQ273">
        <v>209.4</v>
      </c>
      <c r="AR273">
        <v>-50.9</v>
      </c>
      <c r="AS273">
        <v>184.2</v>
      </c>
      <c r="AT273">
        <v>188.2</v>
      </c>
      <c r="AU273">
        <v>-3.9</v>
      </c>
      <c r="AV273">
        <v>209.4</v>
      </c>
      <c r="AW273">
        <v>200.8</v>
      </c>
      <c r="AX273">
        <v>8.5</v>
      </c>
      <c r="AY273">
        <v>167.5</v>
      </c>
      <c r="AZ273">
        <v>182.3</v>
      </c>
      <c r="BA273">
        <v>-14.8</v>
      </c>
      <c r="BB273">
        <v>116.3</v>
      </c>
      <c r="BC273">
        <v>141.19999999999999</v>
      </c>
      <c r="BD273">
        <v>-24.9</v>
      </c>
      <c r="BE273">
        <v>303.10000000000002</v>
      </c>
      <c r="BF273">
        <v>279.60000000000002</v>
      </c>
      <c r="BG273">
        <v>23.4</v>
      </c>
      <c r="BH273">
        <v>86.8</v>
      </c>
      <c r="BI273">
        <v>111.9</v>
      </c>
      <c r="BJ273">
        <v>-25.1</v>
      </c>
      <c r="BK273">
        <v>39.799999999999997</v>
      </c>
      <c r="BL273">
        <v>33.200000000000003</v>
      </c>
      <c r="BM273">
        <v>6.5</v>
      </c>
      <c r="BN273">
        <v>250.1</v>
      </c>
      <c r="BO273">
        <v>342</v>
      </c>
      <c r="BP273">
        <v>-91.9</v>
      </c>
      <c r="BQ273">
        <v>112</v>
      </c>
      <c r="BR273">
        <v>119</v>
      </c>
      <c r="BS273">
        <v>-6.9</v>
      </c>
      <c r="BT273">
        <v>55.3</v>
      </c>
      <c r="BU273">
        <v>64</v>
      </c>
      <c r="BV273">
        <v>-8.6999999999999993</v>
      </c>
      <c r="BW273">
        <v>111.3</v>
      </c>
      <c r="BX273">
        <v>129.30000000000001</v>
      </c>
      <c r="BY273">
        <v>-18</v>
      </c>
      <c r="BZ273">
        <v>156.4</v>
      </c>
      <c r="CA273">
        <v>149.4</v>
      </c>
      <c r="CB273">
        <v>6.9</v>
      </c>
      <c r="CC273">
        <v>184.4</v>
      </c>
      <c r="CD273">
        <v>185.9</v>
      </c>
      <c r="CE273">
        <v>-1.5</v>
      </c>
      <c r="CF273">
        <v>421.6</v>
      </c>
      <c r="CG273">
        <v>452.6</v>
      </c>
      <c r="CH273">
        <v>-31</v>
      </c>
      <c r="CI273">
        <v>42.5</v>
      </c>
      <c r="CJ273">
        <v>37.200000000000003</v>
      </c>
      <c r="CK273">
        <v>5.3</v>
      </c>
      <c r="CL273">
        <v>136.80000000000001</v>
      </c>
      <c r="CM273">
        <v>129.9</v>
      </c>
      <c r="CN273">
        <v>6.8</v>
      </c>
      <c r="CO273">
        <v>273.10000000000002</v>
      </c>
      <c r="CP273">
        <v>295.89999999999998</v>
      </c>
      <c r="CQ273">
        <v>-22.8</v>
      </c>
      <c r="CR273">
        <v>239.1</v>
      </c>
      <c r="CS273">
        <v>250.8</v>
      </c>
      <c r="CT273">
        <v>-11.8</v>
      </c>
      <c r="CU273">
        <v>174.2</v>
      </c>
      <c r="CV273">
        <v>190.5</v>
      </c>
      <c r="CW273">
        <v>-16.2</v>
      </c>
      <c r="CX273">
        <v>82.3</v>
      </c>
      <c r="CY273">
        <v>89.7</v>
      </c>
      <c r="CZ273">
        <v>-7.5</v>
      </c>
      <c r="DA273">
        <v>171.1</v>
      </c>
      <c r="DB273">
        <v>218.9</v>
      </c>
      <c r="DC273">
        <v>-47.8</v>
      </c>
      <c r="DD273">
        <v>63.3</v>
      </c>
      <c r="DE273">
        <v>71.099999999999994</v>
      </c>
      <c r="DF273">
        <v>-7.8</v>
      </c>
      <c r="DG273">
        <v>57.9</v>
      </c>
      <c r="DH273">
        <v>58.8</v>
      </c>
      <c r="DI273">
        <v>-0.9</v>
      </c>
      <c r="DJ273">
        <v>248.6</v>
      </c>
      <c r="DK273">
        <v>250.6</v>
      </c>
      <c r="DL273">
        <v>-2</v>
      </c>
      <c r="DM273">
        <v>167.4</v>
      </c>
      <c r="DN273">
        <v>161.6</v>
      </c>
      <c r="DO273">
        <v>5.8</v>
      </c>
      <c r="DP273">
        <v>116</v>
      </c>
      <c r="DQ273">
        <v>110.6</v>
      </c>
      <c r="DR273">
        <v>5.4</v>
      </c>
      <c r="DS273">
        <v>88.3</v>
      </c>
      <c r="DT273">
        <v>83</v>
      </c>
      <c r="DU273">
        <v>5.3</v>
      </c>
      <c r="DV273">
        <v>151.19999999999999</v>
      </c>
      <c r="DW273">
        <v>157.69999999999999</v>
      </c>
      <c r="DX273">
        <v>-6.5</v>
      </c>
      <c r="DY273">
        <v>166</v>
      </c>
      <c r="DZ273">
        <v>177</v>
      </c>
      <c r="EA273">
        <v>-11</v>
      </c>
      <c r="EB273">
        <v>71.7</v>
      </c>
      <c r="EC273">
        <v>74.599999999999994</v>
      </c>
      <c r="ED273">
        <v>-3</v>
      </c>
    </row>
    <row r="274" spans="1:134" ht="14.5" x14ac:dyDescent="0.35">
      <c r="A274" s="28">
        <v>43373</v>
      </c>
      <c r="B274" s="32">
        <v>271</v>
      </c>
      <c r="C274">
        <v>26.5</v>
      </c>
      <c r="D274">
        <v>16.2</v>
      </c>
      <c r="E274">
        <v>10.3</v>
      </c>
      <c r="F274">
        <v>140.4</v>
      </c>
      <c r="G274">
        <v>149.4</v>
      </c>
      <c r="H274">
        <v>-9</v>
      </c>
      <c r="I274">
        <v>195.4</v>
      </c>
      <c r="J274">
        <v>204.6</v>
      </c>
      <c r="K274">
        <v>-9.1999999999999993</v>
      </c>
      <c r="L274">
        <v>217.7</v>
      </c>
      <c r="M274">
        <v>230.6</v>
      </c>
      <c r="N274">
        <v>-12.9</v>
      </c>
      <c r="O274">
        <v>68.599999999999994</v>
      </c>
      <c r="P274">
        <v>72.7</v>
      </c>
      <c r="Q274">
        <v>-4.2</v>
      </c>
      <c r="R274">
        <v>210.5</v>
      </c>
      <c r="S274">
        <v>207.6</v>
      </c>
      <c r="T274">
        <v>2.9</v>
      </c>
      <c r="U274">
        <v>249</v>
      </c>
      <c r="V274">
        <v>237.5</v>
      </c>
      <c r="W274">
        <v>11.5</v>
      </c>
      <c r="X274">
        <v>140.30000000000001</v>
      </c>
      <c r="Y274">
        <v>138.30000000000001</v>
      </c>
      <c r="Z274">
        <v>2</v>
      </c>
      <c r="AA274">
        <v>202.4</v>
      </c>
      <c r="AB274">
        <v>201.3</v>
      </c>
      <c r="AC274">
        <v>1.1000000000000001</v>
      </c>
      <c r="AD274">
        <v>58.9</v>
      </c>
      <c r="AE274">
        <v>56.6</v>
      </c>
      <c r="AF274">
        <v>2.2999999999999998</v>
      </c>
      <c r="AG274">
        <v>90.1</v>
      </c>
      <c r="AH274">
        <v>89.4</v>
      </c>
      <c r="AI274">
        <v>0.7</v>
      </c>
      <c r="AJ274">
        <v>110.6</v>
      </c>
      <c r="AK274">
        <v>109.7</v>
      </c>
      <c r="AL274">
        <v>0.9</v>
      </c>
      <c r="AM274">
        <v>225.9</v>
      </c>
      <c r="AN274">
        <v>255.9</v>
      </c>
      <c r="AO274">
        <v>-30</v>
      </c>
      <c r="AP274">
        <v>157</v>
      </c>
      <c r="AQ274">
        <v>207.2</v>
      </c>
      <c r="AR274">
        <v>-50.2</v>
      </c>
      <c r="AS274">
        <v>183.1</v>
      </c>
      <c r="AT274">
        <v>188.8</v>
      </c>
      <c r="AU274">
        <v>-5.6</v>
      </c>
      <c r="AV274">
        <v>211</v>
      </c>
      <c r="AW274">
        <v>202.3</v>
      </c>
      <c r="AX274">
        <v>8.6999999999999993</v>
      </c>
      <c r="AY274">
        <v>166.4</v>
      </c>
      <c r="AZ274">
        <v>181.7</v>
      </c>
      <c r="BA274">
        <v>-15.2</v>
      </c>
      <c r="BB274">
        <v>115.6</v>
      </c>
      <c r="BC274">
        <v>140.80000000000001</v>
      </c>
      <c r="BD274">
        <v>-25.3</v>
      </c>
      <c r="BE274">
        <v>294.3</v>
      </c>
      <c r="BF274">
        <v>282.39999999999998</v>
      </c>
      <c r="BG274">
        <v>11.9</v>
      </c>
      <c r="BH274">
        <v>85.1</v>
      </c>
      <c r="BI274">
        <v>110.8</v>
      </c>
      <c r="BJ274">
        <v>-25.7</v>
      </c>
      <c r="BK274">
        <v>40.299999999999997</v>
      </c>
      <c r="BL274">
        <v>33.6</v>
      </c>
      <c r="BM274">
        <v>6.7</v>
      </c>
      <c r="BN274">
        <v>244.2</v>
      </c>
      <c r="BO274">
        <v>339.2</v>
      </c>
      <c r="BP274">
        <v>-95</v>
      </c>
      <c r="BQ274">
        <v>111.7</v>
      </c>
      <c r="BR274">
        <v>118.5</v>
      </c>
      <c r="BS274">
        <v>-6.8</v>
      </c>
      <c r="BT274">
        <v>56.1</v>
      </c>
      <c r="BU274">
        <v>63.9</v>
      </c>
      <c r="BV274">
        <v>-7.8</v>
      </c>
      <c r="BW274">
        <v>111</v>
      </c>
      <c r="BX274">
        <v>128.80000000000001</v>
      </c>
      <c r="BY274">
        <v>-17.8</v>
      </c>
      <c r="BZ274">
        <v>157.9</v>
      </c>
      <c r="CA274">
        <v>149.4</v>
      </c>
      <c r="CB274">
        <v>8.6</v>
      </c>
      <c r="CC274">
        <v>186.4</v>
      </c>
      <c r="CD274">
        <v>186.5</v>
      </c>
      <c r="CE274">
        <v>-0.1</v>
      </c>
      <c r="CF274">
        <v>418</v>
      </c>
      <c r="CG274">
        <v>454.2</v>
      </c>
      <c r="CH274">
        <v>-36.200000000000003</v>
      </c>
      <c r="CI274">
        <v>41.5</v>
      </c>
      <c r="CJ274">
        <v>37.6</v>
      </c>
      <c r="CK274">
        <v>3.9</v>
      </c>
      <c r="CL274">
        <v>136.30000000000001</v>
      </c>
      <c r="CM274">
        <v>130.30000000000001</v>
      </c>
      <c r="CN274">
        <v>6.1</v>
      </c>
      <c r="CO274">
        <v>271.8</v>
      </c>
      <c r="CP274">
        <v>295.7</v>
      </c>
      <c r="CQ274">
        <v>-23.9</v>
      </c>
      <c r="CR274">
        <v>233.9</v>
      </c>
      <c r="CS274">
        <v>251.1</v>
      </c>
      <c r="CT274">
        <v>-17.100000000000001</v>
      </c>
      <c r="CU274">
        <v>174.3</v>
      </c>
      <c r="CV274">
        <v>190</v>
      </c>
      <c r="CW274">
        <v>-15.6</v>
      </c>
      <c r="CX274">
        <v>81.8</v>
      </c>
      <c r="CY274">
        <v>90</v>
      </c>
      <c r="CZ274">
        <v>-8.1999999999999993</v>
      </c>
      <c r="DA274">
        <v>169.8</v>
      </c>
      <c r="DB274">
        <v>216.9</v>
      </c>
      <c r="DC274">
        <v>-47.1</v>
      </c>
      <c r="DD274">
        <v>63.7</v>
      </c>
      <c r="DE274">
        <v>71.2</v>
      </c>
      <c r="DF274">
        <v>-7.6</v>
      </c>
      <c r="DG274">
        <v>56.3</v>
      </c>
      <c r="DH274">
        <v>59</v>
      </c>
      <c r="DI274">
        <v>-2.7</v>
      </c>
      <c r="DJ274">
        <v>249.4</v>
      </c>
      <c r="DK274">
        <v>251.8</v>
      </c>
      <c r="DL274">
        <v>-2.4</v>
      </c>
      <c r="DM274">
        <v>165.2</v>
      </c>
      <c r="DN274">
        <v>162.5</v>
      </c>
      <c r="DO274">
        <v>2.7</v>
      </c>
      <c r="DP274">
        <v>115.7</v>
      </c>
      <c r="DQ274">
        <v>110.9</v>
      </c>
      <c r="DR274">
        <v>4.8</v>
      </c>
      <c r="DS274">
        <v>95.5</v>
      </c>
      <c r="DT274">
        <v>84.5</v>
      </c>
      <c r="DU274">
        <v>10.9</v>
      </c>
      <c r="DV274">
        <v>150.5</v>
      </c>
      <c r="DW274">
        <v>157.4</v>
      </c>
      <c r="DX274">
        <v>-6.9</v>
      </c>
      <c r="DY274">
        <v>166.1</v>
      </c>
      <c r="DZ274">
        <v>177</v>
      </c>
      <c r="EA274">
        <v>-10.9</v>
      </c>
      <c r="EB274">
        <v>72.7</v>
      </c>
      <c r="EC274">
        <v>74.7</v>
      </c>
      <c r="ED274">
        <v>-2</v>
      </c>
    </row>
    <row r="275" spans="1:134" ht="14.5" x14ac:dyDescent="0.35">
      <c r="A275" s="28">
        <v>43465</v>
      </c>
      <c r="B275" s="32">
        <v>272</v>
      </c>
      <c r="C275">
        <v>22.4</v>
      </c>
      <c r="D275">
        <v>16.3</v>
      </c>
      <c r="E275">
        <v>6</v>
      </c>
      <c r="F275">
        <v>140.5</v>
      </c>
      <c r="G275">
        <v>149.19999999999999</v>
      </c>
      <c r="H275">
        <v>-8.6999999999999993</v>
      </c>
      <c r="I275">
        <v>194.8</v>
      </c>
      <c r="J275">
        <v>204.8</v>
      </c>
      <c r="K275">
        <v>-10</v>
      </c>
      <c r="L275">
        <v>209.4</v>
      </c>
      <c r="M275">
        <v>230.7</v>
      </c>
      <c r="N275">
        <v>-21.3</v>
      </c>
      <c r="O275">
        <v>71.2</v>
      </c>
      <c r="P275">
        <v>73</v>
      </c>
      <c r="Q275">
        <v>-1.8</v>
      </c>
      <c r="R275">
        <v>211.5</v>
      </c>
      <c r="S275">
        <v>208.7</v>
      </c>
      <c r="T275">
        <v>2.8</v>
      </c>
      <c r="U275">
        <v>248.9</v>
      </c>
      <c r="V275">
        <v>238.9</v>
      </c>
      <c r="W275">
        <v>10</v>
      </c>
      <c r="X275">
        <v>144.4</v>
      </c>
      <c r="Y275">
        <v>139.30000000000001</v>
      </c>
      <c r="Z275">
        <v>5.0999999999999996</v>
      </c>
      <c r="AA275">
        <v>200.6</v>
      </c>
      <c r="AB275">
        <v>202.7</v>
      </c>
      <c r="AC275">
        <v>-2.2000000000000002</v>
      </c>
      <c r="AD275">
        <v>59.4</v>
      </c>
      <c r="AE275">
        <v>57</v>
      </c>
      <c r="AF275">
        <v>2.4</v>
      </c>
      <c r="AG275">
        <v>89</v>
      </c>
      <c r="AH275">
        <v>89.6</v>
      </c>
      <c r="AI275">
        <v>-0.6</v>
      </c>
      <c r="AJ275">
        <v>110.7</v>
      </c>
      <c r="AK275">
        <v>109.5</v>
      </c>
      <c r="AL275">
        <v>1.2</v>
      </c>
      <c r="AM275">
        <v>223.5</v>
      </c>
      <c r="AN275">
        <v>255</v>
      </c>
      <c r="AO275">
        <v>-31.5</v>
      </c>
      <c r="AP275">
        <v>154.5</v>
      </c>
      <c r="AQ275">
        <v>204.9</v>
      </c>
      <c r="AR275">
        <v>-50.3</v>
      </c>
      <c r="AS275">
        <v>179.3</v>
      </c>
      <c r="AT275">
        <v>189.1</v>
      </c>
      <c r="AU275">
        <v>-9.6999999999999993</v>
      </c>
      <c r="AV275">
        <v>212.4</v>
      </c>
      <c r="AW275">
        <v>203.8</v>
      </c>
      <c r="AX275">
        <v>8.6</v>
      </c>
      <c r="AY275">
        <v>166.2</v>
      </c>
      <c r="AZ275">
        <v>181</v>
      </c>
      <c r="BA275">
        <v>-14.8</v>
      </c>
      <c r="BB275">
        <v>115.7</v>
      </c>
      <c r="BC275">
        <v>140.4</v>
      </c>
      <c r="BD275">
        <v>-24.7</v>
      </c>
      <c r="BE275">
        <v>291.5</v>
      </c>
      <c r="BF275">
        <v>284.89999999999998</v>
      </c>
      <c r="BG275">
        <v>6.7</v>
      </c>
      <c r="BH275">
        <v>83.7</v>
      </c>
      <c r="BI275">
        <v>109.6</v>
      </c>
      <c r="BJ275">
        <v>-26</v>
      </c>
      <c r="BK275">
        <v>40.4</v>
      </c>
      <c r="BL275">
        <v>34</v>
      </c>
      <c r="BM275">
        <v>6.4</v>
      </c>
      <c r="BN275">
        <v>244.6</v>
      </c>
      <c r="BO275">
        <v>336.4</v>
      </c>
      <c r="BP275">
        <v>-91.8</v>
      </c>
      <c r="BQ275">
        <v>111.3</v>
      </c>
      <c r="BR275">
        <v>118.1</v>
      </c>
      <c r="BS275">
        <v>-6.8</v>
      </c>
      <c r="BT275">
        <v>56.1</v>
      </c>
      <c r="BU275">
        <v>63.8</v>
      </c>
      <c r="BV275">
        <v>-7.7</v>
      </c>
      <c r="BW275">
        <v>110.8</v>
      </c>
      <c r="BX275">
        <v>128.30000000000001</v>
      </c>
      <c r="BY275">
        <v>-17.600000000000001</v>
      </c>
      <c r="BZ275">
        <v>159.9</v>
      </c>
      <c r="CA275">
        <v>149.4</v>
      </c>
      <c r="CB275">
        <v>10.5</v>
      </c>
      <c r="CC275">
        <v>187.6</v>
      </c>
      <c r="CD275">
        <v>187.1</v>
      </c>
      <c r="CE275">
        <v>0.4</v>
      </c>
      <c r="CF275">
        <v>417.8</v>
      </c>
      <c r="CG275">
        <v>455.7</v>
      </c>
      <c r="CH275">
        <v>-37.9</v>
      </c>
      <c r="CI275">
        <v>41.8</v>
      </c>
      <c r="CJ275">
        <v>38</v>
      </c>
      <c r="CK275">
        <v>3.8</v>
      </c>
      <c r="CL275">
        <v>136.5</v>
      </c>
      <c r="CM275">
        <v>130.6</v>
      </c>
      <c r="CN275">
        <v>5.9</v>
      </c>
      <c r="CO275">
        <v>268.89999999999998</v>
      </c>
      <c r="CP275">
        <v>295.3</v>
      </c>
      <c r="CQ275">
        <v>-26.4</v>
      </c>
      <c r="CR275">
        <v>232.1</v>
      </c>
      <c r="CS275">
        <v>251.1</v>
      </c>
      <c r="CT275">
        <v>-19.100000000000001</v>
      </c>
      <c r="CU275">
        <v>175.3</v>
      </c>
      <c r="CV275">
        <v>189.5</v>
      </c>
      <c r="CW275">
        <v>-14.2</v>
      </c>
      <c r="CX275">
        <v>80.8</v>
      </c>
      <c r="CY275">
        <v>90.1</v>
      </c>
      <c r="CZ275">
        <v>-9.4</v>
      </c>
      <c r="DA275">
        <v>167.9</v>
      </c>
      <c r="DB275">
        <v>214.8</v>
      </c>
      <c r="DC275">
        <v>-46.9</v>
      </c>
      <c r="DD275">
        <v>62.7</v>
      </c>
      <c r="DE275">
        <v>71.3</v>
      </c>
      <c r="DF275">
        <v>-8.6999999999999993</v>
      </c>
      <c r="DG275">
        <v>54.7</v>
      </c>
      <c r="DH275">
        <v>59.2</v>
      </c>
      <c r="DI275">
        <v>-4.5</v>
      </c>
      <c r="DJ275">
        <v>248</v>
      </c>
      <c r="DK275">
        <v>252.9</v>
      </c>
      <c r="DL275">
        <v>-4.9000000000000004</v>
      </c>
      <c r="DM275">
        <v>165.6</v>
      </c>
      <c r="DN275">
        <v>163.4</v>
      </c>
      <c r="DO275">
        <v>2.2000000000000002</v>
      </c>
      <c r="DP275">
        <v>116.5</v>
      </c>
      <c r="DQ275">
        <v>111.2</v>
      </c>
      <c r="DR275">
        <v>5.3</v>
      </c>
      <c r="DS275">
        <v>84</v>
      </c>
      <c r="DT275">
        <v>85.4</v>
      </c>
      <c r="DU275">
        <v>-1.4</v>
      </c>
      <c r="DV275">
        <v>150.30000000000001</v>
      </c>
      <c r="DW275">
        <v>157.1</v>
      </c>
      <c r="DX275">
        <v>-6.8</v>
      </c>
      <c r="DY275">
        <v>164.8</v>
      </c>
      <c r="DZ275">
        <v>176.8</v>
      </c>
      <c r="EA275">
        <v>-12</v>
      </c>
      <c r="EB275">
        <v>72.2</v>
      </c>
      <c r="EC275">
        <v>74.7</v>
      </c>
      <c r="ED275">
        <v>-2.5</v>
      </c>
    </row>
    <row r="276" spans="1:134" ht="14.5" x14ac:dyDescent="0.35">
      <c r="A276" s="28">
        <v>43555</v>
      </c>
      <c r="B276" s="32">
        <v>273</v>
      </c>
      <c r="C276">
        <v>22</v>
      </c>
      <c r="D276">
        <v>16.399999999999999</v>
      </c>
      <c r="E276">
        <v>5.6</v>
      </c>
      <c r="F276">
        <v>141.4</v>
      </c>
      <c r="G276">
        <v>149</v>
      </c>
      <c r="H276">
        <v>-7.6</v>
      </c>
      <c r="I276">
        <v>194.3</v>
      </c>
      <c r="J276">
        <v>204.9</v>
      </c>
      <c r="K276">
        <v>-10.7</v>
      </c>
      <c r="L276">
        <v>210.4</v>
      </c>
      <c r="M276">
        <v>230.7</v>
      </c>
      <c r="N276">
        <v>-20.3</v>
      </c>
      <c r="O276">
        <v>70.599999999999994</v>
      </c>
      <c r="P276">
        <v>73.3</v>
      </c>
      <c r="Q276">
        <v>-2.7</v>
      </c>
      <c r="R276">
        <v>213.3</v>
      </c>
      <c r="S276">
        <v>209.9</v>
      </c>
      <c r="T276">
        <v>3.4</v>
      </c>
      <c r="U276">
        <v>250.4</v>
      </c>
      <c r="V276">
        <v>240.2</v>
      </c>
      <c r="W276">
        <v>10.199999999999999</v>
      </c>
      <c r="X276">
        <v>144.4</v>
      </c>
      <c r="Y276">
        <v>140.30000000000001</v>
      </c>
      <c r="Z276">
        <v>4.0999999999999996</v>
      </c>
      <c r="AA276">
        <v>204.7</v>
      </c>
      <c r="AB276">
        <v>204.3</v>
      </c>
      <c r="AC276">
        <v>0.4</v>
      </c>
      <c r="AD276">
        <v>58.7</v>
      </c>
      <c r="AE276">
        <v>57.3</v>
      </c>
      <c r="AF276">
        <v>1.4</v>
      </c>
      <c r="AG276">
        <v>89.1</v>
      </c>
      <c r="AH276">
        <v>89.9</v>
      </c>
      <c r="AI276">
        <v>-0.8</v>
      </c>
      <c r="AJ276">
        <v>111.5</v>
      </c>
      <c r="AK276">
        <v>109.4</v>
      </c>
      <c r="AL276">
        <v>2.1</v>
      </c>
      <c r="AM276">
        <v>223</v>
      </c>
      <c r="AN276">
        <v>254.2</v>
      </c>
      <c r="AO276">
        <v>-31.2</v>
      </c>
      <c r="AP276">
        <v>155.5</v>
      </c>
      <c r="AQ276">
        <v>202.7</v>
      </c>
      <c r="AR276">
        <v>-47.2</v>
      </c>
      <c r="AS276">
        <v>180.8</v>
      </c>
      <c r="AT276">
        <v>189.5</v>
      </c>
      <c r="AU276">
        <v>-8.6</v>
      </c>
      <c r="AV276">
        <v>213.7</v>
      </c>
      <c r="AW276">
        <v>205.3</v>
      </c>
      <c r="AX276">
        <v>8.4</v>
      </c>
      <c r="AY276">
        <v>162.1</v>
      </c>
      <c r="AZ276">
        <v>180.2</v>
      </c>
      <c r="BA276">
        <v>-18.100000000000001</v>
      </c>
      <c r="BB276">
        <v>111.4</v>
      </c>
      <c r="BC276">
        <v>139.80000000000001</v>
      </c>
      <c r="BD276">
        <v>-28.4</v>
      </c>
      <c r="BE276">
        <v>295.10000000000002</v>
      </c>
      <c r="BF276">
        <v>287.5</v>
      </c>
      <c r="BG276">
        <v>7.6</v>
      </c>
      <c r="BH276">
        <v>83</v>
      </c>
      <c r="BI276">
        <v>108.5</v>
      </c>
      <c r="BJ276">
        <v>-25.4</v>
      </c>
      <c r="BK276">
        <v>39.799999999999997</v>
      </c>
      <c r="BL276">
        <v>34.299999999999997</v>
      </c>
      <c r="BM276">
        <v>5.4</v>
      </c>
      <c r="BN276">
        <v>241.3</v>
      </c>
      <c r="BO276">
        <v>333.4</v>
      </c>
      <c r="BP276">
        <v>-92.1</v>
      </c>
      <c r="BQ276">
        <v>111.7</v>
      </c>
      <c r="BR276">
        <v>117.7</v>
      </c>
      <c r="BS276">
        <v>-6</v>
      </c>
      <c r="BT276">
        <v>57.7</v>
      </c>
      <c r="BU276">
        <v>63.8</v>
      </c>
      <c r="BV276">
        <v>-6.1</v>
      </c>
      <c r="BW276">
        <v>109.9</v>
      </c>
      <c r="BX276">
        <v>127.8</v>
      </c>
      <c r="BY276">
        <v>-17.899999999999999</v>
      </c>
      <c r="BZ276">
        <v>160.5</v>
      </c>
      <c r="CA276">
        <v>149.5</v>
      </c>
      <c r="CB276">
        <v>11</v>
      </c>
      <c r="CC276">
        <v>189.3</v>
      </c>
      <c r="CD276">
        <v>187.8</v>
      </c>
      <c r="CE276">
        <v>1.5</v>
      </c>
      <c r="CF276">
        <v>410.5</v>
      </c>
      <c r="CG276">
        <v>456.6</v>
      </c>
      <c r="CH276">
        <v>-46.1</v>
      </c>
      <c r="CI276">
        <v>42</v>
      </c>
      <c r="CJ276">
        <v>38.4</v>
      </c>
      <c r="CK276">
        <v>3.6</v>
      </c>
      <c r="CL276">
        <v>136.4</v>
      </c>
      <c r="CM276">
        <v>131</v>
      </c>
      <c r="CN276">
        <v>5.4</v>
      </c>
      <c r="CO276">
        <v>267.89999999999998</v>
      </c>
      <c r="CP276">
        <v>294.89999999999998</v>
      </c>
      <c r="CQ276">
        <v>-26.9</v>
      </c>
      <c r="CR276">
        <v>232.5</v>
      </c>
      <c r="CS276">
        <v>251.2</v>
      </c>
      <c r="CT276">
        <v>-18.7</v>
      </c>
      <c r="CU276">
        <v>175.1</v>
      </c>
      <c r="CV276">
        <v>189</v>
      </c>
      <c r="CW276">
        <v>-14</v>
      </c>
      <c r="CX276">
        <v>80.2</v>
      </c>
      <c r="CY276">
        <v>90.2</v>
      </c>
      <c r="CZ276">
        <v>-10</v>
      </c>
      <c r="DA276">
        <v>166.6</v>
      </c>
      <c r="DB276">
        <v>212.7</v>
      </c>
      <c r="DC276">
        <v>-46.1</v>
      </c>
      <c r="DD276">
        <v>63.3</v>
      </c>
      <c r="DE276">
        <v>71.5</v>
      </c>
      <c r="DF276">
        <v>-8.1999999999999993</v>
      </c>
      <c r="DG276">
        <v>55.6</v>
      </c>
      <c r="DH276">
        <v>59.3</v>
      </c>
      <c r="DI276">
        <v>-3.8</v>
      </c>
      <c r="DJ276">
        <v>252.7</v>
      </c>
      <c r="DK276">
        <v>254.2</v>
      </c>
      <c r="DL276">
        <v>-1.5</v>
      </c>
      <c r="DM276">
        <v>163.9</v>
      </c>
      <c r="DN276">
        <v>164.2</v>
      </c>
      <c r="DO276">
        <v>-0.3</v>
      </c>
      <c r="DP276">
        <v>116.3</v>
      </c>
      <c r="DQ276">
        <v>111.5</v>
      </c>
      <c r="DR276">
        <v>4.8</v>
      </c>
      <c r="DS276">
        <v>84.5</v>
      </c>
      <c r="DT276">
        <v>86.3</v>
      </c>
      <c r="DU276">
        <v>-1.8</v>
      </c>
      <c r="DV276">
        <v>150</v>
      </c>
      <c r="DW276">
        <v>156.80000000000001</v>
      </c>
      <c r="DX276">
        <v>-6.8</v>
      </c>
      <c r="DY276">
        <v>165</v>
      </c>
      <c r="DZ276">
        <v>176.7</v>
      </c>
      <c r="EA276">
        <v>-11.7</v>
      </c>
      <c r="EB276">
        <v>74.8</v>
      </c>
      <c r="EC276">
        <v>74.900000000000006</v>
      </c>
      <c r="ED276">
        <v>-0.1</v>
      </c>
    </row>
    <row r="277" spans="1:134" ht="14.5" x14ac:dyDescent="0.35">
      <c r="A277" s="28">
        <v>43646</v>
      </c>
      <c r="B277" s="32">
        <v>274</v>
      </c>
      <c r="C277">
        <v>19.7</v>
      </c>
      <c r="D277">
        <v>16.399999999999999</v>
      </c>
      <c r="E277">
        <v>3.3</v>
      </c>
      <c r="F277">
        <v>142.1</v>
      </c>
      <c r="G277">
        <v>148.9</v>
      </c>
      <c r="H277">
        <v>-6.8</v>
      </c>
      <c r="I277">
        <v>193.8</v>
      </c>
      <c r="J277">
        <v>205</v>
      </c>
      <c r="K277">
        <v>-11.2</v>
      </c>
      <c r="L277">
        <v>209.7</v>
      </c>
      <c r="M277">
        <v>230.8</v>
      </c>
      <c r="N277">
        <v>-21</v>
      </c>
      <c r="O277">
        <v>71.5</v>
      </c>
      <c r="P277">
        <v>73.599999999999994</v>
      </c>
      <c r="Q277">
        <v>-2</v>
      </c>
      <c r="R277">
        <v>214.9</v>
      </c>
      <c r="S277">
        <v>211</v>
      </c>
      <c r="T277">
        <v>3.9</v>
      </c>
      <c r="U277">
        <v>252.3</v>
      </c>
      <c r="V277">
        <v>241.6</v>
      </c>
      <c r="W277">
        <v>10.7</v>
      </c>
      <c r="X277">
        <v>147.6</v>
      </c>
      <c r="Y277">
        <v>141.4</v>
      </c>
      <c r="Z277">
        <v>6.2</v>
      </c>
      <c r="AA277">
        <v>204.7</v>
      </c>
      <c r="AB277">
        <v>205.8</v>
      </c>
      <c r="AC277">
        <v>-1.1000000000000001</v>
      </c>
      <c r="AD277">
        <v>58.8</v>
      </c>
      <c r="AE277">
        <v>57.7</v>
      </c>
      <c r="AF277">
        <v>1.1000000000000001</v>
      </c>
      <c r="AG277">
        <v>88.7</v>
      </c>
      <c r="AH277">
        <v>90.2</v>
      </c>
      <c r="AI277">
        <v>-1.4</v>
      </c>
      <c r="AJ277">
        <v>113</v>
      </c>
      <c r="AK277">
        <v>109.4</v>
      </c>
      <c r="AL277">
        <v>3.6</v>
      </c>
      <c r="AM277">
        <v>221.6</v>
      </c>
      <c r="AN277">
        <v>253.3</v>
      </c>
      <c r="AO277">
        <v>-31.7</v>
      </c>
      <c r="AP277">
        <v>153.4</v>
      </c>
      <c r="AQ277">
        <v>200.4</v>
      </c>
      <c r="AR277">
        <v>-47</v>
      </c>
      <c r="AS277">
        <v>179.8</v>
      </c>
      <c r="AT277">
        <v>189.8</v>
      </c>
      <c r="AU277">
        <v>-10</v>
      </c>
      <c r="AV277">
        <v>214.7</v>
      </c>
      <c r="AW277">
        <v>206.8</v>
      </c>
      <c r="AX277">
        <v>8</v>
      </c>
      <c r="AY277">
        <v>163.4</v>
      </c>
      <c r="AZ277">
        <v>179.4</v>
      </c>
      <c r="BA277">
        <v>-16</v>
      </c>
      <c r="BB277">
        <v>109.5</v>
      </c>
      <c r="BC277">
        <v>139</v>
      </c>
      <c r="BD277">
        <v>-29.5</v>
      </c>
      <c r="BE277">
        <v>298.39999999999998</v>
      </c>
      <c r="BF277">
        <v>290.10000000000002</v>
      </c>
      <c r="BG277">
        <v>8.4</v>
      </c>
      <c r="BH277">
        <v>83.4</v>
      </c>
      <c r="BI277">
        <v>107.4</v>
      </c>
      <c r="BJ277">
        <v>-24</v>
      </c>
      <c r="BK277">
        <v>39.9</v>
      </c>
      <c r="BL277">
        <v>34.700000000000003</v>
      </c>
      <c r="BM277">
        <v>5.3</v>
      </c>
      <c r="BN277">
        <v>241.3</v>
      </c>
      <c r="BO277">
        <v>330.4</v>
      </c>
      <c r="BP277">
        <v>-89.1</v>
      </c>
      <c r="BQ277">
        <v>111.9</v>
      </c>
      <c r="BR277">
        <v>117.3</v>
      </c>
      <c r="BS277">
        <v>-5.4</v>
      </c>
      <c r="BT277">
        <v>56</v>
      </c>
      <c r="BU277">
        <v>63.6</v>
      </c>
      <c r="BV277">
        <v>-7.6</v>
      </c>
      <c r="BW277">
        <v>110.3</v>
      </c>
      <c r="BX277">
        <v>127.3</v>
      </c>
      <c r="BY277">
        <v>-17</v>
      </c>
      <c r="BZ277">
        <v>160.69999999999999</v>
      </c>
      <c r="CA277">
        <v>149.6</v>
      </c>
      <c r="CB277">
        <v>11.1</v>
      </c>
      <c r="CC277">
        <v>192.1</v>
      </c>
      <c r="CD277">
        <v>188.6</v>
      </c>
      <c r="CE277">
        <v>3.5</v>
      </c>
      <c r="CF277">
        <v>400.3</v>
      </c>
      <c r="CG277">
        <v>456.8</v>
      </c>
      <c r="CH277">
        <v>-56.5</v>
      </c>
      <c r="CI277">
        <v>42.3</v>
      </c>
      <c r="CJ277">
        <v>38.799999999999997</v>
      </c>
      <c r="CK277">
        <v>3.4</v>
      </c>
      <c r="CL277">
        <v>135.9</v>
      </c>
      <c r="CM277">
        <v>131.30000000000001</v>
      </c>
      <c r="CN277">
        <v>4.7</v>
      </c>
      <c r="CO277">
        <v>265.3</v>
      </c>
      <c r="CP277">
        <v>294.2</v>
      </c>
      <c r="CQ277">
        <v>-28.9</v>
      </c>
      <c r="CR277">
        <v>234.5</v>
      </c>
      <c r="CS277">
        <v>251.4</v>
      </c>
      <c r="CT277">
        <v>-16.899999999999999</v>
      </c>
      <c r="CU277">
        <v>175.7</v>
      </c>
      <c r="CV277">
        <v>188.6</v>
      </c>
      <c r="CW277">
        <v>-12.9</v>
      </c>
      <c r="CX277">
        <v>79.099999999999994</v>
      </c>
      <c r="CY277">
        <v>90.2</v>
      </c>
      <c r="CZ277">
        <v>-11.1</v>
      </c>
      <c r="DA277">
        <v>165.8</v>
      </c>
      <c r="DB277">
        <v>210.7</v>
      </c>
      <c r="DC277">
        <v>-44.9</v>
      </c>
      <c r="DD277">
        <v>63.6</v>
      </c>
      <c r="DE277">
        <v>71.599999999999994</v>
      </c>
      <c r="DF277">
        <v>-8</v>
      </c>
      <c r="DG277">
        <v>56</v>
      </c>
      <c r="DH277">
        <v>59.5</v>
      </c>
      <c r="DI277">
        <v>-3.5</v>
      </c>
      <c r="DJ277">
        <v>254</v>
      </c>
      <c r="DK277">
        <v>255.4</v>
      </c>
      <c r="DL277">
        <v>-1.4</v>
      </c>
      <c r="DM277">
        <v>165.8</v>
      </c>
      <c r="DN277">
        <v>165</v>
      </c>
      <c r="DO277">
        <v>0.9</v>
      </c>
      <c r="DP277">
        <v>115.9</v>
      </c>
      <c r="DQ277">
        <v>111.7</v>
      </c>
      <c r="DR277">
        <v>4.0999999999999996</v>
      </c>
      <c r="DS277">
        <v>82.8</v>
      </c>
      <c r="DT277">
        <v>87</v>
      </c>
      <c r="DU277">
        <v>-4.2</v>
      </c>
      <c r="DV277">
        <v>150.19999999999999</v>
      </c>
      <c r="DW277">
        <v>156.6</v>
      </c>
      <c r="DX277">
        <v>-6.4</v>
      </c>
      <c r="DY277">
        <v>165.6</v>
      </c>
      <c r="DZ277">
        <v>176.6</v>
      </c>
      <c r="EA277">
        <v>-10.9</v>
      </c>
      <c r="EB277">
        <v>74.099999999999994</v>
      </c>
      <c r="EC277">
        <v>75</v>
      </c>
      <c r="ED277">
        <v>-0.9</v>
      </c>
    </row>
    <row r="278" spans="1:134" ht="14.5" x14ac:dyDescent="0.35">
      <c r="A278" s="28">
        <v>43738</v>
      </c>
      <c r="B278" s="32">
        <v>275</v>
      </c>
      <c r="C278">
        <v>21.2</v>
      </c>
      <c r="D278">
        <v>16.399999999999999</v>
      </c>
      <c r="E278">
        <v>4.7</v>
      </c>
      <c r="F278">
        <v>138.9</v>
      </c>
      <c r="G278">
        <v>148.5</v>
      </c>
      <c r="H278">
        <v>-9.6999999999999993</v>
      </c>
      <c r="I278">
        <v>192.6</v>
      </c>
      <c r="J278">
        <v>205</v>
      </c>
      <c r="K278">
        <v>-12.5</v>
      </c>
      <c r="L278">
        <v>211.4</v>
      </c>
      <c r="M278">
        <v>230.8</v>
      </c>
      <c r="N278">
        <v>-19.399999999999999</v>
      </c>
      <c r="O278">
        <v>72.599999999999994</v>
      </c>
      <c r="P278">
        <v>73.900000000000006</v>
      </c>
      <c r="Q278">
        <v>-1.2</v>
      </c>
      <c r="R278">
        <v>216.7</v>
      </c>
      <c r="S278">
        <v>212.3</v>
      </c>
      <c r="T278">
        <v>4.5</v>
      </c>
      <c r="U278">
        <v>253.6</v>
      </c>
      <c r="V278">
        <v>243</v>
      </c>
      <c r="W278">
        <v>10.5</v>
      </c>
      <c r="X278">
        <v>153.1</v>
      </c>
      <c r="Y278">
        <v>142.80000000000001</v>
      </c>
      <c r="Z278">
        <v>10.3</v>
      </c>
      <c r="AA278">
        <v>204.8</v>
      </c>
      <c r="AB278">
        <v>207.2</v>
      </c>
      <c r="AC278">
        <v>-2.4</v>
      </c>
      <c r="AD278">
        <v>58.8</v>
      </c>
      <c r="AE278">
        <v>58</v>
      </c>
      <c r="AF278">
        <v>0.9</v>
      </c>
      <c r="AG278">
        <v>88.9</v>
      </c>
      <c r="AH278">
        <v>90.4</v>
      </c>
      <c r="AI278">
        <v>-1.5</v>
      </c>
      <c r="AJ278">
        <v>113.7</v>
      </c>
      <c r="AK278">
        <v>109.4</v>
      </c>
      <c r="AL278">
        <v>4.3</v>
      </c>
      <c r="AM278">
        <v>221.7</v>
      </c>
      <c r="AN278">
        <v>252.4</v>
      </c>
      <c r="AO278">
        <v>-30.6</v>
      </c>
      <c r="AP278">
        <v>152.4</v>
      </c>
      <c r="AQ278">
        <v>198.2</v>
      </c>
      <c r="AR278">
        <v>-45.7</v>
      </c>
      <c r="AS278">
        <v>179.4</v>
      </c>
      <c r="AT278">
        <v>190</v>
      </c>
      <c r="AU278">
        <v>-10.6</v>
      </c>
      <c r="AV278">
        <v>216.3</v>
      </c>
      <c r="AW278">
        <v>208.3</v>
      </c>
      <c r="AX278">
        <v>8.1</v>
      </c>
      <c r="AY278">
        <v>165.3</v>
      </c>
      <c r="AZ278">
        <v>178.8</v>
      </c>
      <c r="BA278">
        <v>-13.5</v>
      </c>
      <c r="BB278">
        <v>107.9</v>
      </c>
      <c r="BC278">
        <v>138.1</v>
      </c>
      <c r="BD278">
        <v>-30.3</v>
      </c>
      <c r="BE278">
        <v>304.7</v>
      </c>
      <c r="BF278">
        <v>292.89999999999998</v>
      </c>
      <c r="BG278">
        <v>11.8</v>
      </c>
      <c r="BH278">
        <v>82</v>
      </c>
      <c r="BI278">
        <v>106.2</v>
      </c>
      <c r="BJ278">
        <v>-24.2</v>
      </c>
      <c r="BK278">
        <v>40.5</v>
      </c>
      <c r="BL278">
        <v>35</v>
      </c>
      <c r="BM278">
        <v>5.5</v>
      </c>
      <c r="BN278">
        <v>239.1</v>
      </c>
      <c r="BO278">
        <v>327.39999999999998</v>
      </c>
      <c r="BP278">
        <v>-88.3</v>
      </c>
      <c r="BQ278">
        <v>110.6</v>
      </c>
      <c r="BR278">
        <v>116.8</v>
      </c>
      <c r="BS278">
        <v>-6.3</v>
      </c>
      <c r="BT278">
        <v>56</v>
      </c>
      <c r="BU278">
        <v>63.5</v>
      </c>
      <c r="BV278">
        <v>-7.5</v>
      </c>
      <c r="BW278">
        <v>110.5</v>
      </c>
      <c r="BX278">
        <v>126.8</v>
      </c>
      <c r="BY278">
        <v>-16.3</v>
      </c>
      <c r="BZ278">
        <v>161.5</v>
      </c>
      <c r="CA278">
        <v>149.80000000000001</v>
      </c>
      <c r="CB278">
        <v>11.7</v>
      </c>
      <c r="CC278">
        <v>195</v>
      </c>
      <c r="CD278">
        <v>189.6</v>
      </c>
      <c r="CE278">
        <v>5.4</v>
      </c>
      <c r="CF278">
        <v>393.5</v>
      </c>
      <c r="CG278">
        <v>456.5</v>
      </c>
      <c r="CH278">
        <v>-63.1</v>
      </c>
      <c r="CI278">
        <v>42.3</v>
      </c>
      <c r="CJ278">
        <v>39.200000000000003</v>
      </c>
      <c r="CK278">
        <v>3.1</v>
      </c>
      <c r="CL278">
        <v>135.5</v>
      </c>
      <c r="CM278">
        <v>131.6</v>
      </c>
      <c r="CN278">
        <v>3.9</v>
      </c>
      <c r="CO278">
        <v>263.60000000000002</v>
      </c>
      <c r="CP278">
        <v>293.5</v>
      </c>
      <c r="CQ278">
        <v>-29.9</v>
      </c>
      <c r="CR278">
        <v>239</v>
      </c>
      <c r="CS278">
        <v>251.7</v>
      </c>
      <c r="CT278">
        <v>-12.7</v>
      </c>
      <c r="CU278">
        <v>175.7</v>
      </c>
      <c r="CV278">
        <v>188.2</v>
      </c>
      <c r="CW278">
        <v>-12.5</v>
      </c>
      <c r="CX278">
        <v>79.599999999999994</v>
      </c>
      <c r="CY278">
        <v>90.3</v>
      </c>
      <c r="CZ278">
        <v>-10.7</v>
      </c>
      <c r="DA278">
        <v>164.4</v>
      </c>
      <c r="DB278">
        <v>208.6</v>
      </c>
      <c r="DC278">
        <v>-44.2</v>
      </c>
      <c r="DD278">
        <v>64.8</v>
      </c>
      <c r="DE278">
        <v>71.7</v>
      </c>
      <c r="DF278">
        <v>-6.9</v>
      </c>
      <c r="DG278">
        <v>56.4</v>
      </c>
      <c r="DH278">
        <v>59.7</v>
      </c>
      <c r="DI278">
        <v>-3.3</v>
      </c>
      <c r="DJ278">
        <v>255.8</v>
      </c>
      <c r="DK278">
        <v>256.7</v>
      </c>
      <c r="DL278">
        <v>-0.9</v>
      </c>
      <c r="DM278">
        <v>173.3</v>
      </c>
      <c r="DN278">
        <v>166.1</v>
      </c>
      <c r="DO278">
        <v>7.2</v>
      </c>
      <c r="DP278">
        <v>115.8</v>
      </c>
      <c r="DQ278">
        <v>112</v>
      </c>
      <c r="DR278">
        <v>3.8</v>
      </c>
      <c r="DS278">
        <v>80.099999999999994</v>
      </c>
      <c r="DT278">
        <v>87.5</v>
      </c>
      <c r="DU278">
        <v>-7.4</v>
      </c>
      <c r="DV278">
        <v>150.5</v>
      </c>
      <c r="DW278">
        <v>156.30000000000001</v>
      </c>
      <c r="DX278">
        <v>-5.8</v>
      </c>
      <c r="DY278">
        <v>166.5</v>
      </c>
      <c r="DZ278">
        <v>176.5</v>
      </c>
      <c r="EA278">
        <v>-10</v>
      </c>
      <c r="EB278">
        <v>74.8</v>
      </c>
      <c r="EC278">
        <v>75.2</v>
      </c>
      <c r="ED278">
        <v>-0.3</v>
      </c>
    </row>
    <row r="279" spans="1:134" ht="14.5" x14ac:dyDescent="0.35"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UseData</vt:lpstr>
      <vt:lpstr>FCI_YData</vt:lpstr>
      <vt:lpstr>FCI_XData</vt:lpstr>
      <vt:lpstr>NFCI_weekly</vt:lpstr>
      <vt:lpstr>CISS_weekly</vt:lpstr>
      <vt:lpstr>gdp_underlying</vt:lpstr>
      <vt:lpstr>infl_underlying</vt:lpstr>
      <vt:lpstr>credGDP_underlying</vt:lpstr>
      <vt:lpstr>BIS_full_2020 Feb 12</vt:lpstr>
      <vt:lpstr>ModelCty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Jeffrey Cheng</cp:lastModifiedBy>
  <dcterms:created xsi:type="dcterms:W3CDTF">2018-03-30T15:33:44Z</dcterms:created>
  <dcterms:modified xsi:type="dcterms:W3CDTF">2020-04-22T20:32:58Z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20200304135518760</vt:lpwstr>
  </property>
</Properties>
</file>